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e de Santiago de Compostela\Ingenieria_Informatica\ZZ_OTROS\PLANTILLAS\PlantillaNotasCarrera\"/>
    </mc:Choice>
  </mc:AlternateContent>
  <xr:revisionPtr revIDLastSave="124" documentId="6_{0FEB54B5-23FB-4D33-86B5-28A5883E3C01}" xr6:coauthVersionLast="40" xr6:coauthVersionMax="40" xr10:uidLastSave="{391C79B7-825F-4BD4-B691-E9E0C5A4A20E}"/>
  <bookViews>
    <workbookView xWindow="0" yWindow="0" windowWidth="16380" windowHeight="8190" tabRatio="500" xr2:uid="{00000000-000D-0000-FFFF-FFFF00000000}"/>
  </bookViews>
  <sheets>
    <sheet name="Datos de entrada" sheetId="1" r:id="rId1"/>
    <sheet name="Resultados" sheetId="3" r:id="rId2"/>
    <sheet name="AuxiliarListado" sheetId="5" state="hidden" r:id="rId3"/>
    <sheet name="Operaciones Auxiliares" sheetId="2" state="hidden" r:id="rId4"/>
    <sheet name="Auxiliares para top" sheetId="4" state="hidden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3" i="3" l="1"/>
  <c r="N24" i="3"/>
  <c r="N25" i="3"/>
  <c r="N26" i="3"/>
  <c r="N27" i="3"/>
  <c r="N28" i="3"/>
  <c r="N29" i="3"/>
  <c r="N30" i="3"/>
  <c r="N31" i="3"/>
  <c r="N22" i="3"/>
  <c r="I23" i="3"/>
  <c r="I24" i="3"/>
  <c r="I25" i="3"/>
  <c r="I26" i="3"/>
  <c r="I27" i="3"/>
  <c r="I28" i="3"/>
  <c r="I29" i="3"/>
  <c r="I30" i="3"/>
  <c r="I31" i="3"/>
  <c r="I22" i="3"/>
  <c r="D23" i="3"/>
  <c r="D24" i="3"/>
  <c r="D25" i="3"/>
  <c r="D26" i="3"/>
  <c r="D27" i="3"/>
  <c r="D28" i="3"/>
  <c r="D29" i="3"/>
  <c r="D30" i="3"/>
  <c r="D31" i="3"/>
  <c r="D22" i="3"/>
  <c r="G4" i="2" l="1"/>
  <c r="G5" i="2"/>
  <c r="G6" i="2"/>
  <c r="G7" i="2"/>
  <c r="G8" i="2"/>
  <c r="G9" i="2"/>
  <c r="G10" i="2"/>
  <c r="E10" i="2" s="1"/>
  <c r="G11" i="2"/>
  <c r="G12" i="2"/>
  <c r="G13" i="2"/>
  <c r="G14" i="2"/>
  <c r="G15" i="2"/>
  <c r="G16" i="2"/>
  <c r="G17" i="2"/>
  <c r="E17" i="2" s="1"/>
  <c r="G18" i="2"/>
  <c r="E18" i="2" s="1"/>
  <c r="G19" i="2"/>
  <c r="G20" i="2"/>
  <c r="G21" i="2"/>
  <c r="G22" i="2"/>
  <c r="G23" i="2"/>
  <c r="G24" i="2"/>
  <c r="G25" i="2"/>
  <c r="G26" i="2"/>
  <c r="E26" i="2" s="1"/>
  <c r="G27" i="2"/>
  <c r="G28" i="2"/>
  <c r="G29" i="2"/>
  <c r="G30" i="2"/>
  <c r="G31" i="2"/>
  <c r="G32" i="2"/>
  <c r="G33" i="2"/>
  <c r="G34" i="2"/>
  <c r="E34" i="2" s="1"/>
  <c r="G35" i="2"/>
  <c r="G36" i="2"/>
  <c r="G37" i="2"/>
  <c r="G38" i="2"/>
  <c r="G39" i="2"/>
  <c r="G40" i="2"/>
  <c r="G41" i="2"/>
  <c r="G42" i="2"/>
  <c r="E42" i="2" s="1"/>
  <c r="G43" i="2"/>
  <c r="G44" i="2"/>
  <c r="G45" i="2"/>
  <c r="G46" i="2"/>
  <c r="G47" i="2"/>
  <c r="G48" i="2"/>
  <c r="G49" i="2"/>
  <c r="G50" i="2"/>
  <c r="E50" i="2" s="1"/>
  <c r="G51" i="2"/>
  <c r="G52" i="2"/>
  <c r="G53" i="2"/>
  <c r="G54" i="2"/>
  <c r="G55" i="2"/>
  <c r="G56" i="2"/>
  <c r="G57" i="2"/>
  <c r="G58" i="2"/>
  <c r="E58" i="2" s="1"/>
  <c r="G59" i="2"/>
  <c r="G60" i="2"/>
  <c r="G61" i="2"/>
  <c r="G62" i="2"/>
  <c r="G63" i="2"/>
  <c r="G64" i="2"/>
  <c r="G65" i="2"/>
  <c r="G66" i="2"/>
  <c r="E66" i="2" s="1"/>
  <c r="G67" i="2"/>
  <c r="G68" i="2"/>
  <c r="G69" i="2"/>
  <c r="G70" i="2"/>
  <c r="G71" i="2"/>
  <c r="G72" i="2"/>
  <c r="G73" i="2"/>
  <c r="G74" i="2"/>
  <c r="E74" i="2" s="1"/>
  <c r="G75" i="2"/>
  <c r="G76" i="2"/>
  <c r="G77" i="2"/>
  <c r="G78" i="2"/>
  <c r="G79" i="2"/>
  <c r="G80" i="2"/>
  <c r="G81" i="2"/>
  <c r="G82" i="2"/>
  <c r="E82" i="2" s="1"/>
  <c r="G83" i="2"/>
  <c r="G84" i="2"/>
  <c r="G85" i="2"/>
  <c r="G86" i="2"/>
  <c r="G87" i="2"/>
  <c r="G88" i="2"/>
  <c r="G89" i="2"/>
  <c r="G90" i="2"/>
  <c r="E90" i="2" s="1"/>
  <c r="G91" i="2"/>
  <c r="G92" i="2"/>
  <c r="G93" i="2"/>
  <c r="G94" i="2"/>
  <c r="G95" i="2"/>
  <c r="G96" i="2"/>
  <c r="G97" i="2"/>
  <c r="G98" i="2"/>
  <c r="E98" i="2" s="1"/>
  <c r="G99" i="2"/>
  <c r="G100" i="2"/>
  <c r="G101" i="2"/>
  <c r="G102" i="2"/>
  <c r="G103" i="2"/>
  <c r="G104" i="2"/>
  <c r="G105" i="2"/>
  <c r="G106" i="2"/>
  <c r="E106" i="2" s="1"/>
  <c r="G107" i="2"/>
  <c r="G108" i="2"/>
  <c r="G109" i="2"/>
  <c r="G110" i="2"/>
  <c r="G111" i="2"/>
  <c r="G112" i="2"/>
  <c r="G113" i="2"/>
  <c r="G114" i="2"/>
  <c r="E114" i="2" s="1"/>
  <c r="G115" i="2"/>
  <c r="G116" i="2"/>
  <c r="G117" i="2"/>
  <c r="G118" i="2"/>
  <c r="G119" i="2"/>
  <c r="G120" i="2"/>
  <c r="G121" i="2"/>
  <c r="G122" i="2"/>
  <c r="E122" i="2" s="1"/>
  <c r="G123" i="2"/>
  <c r="G124" i="2"/>
  <c r="G125" i="2"/>
  <c r="G126" i="2"/>
  <c r="G127" i="2"/>
  <c r="G128" i="2"/>
  <c r="G129" i="2"/>
  <c r="G130" i="2"/>
  <c r="E130" i="2" s="1"/>
  <c r="G131" i="2"/>
  <c r="G132" i="2"/>
  <c r="G133" i="2"/>
  <c r="G134" i="2"/>
  <c r="G135" i="2"/>
  <c r="G136" i="2"/>
  <c r="G137" i="2"/>
  <c r="G138" i="2"/>
  <c r="E138" i="2" s="1"/>
  <c r="G139" i="2"/>
  <c r="G140" i="2"/>
  <c r="G141" i="2"/>
  <c r="G142" i="2"/>
  <c r="G143" i="2"/>
  <c r="G144" i="2"/>
  <c r="G145" i="2"/>
  <c r="G146" i="2"/>
  <c r="E146" i="2" s="1"/>
  <c r="G147" i="2"/>
  <c r="G148" i="2"/>
  <c r="G149" i="2"/>
  <c r="G150" i="2"/>
  <c r="G151" i="2"/>
  <c r="G152" i="2"/>
  <c r="G153" i="2"/>
  <c r="G154" i="2"/>
  <c r="E154" i="2" s="1"/>
  <c r="G155" i="2"/>
  <c r="G156" i="2"/>
  <c r="G157" i="2"/>
  <c r="G158" i="2"/>
  <c r="G159" i="2"/>
  <c r="G160" i="2"/>
  <c r="G161" i="2"/>
  <c r="G162" i="2"/>
  <c r="E162" i="2" s="1"/>
  <c r="G163" i="2"/>
  <c r="G164" i="2"/>
  <c r="G165" i="2"/>
  <c r="G166" i="2"/>
  <c r="G167" i="2"/>
  <c r="G168" i="2"/>
  <c r="G169" i="2"/>
  <c r="G170" i="2"/>
  <c r="E170" i="2" s="1"/>
  <c r="G171" i="2"/>
  <c r="G172" i="2"/>
  <c r="G173" i="2"/>
  <c r="G174" i="2"/>
  <c r="G175" i="2"/>
  <c r="G176" i="2"/>
  <c r="G177" i="2"/>
  <c r="G178" i="2"/>
  <c r="E178" i="2" s="1"/>
  <c r="G179" i="2"/>
  <c r="G180" i="2"/>
  <c r="G181" i="2"/>
  <c r="G182" i="2"/>
  <c r="G183" i="2"/>
  <c r="G184" i="2"/>
  <c r="G185" i="2"/>
  <c r="G186" i="2"/>
  <c r="E186" i="2" s="1"/>
  <c r="G187" i="2"/>
  <c r="G188" i="2"/>
  <c r="G189" i="2"/>
  <c r="G190" i="2"/>
  <c r="G191" i="2"/>
  <c r="G192" i="2"/>
  <c r="G193" i="2"/>
  <c r="G194" i="2"/>
  <c r="E194" i="2" s="1"/>
  <c r="G195" i="2"/>
  <c r="G196" i="2"/>
  <c r="G197" i="2"/>
  <c r="G198" i="2"/>
  <c r="G199" i="2"/>
  <c r="G200" i="2"/>
  <c r="G201" i="2"/>
  <c r="G202" i="2"/>
  <c r="E202" i="2" s="1"/>
  <c r="G203" i="2"/>
  <c r="G204" i="2"/>
  <c r="G205" i="2"/>
  <c r="G206" i="2"/>
  <c r="G207" i="2"/>
  <c r="G208" i="2"/>
  <c r="G209" i="2"/>
  <c r="G210" i="2"/>
  <c r="E210" i="2" s="1"/>
  <c r="G211" i="2"/>
  <c r="G212" i="2"/>
  <c r="G213" i="2"/>
  <c r="G214" i="2"/>
  <c r="G215" i="2"/>
  <c r="G216" i="2"/>
  <c r="G217" i="2"/>
  <c r="G218" i="2"/>
  <c r="E218" i="2" s="1"/>
  <c r="G219" i="2"/>
  <c r="G220" i="2"/>
  <c r="G221" i="2"/>
  <c r="G222" i="2"/>
  <c r="G223" i="2"/>
  <c r="G224" i="2"/>
  <c r="G225" i="2"/>
  <c r="G226" i="2"/>
  <c r="E226" i="2" s="1"/>
  <c r="G227" i="2"/>
  <c r="G228" i="2"/>
  <c r="G229" i="2"/>
  <c r="G230" i="2"/>
  <c r="G231" i="2"/>
  <c r="G232" i="2"/>
  <c r="G233" i="2"/>
  <c r="G234" i="2"/>
  <c r="E234" i="2" s="1"/>
  <c r="G235" i="2"/>
  <c r="G236" i="2"/>
  <c r="G237" i="2"/>
  <c r="G238" i="2"/>
  <c r="G239" i="2"/>
  <c r="G240" i="2"/>
  <c r="G241" i="2"/>
  <c r="G242" i="2"/>
  <c r="E242" i="2" s="1"/>
  <c r="G243" i="2"/>
  <c r="G244" i="2"/>
  <c r="G245" i="2"/>
  <c r="G246" i="2"/>
  <c r="G247" i="2"/>
  <c r="G248" i="2"/>
  <c r="G249" i="2"/>
  <c r="G250" i="2"/>
  <c r="E250" i="2" s="1"/>
  <c r="G251" i="2"/>
  <c r="G252" i="2"/>
  <c r="G253" i="2"/>
  <c r="G254" i="2"/>
  <c r="G255" i="2"/>
  <c r="G256" i="2"/>
  <c r="G257" i="2"/>
  <c r="G258" i="2"/>
  <c r="E258" i="2" s="1"/>
  <c r="G259" i="2"/>
  <c r="G260" i="2"/>
  <c r="G261" i="2"/>
  <c r="G262" i="2"/>
  <c r="G263" i="2"/>
  <c r="G264" i="2"/>
  <c r="G265" i="2"/>
  <c r="G266" i="2"/>
  <c r="E266" i="2" s="1"/>
  <c r="G267" i="2"/>
  <c r="G268" i="2"/>
  <c r="G269" i="2"/>
  <c r="G270" i="2"/>
  <c r="G271" i="2"/>
  <c r="G272" i="2"/>
  <c r="G273" i="2"/>
  <c r="G274" i="2"/>
  <c r="E274" i="2" s="1"/>
  <c r="G275" i="2"/>
  <c r="G276" i="2"/>
  <c r="G277" i="2"/>
  <c r="G278" i="2"/>
  <c r="G279" i="2"/>
  <c r="G280" i="2"/>
  <c r="G281" i="2"/>
  <c r="G282" i="2"/>
  <c r="E282" i="2" s="1"/>
  <c r="G283" i="2"/>
  <c r="G284" i="2"/>
  <c r="G285" i="2"/>
  <c r="G286" i="2"/>
  <c r="G287" i="2"/>
  <c r="G288" i="2"/>
  <c r="E288" i="2" s="1"/>
  <c r="G289" i="2"/>
  <c r="G290" i="2"/>
  <c r="E290" i="2" s="1"/>
  <c r="G291" i="2"/>
  <c r="G292" i="2"/>
  <c r="G293" i="2"/>
  <c r="G294" i="2"/>
  <c r="G295" i="2"/>
  <c r="G296" i="2"/>
  <c r="G297" i="2"/>
  <c r="G298" i="2"/>
  <c r="E298" i="2" s="1"/>
  <c r="G299" i="2"/>
  <c r="G300" i="2"/>
  <c r="G301" i="2"/>
  <c r="G302" i="2"/>
  <c r="G303" i="2"/>
  <c r="G304" i="2"/>
  <c r="G305" i="2"/>
  <c r="G306" i="2"/>
  <c r="E306" i="2" s="1"/>
  <c r="G307" i="2"/>
  <c r="G308" i="2"/>
  <c r="G309" i="2"/>
  <c r="G310" i="2"/>
  <c r="G311" i="2"/>
  <c r="G312" i="2"/>
  <c r="G313" i="2"/>
  <c r="G314" i="2"/>
  <c r="E314" i="2" s="1"/>
  <c r="G315" i="2"/>
  <c r="G316" i="2"/>
  <c r="G317" i="2"/>
  <c r="G318" i="2"/>
  <c r="G319" i="2"/>
  <c r="G320" i="2"/>
  <c r="E320" i="2" s="1"/>
  <c r="G321" i="2"/>
  <c r="G322" i="2"/>
  <c r="E322" i="2" s="1"/>
  <c r="G323" i="2"/>
  <c r="G324" i="2"/>
  <c r="G325" i="2"/>
  <c r="G326" i="2"/>
  <c r="G327" i="2"/>
  <c r="G328" i="2"/>
  <c r="G329" i="2"/>
  <c r="G330" i="2"/>
  <c r="E330" i="2" s="1"/>
  <c r="G331" i="2"/>
  <c r="G332" i="2"/>
  <c r="G333" i="2"/>
  <c r="G334" i="2"/>
  <c r="G335" i="2"/>
  <c r="G336" i="2"/>
  <c r="G337" i="2"/>
  <c r="G338" i="2"/>
  <c r="E338" i="2" s="1"/>
  <c r="G339" i="2"/>
  <c r="G340" i="2"/>
  <c r="G341" i="2"/>
  <c r="G342" i="2"/>
  <c r="G343" i="2"/>
  <c r="G344" i="2"/>
  <c r="G345" i="2"/>
  <c r="G346" i="2"/>
  <c r="E346" i="2" s="1"/>
  <c r="G347" i="2"/>
  <c r="G348" i="2"/>
  <c r="G349" i="2"/>
  <c r="G350" i="2"/>
  <c r="G351" i="2"/>
  <c r="G352" i="2"/>
  <c r="E352" i="2" s="1"/>
  <c r="G353" i="2"/>
  <c r="G354" i="2"/>
  <c r="E354" i="2" s="1"/>
  <c r="G355" i="2"/>
  <c r="G356" i="2"/>
  <c r="G357" i="2"/>
  <c r="G358" i="2"/>
  <c r="G359" i="2"/>
  <c r="G360" i="2"/>
  <c r="G361" i="2"/>
  <c r="G362" i="2"/>
  <c r="E362" i="2" s="1"/>
  <c r="G363" i="2"/>
  <c r="G364" i="2"/>
  <c r="G365" i="2"/>
  <c r="G366" i="2"/>
  <c r="G367" i="2"/>
  <c r="G368" i="2"/>
  <c r="G369" i="2"/>
  <c r="G370" i="2"/>
  <c r="E370" i="2" s="1"/>
  <c r="G371" i="2"/>
  <c r="G372" i="2"/>
  <c r="G373" i="2"/>
  <c r="G374" i="2"/>
  <c r="G375" i="2"/>
  <c r="G376" i="2"/>
  <c r="G377" i="2"/>
  <c r="G378" i="2"/>
  <c r="E378" i="2" s="1"/>
  <c r="G379" i="2"/>
  <c r="G380" i="2"/>
  <c r="G381" i="2"/>
  <c r="G382" i="2"/>
  <c r="G383" i="2"/>
  <c r="G384" i="2"/>
  <c r="E384" i="2" s="1"/>
  <c r="G385" i="2"/>
  <c r="G386" i="2"/>
  <c r="E386" i="2" s="1"/>
  <c r="G387" i="2"/>
  <c r="G388" i="2"/>
  <c r="G389" i="2"/>
  <c r="G390" i="2"/>
  <c r="G391" i="2"/>
  <c r="G392" i="2"/>
  <c r="G393" i="2"/>
  <c r="G394" i="2"/>
  <c r="E394" i="2" s="1"/>
  <c r="G395" i="2"/>
  <c r="G396" i="2"/>
  <c r="G397" i="2"/>
  <c r="G398" i="2"/>
  <c r="G399" i="2"/>
  <c r="G400" i="2"/>
  <c r="G401" i="2"/>
  <c r="G402" i="2"/>
  <c r="E402" i="2" s="1"/>
  <c r="G403" i="2"/>
  <c r="G404" i="2"/>
  <c r="G405" i="2"/>
  <c r="G406" i="2"/>
  <c r="G407" i="2"/>
  <c r="G408" i="2"/>
  <c r="G409" i="2"/>
  <c r="G410" i="2"/>
  <c r="E410" i="2" s="1"/>
  <c r="G411" i="2"/>
  <c r="G412" i="2"/>
  <c r="G413" i="2"/>
  <c r="G414" i="2"/>
  <c r="G415" i="2"/>
  <c r="G416" i="2"/>
  <c r="E416" i="2" s="1"/>
  <c r="G417" i="2"/>
  <c r="G418" i="2"/>
  <c r="E418" i="2" s="1"/>
  <c r="G419" i="2"/>
  <c r="G420" i="2"/>
  <c r="G421" i="2"/>
  <c r="G422" i="2"/>
  <c r="G423" i="2"/>
  <c r="G424" i="2"/>
  <c r="G425" i="2"/>
  <c r="G426" i="2"/>
  <c r="E426" i="2" s="1"/>
  <c r="G427" i="2"/>
  <c r="G428" i="2"/>
  <c r="G429" i="2"/>
  <c r="G430" i="2"/>
  <c r="G431" i="2"/>
  <c r="G432" i="2"/>
  <c r="G433" i="2"/>
  <c r="G434" i="2"/>
  <c r="E434" i="2" s="1"/>
  <c r="G435" i="2"/>
  <c r="G436" i="2"/>
  <c r="G437" i="2"/>
  <c r="G438" i="2"/>
  <c r="G439" i="2"/>
  <c r="G440" i="2"/>
  <c r="G441" i="2"/>
  <c r="G442" i="2"/>
  <c r="E442" i="2" s="1"/>
  <c r="G443" i="2"/>
  <c r="G444" i="2"/>
  <c r="G445" i="2"/>
  <c r="G446" i="2"/>
  <c r="G447" i="2"/>
  <c r="G448" i="2"/>
  <c r="E448" i="2" s="1"/>
  <c r="G449" i="2"/>
  <c r="G450" i="2"/>
  <c r="E450" i="2" s="1"/>
  <c r="G451" i="2"/>
  <c r="G452" i="2"/>
  <c r="G453" i="2"/>
  <c r="G454" i="2"/>
  <c r="G455" i="2"/>
  <c r="G456" i="2"/>
  <c r="G457" i="2"/>
  <c r="G458" i="2"/>
  <c r="E458" i="2" s="1"/>
  <c r="G459" i="2"/>
  <c r="G460" i="2"/>
  <c r="G461" i="2"/>
  <c r="G462" i="2"/>
  <c r="G463" i="2"/>
  <c r="G464" i="2"/>
  <c r="G465" i="2"/>
  <c r="G466" i="2"/>
  <c r="E466" i="2" s="1"/>
  <c r="G467" i="2"/>
  <c r="G468" i="2"/>
  <c r="G469" i="2"/>
  <c r="G470" i="2"/>
  <c r="G471" i="2"/>
  <c r="G472" i="2"/>
  <c r="G473" i="2"/>
  <c r="G474" i="2"/>
  <c r="E474" i="2" s="1"/>
  <c r="G475" i="2"/>
  <c r="G476" i="2"/>
  <c r="G477" i="2"/>
  <c r="G478" i="2"/>
  <c r="G479" i="2"/>
  <c r="G480" i="2"/>
  <c r="E480" i="2" s="1"/>
  <c r="G481" i="2"/>
  <c r="G482" i="2"/>
  <c r="E482" i="2" s="1"/>
  <c r="G483" i="2"/>
  <c r="G484" i="2"/>
  <c r="G485" i="2"/>
  <c r="G486" i="2"/>
  <c r="G487" i="2"/>
  <c r="G488" i="2"/>
  <c r="G489" i="2"/>
  <c r="G490" i="2"/>
  <c r="E490" i="2" s="1"/>
  <c r="G491" i="2"/>
  <c r="G492" i="2"/>
  <c r="G493" i="2"/>
  <c r="G494" i="2"/>
  <c r="G495" i="2"/>
  <c r="G496" i="2"/>
  <c r="G497" i="2"/>
  <c r="G498" i="2"/>
  <c r="E498" i="2" s="1"/>
  <c r="G499" i="2"/>
  <c r="G500" i="2"/>
  <c r="G501" i="2"/>
  <c r="G502" i="2"/>
  <c r="G503" i="2"/>
  <c r="G504" i="2"/>
  <c r="G505" i="2"/>
  <c r="G506" i="2"/>
  <c r="E506" i="2" s="1"/>
  <c r="G507" i="2"/>
  <c r="G508" i="2"/>
  <c r="G509" i="2"/>
  <c r="G510" i="2"/>
  <c r="G511" i="2"/>
  <c r="G512" i="2"/>
  <c r="E512" i="2" s="1"/>
  <c r="G513" i="2"/>
  <c r="G514" i="2"/>
  <c r="E514" i="2" s="1"/>
  <c r="G515" i="2"/>
  <c r="G516" i="2"/>
  <c r="G517" i="2"/>
  <c r="G518" i="2"/>
  <c r="G519" i="2"/>
  <c r="G520" i="2"/>
  <c r="G521" i="2"/>
  <c r="G522" i="2"/>
  <c r="E522" i="2" s="1"/>
  <c r="G523" i="2"/>
  <c r="G524" i="2"/>
  <c r="G525" i="2"/>
  <c r="G526" i="2"/>
  <c r="G527" i="2"/>
  <c r="G528" i="2"/>
  <c r="G529" i="2"/>
  <c r="G530" i="2"/>
  <c r="E530" i="2" s="1"/>
  <c r="G531" i="2"/>
  <c r="G532" i="2"/>
  <c r="G533" i="2"/>
  <c r="G534" i="2"/>
  <c r="G535" i="2"/>
  <c r="G536" i="2"/>
  <c r="G537" i="2"/>
  <c r="G538" i="2"/>
  <c r="E538" i="2" s="1"/>
  <c r="G539" i="2"/>
  <c r="G540" i="2"/>
  <c r="G541" i="2"/>
  <c r="G542" i="2"/>
  <c r="G543" i="2"/>
  <c r="G544" i="2"/>
  <c r="E544" i="2" s="1"/>
  <c r="G545" i="2"/>
  <c r="G546" i="2"/>
  <c r="E546" i="2" s="1"/>
  <c r="G547" i="2"/>
  <c r="G548" i="2"/>
  <c r="G549" i="2"/>
  <c r="G550" i="2"/>
  <c r="G551" i="2"/>
  <c r="G552" i="2"/>
  <c r="G553" i="2"/>
  <c r="G554" i="2"/>
  <c r="E554" i="2" s="1"/>
  <c r="G555" i="2"/>
  <c r="G556" i="2"/>
  <c r="G557" i="2"/>
  <c r="G558" i="2"/>
  <c r="G559" i="2"/>
  <c r="G560" i="2"/>
  <c r="G561" i="2"/>
  <c r="G562" i="2"/>
  <c r="E562" i="2" s="1"/>
  <c r="G563" i="2"/>
  <c r="G564" i="2"/>
  <c r="G565" i="2"/>
  <c r="G566" i="2"/>
  <c r="G567" i="2"/>
  <c r="G568" i="2"/>
  <c r="G569" i="2"/>
  <c r="G570" i="2"/>
  <c r="E570" i="2" s="1"/>
  <c r="G571" i="2"/>
  <c r="G572" i="2"/>
  <c r="G573" i="2"/>
  <c r="G574" i="2"/>
  <c r="G575" i="2"/>
  <c r="G576" i="2"/>
  <c r="G577" i="2"/>
  <c r="G578" i="2"/>
  <c r="E578" i="2" s="1"/>
  <c r="G579" i="2"/>
  <c r="G580" i="2"/>
  <c r="G581" i="2"/>
  <c r="G582" i="2"/>
  <c r="G583" i="2"/>
  <c r="G584" i="2"/>
  <c r="G585" i="2"/>
  <c r="G586" i="2"/>
  <c r="E586" i="2" s="1"/>
  <c r="G587" i="2"/>
  <c r="G588" i="2"/>
  <c r="G589" i="2"/>
  <c r="G590" i="2"/>
  <c r="G591" i="2"/>
  <c r="G592" i="2"/>
  <c r="G593" i="2"/>
  <c r="G594" i="2"/>
  <c r="E594" i="2" s="1"/>
  <c r="G595" i="2"/>
  <c r="G596" i="2"/>
  <c r="G597" i="2"/>
  <c r="G598" i="2"/>
  <c r="G599" i="2"/>
  <c r="G600" i="2"/>
  <c r="G601" i="2"/>
  <c r="G602" i="2"/>
  <c r="E602" i="2" s="1"/>
  <c r="G603" i="2"/>
  <c r="G604" i="2"/>
  <c r="G605" i="2"/>
  <c r="G606" i="2"/>
  <c r="G607" i="2"/>
  <c r="G608" i="2"/>
  <c r="G609" i="2"/>
  <c r="G610" i="2"/>
  <c r="E610" i="2" s="1"/>
  <c r="G611" i="2"/>
  <c r="G612" i="2"/>
  <c r="G613" i="2"/>
  <c r="G614" i="2"/>
  <c r="G615" i="2"/>
  <c r="G616" i="2"/>
  <c r="G617" i="2"/>
  <c r="G618" i="2"/>
  <c r="E618" i="2" s="1"/>
  <c r="G619" i="2"/>
  <c r="G620" i="2"/>
  <c r="G621" i="2"/>
  <c r="G622" i="2"/>
  <c r="G623" i="2"/>
  <c r="G624" i="2"/>
  <c r="G625" i="2"/>
  <c r="G626" i="2"/>
  <c r="E626" i="2" s="1"/>
  <c r="G627" i="2"/>
  <c r="G628" i="2"/>
  <c r="G629" i="2"/>
  <c r="G630" i="2"/>
  <c r="G631" i="2"/>
  <c r="G632" i="2"/>
  <c r="G633" i="2"/>
  <c r="G634" i="2"/>
  <c r="E634" i="2" s="1"/>
  <c r="G635" i="2"/>
  <c r="G636" i="2"/>
  <c r="G637" i="2"/>
  <c r="G638" i="2"/>
  <c r="G639" i="2"/>
  <c r="G640" i="2"/>
  <c r="G641" i="2"/>
  <c r="G642" i="2"/>
  <c r="E642" i="2" s="1"/>
  <c r="G643" i="2"/>
  <c r="G644" i="2"/>
  <c r="G645" i="2"/>
  <c r="G646" i="2"/>
  <c r="G647" i="2"/>
  <c r="G648" i="2"/>
  <c r="G649" i="2"/>
  <c r="G650" i="2"/>
  <c r="E650" i="2" s="1"/>
  <c r="G651" i="2"/>
  <c r="G652" i="2"/>
  <c r="G653" i="2"/>
  <c r="G654" i="2"/>
  <c r="G655" i="2"/>
  <c r="G656" i="2"/>
  <c r="G657" i="2"/>
  <c r="G658" i="2"/>
  <c r="E658" i="2" s="1"/>
  <c r="G659" i="2"/>
  <c r="G660" i="2"/>
  <c r="G661" i="2"/>
  <c r="G662" i="2"/>
  <c r="G663" i="2"/>
  <c r="G664" i="2"/>
  <c r="G665" i="2"/>
  <c r="G666" i="2"/>
  <c r="E666" i="2" s="1"/>
  <c r="G667" i="2"/>
  <c r="G668" i="2"/>
  <c r="G669" i="2"/>
  <c r="G670" i="2"/>
  <c r="G671" i="2"/>
  <c r="G672" i="2"/>
  <c r="G673" i="2"/>
  <c r="G674" i="2"/>
  <c r="E674" i="2" s="1"/>
  <c r="G675" i="2"/>
  <c r="G676" i="2"/>
  <c r="G677" i="2"/>
  <c r="G678" i="2"/>
  <c r="G679" i="2"/>
  <c r="G680" i="2"/>
  <c r="G681" i="2"/>
  <c r="G682" i="2"/>
  <c r="E682" i="2" s="1"/>
  <c r="G683" i="2"/>
  <c r="G684" i="2"/>
  <c r="G685" i="2"/>
  <c r="G686" i="2"/>
  <c r="G687" i="2"/>
  <c r="G688" i="2"/>
  <c r="G689" i="2"/>
  <c r="G690" i="2"/>
  <c r="E690" i="2" s="1"/>
  <c r="G691" i="2"/>
  <c r="G692" i="2"/>
  <c r="G693" i="2"/>
  <c r="G694" i="2"/>
  <c r="G695" i="2"/>
  <c r="G696" i="2"/>
  <c r="G697" i="2"/>
  <c r="G698" i="2"/>
  <c r="E698" i="2" s="1"/>
  <c r="G699" i="2"/>
  <c r="G700" i="2"/>
  <c r="G701" i="2"/>
  <c r="G702" i="2"/>
  <c r="G703" i="2"/>
  <c r="G704" i="2"/>
  <c r="G705" i="2"/>
  <c r="G706" i="2"/>
  <c r="E706" i="2" s="1"/>
  <c r="G707" i="2"/>
  <c r="G708" i="2"/>
  <c r="G709" i="2"/>
  <c r="G710" i="2"/>
  <c r="G711" i="2"/>
  <c r="G712" i="2"/>
  <c r="G713" i="2"/>
  <c r="G714" i="2"/>
  <c r="E714" i="2" s="1"/>
  <c r="G715" i="2"/>
  <c r="G716" i="2"/>
  <c r="G717" i="2"/>
  <c r="G718" i="2"/>
  <c r="G719" i="2"/>
  <c r="G720" i="2"/>
  <c r="G721" i="2"/>
  <c r="G722" i="2"/>
  <c r="E722" i="2" s="1"/>
  <c r="G723" i="2"/>
  <c r="G724" i="2"/>
  <c r="G725" i="2"/>
  <c r="G726" i="2"/>
  <c r="G727" i="2"/>
  <c r="G728" i="2"/>
  <c r="G729" i="2"/>
  <c r="G730" i="2"/>
  <c r="E730" i="2" s="1"/>
  <c r="G731" i="2"/>
  <c r="G732" i="2"/>
  <c r="G733" i="2"/>
  <c r="G734" i="2"/>
  <c r="G735" i="2"/>
  <c r="G736" i="2"/>
  <c r="G737" i="2"/>
  <c r="G738" i="2"/>
  <c r="E738" i="2" s="1"/>
  <c r="G739" i="2"/>
  <c r="G740" i="2"/>
  <c r="G741" i="2"/>
  <c r="G742" i="2"/>
  <c r="G743" i="2"/>
  <c r="G744" i="2"/>
  <c r="G745" i="2"/>
  <c r="G746" i="2"/>
  <c r="E746" i="2" s="1"/>
  <c r="G747" i="2"/>
  <c r="G748" i="2"/>
  <c r="G749" i="2"/>
  <c r="G750" i="2"/>
  <c r="G751" i="2"/>
  <c r="G752" i="2"/>
  <c r="G753" i="2"/>
  <c r="G754" i="2"/>
  <c r="E754" i="2" s="1"/>
  <c r="G755" i="2"/>
  <c r="G756" i="2"/>
  <c r="G757" i="2"/>
  <c r="G758" i="2"/>
  <c r="G759" i="2"/>
  <c r="G760" i="2"/>
  <c r="G761" i="2"/>
  <c r="G762" i="2"/>
  <c r="E762" i="2" s="1"/>
  <c r="G763" i="2"/>
  <c r="G764" i="2"/>
  <c r="G765" i="2"/>
  <c r="G766" i="2"/>
  <c r="G767" i="2"/>
  <c r="G768" i="2"/>
  <c r="G769" i="2"/>
  <c r="G770" i="2"/>
  <c r="E770" i="2" s="1"/>
  <c r="G771" i="2"/>
  <c r="G772" i="2"/>
  <c r="G773" i="2"/>
  <c r="G774" i="2"/>
  <c r="G775" i="2"/>
  <c r="G776" i="2"/>
  <c r="G777" i="2"/>
  <c r="G778" i="2"/>
  <c r="E778" i="2" s="1"/>
  <c r="G779" i="2"/>
  <c r="G780" i="2"/>
  <c r="G781" i="2"/>
  <c r="G782" i="2"/>
  <c r="G783" i="2"/>
  <c r="G784" i="2"/>
  <c r="G785" i="2"/>
  <c r="G786" i="2"/>
  <c r="E786" i="2" s="1"/>
  <c r="G787" i="2"/>
  <c r="G788" i="2"/>
  <c r="G789" i="2"/>
  <c r="G790" i="2"/>
  <c r="G791" i="2"/>
  <c r="G792" i="2"/>
  <c r="G793" i="2"/>
  <c r="G794" i="2"/>
  <c r="E794" i="2" s="1"/>
  <c r="G795" i="2"/>
  <c r="G796" i="2"/>
  <c r="G797" i="2"/>
  <c r="G798" i="2"/>
  <c r="G799" i="2"/>
  <c r="G800" i="2"/>
  <c r="G801" i="2"/>
  <c r="G802" i="2"/>
  <c r="E802" i="2" s="1"/>
  <c r="G803" i="2"/>
  <c r="G804" i="2"/>
  <c r="G805" i="2"/>
  <c r="G806" i="2"/>
  <c r="G807" i="2"/>
  <c r="G808" i="2"/>
  <c r="G809" i="2"/>
  <c r="G810" i="2"/>
  <c r="E810" i="2" s="1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B60" i="2" s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B124" i="2" s="1"/>
  <c r="F125" i="2"/>
  <c r="I125" i="2" s="1"/>
  <c r="F126" i="2"/>
  <c r="I126" i="2" s="1"/>
  <c r="F127" i="2"/>
  <c r="F128" i="2"/>
  <c r="F129" i="2"/>
  <c r="F130" i="2"/>
  <c r="F131" i="2"/>
  <c r="F132" i="2"/>
  <c r="F133" i="2"/>
  <c r="I133" i="2" s="1"/>
  <c r="F134" i="2"/>
  <c r="I134" i="2" s="1"/>
  <c r="F135" i="2"/>
  <c r="F136" i="2"/>
  <c r="F137" i="2"/>
  <c r="F138" i="2"/>
  <c r="F139" i="2"/>
  <c r="F140" i="2"/>
  <c r="F141" i="2"/>
  <c r="I141" i="2" s="1"/>
  <c r="F142" i="2"/>
  <c r="I142" i="2" s="1"/>
  <c r="F143" i="2"/>
  <c r="F144" i="2"/>
  <c r="F145" i="2"/>
  <c r="F146" i="2"/>
  <c r="F147" i="2"/>
  <c r="F148" i="2"/>
  <c r="F149" i="2"/>
  <c r="I149" i="2" s="1"/>
  <c r="F150" i="2"/>
  <c r="I150" i="2" s="1"/>
  <c r="F151" i="2"/>
  <c r="F152" i="2"/>
  <c r="F153" i="2"/>
  <c r="F154" i="2"/>
  <c r="F155" i="2"/>
  <c r="F156" i="2"/>
  <c r="F157" i="2"/>
  <c r="I157" i="2" s="1"/>
  <c r="F158" i="2"/>
  <c r="I158" i="2" s="1"/>
  <c r="F159" i="2"/>
  <c r="F160" i="2"/>
  <c r="F161" i="2"/>
  <c r="F162" i="2"/>
  <c r="F163" i="2"/>
  <c r="F164" i="2"/>
  <c r="F165" i="2"/>
  <c r="I165" i="2" s="1"/>
  <c r="F166" i="2"/>
  <c r="I166" i="2" s="1"/>
  <c r="F167" i="2"/>
  <c r="F168" i="2"/>
  <c r="F169" i="2"/>
  <c r="F170" i="2"/>
  <c r="F171" i="2"/>
  <c r="F172" i="2"/>
  <c r="F173" i="2"/>
  <c r="I173" i="2" s="1"/>
  <c r="F174" i="2"/>
  <c r="I174" i="2" s="1"/>
  <c r="F175" i="2"/>
  <c r="F176" i="2"/>
  <c r="F177" i="2"/>
  <c r="F178" i="2"/>
  <c r="F179" i="2"/>
  <c r="F180" i="2"/>
  <c r="F181" i="2"/>
  <c r="I181" i="2" s="1"/>
  <c r="F182" i="2"/>
  <c r="I182" i="2" s="1"/>
  <c r="F183" i="2"/>
  <c r="F184" i="2"/>
  <c r="F185" i="2"/>
  <c r="F186" i="2"/>
  <c r="F187" i="2"/>
  <c r="F188" i="2"/>
  <c r="B188" i="2" s="1"/>
  <c r="F189" i="2"/>
  <c r="I189" i="2" s="1"/>
  <c r="F190" i="2"/>
  <c r="I190" i="2" s="1"/>
  <c r="F191" i="2"/>
  <c r="F192" i="2"/>
  <c r="F193" i="2"/>
  <c r="F194" i="2"/>
  <c r="F195" i="2"/>
  <c r="F196" i="2"/>
  <c r="F197" i="2"/>
  <c r="I197" i="2" s="1"/>
  <c r="F198" i="2"/>
  <c r="I198" i="2" s="1"/>
  <c r="F199" i="2"/>
  <c r="F200" i="2"/>
  <c r="F201" i="2"/>
  <c r="F202" i="2"/>
  <c r="F203" i="2"/>
  <c r="F204" i="2"/>
  <c r="F205" i="2"/>
  <c r="I205" i="2" s="1"/>
  <c r="F206" i="2"/>
  <c r="I206" i="2" s="1"/>
  <c r="F207" i="2"/>
  <c r="F208" i="2"/>
  <c r="F209" i="2"/>
  <c r="F210" i="2"/>
  <c r="F211" i="2"/>
  <c r="F212" i="2"/>
  <c r="F213" i="2"/>
  <c r="I213" i="2" s="1"/>
  <c r="F214" i="2"/>
  <c r="I214" i="2" s="1"/>
  <c r="F215" i="2"/>
  <c r="F216" i="2"/>
  <c r="F217" i="2"/>
  <c r="F218" i="2"/>
  <c r="F219" i="2"/>
  <c r="F220" i="2"/>
  <c r="F221" i="2"/>
  <c r="I221" i="2" s="1"/>
  <c r="F222" i="2"/>
  <c r="I222" i="2" s="1"/>
  <c r="F223" i="2"/>
  <c r="F224" i="2"/>
  <c r="F225" i="2"/>
  <c r="F226" i="2"/>
  <c r="F227" i="2"/>
  <c r="F228" i="2"/>
  <c r="F229" i="2"/>
  <c r="I229" i="2" s="1"/>
  <c r="F230" i="2"/>
  <c r="I230" i="2" s="1"/>
  <c r="F231" i="2"/>
  <c r="F232" i="2"/>
  <c r="F233" i="2"/>
  <c r="F234" i="2"/>
  <c r="F235" i="2"/>
  <c r="F236" i="2"/>
  <c r="F237" i="2"/>
  <c r="I237" i="2" s="1"/>
  <c r="F238" i="2"/>
  <c r="I238" i="2" s="1"/>
  <c r="F239" i="2"/>
  <c r="F240" i="2"/>
  <c r="F241" i="2"/>
  <c r="F242" i="2"/>
  <c r="F243" i="2"/>
  <c r="F244" i="2"/>
  <c r="F245" i="2"/>
  <c r="I245" i="2" s="1"/>
  <c r="F246" i="2"/>
  <c r="I246" i="2" s="1"/>
  <c r="F247" i="2"/>
  <c r="F248" i="2"/>
  <c r="F249" i="2"/>
  <c r="F250" i="2"/>
  <c r="F251" i="2"/>
  <c r="F252" i="2"/>
  <c r="B252" i="2" s="1"/>
  <c r="F253" i="2"/>
  <c r="I253" i="2" s="1"/>
  <c r="F254" i="2"/>
  <c r="I254" i="2" s="1"/>
  <c r="F255" i="2"/>
  <c r="F256" i="2"/>
  <c r="F257" i="2"/>
  <c r="F258" i="2"/>
  <c r="F259" i="2"/>
  <c r="F260" i="2"/>
  <c r="F261" i="2"/>
  <c r="I261" i="2" s="1"/>
  <c r="F262" i="2"/>
  <c r="I262" i="2" s="1"/>
  <c r="F263" i="2"/>
  <c r="F264" i="2"/>
  <c r="F265" i="2"/>
  <c r="F266" i="2"/>
  <c r="F267" i="2"/>
  <c r="F268" i="2"/>
  <c r="F269" i="2"/>
  <c r="I269" i="2" s="1"/>
  <c r="F270" i="2"/>
  <c r="I270" i="2" s="1"/>
  <c r="F271" i="2"/>
  <c r="F272" i="2"/>
  <c r="F273" i="2"/>
  <c r="F274" i="2"/>
  <c r="F275" i="2"/>
  <c r="F276" i="2"/>
  <c r="F277" i="2"/>
  <c r="I277" i="2" s="1"/>
  <c r="F278" i="2"/>
  <c r="I278" i="2" s="1"/>
  <c r="F279" i="2"/>
  <c r="F280" i="2"/>
  <c r="F281" i="2"/>
  <c r="F282" i="2"/>
  <c r="F283" i="2"/>
  <c r="F284" i="2"/>
  <c r="F285" i="2"/>
  <c r="I285" i="2" s="1"/>
  <c r="F286" i="2"/>
  <c r="I286" i="2" s="1"/>
  <c r="F287" i="2"/>
  <c r="F288" i="2"/>
  <c r="F289" i="2"/>
  <c r="F290" i="2"/>
  <c r="F291" i="2"/>
  <c r="F292" i="2"/>
  <c r="F293" i="2"/>
  <c r="I293" i="2" s="1"/>
  <c r="F294" i="2"/>
  <c r="I294" i="2" s="1"/>
  <c r="F295" i="2"/>
  <c r="F296" i="2"/>
  <c r="F297" i="2"/>
  <c r="F298" i="2"/>
  <c r="F299" i="2"/>
  <c r="F300" i="2"/>
  <c r="F301" i="2"/>
  <c r="I301" i="2" s="1"/>
  <c r="F302" i="2"/>
  <c r="I302" i="2" s="1"/>
  <c r="F303" i="2"/>
  <c r="F304" i="2"/>
  <c r="F305" i="2"/>
  <c r="F306" i="2"/>
  <c r="F307" i="2"/>
  <c r="F308" i="2"/>
  <c r="F309" i="2"/>
  <c r="I309" i="2" s="1"/>
  <c r="F310" i="2"/>
  <c r="I310" i="2" s="1"/>
  <c r="F311" i="2"/>
  <c r="F312" i="2"/>
  <c r="F313" i="2"/>
  <c r="F314" i="2"/>
  <c r="F315" i="2"/>
  <c r="F316" i="2"/>
  <c r="F317" i="2"/>
  <c r="I317" i="2" s="1"/>
  <c r="F318" i="2"/>
  <c r="I318" i="2" s="1"/>
  <c r="F319" i="2"/>
  <c r="F320" i="2"/>
  <c r="F321" i="2"/>
  <c r="F322" i="2"/>
  <c r="F323" i="2"/>
  <c r="F324" i="2"/>
  <c r="F325" i="2"/>
  <c r="I325" i="2" s="1"/>
  <c r="F326" i="2"/>
  <c r="I326" i="2" s="1"/>
  <c r="F327" i="2"/>
  <c r="F328" i="2"/>
  <c r="F329" i="2"/>
  <c r="F330" i="2"/>
  <c r="F331" i="2"/>
  <c r="F332" i="2"/>
  <c r="F333" i="2"/>
  <c r="I333" i="2" s="1"/>
  <c r="F334" i="2"/>
  <c r="I334" i="2" s="1"/>
  <c r="F335" i="2"/>
  <c r="F336" i="2"/>
  <c r="F337" i="2"/>
  <c r="F338" i="2"/>
  <c r="F339" i="2"/>
  <c r="F340" i="2"/>
  <c r="F341" i="2"/>
  <c r="I341" i="2" s="1"/>
  <c r="F342" i="2"/>
  <c r="I342" i="2" s="1"/>
  <c r="F343" i="2"/>
  <c r="F344" i="2"/>
  <c r="F345" i="2"/>
  <c r="F346" i="2"/>
  <c r="F347" i="2"/>
  <c r="F348" i="2"/>
  <c r="F349" i="2"/>
  <c r="I349" i="2" s="1"/>
  <c r="F350" i="2"/>
  <c r="I350" i="2" s="1"/>
  <c r="F351" i="2"/>
  <c r="F352" i="2"/>
  <c r="F353" i="2"/>
  <c r="F354" i="2"/>
  <c r="F355" i="2"/>
  <c r="F356" i="2"/>
  <c r="F357" i="2"/>
  <c r="I357" i="2" s="1"/>
  <c r="F358" i="2"/>
  <c r="I358" i="2" s="1"/>
  <c r="F359" i="2"/>
  <c r="F360" i="2"/>
  <c r="F361" i="2"/>
  <c r="F362" i="2"/>
  <c r="F363" i="2"/>
  <c r="F364" i="2"/>
  <c r="F365" i="2"/>
  <c r="I365" i="2" s="1"/>
  <c r="F366" i="2"/>
  <c r="I366" i="2" s="1"/>
  <c r="F367" i="2"/>
  <c r="F368" i="2"/>
  <c r="F369" i="2"/>
  <c r="F370" i="2"/>
  <c r="F371" i="2"/>
  <c r="F372" i="2"/>
  <c r="F373" i="2"/>
  <c r="I373" i="2" s="1"/>
  <c r="F374" i="2"/>
  <c r="I374" i="2" s="1"/>
  <c r="F375" i="2"/>
  <c r="F376" i="2"/>
  <c r="F377" i="2"/>
  <c r="F378" i="2"/>
  <c r="F379" i="2"/>
  <c r="F380" i="2"/>
  <c r="F381" i="2"/>
  <c r="I381" i="2" s="1"/>
  <c r="F382" i="2"/>
  <c r="I382" i="2" s="1"/>
  <c r="F383" i="2"/>
  <c r="F384" i="2"/>
  <c r="F385" i="2"/>
  <c r="F386" i="2"/>
  <c r="F387" i="2"/>
  <c r="F388" i="2"/>
  <c r="F389" i="2"/>
  <c r="I389" i="2" s="1"/>
  <c r="F390" i="2"/>
  <c r="I390" i="2" s="1"/>
  <c r="F391" i="2"/>
  <c r="F392" i="2"/>
  <c r="F393" i="2"/>
  <c r="F394" i="2"/>
  <c r="F395" i="2"/>
  <c r="F396" i="2"/>
  <c r="F397" i="2"/>
  <c r="I397" i="2" s="1"/>
  <c r="F398" i="2"/>
  <c r="I398" i="2" s="1"/>
  <c r="F399" i="2"/>
  <c r="F400" i="2"/>
  <c r="F401" i="2"/>
  <c r="F402" i="2"/>
  <c r="F403" i="2"/>
  <c r="F404" i="2"/>
  <c r="F405" i="2"/>
  <c r="I405" i="2" s="1"/>
  <c r="F406" i="2"/>
  <c r="I406" i="2" s="1"/>
  <c r="F407" i="2"/>
  <c r="F408" i="2"/>
  <c r="F409" i="2"/>
  <c r="F410" i="2"/>
  <c r="F411" i="2"/>
  <c r="F412" i="2"/>
  <c r="F413" i="2"/>
  <c r="I413" i="2" s="1"/>
  <c r="F414" i="2"/>
  <c r="I414" i="2" s="1"/>
  <c r="F415" i="2"/>
  <c r="F416" i="2"/>
  <c r="F417" i="2"/>
  <c r="F418" i="2"/>
  <c r="F419" i="2"/>
  <c r="F420" i="2"/>
  <c r="F421" i="2"/>
  <c r="I421" i="2" s="1"/>
  <c r="F422" i="2"/>
  <c r="I422" i="2" s="1"/>
  <c r="F423" i="2"/>
  <c r="F424" i="2"/>
  <c r="F425" i="2"/>
  <c r="F426" i="2"/>
  <c r="F427" i="2"/>
  <c r="F428" i="2"/>
  <c r="F429" i="2"/>
  <c r="I429" i="2" s="1"/>
  <c r="F430" i="2"/>
  <c r="I430" i="2" s="1"/>
  <c r="F431" i="2"/>
  <c r="F432" i="2"/>
  <c r="F433" i="2"/>
  <c r="F434" i="2"/>
  <c r="F435" i="2"/>
  <c r="F436" i="2"/>
  <c r="F437" i="2"/>
  <c r="I437" i="2" s="1"/>
  <c r="F438" i="2"/>
  <c r="I438" i="2" s="1"/>
  <c r="F439" i="2"/>
  <c r="F440" i="2"/>
  <c r="F441" i="2"/>
  <c r="F442" i="2"/>
  <c r="F443" i="2"/>
  <c r="F444" i="2"/>
  <c r="F445" i="2"/>
  <c r="I445" i="2" s="1"/>
  <c r="F446" i="2"/>
  <c r="I446" i="2" s="1"/>
  <c r="F447" i="2"/>
  <c r="F448" i="2"/>
  <c r="F449" i="2"/>
  <c r="F450" i="2"/>
  <c r="F451" i="2"/>
  <c r="F452" i="2"/>
  <c r="F453" i="2"/>
  <c r="I453" i="2" s="1"/>
  <c r="F454" i="2"/>
  <c r="I454" i="2" s="1"/>
  <c r="F455" i="2"/>
  <c r="F456" i="2"/>
  <c r="F457" i="2"/>
  <c r="F458" i="2"/>
  <c r="F459" i="2"/>
  <c r="F460" i="2"/>
  <c r="F461" i="2"/>
  <c r="I461" i="2" s="1"/>
  <c r="F462" i="2"/>
  <c r="I462" i="2" s="1"/>
  <c r="F463" i="2"/>
  <c r="F464" i="2"/>
  <c r="F465" i="2"/>
  <c r="F466" i="2"/>
  <c r="F467" i="2"/>
  <c r="F468" i="2"/>
  <c r="F469" i="2"/>
  <c r="I469" i="2" s="1"/>
  <c r="F470" i="2"/>
  <c r="I470" i="2" s="1"/>
  <c r="F471" i="2"/>
  <c r="F472" i="2"/>
  <c r="F473" i="2"/>
  <c r="F474" i="2"/>
  <c r="F475" i="2"/>
  <c r="F476" i="2"/>
  <c r="F477" i="2"/>
  <c r="I477" i="2" s="1"/>
  <c r="F478" i="2"/>
  <c r="I478" i="2" s="1"/>
  <c r="F479" i="2"/>
  <c r="F480" i="2"/>
  <c r="F481" i="2"/>
  <c r="F482" i="2"/>
  <c r="F483" i="2"/>
  <c r="F484" i="2"/>
  <c r="F485" i="2"/>
  <c r="I485" i="2" s="1"/>
  <c r="F486" i="2"/>
  <c r="I486" i="2" s="1"/>
  <c r="F487" i="2"/>
  <c r="F488" i="2"/>
  <c r="F489" i="2"/>
  <c r="F490" i="2"/>
  <c r="F491" i="2"/>
  <c r="F492" i="2"/>
  <c r="F493" i="2"/>
  <c r="I493" i="2" s="1"/>
  <c r="F494" i="2"/>
  <c r="I494" i="2" s="1"/>
  <c r="F495" i="2"/>
  <c r="F496" i="2"/>
  <c r="F497" i="2"/>
  <c r="F498" i="2"/>
  <c r="F499" i="2"/>
  <c r="F500" i="2"/>
  <c r="F501" i="2"/>
  <c r="I501" i="2" s="1"/>
  <c r="F502" i="2"/>
  <c r="I502" i="2" s="1"/>
  <c r="F503" i="2"/>
  <c r="F504" i="2"/>
  <c r="F505" i="2"/>
  <c r="F506" i="2"/>
  <c r="F507" i="2"/>
  <c r="F508" i="2"/>
  <c r="F509" i="2"/>
  <c r="I509" i="2" s="1"/>
  <c r="F510" i="2"/>
  <c r="I510" i="2" s="1"/>
  <c r="F511" i="2"/>
  <c r="F512" i="2"/>
  <c r="F513" i="2"/>
  <c r="F514" i="2"/>
  <c r="F515" i="2"/>
  <c r="F516" i="2"/>
  <c r="F517" i="2"/>
  <c r="I517" i="2" s="1"/>
  <c r="F518" i="2"/>
  <c r="I518" i="2" s="1"/>
  <c r="F519" i="2"/>
  <c r="F520" i="2"/>
  <c r="F521" i="2"/>
  <c r="F522" i="2"/>
  <c r="F523" i="2"/>
  <c r="F524" i="2"/>
  <c r="F525" i="2"/>
  <c r="I525" i="2" s="1"/>
  <c r="F526" i="2"/>
  <c r="I526" i="2" s="1"/>
  <c r="F527" i="2"/>
  <c r="F528" i="2"/>
  <c r="F529" i="2"/>
  <c r="F530" i="2"/>
  <c r="F531" i="2"/>
  <c r="F532" i="2"/>
  <c r="F533" i="2"/>
  <c r="I533" i="2" s="1"/>
  <c r="F534" i="2"/>
  <c r="I534" i="2" s="1"/>
  <c r="F535" i="2"/>
  <c r="F536" i="2"/>
  <c r="F537" i="2"/>
  <c r="F538" i="2"/>
  <c r="F539" i="2"/>
  <c r="F540" i="2"/>
  <c r="F541" i="2"/>
  <c r="I541" i="2" s="1"/>
  <c r="F542" i="2"/>
  <c r="I542" i="2" s="1"/>
  <c r="F543" i="2"/>
  <c r="F544" i="2"/>
  <c r="F545" i="2"/>
  <c r="F546" i="2"/>
  <c r="F547" i="2"/>
  <c r="F548" i="2"/>
  <c r="F549" i="2"/>
  <c r="I549" i="2" s="1"/>
  <c r="F550" i="2"/>
  <c r="I550" i="2" s="1"/>
  <c r="F551" i="2"/>
  <c r="F552" i="2"/>
  <c r="F553" i="2"/>
  <c r="F554" i="2"/>
  <c r="F555" i="2"/>
  <c r="F556" i="2"/>
  <c r="F557" i="2"/>
  <c r="I557" i="2" s="1"/>
  <c r="F558" i="2"/>
  <c r="I558" i="2" s="1"/>
  <c r="F559" i="2"/>
  <c r="F560" i="2"/>
  <c r="F561" i="2"/>
  <c r="F562" i="2"/>
  <c r="F563" i="2"/>
  <c r="F564" i="2"/>
  <c r="F565" i="2"/>
  <c r="I565" i="2" s="1"/>
  <c r="F566" i="2"/>
  <c r="I566" i="2" s="1"/>
  <c r="F567" i="2"/>
  <c r="F568" i="2"/>
  <c r="F569" i="2"/>
  <c r="F570" i="2"/>
  <c r="F571" i="2"/>
  <c r="F572" i="2"/>
  <c r="F573" i="2"/>
  <c r="I573" i="2" s="1"/>
  <c r="F574" i="2"/>
  <c r="I574" i="2" s="1"/>
  <c r="F575" i="2"/>
  <c r="F576" i="2"/>
  <c r="F577" i="2"/>
  <c r="F578" i="2"/>
  <c r="F579" i="2"/>
  <c r="F580" i="2"/>
  <c r="F581" i="2"/>
  <c r="I581" i="2" s="1"/>
  <c r="F582" i="2"/>
  <c r="I582" i="2" s="1"/>
  <c r="F583" i="2"/>
  <c r="F584" i="2"/>
  <c r="F585" i="2"/>
  <c r="F586" i="2"/>
  <c r="F587" i="2"/>
  <c r="F588" i="2"/>
  <c r="F589" i="2"/>
  <c r="I589" i="2" s="1"/>
  <c r="F590" i="2"/>
  <c r="I590" i="2" s="1"/>
  <c r="F591" i="2"/>
  <c r="F592" i="2"/>
  <c r="F593" i="2"/>
  <c r="F594" i="2"/>
  <c r="F595" i="2"/>
  <c r="F596" i="2"/>
  <c r="F597" i="2"/>
  <c r="I597" i="2" s="1"/>
  <c r="F598" i="2"/>
  <c r="I598" i="2" s="1"/>
  <c r="F599" i="2"/>
  <c r="F600" i="2"/>
  <c r="F601" i="2"/>
  <c r="F602" i="2"/>
  <c r="F603" i="2"/>
  <c r="F604" i="2"/>
  <c r="F605" i="2"/>
  <c r="I605" i="2" s="1"/>
  <c r="F606" i="2"/>
  <c r="I606" i="2" s="1"/>
  <c r="F607" i="2"/>
  <c r="F608" i="2"/>
  <c r="F609" i="2"/>
  <c r="F610" i="2"/>
  <c r="F611" i="2"/>
  <c r="F612" i="2"/>
  <c r="F613" i="2"/>
  <c r="I613" i="2" s="1"/>
  <c r="F614" i="2"/>
  <c r="I614" i="2" s="1"/>
  <c r="F615" i="2"/>
  <c r="F616" i="2"/>
  <c r="F617" i="2"/>
  <c r="F618" i="2"/>
  <c r="F619" i="2"/>
  <c r="F620" i="2"/>
  <c r="F621" i="2"/>
  <c r="I621" i="2" s="1"/>
  <c r="F622" i="2"/>
  <c r="I622" i="2" s="1"/>
  <c r="F623" i="2"/>
  <c r="F624" i="2"/>
  <c r="F625" i="2"/>
  <c r="F626" i="2"/>
  <c r="F627" i="2"/>
  <c r="F628" i="2"/>
  <c r="F629" i="2"/>
  <c r="I629" i="2" s="1"/>
  <c r="F630" i="2"/>
  <c r="I630" i="2" s="1"/>
  <c r="F631" i="2"/>
  <c r="F632" i="2"/>
  <c r="F633" i="2"/>
  <c r="F634" i="2"/>
  <c r="F635" i="2"/>
  <c r="F636" i="2"/>
  <c r="F637" i="2"/>
  <c r="I637" i="2" s="1"/>
  <c r="F638" i="2"/>
  <c r="I638" i="2" s="1"/>
  <c r="F639" i="2"/>
  <c r="F640" i="2"/>
  <c r="F641" i="2"/>
  <c r="F642" i="2"/>
  <c r="F643" i="2"/>
  <c r="F644" i="2"/>
  <c r="F645" i="2"/>
  <c r="I645" i="2" s="1"/>
  <c r="F646" i="2"/>
  <c r="I646" i="2" s="1"/>
  <c r="F647" i="2"/>
  <c r="F648" i="2"/>
  <c r="F649" i="2"/>
  <c r="F650" i="2"/>
  <c r="F651" i="2"/>
  <c r="F652" i="2"/>
  <c r="F653" i="2"/>
  <c r="I653" i="2" s="1"/>
  <c r="F654" i="2"/>
  <c r="I654" i="2" s="1"/>
  <c r="F655" i="2"/>
  <c r="F656" i="2"/>
  <c r="F657" i="2"/>
  <c r="F658" i="2"/>
  <c r="F659" i="2"/>
  <c r="F660" i="2"/>
  <c r="F661" i="2"/>
  <c r="I661" i="2" s="1"/>
  <c r="F662" i="2"/>
  <c r="I662" i="2" s="1"/>
  <c r="F663" i="2"/>
  <c r="F664" i="2"/>
  <c r="F665" i="2"/>
  <c r="F666" i="2"/>
  <c r="F667" i="2"/>
  <c r="F668" i="2"/>
  <c r="F669" i="2"/>
  <c r="I669" i="2" s="1"/>
  <c r="F670" i="2"/>
  <c r="I670" i="2" s="1"/>
  <c r="F671" i="2"/>
  <c r="F672" i="2"/>
  <c r="F673" i="2"/>
  <c r="F674" i="2"/>
  <c r="F675" i="2"/>
  <c r="F676" i="2"/>
  <c r="F677" i="2"/>
  <c r="I677" i="2" s="1"/>
  <c r="F678" i="2"/>
  <c r="I678" i="2" s="1"/>
  <c r="F679" i="2"/>
  <c r="F680" i="2"/>
  <c r="F681" i="2"/>
  <c r="F682" i="2"/>
  <c r="F683" i="2"/>
  <c r="F684" i="2"/>
  <c r="F685" i="2"/>
  <c r="I685" i="2" s="1"/>
  <c r="F686" i="2"/>
  <c r="I686" i="2" s="1"/>
  <c r="F687" i="2"/>
  <c r="F688" i="2"/>
  <c r="F689" i="2"/>
  <c r="F690" i="2"/>
  <c r="F691" i="2"/>
  <c r="F692" i="2"/>
  <c r="F693" i="2"/>
  <c r="I693" i="2" s="1"/>
  <c r="F694" i="2"/>
  <c r="I694" i="2" s="1"/>
  <c r="F695" i="2"/>
  <c r="F696" i="2"/>
  <c r="F697" i="2"/>
  <c r="F698" i="2"/>
  <c r="F699" i="2"/>
  <c r="F700" i="2"/>
  <c r="F701" i="2"/>
  <c r="I701" i="2" s="1"/>
  <c r="F702" i="2"/>
  <c r="I702" i="2" s="1"/>
  <c r="F703" i="2"/>
  <c r="F704" i="2"/>
  <c r="F705" i="2"/>
  <c r="F706" i="2"/>
  <c r="F707" i="2"/>
  <c r="F708" i="2"/>
  <c r="F709" i="2"/>
  <c r="I709" i="2" s="1"/>
  <c r="F710" i="2"/>
  <c r="I710" i="2" s="1"/>
  <c r="F711" i="2"/>
  <c r="F712" i="2"/>
  <c r="F713" i="2"/>
  <c r="F714" i="2"/>
  <c r="F715" i="2"/>
  <c r="F716" i="2"/>
  <c r="F717" i="2"/>
  <c r="I717" i="2" s="1"/>
  <c r="F718" i="2"/>
  <c r="I718" i="2" s="1"/>
  <c r="F719" i="2"/>
  <c r="F720" i="2"/>
  <c r="F721" i="2"/>
  <c r="F722" i="2"/>
  <c r="F723" i="2"/>
  <c r="F724" i="2"/>
  <c r="F725" i="2"/>
  <c r="I725" i="2" s="1"/>
  <c r="F726" i="2"/>
  <c r="I726" i="2" s="1"/>
  <c r="F727" i="2"/>
  <c r="F728" i="2"/>
  <c r="F729" i="2"/>
  <c r="F730" i="2"/>
  <c r="F731" i="2"/>
  <c r="F732" i="2"/>
  <c r="F733" i="2"/>
  <c r="I733" i="2" s="1"/>
  <c r="F734" i="2"/>
  <c r="I734" i="2" s="1"/>
  <c r="F735" i="2"/>
  <c r="F736" i="2"/>
  <c r="F737" i="2"/>
  <c r="F738" i="2"/>
  <c r="F739" i="2"/>
  <c r="F740" i="2"/>
  <c r="F741" i="2"/>
  <c r="I741" i="2" s="1"/>
  <c r="F742" i="2"/>
  <c r="I742" i="2" s="1"/>
  <c r="F743" i="2"/>
  <c r="F744" i="2"/>
  <c r="F745" i="2"/>
  <c r="F746" i="2"/>
  <c r="F747" i="2"/>
  <c r="F748" i="2"/>
  <c r="F749" i="2"/>
  <c r="I749" i="2" s="1"/>
  <c r="F750" i="2"/>
  <c r="I750" i="2" s="1"/>
  <c r="F751" i="2"/>
  <c r="F752" i="2"/>
  <c r="F753" i="2"/>
  <c r="F754" i="2"/>
  <c r="F755" i="2"/>
  <c r="F756" i="2"/>
  <c r="F757" i="2"/>
  <c r="I757" i="2" s="1"/>
  <c r="F758" i="2"/>
  <c r="I758" i="2" s="1"/>
  <c r="F759" i="2"/>
  <c r="F760" i="2"/>
  <c r="F761" i="2"/>
  <c r="F762" i="2"/>
  <c r="F763" i="2"/>
  <c r="F764" i="2"/>
  <c r="F765" i="2"/>
  <c r="I765" i="2" s="1"/>
  <c r="F766" i="2"/>
  <c r="I766" i="2" s="1"/>
  <c r="F767" i="2"/>
  <c r="F768" i="2"/>
  <c r="F769" i="2"/>
  <c r="F770" i="2"/>
  <c r="F771" i="2"/>
  <c r="F772" i="2"/>
  <c r="F773" i="2"/>
  <c r="I773" i="2" s="1"/>
  <c r="F774" i="2"/>
  <c r="I774" i="2" s="1"/>
  <c r="F775" i="2"/>
  <c r="F776" i="2"/>
  <c r="F777" i="2"/>
  <c r="F778" i="2"/>
  <c r="F779" i="2"/>
  <c r="F780" i="2"/>
  <c r="F781" i="2"/>
  <c r="I781" i="2" s="1"/>
  <c r="F782" i="2"/>
  <c r="I782" i="2" s="1"/>
  <c r="F783" i="2"/>
  <c r="F784" i="2"/>
  <c r="F785" i="2"/>
  <c r="F786" i="2"/>
  <c r="F787" i="2"/>
  <c r="F788" i="2"/>
  <c r="F789" i="2"/>
  <c r="I789" i="2" s="1"/>
  <c r="F790" i="2"/>
  <c r="I790" i="2" s="1"/>
  <c r="F791" i="2"/>
  <c r="F792" i="2"/>
  <c r="F793" i="2"/>
  <c r="F794" i="2"/>
  <c r="F795" i="2"/>
  <c r="F796" i="2"/>
  <c r="F797" i="2"/>
  <c r="I797" i="2" s="1"/>
  <c r="F798" i="2"/>
  <c r="I798" i="2" s="1"/>
  <c r="F799" i="2"/>
  <c r="F800" i="2"/>
  <c r="F801" i="2"/>
  <c r="F802" i="2"/>
  <c r="F803" i="2"/>
  <c r="F804" i="2"/>
  <c r="F805" i="2"/>
  <c r="I805" i="2" s="1"/>
  <c r="F806" i="2"/>
  <c r="I806" i="2" s="1"/>
  <c r="F807" i="2"/>
  <c r="I807" i="2" s="1"/>
  <c r="F808" i="2"/>
  <c r="F809" i="2"/>
  <c r="F810" i="2"/>
  <c r="F811" i="2"/>
  <c r="F812" i="2"/>
  <c r="F813" i="2"/>
  <c r="I813" i="2" s="1"/>
  <c r="F814" i="2"/>
  <c r="I814" i="2" s="1"/>
  <c r="F815" i="2"/>
  <c r="I815" i="2" s="1"/>
  <c r="F816" i="2"/>
  <c r="F817" i="2"/>
  <c r="F818" i="2"/>
  <c r="F819" i="2"/>
  <c r="F820" i="2"/>
  <c r="F821" i="2"/>
  <c r="I821" i="2" s="1"/>
  <c r="F822" i="2"/>
  <c r="I822" i="2" s="1"/>
  <c r="F823" i="2"/>
  <c r="I823" i="2" s="1"/>
  <c r="F824" i="2"/>
  <c r="F825" i="2"/>
  <c r="F826" i="2"/>
  <c r="F827" i="2"/>
  <c r="F828" i="2"/>
  <c r="F829" i="2"/>
  <c r="I829" i="2" s="1"/>
  <c r="F830" i="2"/>
  <c r="I830" i="2" s="1"/>
  <c r="F831" i="2"/>
  <c r="I831" i="2" s="1"/>
  <c r="F832" i="2"/>
  <c r="F833" i="2"/>
  <c r="F834" i="2"/>
  <c r="F835" i="2"/>
  <c r="F836" i="2"/>
  <c r="F837" i="2"/>
  <c r="I837" i="2" s="1"/>
  <c r="F838" i="2"/>
  <c r="I838" i="2" s="1"/>
  <c r="F839" i="2"/>
  <c r="I839" i="2" s="1"/>
  <c r="F840" i="2"/>
  <c r="F841" i="2"/>
  <c r="F842" i="2"/>
  <c r="F843" i="2"/>
  <c r="F844" i="2"/>
  <c r="F845" i="2"/>
  <c r="I845" i="2" s="1"/>
  <c r="F846" i="2"/>
  <c r="I846" i="2" s="1"/>
  <c r="F847" i="2"/>
  <c r="I847" i="2" s="1"/>
  <c r="F848" i="2"/>
  <c r="F849" i="2"/>
  <c r="F850" i="2"/>
  <c r="F851" i="2"/>
  <c r="F852" i="2"/>
  <c r="F853" i="2"/>
  <c r="I853" i="2" s="1"/>
  <c r="F854" i="2"/>
  <c r="I854" i="2" s="1"/>
  <c r="F855" i="2"/>
  <c r="I855" i="2" s="1"/>
  <c r="F856" i="2"/>
  <c r="F857" i="2"/>
  <c r="F858" i="2"/>
  <c r="F859" i="2"/>
  <c r="F860" i="2"/>
  <c r="F861" i="2"/>
  <c r="I861" i="2" s="1"/>
  <c r="E4" i="2"/>
  <c r="E5" i="2"/>
  <c r="E6" i="2"/>
  <c r="E7" i="2"/>
  <c r="E12" i="2"/>
  <c r="E13" i="2"/>
  <c r="E14" i="2"/>
  <c r="E15" i="2"/>
  <c r="E20" i="2"/>
  <c r="E22" i="2"/>
  <c r="E23" i="2"/>
  <c r="E28" i="2"/>
  <c r="E29" i="2"/>
  <c r="E30" i="2"/>
  <c r="E31" i="2"/>
  <c r="E36" i="2"/>
  <c r="E37" i="2"/>
  <c r="E38" i="2"/>
  <c r="E39" i="2"/>
  <c r="E44" i="2"/>
  <c r="E45" i="2"/>
  <c r="E46" i="2"/>
  <c r="E47" i="2"/>
  <c r="E49" i="2"/>
  <c r="E52" i="2"/>
  <c r="E53" i="2"/>
  <c r="E54" i="2"/>
  <c r="E55" i="2"/>
  <c r="E60" i="2"/>
  <c r="E61" i="2"/>
  <c r="E62" i="2"/>
  <c r="E63" i="2"/>
  <c r="E68" i="2"/>
  <c r="E69" i="2"/>
  <c r="E70" i="2"/>
  <c r="E71" i="2"/>
  <c r="E76" i="2"/>
  <c r="E77" i="2"/>
  <c r="E78" i="2"/>
  <c r="E79" i="2"/>
  <c r="E81" i="2"/>
  <c r="E84" i="2"/>
  <c r="E85" i="2"/>
  <c r="E86" i="2"/>
  <c r="E87" i="2"/>
  <c r="E88" i="2"/>
  <c r="E92" i="2"/>
  <c r="E93" i="2"/>
  <c r="E94" i="2"/>
  <c r="E95" i="2"/>
  <c r="E100" i="2"/>
  <c r="E101" i="2"/>
  <c r="E102" i="2"/>
  <c r="E103" i="2"/>
  <c r="E108" i="2"/>
  <c r="E109" i="2"/>
  <c r="E110" i="2"/>
  <c r="E111" i="2"/>
  <c r="E112" i="2"/>
  <c r="E116" i="2"/>
  <c r="E117" i="2"/>
  <c r="E118" i="2"/>
  <c r="E119" i="2"/>
  <c r="E121" i="2"/>
  <c r="E124" i="2"/>
  <c r="E125" i="2"/>
  <c r="E126" i="2"/>
  <c r="E127" i="2"/>
  <c r="E132" i="2"/>
  <c r="E133" i="2"/>
  <c r="E134" i="2"/>
  <c r="E135" i="2"/>
  <c r="E140" i="2"/>
  <c r="E141" i="2"/>
  <c r="E142" i="2"/>
  <c r="E143" i="2"/>
  <c r="E148" i="2"/>
  <c r="E149" i="2"/>
  <c r="E150" i="2"/>
  <c r="E151" i="2"/>
  <c r="E153" i="2"/>
  <c r="E156" i="2"/>
  <c r="E157" i="2"/>
  <c r="E158" i="2"/>
  <c r="E159" i="2"/>
  <c r="E164" i="2"/>
  <c r="E165" i="2"/>
  <c r="E166" i="2"/>
  <c r="E167" i="2"/>
  <c r="E172" i="2"/>
  <c r="E173" i="2"/>
  <c r="E174" i="2"/>
  <c r="E175" i="2"/>
  <c r="E180" i="2"/>
  <c r="E181" i="2"/>
  <c r="E182" i="2"/>
  <c r="E183" i="2"/>
  <c r="E185" i="2"/>
  <c r="E188" i="2"/>
  <c r="E189" i="2"/>
  <c r="E190" i="2"/>
  <c r="E191" i="2"/>
  <c r="E196" i="2"/>
  <c r="E197" i="2"/>
  <c r="E198" i="2"/>
  <c r="E199" i="2"/>
  <c r="E204" i="2"/>
  <c r="E205" i="2"/>
  <c r="E206" i="2"/>
  <c r="E207" i="2"/>
  <c r="E212" i="2"/>
  <c r="E213" i="2"/>
  <c r="E214" i="2"/>
  <c r="E215" i="2"/>
  <c r="E217" i="2"/>
  <c r="E220" i="2"/>
  <c r="E221" i="2"/>
  <c r="E222" i="2"/>
  <c r="E223" i="2"/>
  <c r="E228" i="2"/>
  <c r="E229" i="2"/>
  <c r="E230" i="2"/>
  <c r="E231" i="2"/>
  <c r="E236" i="2"/>
  <c r="E237" i="2"/>
  <c r="E238" i="2"/>
  <c r="E239" i="2"/>
  <c r="E240" i="2"/>
  <c r="E244" i="2"/>
  <c r="E245" i="2"/>
  <c r="E246" i="2"/>
  <c r="E247" i="2"/>
  <c r="E252" i="2"/>
  <c r="E253" i="2"/>
  <c r="E254" i="2"/>
  <c r="E255" i="2"/>
  <c r="E260" i="2"/>
  <c r="E261" i="2"/>
  <c r="E262" i="2"/>
  <c r="E263" i="2"/>
  <c r="E268" i="2"/>
  <c r="E269" i="2"/>
  <c r="E270" i="2"/>
  <c r="E271" i="2"/>
  <c r="E276" i="2"/>
  <c r="E277" i="2"/>
  <c r="E278" i="2"/>
  <c r="E279" i="2"/>
  <c r="E284" i="2"/>
  <c r="E285" i="2"/>
  <c r="E286" i="2"/>
  <c r="E287" i="2"/>
  <c r="E292" i="2"/>
  <c r="E293" i="2"/>
  <c r="E294" i="2"/>
  <c r="E295" i="2"/>
  <c r="E300" i="2"/>
  <c r="E301" i="2"/>
  <c r="E302" i="2"/>
  <c r="E303" i="2"/>
  <c r="E308" i="2"/>
  <c r="E309" i="2"/>
  <c r="E310" i="2"/>
  <c r="E311" i="2"/>
  <c r="E316" i="2"/>
  <c r="E317" i="2"/>
  <c r="E318" i="2"/>
  <c r="E319" i="2"/>
  <c r="E324" i="2"/>
  <c r="E325" i="2"/>
  <c r="E326" i="2"/>
  <c r="E327" i="2"/>
  <c r="E332" i="2"/>
  <c r="E333" i="2"/>
  <c r="E334" i="2"/>
  <c r="E335" i="2"/>
  <c r="E340" i="2"/>
  <c r="E341" i="2"/>
  <c r="E342" i="2"/>
  <c r="E343" i="2"/>
  <c r="E348" i="2"/>
  <c r="E349" i="2"/>
  <c r="E350" i="2"/>
  <c r="E351" i="2"/>
  <c r="E356" i="2"/>
  <c r="E357" i="2"/>
  <c r="E358" i="2"/>
  <c r="E359" i="2"/>
  <c r="E360" i="2"/>
  <c r="E364" i="2"/>
  <c r="E365" i="2"/>
  <c r="E366" i="2"/>
  <c r="E367" i="2"/>
  <c r="E372" i="2"/>
  <c r="E373" i="2"/>
  <c r="E374" i="2"/>
  <c r="E375" i="2"/>
  <c r="E380" i="2"/>
  <c r="E381" i="2"/>
  <c r="E382" i="2"/>
  <c r="E383" i="2"/>
  <c r="E385" i="2"/>
  <c r="E388" i="2"/>
  <c r="E389" i="2"/>
  <c r="E390" i="2"/>
  <c r="E391" i="2"/>
  <c r="E396" i="2"/>
  <c r="E397" i="2"/>
  <c r="E398" i="2"/>
  <c r="E399" i="2"/>
  <c r="E404" i="2"/>
  <c r="E405" i="2"/>
  <c r="E406" i="2"/>
  <c r="E407" i="2"/>
  <c r="E412" i="2"/>
  <c r="E413" i="2"/>
  <c r="E414" i="2"/>
  <c r="E415" i="2"/>
  <c r="E417" i="2"/>
  <c r="E420" i="2"/>
  <c r="E421" i="2"/>
  <c r="E422" i="2"/>
  <c r="E423" i="2"/>
  <c r="E428" i="2"/>
  <c r="E429" i="2"/>
  <c r="E430" i="2"/>
  <c r="E431" i="2"/>
  <c r="E436" i="2"/>
  <c r="E437" i="2"/>
  <c r="E438" i="2"/>
  <c r="E439" i="2"/>
  <c r="E444" i="2"/>
  <c r="E445" i="2"/>
  <c r="E446" i="2"/>
  <c r="E447" i="2"/>
  <c r="E449" i="2"/>
  <c r="E452" i="2"/>
  <c r="E453" i="2"/>
  <c r="E454" i="2"/>
  <c r="E455" i="2"/>
  <c r="E460" i="2"/>
  <c r="E461" i="2"/>
  <c r="E462" i="2"/>
  <c r="E463" i="2"/>
  <c r="E468" i="2"/>
  <c r="E469" i="2"/>
  <c r="E470" i="2"/>
  <c r="E471" i="2"/>
  <c r="E476" i="2"/>
  <c r="E477" i="2"/>
  <c r="E478" i="2"/>
  <c r="E479" i="2"/>
  <c r="E481" i="2"/>
  <c r="E484" i="2"/>
  <c r="E485" i="2"/>
  <c r="E486" i="2"/>
  <c r="E487" i="2"/>
  <c r="E488" i="2"/>
  <c r="E492" i="2"/>
  <c r="E493" i="2"/>
  <c r="E494" i="2"/>
  <c r="E495" i="2"/>
  <c r="E500" i="2"/>
  <c r="E501" i="2"/>
  <c r="E502" i="2"/>
  <c r="E503" i="2"/>
  <c r="E508" i="2"/>
  <c r="E509" i="2"/>
  <c r="E510" i="2"/>
  <c r="E511" i="2"/>
  <c r="E516" i="2"/>
  <c r="E517" i="2"/>
  <c r="E518" i="2"/>
  <c r="E519" i="2"/>
  <c r="E524" i="2"/>
  <c r="E525" i="2"/>
  <c r="E526" i="2"/>
  <c r="E527" i="2"/>
  <c r="E532" i="2"/>
  <c r="E533" i="2"/>
  <c r="E534" i="2"/>
  <c r="E535" i="2"/>
  <c r="E540" i="2"/>
  <c r="E541" i="2"/>
  <c r="E542" i="2"/>
  <c r="E543" i="2"/>
  <c r="E548" i="2"/>
  <c r="E549" i="2"/>
  <c r="E550" i="2"/>
  <c r="E551" i="2"/>
  <c r="E556" i="2"/>
  <c r="E557" i="2"/>
  <c r="E558" i="2"/>
  <c r="E559" i="2"/>
  <c r="E564" i="2"/>
  <c r="E565" i="2"/>
  <c r="E566" i="2"/>
  <c r="E567" i="2"/>
  <c r="E572" i="2"/>
  <c r="E573" i="2"/>
  <c r="E574" i="2"/>
  <c r="E575" i="2"/>
  <c r="E580" i="2"/>
  <c r="E581" i="2"/>
  <c r="E582" i="2"/>
  <c r="E583" i="2"/>
  <c r="E588" i="2"/>
  <c r="E589" i="2"/>
  <c r="E590" i="2"/>
  <c r="E591" i="2"/>
  <c r="E596" i="2"/>
  <c r="E597" i="2"/>
  <c r="E598" i="2"/>
  <c r="E599" i="2"/>
  <c r="E604" i="2"/>
  <c r="E605" i="2"/>
  <c r="E606" i="2"/>
  <c r="E607" i="2"/>
  <c r="E612" i="2"/>
  <c r="E613" i="2"/>
  <c r="E614" i="2"/>
  <c r="E615" i="2"/>
  <c r="E620" i="2"/>
  <c r="E621" i="2"/>
  <c r="E622" i="2"/>
  <c r="E623" i="2"/>
  <c r="E628" i="2"/>
  <c r="E629" i="2"/>
  <c r="E630" i="2"/>
  <c r="E631" i="2"/>
  <c r="E636" i="2"/>
  <c r="E637" i="2"/>
  <c r="E638" i="2"/>
  <c r="E639" i="2"/>
  <c r="E644" i="2"/>
  <c r="E645" i="2"/>
  <c r="E646" i="2"/>
  <c r="E647" i="2"/>
  <c r="E652" i="2"/>
  <c r="E653" i="2"/>
  <c r="E654" i="2"/>
  <c r="E655" i="2"/>
  <c r="E660" i="2"/>
  <c r="E661" i="2"/>
  <c r="E662" i="2"/>
  <c r="E663" i="2"/>
  <c r="E668" i="2"/>
  <c r="E669" i="2"/>
  <c r="E670" i="2"/>
  <c r="E671" i="2"/>
  <c r="E676" i="2"/>
  <c r="E677" i="2"/>
  <c r="E678" i="2"/>
  <c r="E679" i="2"/>
  <c r="E684" i="2"/>
  <c r="E685" i="2"/>
  <c r="E686" i="2"/>
  <c r="E687" i="2"/>
  <c r="E692" i="2"/>
  <c r="E693" i="2"/>
  <c r="E694" i="2"/>
  <c r="E695" i="2"/>
  <c r="E700" i="2"/>
  <c r="E701" i="2"/>
  <c r="E702" i="2"/>
  <c r="E703" i="2"/>
  <c r="E708" i="2"/>
  <c r="E709" i="2"/>
  <c r="E710" i="2"/>
  <c r="E711" i="2"/>
  <c r="E716" i="2"/>
  <c r="E717" i="2"/>
  <c r="E718" i="2"/>
  <c r="E719" i="2"/>
  <c r="E724" i="2"/>
  <c r="E725" i="2"/>
  <c r="E726" i="2"/>
  <c r="E727" i="2"/>
  <c r="E732" i="2"/>
  <c r="E733" i="2"/>
  <c r="E734" i="2"/>
  <c r="E735" i="2"/>
  <c r="E740" i="2"/>
  <c r="E741" i="2"/>
  <c r="E742" i="2"/>
  <c r="E743" i="2"/>
  <c r="E748" i="2"/>
  <c r="E749" i="2"/>
  <c r="E750" i="2"/>
  <c r="E751" i="2"/>
  <c r="E756" i="2"/>
  <c r="E757" i="2"/>
  <c r="E758" i="2"/>
  <c r="E759" i="2"/>
  <c r="E764" i="2"/>
  <c r="E765" i="2"/>
  <c r="E766" i="2"/>
  <c r="E767" i="2"/>
  <c r="E772" i="2"/>
  <c r="E773" i="2"/>
  <c r="E774" i="2"/>
  <c r="E775" i="2"/>
  <c r="E780" i="2"/>
  <c r="E781" i="2"/>
  <c r="E782" i="2"/>
  <c r="E783" i="2"/>
  <c r="E788" i="2"/>
  <c r="E789" i="2"/>
  <c r="E790" i="2"/>
  <c r="E791" i="2"/>
  <c r="E796" i="2"/>
  <c r="E797" i="2"/>
  <c r="E798" i="2"/>
  <c r="E799" i="2"/>
  <c r="E804" i="2"/>
  <c r="E805" i="2"/>
  <c r="E806" i="2"/>
  <c r="E807" i="2"/>
  <c r="E812" i="2"/>
  <c r="E813" i="2"/>
  <c r="E814" i="2"/>
  <c r="E815" i="2"/>
  <c r="E820" i="2"/>
  <c r="E821" i="2"/>
  <c r="E822" i="2"/>
  <c r="E823" i="2"/>
  <c r="E828" i="2"/>
  <c r="E829" i="2"/>
  <c r="E830" i="2"/>
  <c r="E831" i="2"/>
  <c r="E836" i="2"/>
  <c r="E837" i="2"/>
  <c r="E838" i="2"/>
  <c r="E839" i="2"/>
  <c r="E844" i="2"/>
  <c r="E845" i="2"/>
  <c r="E846" i="2"/>
  <c r="E847" i="2"/>
  <c r="E852" i="2"/>
  <c r="E853" i="2"/>
  <c r="E854" i="2"/>
  <c r="E855" i="2"/>
  <c r="E860" i="2"/>
  <c r="E861" i="2"/>
  <c r="F3" i="2"/>
  <c r="G3" i="2"/>
  <c r="B17" i="2" l="1"/>
  <c r="I802" i="2"/>
  <c r="I794" i="2"/>
  <c r="I786" i="2"/>
  <c r="I778" i="2"/>
  <c r="I770" i="2"/>
  <c r="I762" i="2"/>
  <c r="I754" i="2"/>
  <c r="I746" i="2"/>
  <c r="I738" i="2"/>
  <c r="I730" i="2"/>
  <c r="I722" i="2"/>
  <c r="I714" i="2"/>
  <c r="I706" i="2"/>
  <c r="I698" i="2"/>
  <c r="I690" i="2"/>
  <c r="I682" i="2"/>
  <c r="I674" i="2"/>
  <c r="I666" i="2"/>
  <c r="I658" i="2"/>
  <c r="I650" i="2"/>
  <c r="I642" i="2"/>
  <c r="I634" i="2"/>
  <c r="I626" i="2"/>
  <c r="I859" i="2"/>
  <c r="I851" i="2"/>
  <c r="I843" i="2"/>
  <c r="I835" i="2"/>
  <c r="I827" i="2"/>
  <c r="I819" i="2"/>
  <c r="I811" i="2"/>
  <c r="I803" i="2"/>
  <c r="I795" i="2"/>
  <c r="I787" i="2"/>
  <c r="I779" i="2"/>
  <c r="I771" i="2"/>
  <c r="I763" i="2"/>
  <c r="I755" i="2"/>
  <c r="I747" i="2"/>
  <c r="I739" i="2"/>
  <c r="I731" i="2"/>
  <c r="I723" i="2"/>
  <c r="I715" i="2"/>
  <c r="I707" i="2"/>
  <c r="I699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K82" i="2"/>
  <c r="I26" i="2"/>
  <c r="L10" i="2"/>
  <c r="B859" i="2"/>
  <c r="B851" i="2"/>
  <c r="B843" i="2"/>
  <c r="B835" i="2"/>
  <c r="B827" i="2"/>
  <c r="B819" i="2"/>
  <c r="B811" i="2"/>
  <c r="B803" i="2"/>
  <c r="B795" i="2"/>
  <c r="B787" i="2"/>
  <c r="B779" i="2"/>
  <c r="B771" i="2"/>
  <c r="B763" i="2"/>
  <c r="B755" i="2"/>
  <c r="B747" i="2"/>
  <c r="B739" i="2"/>
  <c r="B731" i="2"/>
  <c r="B723" i="2"/>
  <c r="B3" i="2"/>
  <c r="E856" i="2"/>
  <c r="B856" i="2"/>
  <c r="E848" i="2"/>
  <c r="B848" i="2"/>
  <c r="E840" i="2"/>
  <c r="B840" i="2"/>
  <c r="E832" i="2"/>
  <c r="B832" i="2"/>
  <c r="E824" i="2"/>
  <c r="B824" i="2"/>
  <c r="E816" i="2"/>
  <c r="B816" i="2"/>
  <c r="E808" i="2"/>
  <c r="B808" i="2"/>
  <c r="E800" i="2"/>
  <c r="B800" i="2"/>
  <c r="E792" i="2"/>
  <c r="B792" i="2"/>
  <c r="E784" i="2"/>
  <c r="B784" i="2"/>
  <c r="E776" i="2"/>
  <c r="B776" i="2"/>
  <c r="E768" i="2"/>
  <c r="B768" i="2"/>
  <c r="E760" i="2"/>
  <c r="B760" i="2"/>
  <c r="E752" i="2"/>
  <c r="B752" i="2"/>
  <c r="E744" i="2"/>
  <c r="B744" i="2"/>
  <c r="E736" i="2"/>
  <c r="B736" i="2"/>
  <c r="E728" i="2"/>
  <c r="B728" i="2"/>
  <c r="E720" i="2"/>
  <c r="B720" i="2"/>
  <c r="E712" i="2"/>
  <c r="B712" i="2"/>
  <c r="E704" i="2"/>
  <c r="B704" i="2"/>
  <c r="E696" i="2"/>
  <c r="B696" i="2"/>
  <c r="E688" i="2"/>
  <c r="B688" i="2"/>
  <c r="E680" i="2"/>
  <c r="B680" i="2"/>
  <c r="E672" i="2"/>
  <c r="B672" i="2"/>
  <c r="E664" i="2"/>
  <c r="B664" i="2"/>
  <c r="E656" i="2"/>
  <c r="B656" i="2"/>
  <c r="E648" i="2"/>
  <c r="B648" i="2"/>
  <c r="E640" i="2"/>
  <c r="B640" i="2"/>
  <c r="E632" i="2"/>
  <c r="B632" i="2"/>
  <c r="E624" i="2"/>
  <c r="B624" i="2"/>
  <c r="E616" i="2"/>
  <c r="B616" i="2"/>
  <c r="E608" i="2"/>
  <c r="B608" i="2"/>
  <c r="E600" i="2"/>
  <c r="B600" i="2"/>
  <c r="E592" i="2"/>
  <c r="B592" i="2"/>
  <c r="E584" i="2"/>
  <c r="B584" i="2"/>
  <c r="E576" i="2"/>
  <c r="B576" i="2"/>
  <c r="E568" i="2"/>
  <c r="B568" i="2"/>
  <c r="B855" i="2"/>
  <c r="B847" i="2"/>
  <c r="B839" i="2"/>
  <c r="B831" i="2"/>
  <c r="B860" i="2"/>
  <c r="B852" i="2"/>
  <c r="B844" i="2"/>
  <c r="B836" i="2"/>
  <c r="B828" i="2"/>
  <c r="B820" i="2"/>
  <c r="B812" i="2"/>
  <c r="B804" i="2"/>
  <c r="B796" i="2"/>
  <c r="B788" i="2"/>
  <c r="B780" i="2"/>
  <c r="B772" i="2"/>
  <c r="B764" i="2"/>
  <c r="B756" i="2"/>
  <c r="B748" i="2"/>
  <c r="B740" i="2"/>
  <c r="B732" i="2"/>
  <c r="B724" i="2"/>
  <c r="B716" i="2"/>
  <c r="B708" i="2"/>
  <c r="B700" i="2"/>
  <c r="B692" i="2"/>
  <c r="B684" i="2"/>
  <c r="E857" i="2"/>
  <c r="B857" i="2"/>
  <c r="E849" i="2"/>
  <c r="B849" i="2"/>
  <c r="E841" i="2"/>
  <c r="B841" i="2"/>
  <c r="E833" i="2"/>
  <c r="B833" i="2"/>
  <c r="E825" i="2"/>
  <c r="B825" i="2"/>
  <c r="E817" i="2"/>
  <c r="B817" i="2"/>
  <c r="E809" i="2"/>
  <c r="B809" i="2"/>
  <c r="E801" i="2"/>
  <c r="B801" i="2"/>
  <c r="E793" i="2"/>
  <c r="B793" i="2"/>
  <c r="E785" i="2"/>
  <c r="B785" i="2"/>
  <c r="E777" i="2"/>
  <c r="B777" i="2"/>
  <c r="E769" i="2"/>
  <c r="B769" i="2"/>
  <c r="E761" i="2"/>
  <c r="B761" i="2"/>
  <c r="E753" i="2"/>
  <c r="B753" i="2"/>
  <c r="E745" i="2"/>
  <c r="B745" i="2"/>
  <c r="E737" i="2"/>
  <c r="B737" i="2"/>
  <c r="E729" i="2"/>
  <c r="B729" i="2"/>
  <c r="E721" i="2"/>
  <c r="B721" i="2"/>
  <c r="E713" i="2"/>
  <c r="B713" i="2"/>
  <c r="E705" i="2"/>
  <c r="B705" i="2"/>
  <c r="E697" i="2"/>
  <c r="B697" i="2"/>
  <c r="E689" i="2"/>
  <c r="B689" i="2"/>
  <c r="E681" i="2"/>
  <c r="B681" i="2"/>
  <c r="E673" i="2"/>
  <c r="B673" i="2"/>
  <c r="E665" i="2"/>
  <c r="B665" i="2"/>
  <c r="E657" i="2"/>
  <c r="B657" i="2"/>
  <c r="E649" i="2"/>
  <c r="B649" i="2"/>
  <c r="E641" i="2"/>
  <c r="B641" i="2"/>
  <c r="E633" i="2"/>
  <c r="B633" i="2"/>
  <c r="E625" i="2"/>
  <c r="B625" i="2"/>
  <c r="E617" i="2"/>
  <c r="B617" i="2"/>
  <c r="E609" i="2"/>
  <c r="B609" i="2"/>
  <c r="E601" i="2"/>
  <c r="B601" i="2"/>
  <c r="E593" i="2"/>
  <c r="B593" i="2"/>
  <c r="E585" i="2"/>
  <c r="B585" i="2"/>
  <c r="E577" i="2"/>
  <c r="B577" i="2"/>
  <c r="E569" i="2"/>
  <c r="B569" i="2"/>
  <c r="E561" i="2"/>
  <c r="B561" i="2"/>
  <c r="E553" i="2"/>
  <c r="B553" i="2"/>
  <c r="E545" i="2"/>
  <c r="B545" i="2"/>
  <c r="E537" i="2"/>
  <c r="B537" i="2"/>
  <c r="E529" i="2"/>
  <c r="B529" i="2"/>
  <c r="E521" i="2"/>
  <c r="B521" i="2"/>
  <c r="E513" i="2"/>
  <c r="B513" i="2"/>
  <c r="E505" i="2"/>
  <c r="B505" i="2"/>
  <c r="E497" i="2"/>
  <c r="B497" i="2"/>
  <c r="E489" i="2"/>
  <c r="B489" i="2"/>
  <c r="B481" i="2"/>
  <c r="E473" i="2"/>
  <c r="B473" i="2"/>
  <c r="E465" i="2"/>
  <c r="B465" i="2"/>
  <c r="E457" i="2"/>
  <c r="B457" i="2"/>
  <c r="B449" i="2"/>
  <c r="E441" i="2"/>
  <c r="B441" i="2"/>
  <c r="E433" i="2"/>
  <c r="B433" i="2"/>
  <c r="E425" i="2"/>
  <c r="B425" i="2"/>
  <c r="B417" i="2"/>
  <c r="E409" i="2"/>
  <c r="B409" i="2"/>
  <c r="E401" i="2"/>
  <c r="B401" i="2"/>
  <c r="E393" i="2"/>
  <c r="B393" i="2"/>
  <c r="B385" i="2"/>
  <c r="E377" i="2"/>
  <c r="B377" i="2"/>
  <c r="E369" i="2"/>
  <c r="B369" i="2"/>
  <c r="E361" i="2"/>
  <c r="B361" i="2"/>
  <c r="E353" i="2"/>
  <c r="B353" i="2"/>
  <c r="E345" i="2"/>
  <c r="B345" i="2"/>
  <c r="E337" i="2"/>
  <c r="B337" i="2"/>
  <c r="E329" i="2"/>
  <c r="B329" i="2"/>
  <c r="E321" i="2"/>
  <c r="B321" i="2"/>
  <c r="E313" i="2"/>
  <c r="B313" i="2"/>
  <c r="E305" i="2"/>
  <c r="B305" i="2"/>
  <c r="E297" i="2"/>
  <c r="B297" i="2"/>
  <c r="E289" i="2"/>
  <c r="B289" i="2"/>
  <c r="E281" i="2"/>
  <c r="B281" i="2"/>
  <c r="E273" i="2"/>
  <c r="B273" i="2"/>
  <c r="B384" i="2"/>
  <c r="E560" i="2"/>
  <c r="B560" i="2"/>
  <c r="E552" i="2"/>
  <c r="B552" i="2"/>
  <c r="E536" i="2"/>
  <c r="B536" i="2"/>
  <c r="E528" i="2"/>
  <c r="B528" i="2"/>
  <c r="E520" i="2"/>
  <c r="B520" i="2"/>
  <c r="E504" i="2"/>
  <c r="B504" i="2"/>
  <c r="E496" i="2"/>
  <c r="B496" i="2"/>
  <c r="B488" i="2"/>
  <c r="E472" i="2"/>
  <c r="B472" i="2"/>
  <c r="E464" i="2"/>
  <c r="B464" i="2"/>
  <c r="E456" i="2"/>
  <c r="B456" i="2"/>
  <c r="E440" i="2"/>
  <c r="B440" i="2"/>
  <c r="E432" i="2"/>
  <c r="B432" i="2"/>
  <c r="E424" i="2"/>
  <c r="B424" i="2"/>
  <c r="E408" i="2"/>
  <c r="B408" i="2"/>
  <c r="E400" i="2"/>
  <c r="B400" i="2"/>
  <c r="E392" i="2"/>
  <c r="B392" i="2"/>
  <c r="E376" i="2"/>
  <c r="B376" i="2"/>
  <c r="E368" i="2"/>
  <c r="B368" i="2"/>
  <c r="B360" i="2"/>
  <c r="E344" i="2"/>
  <c r="B344" i="2"/>
  <c r="E336" i="2"/>
  <c r="B336" i="2"/>
  <c r="E328" i="2"/>
  <c r="B328" i="2"/>
  <c r="E312" i="2"/>
  <c r="B312" i="2"/>
  <c r="E304" i="2"/>
  <c r="B304" i="2"/>
  <c r="E296" i="2"/>
  <c r="B296" i="2"/>
  <c r="E280" i="2"/>
  <c r="B280" i="2"/>
  <c r="E272" i="2"/>
  <c r="B272" i="2"/>
  <c r="E264" i="2"/>
  <c r="B264" i="2"/>
  <c r="E256" i="2"/>
  <c r="B256" i="2"/>
  <c r="E248" i="2"/>
  <c r="B248" i="2"/>
  <c r="B240" i="2"/>
  <c r="E232" i="2"/>
  <c r="B232" i="2"/>
  <c r="E224" i="2"/>
  <c r="B224" i="2"/>
  <c r="E216" i="2"/>
  <c r="B216" i="2"/>
  <c r="E208" i="2"/>
  <c r="B208" i="2"/>
  <c r="E200" i="2"/>
  <c r="B200" i="2"/>
  <c r="E192" i="2"/>
  <c r="B192" i="2"/>
  <c r="E184" i="2"/>
  <c r="B184" i="2"/>
  <c r="E176" i="2"/>
  <c r="B176" i="2"/>
  <c r="E168" i="2"/>
  <c r="B168" i="2"/>
  <c r="E160" i="2"/>
  <c r="B160" i="2"/>
  <c r="E152" i="2"/>
  <c r="B152" i="2"/>
  <c r="E144" i="2"/>
  <c r="B144" i="2"/>
  <c r="E136" i="2"/>
  <c r="B136" i="2"/>
  <c r="E128" i="2"/>
  <c r="B128" i="2"/>
  <c r="E120" i="2"/>
  <c r="B120" i="2"/>
  <c r="B112" i="2"/>
  <c r="E104" i="2"/>
  <c r="B104" i="2"/>
  <c r="E96" i="2"/>
  <c r="B96" i="2"/>
  <c r="B88" i="2"/>
  <c r="E80" i="2"/>
  <c r="B80" i="2"/>
  <c r="E72" i="2"/>
  <c r="B72" i="2"/>
  <c r="E64" i="2"/>
  <c r="B64" i="2"/>
  <c r="E56" i="2"/>
  <c r="B56" i="2"/>
  <c r="E48" i="2"/>
  <c r="L48" i="2" s="1"/>
  <c r="B48" i="2"/>
  <c r="E40" i="2"/>
  <c r="B40" i="2"/>
  <c r="E32" i="2"/>
  <c r="B32" i="2"/>
  <c r="E24" i="2"/>
  <c r="B24" i="2"/>
  <c r="E16" i="2"/>
  <c r="B16" i="2"/>
  <c r="E8" i="2"/>
  <c r="B8" i="2"/>
  <c r="B352" i="2"/>
  <c r="B823" i="2"/>
  <c r="B815" i="2"/>
  <c r="B807" i="2"/>
  <c r="B799" i="2"/>
  <c r="B791" i="2"/>
  <c r="B783" i="2"/>
  <c r="B775" i="2"/>
  <c r="B767" i="2"/>
  <c r="B759" i="2"/>
  <c r="B751" i="2"/>
  <c r="B743" i="2"/>
  <c r="B735" i="2"/>
  <c r="B727" i="2"/>
  <c r="B719" i="2"/>
  <c r="B711" i="2"/>
  <c r="B703" i="2"/>
  <c r="B695" i="2"/>
  <c r="B687" i="2"/>
  <c r="B679" i="2"/>
  <c r="B671" i="2"/>
  <c r="B663" i="2"/>
  <c r="B655" i="2"/>
  <c r="B647" i="2"/>
  <c r="B639" i="2"/>
  <c r="B631" i="2"/>
  <c r="B623" i="2"/>
  <c r="B615" i="2"/>
  <c r="B607" i="2"/>
  <c r="B599" i="2"/>
  <c r="B591" i="2"/>
  <c r="B583" i="2"/>
  <c r="B575" i="2"/>
  <c r="B567" i="2"/>
  <c r="B559" i="2"/>
  <c r="B551" i="2"/>
  <c r="B543" i="2"/>
  <c r="B535" i="2"/>
  <c r="B527" i="2"/>
  <c r="B519" i="2"/>
  <c r="B511" i="2"/>
  <c r="B503" i="2"/>
  <c r="B49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3" i="2"/>
  <c r="B375" i="2"/>
  <c r="B367" i="2"/>
  <c r="B359" i="2"/>
  <c r="B351" i="2"/>
  <c r="B343" i="2"/>
  <c r="B320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8" i="2"/>
  <c r="B670" i="2"/>
  <c r="B662" i="2"/>
  <c r="B654" i="2"/>
  <c r="B646" i="2"/>
  <c r="B638" i="2"/>
  <c r="B630" i="2"/>
  <c r="B622" i="2"/>
  <c r="B614" i="2"/>
  <c r="B606" i="2"/>
  <c r="B598" i="2"/>
  <c r="B590" i="2"/>
  <c r="B582" i="2"/>
  <c r="B574" i="2"/>
  <c r="B566" i="2"/>
  <c r="B558" i="2"/>
  <c r="B550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2" i="2"/>
  <c r="B294" i="2"/>
  <c r="B286" i="2"/>
  <c r="B278" i="2"/>
  <c r="B270" i="2"/>
  <c r="B262" i="2"/>
  <c r="B254" i="2"/>
  <c r="B246" i="2"/>
  <c r="B544" i="2"/>
  <c r="B288" i="2"/>
  <c r="B861" i="2"/>
  <c r="B853" i="2"/>
  <c r="B845" i="2"/>
  <c r="B837" i="2"/>
  <c r="B829" i="2"/>
  <c r="B821" i="2"/>
  <c r="B813" i="2"/>
  <c r="B805" i="2"/>
  <c r="B797" i="2"/>
  <c r="B789" i="2"/>
  <c r="B781" i="2"/>
  <c r="B773" i="2"/>
  <c r="B765" i="2"/>
  <c r="B757" i="2"/>
  <c r="B749" i="2"/>
  <c r="B741" i="2"/>
  <c r="B733" i="2"/>
  <c r="B725" i="2"/>
  <c r="B717" i="2"/>
  <c r="B709" i="2"/>
  <c r="B701" i="2"/>
  <c r="B693" i="2"/>
  <c r="B685" i="2"/>
  <c r="B677" i="2"/>
  <c r="B669" i="2"/>
  <c r="B661" i="2"/>
  <c r="B653" i="2"/>
  <c r="B645" i="2"/>
  <c r="B637" i="2"/>
  <c r="B629" i="2"/>
  <c r="B621" i="2"/>
  <c r="B613" i="2"/>
  <c r="B605" i="2"/>
  <c r="B597" i="2"/>
  <c r="B589" i="2"/>
  <c r="B581" i="2"/>
  <c r="B573" i="2"/>
  <c r="B565" i="2"/>
  <c r="B557" i="2"/>
  <c r="B549" i="2"/>
  <c r="B541" i="2"/>
  <c r="B533" i="2"/>
  <c r="B525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512" i="2"/>
  <c r="B676" i="2"/>
  <c r="B668" i="2"/>
  <c r="B660" i="2"/>
  <c r="B652" i="2"/>
  <c r="B644" i="2"/>
  <c r="B636" i="2"/>
  <c r="B628" i="2"/>
  <c r="B620" i="2"/>
  <c r="B612" i="2"/>
  <c r="B604" i="2"/>
  <c r="B596" i="2"/>
  <c r="B588" i="2"/>
  <c r="B580" i="2"/>
  <c r="B572" i="2"/>
  <c r="B564" i="2"/>
  <c r="B556" i="2"/>
  <c r="B548" i="2"/>
  <c r="B540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80" i="2"/>
  <c r="B372" i="2"/>
  <c r="B364" i="2"/>
  <c r="B356" i="2"/>
  <c r="B348" i="2"/>
  <c r="B340" i="2"/>
  <c r="B332" i="2"/>
  <c r="B324" i="2"/>
  <c r="B316" i="2"/>
  <c r="B308" i="2"/>
  <c r="B300" i="2"/>
  <c r="B292" i="2"/>
  <c r="B284" i="2"/>
  <c r="B276" i="2"/>
  <c r="B268" i="2"/>
  <c r="B260" i="2"/>
  <c r="B244" i="2"/>
  <c r="B236" i="2"/>
  <c r="B228" i="2"/>
  <c r="B220" i="2"/>
  <c r="B212" i="2"/>
  <c r="B204" i="2"/>
  <c r="B196" i="2"/>
  <c r="B180" i="2"/>
  <c r="B172" i="2"/>
  <c r="B164" i="2"/>
  <c r="B156" i="2"/>
  <c r="B148" i="2"/>
  <c r="B140" i="2"/>
  <c r="B132" i="2"/>
  <c r="B116" i="2"/>
  <c r="B108" i="2"/>
  <c r="B100" i="2"/>
  <c r="B92" i="2"/>
  <c r="B84" i="2"/>
  <c r="B76" i="2"/>
  <c r="B68" i="2"/>
  <c r="B52" i="2"/>
  <c r="B44" i="2"/>
  <c r="B36" i="2"/>
  <c r="B28" i="2"/>
  <c r="B20" i="2"/>
  <c r="B480" i="2"/>
  <c r="B715" i="2"/>
  <c r="B707" i="2"/>
  <c r="B699" i="2"/>
  <c r="B691" i="2"/>
  <c r="B683" i="2"/>
  <c r="B675" i="2"/>
  <c r="B667" i="2"/>
  <c r="B659" i="2"/>
  <c r="B651" i="2"/>
  <c r="B643" i="2"/>
  <c r="B635" i="2"/>
  <c r="B627" i="2"/>
  <c r="B619" i="2"/>
  <c r="B611" i="2"/>
  <c r="B603" i="2"/>
  <c r="B595" i="2"/>
  <c r="B587" i="2"/>
  <c r="B579" i="2"/>
  <c r="B571" i="2"/>
  <c r="B563" i="2"/>
  <c r="B555" i="2"/>
  <c r="B547" i="2"/>
  <c r="B539" i="2"/>
  <c r="B531" i="2"/>
  <c r="B523" i="2"/>
  <c r="B515" i="2"/>
  <c r="B507" i="2"/>
  <c r="B499" i="2"/>
  <c r="B491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9" i="2"/>
  <c r="B371" i="2"/>
  <c r="B363" i="2"/>
  <c r="B355" i="2"/>
  <c r="B347" i="2"/>
  <c r="B339" i="2"/>
  <c r="B331" i="2"/>
  <c r="B323" i="2"/>
  <c r="B315" i="2"/>
  <c r="B307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11" i="2"/>
  <c r="B448" i="2"/>
  <c r="B858" i="2"/>
  <c r="B850" i="2"/>
  <c r="B842" i="2"/>
  <c r="B834" i="2"/>
  <c r="B826" i="2"/>
  <c r="B818" i="2"/>
  <c r="B810" i="2"/>
  <c r="B802" i="2"/>
  <c r="B794" i="2"/>
  <c r="B786" i="2"/>
  <c r="B778" i="2"/>
  <c r="B770" i="2"/>
  <c r="B762" i="2"/>
  <c r="B754" i="2"/>
  <c r="B746" i="2"/>
  <c r="B738" i="2"/>
  <c r="B730" i="2"/>
  <c r="B722" i="2"/>
  <c r="B714" i="2"/>
  <c r="B706" i="2"/>
  <c r="B698" i="2"/>
  <c r="B690" i="2"/>
  <c r="B682" i="2"/>
  <c r="B674" i="2"/>
  <c r="B666" i="2"/>
  <c r="B658" i="2"/>
  <c r="B650" i="2"/>
  <c r="B642" i="2"/>
  <c r="B634" i="2"/>
  <c r="B626" i="2"/>
  <c r="B618" i="2"/>
  <c r="B610" i="2"/>
  <c r="B602" i="2"/>
  <c r="B594" i="2"/>
  <c r="B586" i="2"/>
  <c r="B578" i="2"/>
  <c r="B570" i="2"/>
  <c r="B562" i="2"/>
  <c r="B554" i="2"/>
  <c r="B546" i="2"/>
  <c r="B538" i="2"/>
  <c r="B530" i="2"/>
  <c r="B522" i="2"/>
  <c r="B514" i="2"/>
  <c r="B506" i="2"/>
  <c r="B498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8" i="2"/>
  <c r="B370" i="2"/>
  <c r="B362" i="2"/>
  <c r="B354" i="2"/>
  <c r="B346" i="2"/>
  <c r="B338" i="2"/>
  <c r="B330" i="2"/>
  <c r="B416" i="2"/>
  <c r="E265" i="2"/>
  <c r="B265" i="2"/>
  <c r="E257" i="2"/>
  <c r="B257" i="2"/>
  <c r="E249" i="2"/>
  <c r="B249" i="2"/>
  <c r="E241" i="2"/>
  <c r="B241" i="2"/>
  <c r="E233" i="2"/>
  <c r="B233" i="2"/>
  <c r="E225" i="2"/>
  <c r="B225" i="2"/>
  <c r="B217" i="2"/>
  <c r="E209" i="2"/>
  <c r="B209" i="2"/>
  <c r="E201" i="2"/>
  <c r="B201" i="2"/>
  <c r="E193" i="2"/>
  <c r="B193" i="2"/>
  <c r="B185" i="2"/>
  <c r="E177" i="2"/>
  <c r="B177" i="2"/>
  <c r="E169" i="2"/>
  <c r="B169" i="2"/>
  <c r="E161" i="2"/>
  <c r="B161" i="2"/>
  <c r="B153" i="2"/>
  <c r="E145" i="2"/>
  <c r="B145" i="2"/>
  <c r="E137" i="2"/>
  <c r="B137" i="2"/>
  <c r="E129" i="2"/>
  <c r="B129" i="2"/>
  <c r="B121" i="2"/>
  <c r="E113" i="2"/>
  <c r="B113" i="2"/>
  <c r="E105" i="2"/>
  <c r="B105" i="2"/>
  <c r="E97" i="2"/>
  <c r="B97" i="2"/>
  <c r="E89" i="2"/>
  <c r="B89" i="2"/>
  <c r="B81" i="2"/>
  <c r="E73" i="2"/>
  <c r="B73" i="2"/>
  <c r="E65" i="2"/>
  <c r="B65" i="2"/>
  <c r="E57" i="2"/>
  <c r="B57" i="2"/>
  <c r="B49" i="2"/>
  <c r="E41" i="2"/>
  <c r="B41" i="2"/>
  <c r="E33" i="2"/>
  <c r="B33" i="2"/>
  <c r="E25" i="2"/>
  <c r="B25" i="2"/>
  <c r="E9" i="2"/>
  <c r="B9" i="2"/>
  <c r="B335" i="2"/>
  <c r="B327" i="2"/>
  <c r="B319" i="2"/>
  <c r="B311" i="2"/>
  <c r="B303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49" i="2"/>
  <c r="B341" i="2"/>
  <c r="B333" i="2"/>
  <c r="B325" i="2"/>
  <c r="B317" i="2"/>
  <c r="B309" i="2"/>
  <c r="B301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E21" i="2"/>
  <c r="B21" i="2"/>
  <c r="B13" i="2"/>
  <c r="B5" i="2"/>
  <c r="B12" i="2"/>
  <c r="B4" i="2"/>
  <c r="B91" i="2"/>
  <c r="B83" i="2"/>
  <c r="B75" i="2"/>
  <c r="B67" i="2"/>
  <c r="B59" i="2"/>
  <c r="B51" i="2"/>
  <c r="B43" i="2"/>
  <c r="B35" i="2"/>
  <c r="B27" i="2"/>
  <c r="B19" i="2"/>
  <c r="B322" i="2"/>
  <c r="B314" i="2"/>
  <c r="B306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I857" i="2"/>
  <c r="I849" i="2"/>
  <c r="I841" i="2"/>
  <c r="I833" i="2"/>
  <c r="I825" i="2"/>
  <c r="I817" i="2"/>
  <c r="I809" i="2"/>
  <c r="I801" i="2"/>
  <c r="I793" i="2"/>
  <c r="I785" i="2"/>
  <c r="I777" i="2"/>
  <c r="I769" i="2"/>
  <c r="I761" i="2"/>
  <c r="I753" i="2"/>
  <c r="I745" i="2"/>
  <c r="I737" i="2"/>
  <c r="I729" i="2"/>
  <c r="I721" i="2"/>
  <c r="I713" i="2"/>
  <c r="I705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618" i="2"/>
  <c r="I610" i="2"/>
  <c r="I602" i="2"/>
  <c r="I594" i="2"/>
  <c r="I586" i="2"/>
  <c r="I578" i="2"/>
  <c r="I570" i="2"/>
  <c r="I562" i="2"/>
  <c r="I554" i="2"/>
  <c r="I546" i="2"/>
  <c r="I538" i="2"/>
  <c r="I530" i="2"/>
  <c r="I522" i="2"/>
  <c r="I514" i="2"/>
  <c r="I506" i="2"/>
  <c r="I498" i="2"/>
  <c r="I490" i="2"/>
  <c r="I482" i="2"/>
  <c r="I474" i="2"/>
  <c r="I466" i="2"/>
  <c r="I458" i="2"/>
  <c r="I450" i="2"/>
  <c r="I442" i="2"/>
  <c r="I434" i="2"/>
  <c r="I426" i="2"/>
  <c r="I418" i="2"/>
  <c r="I410" i="2"/>
  <c r="I402" i="2"/>
  <c r="I394" i="2"/>
  <c r="I386" i="2"/>
  <c r="I378" i="2"/>
  <c r="I370" i="2"/>
  <c r="I362" i="2"/>
  <c r="I354" i="2"/>
  <c r="I346" i="2"/>
  <c r="I338" i="2"/>
  <c r="I330" i="2"/>
  <c r="I322" i="2"/>
  <c r="I314" i="2"/>
  <c r="I306" i="2"/>
  <c r="I856" i="2"/>
  <c r="I848" i="2"/>
  <c r="I840" i="2"/>
  <c r="I832" i="2"/>
  <c r="I824" i="2"/>
  <c r="I816" i="2"/>
  <c r="I808" i="2"/>
  <c r="I800" i="2"/>
  <c r="I792" i="2"/>
  <c r="I784" i="2"/>
  <c r="I776" i="2"/>
  <c r="I768" i="2"/>
  <c r="I760" i="2"/>
  <c r="I752" i="2"/>
  <c r="I744" i="2"/>
  <c r="I736" i="2"/>
  <c r="I728" i="2"/>
  <c r="I720" i="2"/>
  <c r="I712" i="2"/>
  <c r="I704" i="2"/>
  <c r="I696" i="2"/>
  <c r="I688" i="2"/>
  <c r="I680" i="2"/>
  <c r="I672" i="2"/>
  <c r="I664" i="2"/>
  <c r="I656" i="2"/>
  <c r="I648" i="2"/>
  <c r="I640" i="2"/>
  <c r="I632" i="2"/>
  <c r="I624" i="2"/>
  <c r="I616" i="2"/>
  <c r="I608" i="2"/>
  <c r="I600" i="2"/>
  <c r="I592" i="2"/>
  <c r="I584" i="2"/>
  <c r="I576" i="2"/>
  <c r="I568" i="2"/>
  <c r="I560" i="2"/>
  <c r="I552" i="2"/>
  <c r="I544" i="2"/>
  <c r="I536" i="2"/>
  <c r="I528" i="2"/>
  <c r="I520" i="2"/>
  <c r="I512" i="2"/>
  <c r="I504" i="2"/>
  <c r="I496" i="2"/>
  <c r="I488" i="2"/>
  <c r="I480" i="2"/>
  <c r="I472" i="2"/>
  <c r="I464" i="2"/>
  <c r="I456" i="2"/>
  <c r="I448" i="2"/>
  <c r="I440" i="2"/>
  <c r="I432" i="2"/>
  <c r="I424" i="2"/>
  <c r="I416" i="2"/>
  <c r="I408" i="2"/>
  <c r="I400" i="2"/>
  <c r="I860" i="2"/>
  <c r="I852" i="2"/>
  <c r="I844" i="2"/>
  <c r="I836" i="2"/>
  <c r="I828" i="2"/>
  <c r="I820" i="2"/>
  <c r="I172" i="2"/>
  <c r="C3" i="2"/>
  <c r="I812" i="2"/>
  <c r="I804" i="2"/>
  <c r="I796" i="2"/>
  <c r="I788" i="2"/>
  <c r="I780" i="2"/>
  <c r="I772" i="2"/>
  <c r="I764" i="2"/>
  <c r="I756" i="2"/>
  <c r="I748" i="2"/>
  <c r="I740" i="2"/>
  <c r="I732" i="2"/>
  <c r="I724" i="2"/>
  <c r="I716" i="2"/>
  <c r="I708" i="2"/>
  <c r="I700" i="2"/>
  <c r="I692" i="2"/>
  <c r="I684" i="2"/>
  <c r="I676" i="2"/>
  <c r="I668" i="2"/>
  <c r="I660" i="2"/>
  <c r="I652" i="2"/>
  <c r="I644" i="2"/>
  <c r="I636" i="2"/>
  <c r="I628" i="2"/>
  <c r="I620" i="2"/>
  <c r="I612" i="2"/>
  <c r="I604" i="2"/>
  <c r="I596" i="2"/>
  <c r="I588" i="2"/>
  <c r="I580" i="2"/>
  <c r="I572" i="2"/>
  <c r="I564" i="2"/>
  <c r="I556" i="2"/>
  <c r="I548" i="2"/>
  <c r="I540" i="2"/>
  <c r="I532" i="2"/>
  <c r="I524" i="2"/>
  <c r="I516" i="2"/>
  <c r="I508" i="2"/>
  <c r="I500" i="2"/>
  <c r="I492" i="2"/>
  <c r="I484" i="2"/>
  <c r="I476" i="2"/>
  <c r="I468" i="2"/>
  <c r="I460" i="2"/>
  <c r="I452" i="2"/>
  <c r="I444" i="2"/>
  <c r="I436" i="2"/>
  <c r="I428" i="2"/>
  <c r="I420" i="2"/>
  <c r="I412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64" i="2"/>
  <c r="I156" i="2"/>
  <c r="I148" i="2"/>
  <c r="I140" i="2"/>
  <c r="I132" i="2"/>
  <c r="K34" i="2"/>
  <c r="I392" i="2"/>
  <c r="I384" i="2"/>
  <c r="I376" i="2"/>
  <c r="I368" i="2"/>
  <c r="I360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C858" i="2"/>
  <c r="C850" i="2"/>
  <c r="C842" i="2"/>
  <c r="C834" i="2"/>
  <c r="C826" i="2"/>
  <c r="C818" i="2"/>
  <c r="C810" i="2"/>
  <c r="I799" i="2"/>
  <c r="I791" i="2"/>
  <c r="I783" i="2"/>
  <c r="I775" i="2"/>
  <c r="I767" i="2"/>
  <c r="I759" i="2"/>
  <c r="I751" i="2"/>
  <c r="I743" i="2"/>
  <c r="I735" i="2"/>
  <c r="I727" i="2"/>
  <c r="I719" i="2"/>
  <c r="I711" i="2"/>
  <c r="I703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O104" i="2"/>
  <c r="N104" i="2"/>
  <c r="M104" i="2"/>
  <c r="L104" i="2"/>
  <c r="I104" i="2"/>
  <c r="K104" i="2"/>
  <c r="O56" i="2"/>
  <c r="N56" i="2"/>
  <c r="M56" i="2"/>
  <c r="L56" i="2"/>
  <c r="I56" i="2"/>
  <c r="K56" i="2"/>
  <c r="O8" i="2"/>
  <c r="N8" i="2"/>
  <c r="K8" i="2"/>
  <c r="M8" i="2"/>
  <c r="L8" i="2"/>
  <c r="I8" i="2"/>
  <c r="O119" i="2"/>
  <c r="N119" i="2"/>
  <c r="M119" i="2"/>
  <c r="L119" i="2"/>
  <c r="K119" i="2"/>
  <c r="I119" i="2"/>
  <c r="O111" i="2"/>
  <c r="N111" i="2"/>
  <c r="M111" i="2"/>
  <c r="L111" i="2"/>
  <c r="K111" i="2"/>
  <c r="I111" i="2"/>
  <c r="N103" i="2"/>
  <c r="M103" i="2"/>
  <c r="L103" i="2"/>
  <c r="O103" i="2"/>
  <c r="K103" i="2"/>
  <c r="I103" i="2"/>
  <c r="N95" i="2"/>
  <c r="M95" i="2"/>
  <c r="L95" i="2"/>
  <c r="O95" i="2"/>
  <c r="K95" i="2"/>
  <c r="I95" i="2"/>
  <c r="N87" i="2"/>
  <c r="M87" i="2"/>
  <c r="L87" i="2"/>
  <c r="K87" i="2"/>
  <c r="I87" i="2"/>
  <c r="C87" i="2" s="1"/>
  <c r="O87" i="2"/>
  <c r="N79" i="2"/>
  <c r="M79" i="2"/>
  <c r="L79" i="2"/>
  <c r="K79" i="2"/>
  <c r="I79" i="2"/>
  <c r="C79" i="2" s="1"/>
  <c r="O79" i="2"/>
  <c r="O71" i="2"/>
  <c r="N71" i="2"/>
  <c r="M71" i="2"/>
  <c r="L71" i="2"/>
  <c r="K71" i="2"/>
  <c r="I71" i="2"/>
  <c r="N63" i="2"/>
  <c r="M63" i="2"/>
  <c r="L63" i="2"/>
  <c r="O63" i="2"/>
  <c r="K63" i="2"/>
  <c r="I63" i="2"/>
  <c r="N55" i="2"/>
  <c r="M55" i="2"/>
  <c r="L55" i="2"/>
  <c r="O55" i="2"/>
  <c r="K55" i="2"/>
  <c r="I55" i="2"/>
  <c r="N47" i="2"/>
  <c r="M47" i="2"/>
  <c r="L47" i="2"/>
  <c r="K47" i="2"/>
  <c r="I47" i="2"/>
  <c r="C47" i="2" s="1"/>
  <c r="O47" i="2"/>
  <c r="O39" i="2"/>
  <c r="N39" i="2"/>
  <c r="M39" i="2"/>
  <c r="L39" i="2"/>
  <c r="K39" i="2"/>
  <c r="I39" i="2"/>
  <c r="O31" i="2"/>
  <c r="N31" i="2"/>
  <c r="M31" i="2"/>
  <c r="L31" i="2"/>
  <c r="K31" i="2"/>
  <c r="I31" i="2"/>
  <c r="O23" i="2"/>
  <c r="N23" i="2"/>
  <c r="M23" i="2"/>
  <c r="L23" i="2"/>
  <c r="K23" i="2"/>
  <c r="I23" i="2"/>
  <c r="C23" i="2" s="1"/>
  <c r="O15" i="2"/>
  <c r="N15" i="2"/>
  <c r="M15" i="2"/>
  <c r="L15" i="2"/>
  <c r="K15" i="2"/>
  <c r="I15" i="2"/>
  <c r="E826" i="2"/>
  <c r="O118" i="2"/>
  <c r="N118" i="2"/>
  <c r="M118" i="2"/>
  <c r="L118" i="2"/>
  <c r="K118" i="2"/>
  <c r="I118" i="2"/>
  <c r="O110" i="2"/>
  <c r="N110" i="2"/>
  <c r="M110" i="2"/>
  <c r="L110" i="2"/>
  <c r="I110" i="2"/>
  <c r="K110" i="2"/>
  <c r="N102" i="2"/>
  <c r="M102" i="2"/>
  <c r="O102" i="2"/>
  <c r="L102" i="2"/>
  <c r="I102" i="2"/>
  <c r="K102" i="2"/>
  <c r="N94" i="2"/>
  <c r="M94" i="2"/>
  <c r="O94" i="2"/>
  <c r="K94" i="2"/>
  <c r="L94" i="2"/>
  <c r="I94" i="2"/>
  <c r="N86" i="2"/>
  <c r="M86" i="2"/>
  <c r="O86" i="2"/>
  <c r="K86" i="2"/>
  <c r="L86" i="2"/>
  <c r="I86" i="2"/>
  <c r="C86" i="2" s="1"/>
  <c r="N78" i="2"/>
  <c r="M78" i="2"/>
  <c r="O78" i="2"/>
  <c r="L78" i="2"/>
  <c r="I78" i="2"/>
  <c r="C78" i="2" s="1"/>
  <c r="K78" i="2"/>
  <c r="O70" i="2"/>
  <c r="N70" i="2"/>
  <c r="M70" i="2"/>
  <c r="I70" i="2"/>
  <c r="K70" i="2"/>
  <c r="L70" i="2"/>
  <c r="N62" i="2"/>
  <c r="M62" i="2"/>
  <c r="O62" i="2"/>
  <c r="K62" i="2"/>
  <c r="I62" i="2"/>
  <c r="L62" i="2"/>
  <c r="N54" i="2"/>
  <c r="M54" i="2"/>
  <c r="L54" i="2"/>
  <c r="K54" i="2"/>
  <c r="O54" i="2"/>
  <c r="I54" i="2"/>
  <c r="N46" i="2"/>
  <c r="M46" i="2"/>
  <c r="O46" i="2"/>
  <c r="L46" i="2"/>
  <c r="I46" i="2"/>
  <c r="C46" i="2" s="1"/>
  <c r="K46" i="2"/>
  <c r="O38" i="2"/>
  <c r="N38" i="2"/>
  <c r="M38" i="2"/>
  <c r="I38" i="2"/>
  <c r="C38" i="2" s="1"/>
  <c r="L38" i="2"/>
  <c r="K38" i="2"/>
  <c r="O30" i="2"/>
  <c r="N30" i="2"/>
  <c r="M30" i="2"/>
  <c r="L30" i="2"/>
  <c r="K30" i="2"/>
  <c r="I30" i="2"/>
  <c r="C30" i="2" s="1"/>
  <c r="O22" i="2"/>
  <c r="N22" i="2"/>
  <c r="M22" i="2"/>
  <c r="L22" i="2"/>
  <c r="K22" i="2"/>
  <c r="I22" i="2"/>
  <c r="O14" i="2"/>
  <c r="N14" i="2"/>
  <c r="M14" i="2"/>
  <c r="L14" i="2"/>
  <c r="K14" i="2"/>
  <c r="I14" i="2"/>
  <c r="O6" i="2"/>
  <c r="N6" i="2"/>
  <c r="M6" i="2"/>
  <c r="L6" i="2"/>
  <c r="K6" i="2"/>
  <c r="I6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504" i="2"/>
  <c r="C496" i="2"/>
  <c r="C488" i="2"/>
  <c r="C480" i="2"/>
  <c r="C472" i="2"/>
  <c r="C464" i="2"/>
  <c r="C456" i="2"/>
  <c r="C448" i="2"/>
  <c r="C440" i="2"/>
  <c r="C432" i="2"/>
  <c r="C424" i="2"/>
  <c r="C416" i="2"/>
  <c r="C408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8" i="2"/>
  <c r="O96" i="2"/>
  <c r="N96" i="2"/>
  <c r="M96" i="2"/>
  <c r="K96" i="2"/>
  <c r="I96" i="2"/>
  <c r="L96" i="2"/>
  <c r="O40" i="2"/>
  <c r="N40" i="2"/>
  <c r="M40" i="2"/>
  <c r="L40" i="2"/>
  <c r="I40" i="2"/>
  <c r="K40" i="2"/>
  <c r="O117" i="2"/>
  <c r="N117" i="2"/>
  <c r="L117" i="2"/>
  <c r="K117" i="2"/>
  <c r="M117" i="2"/>
  <c r="I117" i="2"/>
  <c r="N109" i="2"/>
  <c r="M109" i="2"/>
  <c r="I109" i="2"/>
  <c r="O109" i="2"/>
  <c r="L109" i="2"/>
  <c r="K109" i="2"/>
  <c r="O101" i="2"/>
  <c r="K101" i="2"/>
  <c r="N101" i="2"/>
  <c r="M101" i="2"/>
  <c r="I101" i="2"/>
  <c r="L101" i="2"/>
  <c r="O93" i="2"/>
  <c r="M93" i="2"/>
  <c r="L93" i="2"/>
  <c r="I93" i="2"/>
  <c r="N93" i="2"/>
  <c r="K93" i="2"/>
  <c r="O85" i="2"/>
  <c r="N85" i="2"/>
  <c r="K85" i="2"/>
  <c r="L85" i="2"/>
  <c r="M85" i="2"/>
  <c r="I85" i="2"/>
  <c r="C85" i="2" s="1"/>
  <c r="O77" i="2"/>
  <c r="I77" i="2"/>
  <c r="K77" i="2"/>
  <c r="L77" i="2"/>
  <c r="M77" i="2"/>
  <c r="N77" i="2"/>
  <c r="L69" i="2"/>
  <c r="K69" i="2"/>
  <c r="O69" i="2"/>
  <c r="I69" i="2"/>
  <c r="M69" i="2"/>
  <c r="O61" i="2"/>
  <c r="M61" i="2"/>
  <c r="I61" i="2"/>
  <c r="L61" i="2"/>
  <c r="K61" i="2"/>
  <c r="N61" i="2"/>
  <c r="O53" i="2"/>
  <c r="N53" i="2"/>
  <c r="L53" i="2"/>
  <c r="M53" i="2"/>
  <c r="K53" i="2"/>
  <c r="I53" i="2"/>
  <c r="C53" i="2" s="1"/>
  <c r="O45" i="2"/>
  <c r="L45" i="2"/>
  <c r="I45" i="2"/>
  <c r="N45" i="2"/>
  <c r="K45" i="2"/>
  <c r="M45" i="2"/>
  <c r="O37" i="2"/>
  <c r="L37" i="2"/>
  <c r="N37" i="2"/>
  <c r="M37" i="2"/>
  <c r="K37" i="2"/>
  <c r="I37" i="2"/>
  <c r="O29" i="2"/>
  <c r="M29" i="2"/>
  <c r="I29" i="2"/>
  <c r="L29" i="2"/>
  <c r="K29" i="2"/>
  <c r="N29" i="2"/>
  <c r="O13" i="2"/>
  <c r="N13" i="2"/>
  <c r="M13" i="2"/>
  <c r="L13" i="2"/>
  <c r="K13" i="2"/>
  <c r="I13" i="2"/>
  <c r="O5" i="2"/>
  <c r="N5" i="2"/>
  <c r="M5" i="2"/>
  <c r="L5" i="2"/>
  <c r="I5" i="2"/>
  <c r="K5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E818" i="2"/>
  <c r="N124" i="2"/>
  <c r="I124" i="2"/>
  <c r="M124" i="2"/>
  <c r="O124" i="2"/>
  <c r="L124" i="2"/>
  <c r="K124" i="2"/>
  <c r="O116" i="2"/>
  <c r="L116" i="2"/>
  <c r="K116" i="2"/>
  <c r="I116" i="2"/>
  <c r="N116" i="2"/>
  <c r="M116" i="2"/>
  <c r="O108" i="2"/>
  <c r="N108" i="2"/>
  <c r="M108" i="2"/>
  <c r="K108" i="2"/>
  <c r="L108" i="2"/>
  <c r="I108" i="2"/>
  <c r="O100" i="2"/>
  <c r="M100" i="2"/>
  <c r="N100" i="2"/>
  <c r="L100" i="2"/>
  <c r="I100" i="2"/>
  <c r="K100" i="2"/>
  <c r="O92" i="2"/>
  <c r="N92" i="2"/>
  <c r="I92" i="2"/>
  <c r="L92" i="2"/>
  <c r="M92" i="2"/>
  <c r="K92" i="2"/>
  <c r="O84" i="2"/>
  <c r="L84" i="2"/>
  <c r="K84" i="2"/>
  <c r="I84" i="2"/>
  <c r="C84" i="2" s="1"/>
  <c r="N84" i="2"/>
  <c r="M84" i="2"/>
  <c r="N76" i="2"/>
  <c r="M76" i="2"/>
  <c r="K76" i="2"/>
  <c r="L76" i="2"/>
  <c r="O76" i="2"/>
  <c r="I76" i="2"/>
  <c r="C76" i="2" s="1"/>
  <c r="M68" i="2"/>
  <c r="O68" i="2"/>
  <c r="L68" i="2"/>
  <c r="N68" i="2"/>
  <c r="I68" i="2"/>
  <c r="K68" i="2"/>
  <c r="O60" i="2"/>
  <c r="N60" i="2"/>
  <c r="I60" i="2"/>
  <c r="L60" i="2"/>
  <c r="K60" i="2"/>
  <c r="M60" i="2"/>
  <c r="O52" i="2"/>
  <c r="K52" i="2"/>
  <c r="L52" i="2"/>
  <c r="I52" i="2"/>
  <c r="M52" i="2"/>
  <c r="N52" i="2"/>
  <c r="O44" i="2"/>
  <c r="K44" i="2"/>
  <c r="I44" i="2"/>
  <c r="C44" i="2" s="1"/>
  <c r="L44" i="2"/>
  <c r="N44" i="2"/>
  <c r="M44" i="2"/>
  <c r="O36" i="2"/>
  <c r="M36" i="2"/>
  <c r="L36" i="2"/>
  <c r="I36" i="2"/>
  <c r="C36" i="2" s="1"/>
  <c r="N36" i="2"/>
  <c r="K36" i="2"/>
  <c r="O28" i="2"/>
  <c r="N28" i="2"/>
  <c r="I28" i="2"/>
  <c r="C28" i="2" s="1"/>
  <c r="K28" i="2"/>
  <c r="L28" i="2"/>
  <c r="O20" i="2"/>
  <c r="N20" i="2"/>
  <c r="M20" i="2"/>
  <c r="L20" i="2"/>
  <c r="K20" i="2"/>
  <c r="I20" i="2"/>
  <c r="O12" i="2"/>
  <c r="N12" i="2"/>
  <c r="M12" i="2"/>
  <c r="L12" i="2"/>
  <c r="I12" i="2"/>
  <c r="K12" i="2"/>
  <c r="O4" i="2"/>
  <c r="K4" i="2"/>
  <c r="L4" i="2"/>
  <c r="M4" i="2"/>
  <c r="I4" i="2"/>
  <c r="N4" i="2"/>
  <c r="C854" i="2"/>
  <c r="C846" i="2"/>
  <c r="C838" i="2"/>
  <c r="C830" i="2"/>
  <c r="C822" i="2"/>
  <c r="C814" i="2"/>
  <c r="C806" i="2"/>
  <c r="C798" i="2"/>
  <c r="C790" i="2"/>
  <c r="C782" i="2"/>
  <c r="C774" i="2"/>
  <c r="C766" i="2"/>
  <c r="C758" i="2"/>
  <c r="C750" i="2"/>
  <c r="C742" i="2"/>
  <c r="C734" i="2"/>
  <c r="C726" i="2"/>
  <c r="C718" i="2"/>
  <c r="C710" i="2"/>
  <c r="O88" i="2"/>
  <c r="N88" i="2"/>
  <c r="M88" i="2"/>
  <c r="I88" i="2"/>
  <c r="L88" i="2"/>
  <c r="K88" i="2"/>
  <c r="O64" i="2"/>
  <c r="N64" i="2"/>
  <c r="M64" i="2"/>
  <c r="L64" i="2"/>
  <c r="K64" i="2"/>
  <c r="I64" i="2"/>
  <c r="C64" i="2" s="1"/>
  <c r="O16" i="2"/>
  <c r="N16" i="2"/>
  <c r="I16" i="2"/>
  <c r="M16" i="2"/>
  <c r="L16" i="2"/>
  <c r="K16" i="2"/>
  <c r="E3" i="2"/>
  <c r="E842" i="2"/>
  <c r="O123" i="2"/>
  <c r="K123" i="2"/>
  <c r="I123" i="2"/>
  <c r="N123" i="2"/>
  <c r="M123" i="2"/>
  <c r="L123" i="2"/>
  <c r="O115" i="2"/>
  <c r="K115" i="2"/>
  <c r="I115" i="2"/>
  <c r="L115" i="2"/>
  <c r="M115" i="2"/>
  <c r="N115" i="2"/>
  <c r="M107" i="2"/>
  <c r="L107" i="2"/>
  <c r="K107" i="2"/>
  <c r="I107" i="2"/>
  <c r="N107" i="2"/>
  <c r="O107" i="2"/>
  <c r="O99" i="2"/>
  <c r="N99" i="2"/>
  <c r="K99" i="2"/>
  <c r="I99" i="2"/>
  <c r="M99" i="2"/>
  <c r="L99" i="2"/>
  <c r="K91" i="2"/>
  <c r="I91" i="2"/>
  <c r="L91" i="2"/>
  <c r="N91" i="2"/>
  <c r="M91" i="2"/>
  <c r="O91" i="2"/>
  <c r="I83" i="2"/>
  <c r="C83" i="2" s="1"/>
  <c r="I75" i="2"/>
  <c r="N67" i="2"/>
  <c r="K67" i="2"/>
  <c r="I67" i="2"/>
  <c r="L67" i="2"/>
  <c r="O67" i="2"/>
  <c r="M67" i="2"/>
  <c r="L59" i="2"/>
  <c r="O59" i="2"/>
  <c r="K59" i="2"/>
  <c r="I59" i="2"/>
  <c r="N59" i="2"/>
  <c r="M59" i="2"/>
  <c r="O51" i="2"/>
  <c r="K51" i="2"/>
  <c r="I51" i="2"/>
  <c r="L51" i="2"/>
  <c r="N51" i="2"/>
  <c r="M51" i="2"/>
  <c r="O43" i="2"/>
  <c r="M43" i="2"/>
  <c r="L43" i="2"/>
  <c r="K43" i="2"/>
  <c r="I43" i="2"/>
  <c r="N43" i="2"/>
  <c r="O35" i="2"/>
  <c r="N35" i="2"/>
  <c r="K35" i="2"/>
  <c r="I35" i="2"/>
  <c r="L35" i="2"/>
  <c r="M35" i="2"/>
  <c r="I27" i="2"/>
  <c r="C27" i="2" s="1"/>
  <c r="O19" i="2"/>
  <c r="N19" i="2"/>
  <c r="M19" i="2"/>
  <c r="L19" i="2"/>
  <c r="K19" i="2"/>
  <c r="I19" i="2"/>
  <c r="O11" i="2"/>
  <c r="L11" i="2"/>
  <c r="K11" i="2"/>
  <c r="I11" i="2"/>
  <c r="N11" i="2"/>
  <c r="M11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413" i="2"/>
  <c r="C405" i="2"/>
  <c r="C397" i="2"/>
  <c r="C389" i="2"/>
  <c r="C381" i="2"/>
  <c r="C373" i="2"/>
  <c r="C365" i="2"/>
  <c r="C357" i="2"/>
  <c r="C349" i="2"/>
  <c r="C341" i="2"/>
  <c r="C333" i="2"/>
  <c r="O120" i="2"/>
  <c r="N120" i="2"/>
  <c r="M120" i="2"/>
  <c r="I120" i="2"/>
  <c r="L120" i="2"/>
  <c r="K120" i="2"/>
  <c r="O80" i="2"/>
  <c r="N80" i="2"/>
  <c r="M80" i="2"/>
  <c r="L80" i="2"/>
  <c r="K80" i="2"/>
  <c r="I80" i="2"/>
  <c r="O32" i="2"/>
  <c r="N32" i="2"/>
  <c r="M32" i="2"/>
  <c r="L32" i="2"/>
  <c r="K32" i="2"/>
  <c r="I32" i="2"/>
  <c r="E850" i="2"/>
  <c r="E858" i="2"/>
  <c r="I858" i="2"/>
  <c r="I850" i="2"/>
  <c r="I842" i="2"/>
  <c r="I834" i="2"/>
  <c r="I826" i="2"/>
  <c r="I818" i="2"/>
  <c r="I810" i="2"/>
  <c r="O122" i="2"/>
  <c r="K122" i="2"/>
  <c r="I122" i="2"/>
  <c r="L122" i="2"/>
  <c r="N122" i="2"/>
  <c r="M122" i="2"/>
  <c r="M114" i="2"/>
  <c r="I114" i="2"/>
  <c r="O114" i="2"/>
  <c r="N114" i="2"/>
  <c r="K114" i="2"/>
  <c r="L114" i="2"/>
  <c r="N106" i="2"/>
  <c r="M106" i="2"/>
  <c r="K106" i="2"/>
  <c r="L106" i="2"/>
  <c r="O106" i="2"/>
  <c r="I106" i="2"/>
  <c r="O98" i="2"/>
  <c r="L98" i="2"/>
  <c r="I98" i="2"/>
  <c r="M98" i="2"/>
  <c r="K98" i="2"/>
  <c r="N98" i="2"/>
  <c r="O90" i="2"/>
  <c r="N90" i="2"/>
  <c r="M90" i="2"/>
  <c r="K90" i="2"/>
  <c r="I90" i="2"/>
  <c r="L90" i="2"/>
  <c r="O82" i="2"/>
  <c r="M82" i="2"/>
  <c r="I82" i="2"/>
  <c r="L82" i="2"/>
  <c r="N82" i="2"/>
  <c r="O74" i="2"/>
  <c r="N74" i="2"/>
  <c r="M74" i="2"/>
  <c r="K74" i="2"/>
  <c r="L74" i="2"/>
  <c r="I74" i="2"/>
  <c r="L66" i="2"/>
  <c r="N66" i="2"/>
  <c r="M66" i="2"/>
  <c r="I66" i="2"/>
  <c r="K66" i="2"/>
  <c r="O66" i="2"/>
  <c r="O58" i="2"/>
  <c r="N58" i="2"/>
  <c r="M58" i="2"/>
  <c r="K58" i="2"/>
  <c r="L58" i="2"/>
  <c r="I58" i="2"/>
  <c r="O50" i="2"/>
  <c r="M50" i="2"/>
  <c r="I50" i="2"/>
  <c r="C50" i="2" s="1"/>
  <c r="N50" i="2"/>
  <c r="K50" i="2"/>
  <c r="L50" i="2"/>
  <c r="O42" i="2"/>
  <c r="N42" i="2"/>
  <c r="K42" i="2"/>
  <c r="M42" i="2"/>
  <c r="I42" i="2"/>
  <c r="C42" i="2" s="1"/>
  <c r="L42" i="2"/>
  <c r="O34" i="2"/>
  <c r="I34" i="2"/>
  <c r="C34" i="2" s="1"/>
  <c r="N34" i="2"/>
  <c r="M34" i="2"/>
  <c r="L34" i="2"/>
  <c r="L26" i="2"/>
  <c r="N26" i="2"/>
  <c r="M26" i="2"/>
  <c r="K26" i="2"/>
  <c r="O26" i="2"/>
  <c r="O18" i="2"/>
  <c r="L18" i="2"/>
  <c r="K18" i="2"/>
  <c r="I18" i="2"/>
  <c r="C18" i="2" s="1"/>
  <c r="M18" i="2"/>
  <c r="N18" i="2"/>
  <c r="N10" i="2"/>
  <c r="M10" i="2"/>
  <c r="I10" i="2"/>
  <c r="K10" i="2"/>
  <c r="O10" i="2"/>
  <c r="C860" i="2"/>
  <c r="C852" i="2"/>
  <c r="C844" i="2"/>
  <c r="C836" i="2"/>
  <c r="C828" i="2"/>
  <c r="C820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372" i="2"/>
  <c r="C364" i="2"/>
  <c r="C356" i="2"/>
  <c r="C348" i="2"/>
  <c r="C340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68" i="2"/>
  <c r="C60" i="2"/>
  <c r="C52" i="2"/>
  <c r="C20" i="2"/>
  <c r="C12" i="2"/>
  <c r="A12" i="2" s="1"/>
  <c r="C4" i="2"/>
  <c r="A4" i="2" s="1"/>
  <c r="M28" i="2"/>
  <c r="O112" i="2"/>
  <c r="N112" i="2"/>
  <c r="M112" i="2"/>
  <c r="L112" i="2"/>
  <c r="K112" i="2"/>
  <c r="I112" i="2"/>
  <c r="O72" i="2"/>
  <c r="N72" i="2"/>
  <c r="M72" i="2"/>
  <c r="L72" i="2"/>
  <c r="I72" i="2"/>
  <c r="K72" i="2"/>
  <c r="I48" i="2"/>
  <c r="C48" i="2" s="1"/>
  <c r="O24" i="2"/>
  <c r="N24" i="2"/>
  <c r="M24" i="2"/>
  <c r="L24" i="2"/>
  <c r="I24" i="2"/>
  <c r="C24" i="2" s="1"/>
  <c r="K24" i="2"/>
  <c r="E834" i="2"/>
  <c r="M121" i="2"/>
  <c r="L121" i="2"/>
  <c r="O121" i="2"/>
  <c r="N121" i="2"/>
  <c r="K121" i="2"/>
  <c r="I121" i="2"/>
  <c r="O113" i="2"/>
  <c r="N113" i="2"/>
  <c r="I113" i="2"/>
  <c r="L113" i="2"/>
  <c r="K113" i="2"/>
  <c r="M113" i="2"/>
  <c r="O105" i="2"/>
  <c r="K105" i="2"/>
  <c r="L105" i="2"/>
  <c r="I105" i="2"/>
  <c r="N105" i="2"/>
  <c r="M105" i="2"/>
  <c r="K97" i="2"/>
  <c r="O97" i="2"/>
  <c r="L97" i="2"/>
  <c r="N97" i="2"/>
  <c r="I97" i="2"/>
  <c r="M97" i="2"/>
  <c r="O89" i="2"/>
  <c r="L89" i="2"/>
  <c r="M89" i="2"/>
  <c r="I89" i="2"/>
  <c r="N89" i="2"/>
  <c r="K89" i="2"/>
  <c r="O81" i="2"/>
  <c r="N81" i="2"/>
  <c r="I81" i="2"/>
  <c r="C81" i="2" s="1"/>
  <c r="L81" i="2"/>
  <c r="K81" i="2"/>
  <c r="M81" i="2"/>
  <c r="O73" i="2"/>
  <c r="N73" i="2"/>
  <c r="M73" i="2"/>
  <c r="K73" i="2"/>
  <c r="I73" i="2"/>
  <c r="L73" i="2"/>
  <c r="O65" i="2"/>
  <c r="L65" i="2"/>
  <c r="K65" i="2"/>
  <c r="M65" i="2"/>
  <c r="N65" i="2"/>
  <c r="I65" i="2"/>
  <c r="O57" i="2"/>
  <c r="M57" i="2"/>
  <c r="N57" i="2"/>
  <c r="I57" i="2"/>
  <c r="K57" i="2"/>
  <c r="L57" i="2"/>
  <c r="O49" i="2"/>
  <c r="N49" i="2"/>
  <c r="L49" i="2"/>
  <c r="I49" i="2"/>
  <c r="C49" i="2" s="1"/>
  <c r="M49" i="2"/>
  <c r="K49" i="2"/>
  <c r="O41" i="2"/>
  <c r="K41" i="2"/>
  <c r="N41" i="2"/>
  <c r="M41" i="2"/>
  <c r="L41" i="2"/>
  <c r="I41" i="2"/>
  <c r="C41" i="2" s="1"/>
  <c r="O33" i="2"/>
  <c r="L33" i="2"/>
  <c r="K33" i="2"/>
  <c r="N33" i="2"/>
  <c r="M33" i="2"/>
  <c r="I33" i="2"/>
  <c r="C33" i="2" s="1"/>
  <c r="O25" i="2"/>
  <c r="M25" i="2"/>
  <c r="N25" i="2"/>
  <c r="L25" i="2"/>
  <c r="I25" i="2"/>
  <c r="C25" i="2" s="1"/>
  <c r="K25" i="2"/>
  <c r="O17" i="2"/>
  <c r="M17" i="2"/>
  <c r="I17" i="2"/>
  <c r="N17" i="2"/>
  <c r="K17" i="2"/>
  <c r="L17" i="2"/>
  <c r="N9" i="2"/>
  <c r="O9" i="2"/>
  <c r="K9" i="2"/>
  <c r="M9" i="2"/>
  <c r="L9" i="2"/>
  <c r="I9" i="2"/>
  <c r="N69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702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E859" i="2"/>
  <c r="C859" i="2"/>
  <c r="E851" i="2"/>
  <c r="C851" i="2"/>
  <c r="E843" i="2"/>
  <c r="C843" i="2"/>
  <c r="E835" i="2"/>
  <c r="C835" i="2"/>
  <c r="E827" i="2"/>
  <c r="C827" i="2"/>
  <c r="E819" i="2"/>
  <c r="C819" i="2"/>
  <c r="E811" i="2"/>
  <c r="C811" i="2"/>
  <c r="E803" i="2"/>
  <c r="C803" i="2"/>
  <c r="E795" i="2"/>
  <c r="C795" i="2"/>
  <c r="E787" i="2"/>
  <c r="C787" i="2"/>
  <c r="E779" i="2"/>
  <c r="C779" i="2"/>
  <c r="E771" i="2"/>
  <c r="C771" i="2"/>
  <c r="E763" i="2"/>
  <c r="C763" i="2"/>
  <c r="E755" i="2"/>
  <c r="C755" i="2"/>
  <c r="E747" i="2"/>
  <c r="C747" i="2"/>
  <c r="E739" i="2"/>
  <c r="C739" i="2"/>
  <c r="E731" i="2"/>
  <c r="C731" i="2"/>
  <c r="E723" i="2"/>
  <c r="C723" i="2"/>
  <c r="E715" i="2"/>
  <c r="C715" i="2"/>
  <c r="E707" i="2"/>
  <c r="C707" i="2"/>
  <c r="E699" i="2"/>
  <c r="C699" i="2"/>
  <c r="E691" i="2"/>
  <c r="C691" i="2"/>
  <c r="E683" i="2"/>
  <c r="C683" i="2"/>
  <c r="E675" i="2"/>
  <c r="C675" i="2"/>
  <c r="E667" i="2"/>
  <c r="C667" i="2"/>
  <c r="E659" i="2"/>
  <c r="C659" i="2"/>
  <c r="E651" i="2"/>
  <c r="C651" i="2"/>
  <c r="E643" i="2"/>
  <c r="C643" i="2"/>
  <c r="E635" i="2"/>
  <c r="C635" i="2"/>
  <c r="E627" i="2"/>
  <c r="C627" i="2"/>
  <c r="E619" i="2"/>
  <c r="C619" i="2"/>
  <c r="E611" i="2"/>
  <c r="C611" i="2"/>
  <c r="E603" i="2"/>
  <c r="C603" i="2"/>
  <c r="E595" i="2"/>
  <c r="C595" i="2"/>
  <c r="E587" i="2"/>
  <c r="C587" i="2"/>
  <c r="E579" i="2"/>
  <c r="C579" i="2"/>
  <c r="E571" i="2"/>
  <c r="C571" i="2"/>
  <c r="E563" i="2"/>
  <c r="C563" i="2"/>
  <c r="E555" i="2"/>
  <c r="C555" i="2"/>
  <c r="E547" i="2"/>
  <c r="C547" i="2"/>
  <c r="E539" i="2"/>
  <c r="C539" i="2"/>
  <c r="E531" i="2"/>
  <c r="C531" i="2"/>
  <c r="E523" i="2"/>
  <c r="C523" i="2"/>
  <c r="E515" i="2"/>
  <c r="C515" i="2"/>
  <c r="E507" i="2"/>
  <c r="C507" i="2"/>
  <c r="E499" i="2"/>
  <c r="C499" i="2"/>
  <c r="E491" i="2"/>
  <c r="C491" i="2"/>
  <c r="E483" i="2"/>
  <c r="C483" i="2"/>
  <c r="E475" i="2"/>
  <c r="C475" i="2"/>
  <c r="E467" i="2"/>
  <c r="C467" i="2"/>
  <c r="E459" i="2"/>
  <c r="C459" i="2"/>
  <c r="E451" i="2"/>
  <c r="C451" i="2"/>
  <c r="E443" i="2"/>
  <c r="C443" i="2"/>
  <c r="E435" i="2"/>
  <c r="C435" i="2"/>
  <c r="E427" i="2"/>
  <c r="C427" i="2"/>
  <c r="E419" i="2"/>
  <c r="C419" i="2"/>
  <c r="E411" i="2"/>
  <c r="C411" i="2"/>
  <c r="E403" i="2"/>
  <c r="C403" i="2"/>
  <c r="E395" i="2"/>
  <c r="C395" i="2"/>
  <c r="E387" i="2"/>
  <c r="C387" i="2"/>
  <c r="E379" i="2"/>
  <c r="C379" i="2"/>
  <c r="E371" i="2"/>
  <c r="C371" i="2"/>
  <c r="E363" i="2"/>
  <c r="C363" i="2"/>
  <c r="E355" i="2"/>
  <c r="C355" i="2"/>
  <c r="E347" i="2"/>
  <c r="C347" i="2"/>
  <c r="E339" i="2"/>
  <c r="C339" i="2"/>
  <c r="E331" i="2"/>
  <c r="C331" i="2"/>
  <c r="E323" i="2"/>
  <c r="C323" i="2"/>
  <c r="E315" i="2"/>
  <c r="C315" i="2"/>
  <c r="E307" i="2"/>
  <c r="C307" i="2"/>
  <c r="E299" i="2"/>
  <c r="C299" i="2"/>
  <c r="E291" i="2"/>
  <c r="C291" i="2"/>
  <c r="E283" i="2"/>
  <c r="C283" i="2"/>
  <c r="E275" i="2"/>
  <c r="C275" i="2"/>
  <c r="E267" i="2"/>
  <c r="C267" i="2"/>
  <c r="E259" i="2"/>
  <c r="C259" i="2"/>
  <c r="E251" i="2"/>
  <c r="C251" i="2"/>
  <c r="E243" i="2"/>
  <c r="C243" i="2"/>
  <c r="E235" i="2"/>
  <c r="C235" i="2"/>
  <c r="E227" i="2"/>
  <c r="C227" i="2"/>
  <c r="E219" i="2"/>
  <c r="C219" i="2"/>
  <c r="E211" i="2"/>
  <c r="C211" i="2"/>
  <c r="E203" i="2"/>
  <c r="C203" i="2"/>
  <c r="E195" i="2"/>
  <c r="C195" i="2"/>
  <c r="E187" i="2"/>
  <c r="C187" i="2"/>
  <c r="E179" i="2"/>
  <c r="C179" i="2"/>
  <c r="E171" i="2"/>
  <c r="C171" i="2"/>
  <c r="E163" i="2"/>
  <c r="C163" i="2"/>
  <c r="E155" i="2"/>
  <c r="C155" i="2"/>
  <c r="E147" i="2"/>
  <c r="C147" i="2"/>
  <c r="E139" i="2"/>
  <c r="C139" i="2"/>
  <c r="E131" i="2"/>
  <c r="C131" i="2"/>
  <c r="E123" i="2"/>
  <c r="C123" i="2"/>
  <c r="E115" i="2"/>
  <c r="C115" i="2"/>
  <c r="E107" i="2"/>
  <c r="C107" i="2"/>
  <c r="E99" i="2"/>
  <c r="C99" i="2"/>
  <c r="E91" i="2"/>
  <c r="C91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O7" i="2"/>
  <c r="N7" i="2"/>
  <c r="M7" i="2"/>
  <c r="L7" i="2"/>
  <c r="K7" i="2"/>
  <c r="I7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77" i="2"/>
  <c r="C69" i="2"/>
  <c r="C61" i="2"/>
  <c r="C45" i="2"/>
  <c r="C37" i="2"/>
  <c r="C29" i="2"/>
  <c r="C13" i="2"/>
  <c r="A13" i="2" s="1"/>
  <c r="C5" i="2"/>
  <c r="A5" i="2" s="1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26" i="2"/>
  <c r="C10" i="2"/>
  <c r="A10" i="2" s="1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73" i="2"/>
  <c r="C65" i="2"/>
  <c r="C57" i="2"/>
  <c r="C17" i="2"/>
  <c r="C9" i="2"/>
  <c r="A9" i="2" s="1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56" i="2"/>
  <c r="C167" i="2"/>
  <c r="C159" i="2"/>
  <c r="C151" i="2"/>
  <c r="C143" i="2"/>
  <c r="C135" i="2"/>
  <c r="C127" i="2"/>
  <c r="C119" i="2"/>
  <c r="C111" i="2"/>
  <c r="C103" i="2"/>
  <c r="C95" i="2"/>
  <c r="C71" i="2"/>
  <c r="C63" i="2"/>
  <c r="C55" i="2"/>
  <c r="C39" i="2"/>
  <c r="C15" i="2"/>
  <c r="A15" i="2" s="1"/>
  <c r="C7" i="2"/>
  <c r="A7" i="2" s="1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70" i="2"/>
  <c r="C62" i="2"/>
  <c r="C54" i="2"/>
  <c r="C22" i="2"/>
  <c r="C14" i="2"/>
  <c r="A14" i="2" s="1"/>
  <c r="C6" i="2"/>
  <c r="A6" i="2" s="1"/>
  <c r="E83" i="2"/>
  <c r="L83" i="2" s="1"/>
  <c r="E75" i="2"/>
  <c r="O75" i="2" s="1"/>
  <c r="C75" i="2"/>
  <c r="E67" i="2"/>
  <c r="C67" i="2"/>
  <c r="E59" i="2"/>
  <c r="C59" i="2"/>
  <c r="E51" i="2"/>
  <c r="C51" i="2"/>
  <c r="E43" i="2"/>
  <c r="C43" i="2"/>
  <c r="E35" i="2"/>
  <c r="C35" i="2"/>
  <c r="E27" i="2"/>
  <c r="L27" i="2" s="1"/>
  <c r="E19" i="2"/>
  <c r="C19" i="2"/>
  <c r="C40" i="2"/>
  <c r="C32" i="2"/>
  <c r="C16" i="2"/>
  <c r="A16" i="2" s="1"/>
  <c r="C8" i="2"/>
  <c r="A8" i="2" s="1"/>
  <c r="E11" i="2"/>
  <c r="C11" i="2"/>
  <c r="A11" i="2" s="1"/>
  <c r="K21" i="2"/>
  <c r="L21" i="2"/>
  <c r="M21" i="2"/>
  <c r="N21" i="2"/>
  <c r="O21" i="2"/>
  <c r="I21" i="2"/>
  <c r="C21" i="2" s="1"/>
  <c r="O3" i="2"/>
  <c r="K3" i="2"/>
  <c r="N3" i="2"/>
  <c r="M3" i="2"/>
  <c r="L3" i="2"/>
  <c r="I3" i="2"/>
  <c r="M48" i="2" l="1"/>
  <c r="B12" i="3"/>
  <c r="A21" i="2"/>
  <c r="H9" i="4"/>
  <c r="M9" i="4" s="1"/>
  <c r="L29" i="3" s="1"/>
  <c r="A2" i="4"/>
  <c r="C2" i="4" s="1"/>
  <c r="N48" i="2"/>
  <c r="A9" i="4"/>
  <c r="C9" i="4" s="1"/>
  <c r="H2" i="4"/>
  <c r="M2" i="4" s="1"/>
  <c r="L22" i="3" s="1"/>
  <c r="O48" i="2"/>
  <c r="K48" i="2"/>
  <c r="A7" i="4"/>
  <c r="C7" i="4" s="1"/>
  <c r="A10" i="4"/>
  <c r="F10" i="4" s="1"/>
  <c r="G30" i="3" s="1"/>
  <c r="A6" i="4"/>
  <c r="E6" i="4" s="1"/>
  <c r="A4" i="4"/>
  <c r="E4" i="4" s="1"/>
  <c r="H7" i="4"/>
  <c r="M7" i="4" s="1"/>
  <c r="L27" i="3" s="1"/>
  <c r="A5" i="4"/>
  <c r="E5" i="4" s="1"/>
  <c r="H10" i="4"/>
  <c r="M10" i="4" s="1"/>
  <c r="L30" i="3" s="1"/>
  <c r="A11" i="4"/>
  <c r="D11" i="4" s="1"/>
  <c r="A3" i="4"/>
  <c r="C3" i="4" s="1"/>
  <c r="H3" i="4"/>
  <c r="J3" i="4" s="1"/>
  <c r="H11" i="4"/>
  <c r="K11" i="4" s="1"/>
  <c r="D19" i="2"/>
  <c r="A19" i="2"/>
  <c r="H6" i="4"/>
  <c r="L6" i="4" s="1"/>
  <c r="H8" i="4"/>
  <c r="J8" i="4" s="1"/>
  <c r="H5" i="4"/>
  <c r="L5" i="4" s="1"/>
  <c r="D18" i="2"/>
  <c r="A18" i="2"/>
  <c r="D3" i="2"/>
  <c r="A3" i="2"/>
  <c r="A8" i="4"/>
  <c r="D8" i="4" s="1"/>
  <c r="D20" i="2"/>
  <c r="A20" i="2"/>
  <c r="H4" i="4"/>
  <c r="K4" i="4" s="1"/>
  <c r="D17" i="2"/>
  <c r="A17" i="2"/>
  <c r="D33" i="2"/>
  <c r="A33" i="2"/>
  <c r="D70" i="2"/>
  <c r="A70" i="2"/>
  <c r="D39" i="2"/>
  <c r="A39" i="2"/>
  <c r="D80" i="2"/>
  <c r="A80" i="2"/>
  <c r="D169" i="2"/>
  <c r="A169" i="2"/>
  <c r="D297" i="2"/>
  <c r="A297" i="2"/>
  <c r="D122" i="2"/>
  <c r="A122" i="2"/>
  <c r="D45" i="2"/>
  <c r="A45" i="2"/>
  <c r="D181" i="2"/>
  <c r="A181" i="2"/>
  <c r="D309" i="2"/>
  <c r="A309" i="2"/>
  <c r="D497" i="2"/>
  <c r="A497" i="2"/>
  <c r="D625" i="2"/>
  <c r="A625" i="2"/>
  <c r="D753" i="2"/>
  <c r="A753" i="2"/>
  <c r="D314" i="2"/>
  <c r="A314" i="2"/>
  <c r="D442" i="2"/>
  <c r="A442" i="2"/>
  <c r="D570" i="2"/>
  <c r="A570" i="2"/>
  <c r="D698" i="2"/>
  <c r="A698" i="2"/>
  <c r="D99" i="2"/>
  <c r="A99" i="2"/>
  <c r="D163" i="2"/>
  <c r="A163" i="2"/>
  <c r="D227" i="2"/>
  <c r="A227" i="2"/>
  <c r="D291" i="2"/>
  <c r="A291" i="2"/>
  <c r="D355" i="2"/>
  <c r="A355" i="2"/>
  <c r="D419" i="2"/>
  <c r="A419" i="2"/>
  <c r="D483" i="2"/>
  <c r="A483" i="2"/>
  <c r="D547" i="2"/>
  <c r="A547" i="2"/>
  <c r="D611" i="2"/>
  <c r="A611" i="2"/>
  <c r="D675" i="2"/>
  <c r="A675" i="2"/>
  <c r="D739" i="2"/>
  <c r="A739" i="2"/>
  <c r="D803" i="2"/>
  <c r="A803" i="2"/>
  <c r="D198" i="2"/>
  <c r="A198" i="2"/>
  <c r="D326" i="2"/>
  <c r="A326" i="2"/>
  <c r="D454" i="2"/>
  <c r="A454" i="2"/>
  <c r="D582" i="2"/>
  <c r="A582" i="2"/>
  <c r="D175" i="2"/>
  <c r="A175" i="2"/>
  <c r="D303" i="2"/>
  <c r="A303" i="2"/>
  <c r="D431" i="2"/>
  <c r="A431" i="2"/>
  <c r="D559" i="2"/>
  <c r="A559" i="2"/>
  <c r="D687" i="2"/>
  <c r="A687" i="2"/>
  <c r="D25" i="2"/>
  <c r="A25" i="2"/>
  <c r="D116" i="2"/>
  <c r="A116" i="2"/>
  <c r="D244" i="2"/>
  <c r="A244" i="2"/>
  <c r="D372" i="2"/>
  <c r="A372" i="2"/>
  <c r="D500" i="2"/>
  <c r="A500" i="2"/>
  <c r="D628" i="2"/>
  <c r="A628" i="2"/>
  <c r="D756" i="2"/>
  <c r="A756" i="2"/>
  <c r="D341" i="2"/>
  <c r="A341" i="2"/>
  <c r="D469" i="2"/>
  <c r="A469" i="2"/>
  <c r="D661" i="2"/>
  <c r="A661" i="2"/>
  <c r="D789" i="2"/>
  <c r="A789" i="2"/>
  <c r="D766" i="2"/>
  <c r="A766" i="2"/>
  <c r="D28" i="2"/>
  <c r="A28" i="2"/>
  <c r="D799" i="2"/>
  <c r="A799" i="2"/>
  <c r="D280" i="2"/>
  <c r="A280" i="2"/>
  <c r="D408" i="2"/>
  <c r="A408" i="2"/>
  <c r="D536" i="2"/>
  <c r="A536" i="2"/>
  <c r="D664" i="2"/>
  <c r="A664" i="2"/>
  <c r="D728" i="2"/>
  <c r="A728" i="2"/>
  <c r="D856" i="2"/>
  <c r="A856" i="2"/>
  <c r="D46" i="2"/>
  <c r="A46" i="2"/>
  <c r="D78" i="2"/>
  <c r="A78" i="2"/>
  <c r="D32" i="2"/>
  <c r="A32" i="2"/>
  <c r="D94" i="2"/>
  <c r="A94" i="2"/>
  <c r="D158" i="2"/>
  <c r="A158" i="2"/>
  <c r="D55" i="2"/>
  <c r="A55" i="2"/>
  <c r="D135" i="2"/>
  <c r="A135" i="2"/>
  <c r="D88" i="2"/>
  <c r="A88" i="2"/>
  <c r="D152" i="2"/>
  <c r="A152" i="2"/>
  <c r="D113" i="2"/>
  <c r="A113" i="2"/>
  <c r="D177" i="2"/>
  <c r="A177" i="2"/>
  <c r="D241" i="2"/>
  <c r="A241" i="2"/>
  <c r="D305" i="2"/>
  <c r="A305" i="2"/>
  <c r="D66" i="2"/>
  <c r="A66" i="2"/>
  <c r="D130" i="2"/>
  <c r="A130" i="2"/>
  <c r="D194" i="2"/>
  <c r="A194" i="2"/>
  <c r="D125" i="2"/>
  <c r="A125" i="2"/>
  <c r="D189" i="2"/>
  <c r="A189" i="2"/>
  <c r="D253" i="2"/>
  <c r="A253" i="2"/>
  <c r="D317" i="2"/>
  <c r="A317" i="2"/>
  <c r="D377" i="2"/>
  <c r="A377" i="2"/>
  <c r="D441" i="2"/>
  <c r="A441" i="2"/>
  <c r="D505" i="2"/>
  <c r="A505" i="2"/>
  <c r="D569" i="2"/>
  <c r="A569" i="2"/>
  <c r="D633" i="2"/>
  <c r="A633" i="2"/>
  <c r="D697" i="2"/>
  <c r="A697" i="2"/>
  <c r="D761" i="2"/>
  <c r="A761" i="2"/>
  <c r="D825" i="2"/>
  <c r="A825" i="2"/>
  <c r="D258" i="2"/>
  <c r="A258" i="2"/>
  <c r="D322" i="2"/>
  <c r="A322" i="2"/>
  <c r="D386" i="2"/>
  <c r="A386" i="2"/>
  <c r="D450" i="2"/>
  <c r="A450" i="2"/>
  <c r="D514" i="2"/>
  <c r="A514" i="2"/>
  <c r="D578" i="2"/>
  <c r="A578" i="2"/>
  <c r="D642" i="2"/>
  <c r="A642" i="2"/>
  <c r="D706" i="2"/>
  <c r="A706" i="2"/>
  <c r="D770" i="2"/>
  <c r="A770" i="2"/>
  <c r="D206" i="2"/>
  <c r="A206" i="2"/>
  <c r="D270" i="2"/>
  <c r="A270" i="2"/>
  <c r="D334" i="2"/>
  <c r="A334" i="2"/>
  <c r="D398" i="2"/>
  <c r="A398" i="2"/>
  <c r="D462" i="2"/>
  <c r="A462" i="2"/>
  <c r="D526" i="2"/>
  <c r="A526" i="2"/>
  <c r="D590" i="2"/>
  <c r="A590" i="2"/>
  <c r="D654" i="2"/>
  <c r="A654" i="2"/>
  <c r="D183" i="2"/>
  <c r="A183" i="2"/>
  <c r="D247" i="2"/>
  <c r="A247" i="2"/>
  <c r="D311" i="2"/>
  <c r="A311" i="2"/>
  <c r="D375" i="2"/>
  <c r="A375" i="2"/>
  <c r="D439" i="2"/>
  <c r="A439" i="2"/>
  <c r="D503" i="2"/>
  <c r="A503" i="2"/>
  <c r="D567" i="2"/>
  <c r="A567" i="2"/>
  <c r="D631" i="2"/>
  <c r="A631" i="2"/>
  <c r="D695" i="2"/>
  <c r="A695" i="2"/>
  <c r="D759" i="2"/>
  <c r="A759" i="2"/>
  <c r="D124" i="2"/>
  <c r="A124" i="2"/>
  <c r="D188" i="2"/>
  <c r="A188" i="2"/>
  <c r="D252" i="2"/>
  <c r="A252" i="2"/>
  <c r="D316" i="2"/>
  <c r="A316" i="2"/>
  <c r="D380" i="2"/>
  <c r="A380" i="2"/>
  <c r="D444" i="2"/>
  <c r="A444" i="2"/>
  <c r="D508" i="2"/>
  <c r="A508" i="2"/>
  <c r="D572" i="2"/>
  <c r="A572" i="2"/>
  <c r="D636" i="2"/>
  <c r="A636" i="2"/>
  <c r="D700" i="2"/>
  <c r="A700" i="2"/>
  <c r="D764" i="2"/>
  <c r="A764" i="2"/>
  <c r="D828" i="2"/>
  <c r="A828" i="2"/>
  <c r="D34" i="2"/>
  <c r="A34" i="2"/>
  <c r="D349" i="2"/>
  <c r="A349" i="2"/>
  <c r="D413" i="2"/>
  <c r="A413" i="2"/>
  <c r="D477" i="2"/>
  <c r="A477" i="2"/>
  <c r="D541" i="2"/>
  <c r="A541" i="2"/>
  <c r="D605" i="2"/>
  <c r="A605" i="2"/>
  <c r="D669" i="2"/>
  <c r="A669" i="2"/>
  <c r="D733" i="2"/>
  <c r="A733" i="2"/>
  <c r="D797" i="2"/>
  <c r="A797" i="2"/>
  <c r="D861" i="2"/>
  <c r="A861" i="2"/>
  <c r="D710" i="2"/>
  <c r="A710" i="2"/>
  <c r="D774" i="2"/>
  <c r="A774" i="2"/>
  <c r="D838" i="2"/>
  <c r="A838" i="2"/>
  <c r="D76" i="2"/>
  <c r="A76" i="2"/>
  <c r="D84" i="2"/>
  <c r="A84" i="2"/>
  <c r="D807" i="2"/>
  <c r="A807" i="2"/>
  <c r="D224" i="2"/>
  <c r="A224" i="2"/>
  <c r="D288" i="2"/>
  <c r="A288" i="2"/>
  <c r="D352" i="2"/>
  <c r="A352" i="2"/>
  <c r="D416" i="2"/>
  <c r="A416" i="2"/>
  <c r="D480" i="2"/>
  <c r="A480" i="2"/>
  <c r="D544" i="2"/>
  <c r="A544" i="2"/>
  <c r="D608" i="2"/>
  <c r="A608" i="2"/>
  <c r="D672" i="2"/>
  <c r="A672" i="2"/>
  <c r="D736" i="2"/>
  <c r="A736" i="2"/>
  <c r="D800" i="2"/>
  <c r="A800" i="2"/>
  <c r="D826" i="2"/>
  <c r="A826" i="2"/>
  <c r="D75" i="2"/>
  <c r="A75" i="2"/>
  <c r="D150" i="2"/>
  <c r="A150" i="2"/>
  <c r="D127" i="2"/>
  <c r="A127" i="2"/>
  <c r="D144" i="2"/>
  <c r="A144" i="2"/>
  <c r="D105" i="2"/>
  <c r="A105" i="2"/>
  <c r="D233" i="2"/>
  <c r="A233" i="2"/>
  <c r="D58" i="2"/>
  <c r="A58" i="2"/>
  <c r="D186" i="2"/>
  <c r="A186" i="2"/>
  <c r="D117" i="2"/>
  <c r="A117" i="2"/>
  <c r="D245" i="2"/>
  <c r="A245" i="2"/>
  <c r="D369" i="2"/>
  <c r="A369" i="2"/>
  <c r="D433" i="2"/>
  <c r="A433" i="2"/>
  <c r="D561" i="2"/>
  <c r="A561" i="2"/>
  <c r="D689" i="2"/>
  <c r="A689" i="2"/>
  <c r="D817" i="2"/>
  <c r="A817" i="2"/>
  <c r="D250" i="2"/>
  <c r="A250" i="2"/>
  <c r="D378" i="2"/>
  <c r="A378" i="2"/>
  <c r="D506" i="2"/>
  <c r="A506" i="2"/>
  <c r="D634" i="2"/>
  <c r="A634" i="2"/>
  <c r="D762" i="2"/>
  <c r="A762" i="2"/>
  <c r="D131" i="2"/>
  <c r="A131" i="2"/>
  <c r="D195" i="2"/>
  <c r="A195" i="2"/>
  <c r="D259" i="2"/>
  <c r="A259" i="2"/>
  <c r="D323" i="2"/>
  <c r="A323" i="2"/>
  <c r="D387" i="2"/>
  <c r="A387" i="2"/>
  <c r="D451" i="2"/>
  <c r="A451" i="2"/>
  <c r="D515" i="2"/>
  <c r="A515" i="2"/>
  <c r="D579" i="2"/>
  <c r="A579" i="2"/>
  <c r="D643" i="2"/>
  <c r="A643" i="2"/>
  <c r="D707" i="2"/>
  <c r="A707" i="2"/>
  <c r="D771" i="2"/>
  <c r="A771" i="2"/>
  <c r="D835" i="2"/>
  <c r="A835" i="2"/>
  <c r="D262" i="2"/>
  <c r="A262" i="2"/>
  <c r="D390" i="2"/>
  <c r="A390" i="2"/>
  <c r="D518" i="2"/>
  <c r="A518" i="2"/>
  <c r="D646" i="2"/>
  <c r="A646" i="2"/>
  <c r="D239" i="2"/>
  <c r="A239" i="2"/>
  <c r="D367" i="2"/>
  <c r="A367" i="2"/>
  <c r="D495" i="2"/>
  <c r="A495" i="2"/>
  <c r="D623" i="2"/>
  <c r="A623" i="2"/>
  <c r="D751" i="2"/>
  <c r="A751" i="2"/>
  <c r="D180" i="2"/>
  <c r="A180" i="2"/>
  <c r="D308" i="2"/>
  <c r="A308" i="2"/>
  <c r="D436" i="2"/>
  <c r="A436" i="2"/>
  <c r="D564" i="2"/>
  <c r="A564" i="2"/>
  <c r="D692" i="2"/>
  <c r="A692" i="2"/>
  <c r="D820" i="2"/>
  <c r="A820" i="2"/>
  <c r="D405" i="2"/>
  <c r="A405" i="2"/>
  <c r="D533" i="2"/>
  <c r="A533" i="2"/>
  <c r="D597" i="2"/>
  <c r="A597" i="2"/>
  <c r="D725" i="2"/>
  <c r="A725" i="2"/>
  <c r="D853" i="2"/>
  <c r="A853" i="2"/>
  <c r="D830" i="2"/>
  <c r="A830" i="2"/>
  <c r="D216" i="2"/>
  <c r="A216" i="2"/>
  <c r="D344" i="2"/>
  <c r="A344" i="2"/>
  <c r="D472" i="2"/>
  <c r="A472" i="2"/>
  <c r="D600" i="2"/>
  <c r="A600" i="2"/>
  <c r="D792" i="2"/>
  <c r="A792" i="2"/>
  <c r="D818" i="2"/>
  <c r="A818" i="2"/>
  <c r="D40" i="2"/>
  <c r="A40" i="2"/>
  <c r="D51" i="2"/>
  <c r="A51" i="2"/>
  <c r="D102" i="2"/>
  <c r="A102" i="2"/>
  <c r="D166" i="2"/>
  <c r="A166" i="2"/>
  <c r="D63" i="2"/>
  <c r="A63" i="2"/>
  <c r="D143" i="2"/>
  <c r="A143" i="2"/>
  <c r="D96" i="2"/>
  <c r="A96" i="2"/>
  <c r="D160" i="2"/>
  <c r="A160" i="2"/>
  <c r="D121" i="2"/>
  <c r="A121" i="2"/>
  <c r="D185" i="2"/>
  <c r="A185" i="2"/>
  <c r="D249" i="2"/>
  <c r="A249" i="2"/>
  <c r="D313" i="2"/>
  <c r="A313" i="2"/>
  <c r="D74" i="2"/>
  <c r="A74" i="2"/>
  <c r="D138" i="2"/>
  <c r="A138" i="2"/>
  <c r="D202" i="2"/>
  <c r="A202" i="2"/>
  <c r="D61" i="2"/>
  <c r="A61" i="2"/>
  <c r="D133" i="2"/>
  <c r="A133" i="2"/>
  <c r="D197" i="2"/>
  <c r="A197" i="2"/>
  <c r="D261" i="2"/>
  <c r="A261" i="2"/>
  <c r="D325" i="2"/>
  <c r="A325" i="2"/>
  <c r="D385" i="2"/>
  <c r="A385" i="2"/>
  <c r="D449" i="2"/>
  <c r="A449" i="2"/>
  <c r="D513" i="2"/>
  <c r="A513" i="2"/>
  <c r="D577" i="2"/>
  <c r="A577" i="2"/>
  <c r="D641" i="2"/>
  <c r="A641" i="2"/>
  <c r="D705" i="2"/>
  <c r="A705" i="2"/>
  <c r="D769" i="2"/>
  <c r="A769" i="2"/>
  <c r="D833" i="2"/>
  <c r="A833" i="2"/>
  <c r="D266" i="2"/>
  <c r="A266" i="2"/>
  <c r="D330" i="2"/>
  <c r="A330" i="2"/>
  <c r="D394" i="2"/>
  <c r="A394" i="2"/>
  <c r="D458" i="2"/>
  <c r="A458" i="2"/>
  <c r="D522" i="2"/>
  <c r="A522" i="2"/>
  <c r="D586" i="2"/>
  <c r="A586" i="2"/>
  <c r="D650" i="2"/>
  <c r="A650" i="2"/>
  <c r="D714" i="2"/>
  <c r="A714" i="2"/>
  <c r="D778" i="2"/>
  <c r="A778" i="2"/>
  <c r="D107" i="2"/>
  <c r="A107" i="2"/>
  <c r="D139" i="2"/>
  <c r="A139" i="2"/>
  <c r="D171" i="2"/>
  <c r="A171" i="2"/>
  <c r="D203" i="2"/>
  <c r="A203" i="2"/>
  <c r="D235" i="2"/>
  <c r="A235" i="2"/>
  <c r="D267" i="2"/>
  <c r="A267" i="2"/>
  <c r="D299" i="2"/>
  <c r="A299" i="2"/>
  <c r="D331" i="2"/>
  <c r="A331" i="2"/>
  <c r="D363" i="2"/>
  <c r="A363" i="2"/>
  <c r="D395" i="2"/>
  <c r="A395" i="2"/>
  <c r="D427" i="2"/>
  <c r="A427" i="2"/>
  <c r="D459" i="2"/>
  <c r="A459" i="2"/>
  <c r="D491" i="2"/>
  <c r="A491" i="2"/>
  <c r="D523" i="2"/>
  <c r="A523" i="2"/>
  <c r="D555" i="2"/>
  <c r="A555" i="2"/>
  <c r="D587" i="2"/>
  <c r="A587" i="2"/>
  <c r="D619" i="2"/>
  <c r="A619" i="2"/>
  <c r="D651" i="2"/>
  <c r="A651" i="2"/>
  <c r="D683" i="2"/>
  <c r="A683" i="2"/>
  <c r="D715" i="2"/>
  <c r="A715" i="2"/>
  <c r="D747" i="2"/>
  <c r="A747" i="2"/>
  <c r="D779" i="2"/>
  <c r="A779" i="2"/>
  <c r="D811" i="2"/>
  <c r="A811" i="2"/>
  <c r="D843" i="2"/>
  <c r="A843" i="2"/>
  <c r="D214" i="2"/>
  <c r="A214" i="2"/>
  <c r="D278" i="2"/>
  <c r="A278" i="2"/>
  <c r="D342" i="2"/>
  <c r="A342" i="2"/>
  <c r="D406" i="2"/>
  <c r="A406" i="2"/>
  <c r="D470" i="2"/>
  <c r="A470" i="2"/>
  <c r="D534" i="2"/>
  <c r="A534" i="2"/>
  <c r="D598" i="2"/>
  <c r="A598" i="2"/>
  <c r="D662" i="2"/>
  <c r="A662" i="2"/>
  <c r="D191" i="2"/>
  <c r="A191" i="2"/>
  <c r="D255" i="2"/>
  <c r="A255" i="2"/>
  <c r="D319" i="2"/>
  <c r="A319" i="2"/>
  <c r="D383" i="2"/>
  <c r="A383" i="2"/>
  <c r="D447" i="2"/>
  <c r="A447" i="2"/>
  <c r="D511" i="2"/>
  <c r="A511" i="2"/>
  <c r="D575" i="2"/>
  <c r="A575" i="2"/>
  <c r="D639" i="2"/>
  <c r="A639" i="2"/>
  <c r="D703" i="2"/>
  <c r="A703" i="2"/>
  <c r="D52" i="2"/>
  <c r="A52" i="2"/>
  <c r="D132" i="2"/>
  <c r="A132" i="2"/>
  <c r="D196" i="2"/>
  <c r="A196" i="2"/>
  <c r="D260" i="2"/>
  <c r="A260" i="2"/>
  <c r="D324" i="2"/>
  <c r="A324" i="2"/>
  <c r="D388" i="2"/>
  <c r="A388" i="2"/>
  <c r="D452" i="2"/>
  <c r="A452" i="2"/>
  <c r="D516" i="2"/>
  <c r="A516" i="2"/>
  <c r="D580" i="2"/>
  <c r="A580" i="2"/>
  <c r="D644" i="2"/>
  <c r="A644" i="2"/>
  <c r="D708" i="2"/>
  <c r="A708" i="2"/>
  <c r="D772" i="2"/>
  <c r="A772" i="2"/>
  <c r="D836" i="2"/>
  <c r="A836" i="2"/>
  <c r="D357" i="2"/>
  <c r="A357" i="2"/>
  <c r="D421" i="2"/>
  <c r="A421" i="2"/>
  <c r="D485" i="2"/>
  <c r="A485" i="2"/>
  <c r="D549" i="2"/>
  <c r="A549" i="2"/>
  <c r="D613" i="2"/>
  <c r="A613" i="2"/>
  <c r="D677" i="2"/>
  <c r="A677" i="2"/>
  <c r="D741" i="2"/>
  <c r="A741" i="2"/>
  <c r="D805" i="2"/>
  <c r="A805" i="2"/>
  <c r="D718" i="2"/>
  <c r="A718" i="2"/>
  <c r="D782" i="2"/>
  <c r="A782" i="2"/>
  <c r="D846" i="2"/>
  <c r="A846" i="2"/>
  <c r="D815" i="2"/>
  <c r="A815" i="2"/>
  <c r="D232" i="2"/>
  <c r="A232" i="2"/>
  <c r="D296" i="2"/>
  <c r="A296" i="2"/>
  <c r="D360" i="2"/>
  <c r="A360" i="2"/>
  <c r="D424" i="2"/>
  <c r="A424" i="2"/>
  <c r="D488" i="2"/>
  <c r="A488" i="2"/>
  <c r="D552" i="2"/>
  <c r="A552" i="2"/>
  <c r="D616" i="2"/>
  <c r="A616" i="2"/>
  <c r="D680" i="2"/>
  <c r="A680" i="2"/>
  <c r="D744" i="2"/>
  <c r="A744" i="2"/>
  <c r="D808" i="2"/>
  <c r="A808" i="2"/>
  <c r="D23" i="2"/>
  <c r="A23" i="2"/>
  <c r="D834" i="2"/>
  <c r="A834" i="2"/>
  <c r="D104" i="2"/>
  <c r="A104" i="2"/>
  <c r="D257" i="2"/>
  <c r="A257" i="2"/>
  <c r="D146" i="2"/>
  <c r="A146" i="2"/>
  <c r="D205" i="2"/>
  <c r="A205" i="2"/>
  <c r="D521" i="2"/>
  <c r="A521" i="2"/>
  <c r="D841" i="2"/>
  <c r="A841" i="2"/>
  <c r="D530" i="2"/>
  <c r="A530" i="2"/>
  <c r="D786" i="2"/>
  <c r="A786" i="2"/>
  <c r="D286" i="2"/>
  <c r="A286" i="2"/>
  <c r="D542" i="2"/>
  <c r="A542" i="2"/>
  <c r="D391" i="2"/>
  <c r="A391" i="2"/>
  <c r="D41" i="2"/>
  <c r="A41" i="2"/>
  <c r="D140" i="2"/>
  <c r="A140" i="2"/>
  <c r="D332" i="2"/>
  <c r="A332" i="2"/>
  <c r="D652" i="2"/>
  <c r="A652" i="2"/>
  <c r="D621" i="2"/>
  <c r="A621" i="2"/>
  <c r="D854" i="2"/>
  <c r="A854" i="2"/>
  <c r="D823" i="2"/>
  <c r="A823" i="2"/>
  <c r="D240" i="2"/>
  <c r="A240" i="2"/>
  <c r="D496" i="2"/>
  <c r="A496" i="2"/>
  <c r="D560" i="2"/>
  <c r="A560" i="2"/>
  <c r="D816" i="2"/>
  <c r="A816" i="2"/>
  <c r="D842" i="2"/>
  <c r="A842" i="2"/>
  <c r="D59" i="2"/>
  <c r="A59" i="2"/>
  <c r="D118" i="2"/>
  <c r="A118" i="2"/>
  <c r="D182" i="2"/>
  <c r="A182" i="2"/>
  <c r="D95" i="2"/>
  <c r="A95" i="2"/>
  <c r="D159" i="2"/>
  <c r="A159" i="2"/>
  <c r="D112" i="2"/>
  <c r="A112" i="2"/>
  <c r="D176" i="2"/>
  <c r="A176" i="2"/>
  <c r="D65" i="2"/>
  <c r="A65" i="2"/>
  <c r="D137" i="2"/>
  <c r="A137" i="2"/>
  <c r="D201" i="2"/>
  <c r="A201" i="2"/>
  <c r="D265" i="2"/>
  <c r="A265" i="2"/>
  <c r="D90" i="2"/>
  <c r="A90" i="2"/>
  <c r="D154" i="2"/>
  <c r="A154" i="2"/>
  <c r="D77" i="2"/>
  <c r="A77" i="2"/>
  <c r="D149" i="2"/>
  <c r="A149" i="2"/>
  <c r="D213" i="2"/>
  <c r="A213" i="2"/>
  <c r="D277" i="2"/>
  <c r="A277" i="2"/>
  <c r="D337" i="2"/>
  <c r="A337" i="2"/>
  <c r="D401" i="2"/>
  <c r="A401" i="2"/>
  <c r="D465" i="2"/>
  <c r="A465" i="2"/>
  <c r="D529" i="2"/>
  <c r="A529" i="2"/>
  <c r="D593" i="2"/>
  <c r="A593" i="2"/>
  <c r="D657" i="2"/>
  <c r="A657" i="2"/>
  <c r="D721" i="2"/>
  <c r="A721" i="2"/>
  <c r="D785" i="2"/>
  <c r="A785" i="2"/>
  <c r="D849" i="2"/>
  <c r="A849" i="2"/>
  <c r="D218" i="2"/>
  <c r="A218" i="2"/>
  <c r="D282" i="2"/>
  <c r="A282" i="2"/>
  <c r="D346" i="2"/>
  <c r="A346" i="2"/>
  <c r="D410" i="2"/>
  <c r="A410" i="2"/>
  <c r="D474" i="2"/>
  <c r="A474" i="2"/>
  <c r="D538" i="2"/>
  <c r="A538" i="2"/>
  <c r="D602" i="2"/>
  <c r="A602" i="2"/>
  <c r="D666" i="2"/>
  <c r="A666" i="2"/>
  <c r="D730" i="2"/>
  <c r="A730" i="2"/>
  <c r="D794" i="2"/>
  <c r="A794" i="2"/>
  <c r="D115" i="2"/>
  <c r="A115" i="2"/>
  <c r="D147" i="2"/>
  <c r="A147" i="2"/>
  <c r="D179" i="2"/>
  <c r="A179" i="2"/>
  <c r="D211" i="2"/>
  <c r="A211" i="2"/>
  <c r="D243" i="2"/>
  <c r="A243" i="2"/>
  <c r="D275" i="2"/>
  <c r="A275" i="2"/>
  <c r="D307" i="2"/>
  <c r="A307" i="2"/>
  <c r="D339" i="2"/>
  <c r="A339" i="2"/>
  <c r="D371" i="2"/>
  <c r="A371" i="2"/>
  <c r="D403" i="2"/>
  <c r="A403" i="2"/>
  <c r="D435" i="2"/>
  <c r="A435" i="2"/>
  <c r="D467" i="2"/>
  <c r="A467" i="2"/>
  <c r="D499" i="2"/>
  <c r="A499" i="2"/>
  <c r="D531" i="2"/>
  <c r="A531" i="2"/>
  <c r="D563" i="2"/>
  <c r="A563" i="2"/>
  <c r="D595" i="2"/>
  <c r="A595" i="2"/>
  <c r="D627" i="2"/>
  <c r="A627" i="2"/>
  <c r="D659" i="2"/>
  <c r="A659" i="2"/>
  <c r="D691" i="2"/>
  <c r="A691" i="2"/>
  <c r="D723" i="2"/>
  <c r="A723" i="2"/>
  <c r="D755" i="2"/>
  <c r="A755" i="2"/>
  <c r="D787" i="2"/>
  <c r="A787" i="2"/>
  <c r="D819" i="2"/>
  <c r="A819" i="2"/>
  <c r="D851" i="2"/>
  <c r="A851" i="2"/>
  <c r="D230" i="2"/>
  <c r="A230" i="2"/>
  <c r="D294" i="2"/>
  <c r="A294" i="2"/>
  <c r="D358" i="2"/>
  <c r="A358" i="2"/>
  <c r="D422" i="2"/>
  <c r="A422" i="2"/>
  <c r="D486" i="2"/>
  <c r="A486" i="2"/>
  <c r="D550" i="2"/>
  <c r="A550" i="2"/>
  <c r="D614" i="2"/>
  <c r="A614" i="2"/>
  <c r="D678" i="2"/>
  <c r="A678" i="2"/>
  <c r="D207" i="2"/>
  <c r="A207" i="2"/>
  <c r="D271" i="2"/>
  <c r="A271" i="2"/>
  <c r="D335" i="2"/>
  <c r="A335" i="2"/>
  <c r="D399" i="2"/>
  <c r="A399" i="2"/>
  <c r="D463" i="2"/>
  <c r="A463" i="2"/>
  <c r="D527" i="2"/>
  <c r="A527" i="2"/>
  <c r="D591" i="2"/>
  <c r="A591" i="2"/>
  <c r="D655" i="2"/>
  <c r="A655" i="2"/>
  <c r="D719" i="2"/>
  <c r="A719" i="2"/>
  <c r="D81" i="2"/>
  <c r="A81" i="2"/>
  <c r="D48" i="2"/>
  <c r="A48" i="2"/>
  <c r="D68" i="2"/>
  <c r="A68" i="2"/>
  <c r="D148" i="2"/>
  <c r="A148" i="2"/>
  <c r="D212" i="2"/>
  <c r="A212" i="2"/>
  <c r="D276" i="2"/>
  <c r="A276" i="2"/>
  <c r="D340" i="2"/>
  <c r="A340" i="2"/>
  <c r="D404" i="2"/>
  <c r="A404" i="2"/>
  <c r="D468" i="2"/>
  <c r="A468" i="2"/>
  <c r="D532" i="2"/>
  <c r="A532" i="2"/>
  <c r="D596" i="2"/>
  <c r="A596" i="2"/>
  <c r="D660" i="2"/>
  <c r="A660" i="2"/>
  <c r="D724" i="2"/>
  <c r="A724" i="2"/>
  <c r="D788" i="2"/>
  <c r="A788" i="2"/>
  <c r="D852" i="2"/>
  <c r="A852" i="2"/>
  <c r="D42" i="2"/>
  <c r="A42" i="2"/>
  <c r="D373" i="2"/>
  <c r="A373" i="2"/>
  <c r="D437" i="2"/>
  <c r="A437" i="2"/>
  <c r="D501" i="2"/>
  <c r="A501" i="2"/>
  <c r="D565" i="2"/>
  <c r="A565" i="2"/>
  <c r="D629" i="2"/>
  <c r="A629" i="2"/>
  <c r="D693" i="2"/>
  <c r="A693" i="2"/>
  <c r="D757" i="2"/>
  <c r="A757" i="2"/>
  <c r="D821" i="2"/>
  <c r="A821" i="2"/>
  <c r="D734" i="2"/>
  <c r="A734" i="2"/>
  <c r="D798" i="2"/>
  <c r="A798" i="2"/>
  <c r="D44" i="2"/>
  <c r="A44" i="2"/>
  <c r="D767" i="2"/>
  <c r="A767" i="2"/>
  <c r="D831" i="2"/>
  <c r="A831" i="2"/>
  <c r="D248" i="2"/>
  <c r="A248" i="2"/>
  <c r="D312" i="2"/>
  <c r="A312" i="2"/>
  <c r="D376" i="2"/>
  <c r="A376" i="2"/>
  <c r="D440" i="2"/>
  <c r="A440" i="2"/>
  <c r="D504" i="2"/>
  <c r="A504" i="2"/>
  <c r="D568" i="2"/>
  <c r="A568" i="2"/>
  <c r="D632" i="2"/>
  <c r="A632" i="2"/>
  <c r="D696" i="2"/>
  <c r="A696" i="2"/>
  <c r="D760" i="2"/>
  <c r="A760" i="2"/>
  <c r="D824" i="2"/>
  <c r="A824" i="2"/>
  <c r="D850" i="2"/>
  <c r="A850" i="2"/>
  <c r="D110" i="2"/>
  <c r="A110" i="2"/>
  <c r="D57" i="2"/>
  <c r="A57" i="2"/>
  <c r="D69" i="2"/>
  <c r="A69" i="2"/>
  <c r="D649" i="2"/>
  <c r="A649" i="2"/>
  <c r="D338" i="2"/>
  <c r="A338" i="2"/>
  <c r="D594" i="2"/>
  <c r="A594" i="2"/>
  <c r="D478" i="2"/>
  <c r="A478" i="2"/>
  <c r="D327" i="2"/>
  <c r="A327" i="2"/>
  <c r="D647" i="2"/>
  <c r="A647" i="2"/>
  <c r="D396" i="2"/>
  <c r="A396" i="2"/>
  <c r="D780" i="2"/>
  <c r="A780" i="2"/>
  <c r="D429" i="2"/>
  <c r="A429" i="2"/>
  <c r="D813" i="2"/>
  <c r="A813" i="2"/>
  <c r="D304" i="2"/>
  <c r="A304" i="2"/>
  <c r="D752" i="2"/>
  <c r="A752" i="2"/>
  <c r="D87" i="2"/>
  <c r="A87" i="2"/>
  <c r="D126" i="2"/>
  <c r="A126" i="2"/>
  <c r="D184" i="2"/>
  <c r="A184" i="2"/>
  <c r="D221" i="2"/>
  <c r="A221" i="2"/>
  <c r="D537" i="2"/>
  <c r="A537" i="2"/>
  <c r="D793" i="2"/>
  <c r="A793" i="2"/>
  <c r="D418" i="2"/>
  <c r="A418" i="2"/>
  <c r="D302" i="2"/>
  <c r="A302" i="2"/>
  <c r="D494" i="2"/>
  <c r="A494" i="2"/>
  <c r="D622" i="2"/>
  <c r="A622" i="2"/>
  <c r="D686" i="2"/>
  <c r="A686" i="2"/>
  <c r="D279" i="2"/>
  <c r="A279" i="2"/>
  <c r="D343" i="2"/>
  <c r="A343" i="2"/>
  <c r="D407" i="2"/>
  <c r="A407" i="2"/>
  <c r="D535" i="2"/>
  <c r="A535" i="2"/>
  <c r="D599" i="2"/>
  <c r="A599" i="2"/>
  <c r="D663" i="2"/>
  <c r="A663" i="2"/>
  <c r="D727" i="2"/>
  <c r="A727" i="2"/>
  <c r="D92" i="2"/>
  <c r="A92" i="2"/>
  <c r="D156" i="2"/>
  <c r="A156" i="2"/>
  <c r="D220" i="2"/>
  <c r="A220" i="2"/>
  <c r="D284" i="2"/>
  <c r="A284" i="2"/>
  <c r="D348" i="2"/>
  <c r="A348" i="2"/>
  <c r="D412" i="2"/>
  <c r="A412" i="2"/>
  <c r="D476" i="2"/>
  <c r="A476" i="2"/>
  <c r="D540" i="2"/>
  <c r="A540" i="2"/>
  <c r="D604" i="2"/>
  <c r="A604" i="2"/>
  <c r="D668" i="2"/>
  <c r="A668" i="2"/>
  <c r="D732" i="2"/>
  <c r="A732" i="2"/>
  <c r="D796" i="2"/>
  <c r="A796" i="2"/>
  <c r="D860" i="2"/>
  <c r="A860" i="2"/>
  <c r="D381" i="2"/>
  <c r="A381" i="2"/>
  <c r="D445" i="2"/>
  <c r="A445" i="2"/>
  <c r="D509" i="2"/>
  <c r="A509" i="2"/>
  <c r="D573" i="2"/>
  <c r="A573" i="2"/>
  <c r="D637" i="2"/>
  <c r="A637" i="2"/>
  <c r="D701" i="2"/>
  <c r="A701" i="2"/>
  <c r="D765" i="2"/>
  <c r="A765" i="2"/>
  <c r="D829" i="2"/>
  <c r="A829" i="2"/>
  <c r="D64" i="2"/>
  <c r="A64" i="2"/>
  <c r="D742" i="2"/>
  <c r="A742" i="2"/>
  <c r="D806" i="2"/>
  <c r="A806" i="2"/>
  <c r="D36" i="2"/>
  <c r="A36" i="2"/>
  <c r="D775" i="2"/>
  <c r="A775" i="2"/>
  <c r="D839" i="2"/>
  <c r="A839" i="2"/>
  <c r="D85" i="2"/>
  <c r="A85" i="2"/>
  <c r="D256" i="2"/>
  <c r="A256" i="2"/>
  <c r="D320" i="2"/>
  <c r="A320" i="2"/>
  <c r="D384" i="2"/>
  <c r="A384" i="2"/>
  <c r="D448" i="2"/>
  <c r="A448" i="2"/>
  <c r="D512" i="2"/>
  <c r="A512" i="2"/>
  <c r="D576" i="2"/>
  <c r="A576" i="2"/>
  <c r="D640" i="2"/>
  <c r="A640" i="2"/>
  <c r="D704" i="2"/>
  <c r="A704" i="2"/>
  <c r="D768" i="2"/>
  <c r="A768" i="2"/>
  <c r="D832" i="2"/>
  <c r="A832" i="2"/>
  <c r="D86" i="2"/>
  <c r="A86" i="2"/>
  <c r="D47" i="2"/>
  <c r="A47" i="2"/>
  <c r="D79" i="2"/>
  <c r="A79" i="2"/>
  <c r="D858" i="2"/>
  <c r="A858" i="2"/>
  <c r="D43" i="2"/>
  <c r="A43" i="2"/>
  <c r="D174" i="2"/>
  <c r="A174" i="2"/>
  <c r="D151" i="2"/>
  <c r="A151" i="2"/>
  <c r="D129" i="2"/>
  <c r="A129" i="2"/>
  <c r="D321" i="2"/>
  <c r="A321" i="2"/>
  <c r="D210" i="2"/>
  <c r="A210" i="2"/>
  <c r="D269" i="2"/>
  <c r="A269" i="2"/>
  <c r="D393" i="2"/>
  <c r="A393" i="2"/>
  <c r="D585" i="2"/>
  <c r="A585" i="2"/>
  <c r="D777" i="2"/>
  <c r="A777" i="2"/>
  <c r="D274" i="2"/>
  <c r="A274" i="2"/>
  <c r="D466" i="2"/>
  <c r="A466" i="2"/>
  <c r="D722" i="2"/>
  <c r="A722" i="2"/>
  <c r="D350" i="2"/>
  <c r="A350" i="2"/>
  <c r="D670" i="2"/>
  <c r="A670" i="2"/>
  <c r="D263" i="2"/>
  <c r="A263" i="2"/>
  <c r="D519" i="2"/>
  <c r="A519" i="2"/>
  <c r="D711" i="2"/>
  <c r="A711" i="2"/>
  <c r="D49" i="2"/>
  <c r="A49" i="2"/>
  <c r="D268" i="2"/>
  <c r="A268" i="2"/>
  <c r="D524" i="2"/>
  <c r="A524" i="2"/>
  <c r="D716" i="2"/>
  <c r="A716" i="2"/>
  <c r="D365" i="2"/>
  <c r="A365" i="2"/>
  <c r="D493" i="2"/>
  <c r="A493" i="2"/>
  <c r="D685" i="2"/>
  <c r="A685" i="2"/>
  <c r="D790" i="2"/>
  <c r="A790" i="2"/>
  <c r="D432" i="2"/>
  <c r="A432" i="2"/>
  <c r="D688" i="2"/>
  <c r="A688" i="2"/>
  <c r="D30" i="2"/>
  <c r="A30" i="2"/>
  <c r="D190" i="2"/>
  <c r="A190" i="2"/>
  <c r="D167" i="2"/>
  <c r="A167" i="2"/>
  <c r="D73" i="2"/>
  <c r="A73" i="2"/>
  <c r="D273" i="2"/>
  <c r="A273" i="2"/>
  <c r="D162" i="2"/>
  <c r="A162" i="2"/>
  <c r="D93" i="2"/>
  <c r="A93" i="2"/>
  <c r="D285" i="2"/>
  <c r="A285" i="2"/>
  <c r="D409" i="2"/>
  <c r="A409" i="2"/>
  <c r="D601" i="2"/>
  <c r="A601" i="2"/>
  <c r="D729" i="2"/>
  <c r="A729" i="2"/>
  <c r="D226" i="2"/>
  <c r="A226" i="2"/>
  <c r="D354" i="2"/>
  <c r="A354" i="2"/>
  <c r="D546" i="2"/>
  <c r="A546" i="2"/>
  <c r="D674" i="2"/>
  <c r="A674" i="2"/>
  <c r="D738" i="2"/>
  <c r="A738" i="2"/>
  <c r="D238" i="2"/>
  <c r="A238" i="2"/>
  <c r="D430" i="2"/>
  <c r="A430" i="2"/>
  <c r="D558" i="2"/>
  <c r="A558" i="2"/>
  <c r="D471" i="2"/>
  <c r="A471" i="2"/>
  <c r="D35" i="2"/>
  <c r="A35" i="2"/>
  <c r="D67" i="2"/>
  <c r="A67" i="2"/>
  <c r="D54" i="2"/>
  <c r="A54" i="2"/>
  <c r="D134" i="2"/>
  <c r="A134" i="2"/>
  <c r="D111" i="2"/>
  <c r="A111" i="2"/>
  <c r="D56" i="2"/>
  <c r="A56" i="2"/>
  <c r="D128" i="2"/>
  <c r="A128" i="2"/>
  <c r="D192" i="2"/>
  <c r="A192" i="2"/>
  <c r="D89" i="2"/>
  <c r="A89" i="2"/>
  <c r="D153" i="2"/>
  <c r="A153" i="2"/>
  <c r="D217" i="2"/>
  <c r="A217" i="2"/>
  <c r="D281" i="2"/>
  <c r="A281" i="2"/>
  <c r="D26" i="2"/>
  <c r="A26" i="2"/>
  <c r="D106" i="2"/>
  <c r="A106" i="2"/>
  <c r="D170" i="2"/>
  <c r="A170" i="2"/>
  <c r="D29" i="2"/>
  <c r="A29" i="2"/>
  <c r="D101" i="2"/>
  <c r="A101" i="2"/>
  <c r="D165" i="2"/>
  <c r="A165" i="2"/>
  <c r="D229" i="2"/>
  <c r="A229" i="2"/>
  <c r="D293" i="2"/>
  <c r="A293" i="2"/>
  <c r="D353" i="2"/>
  <c r="A353" i="2"/>
  <c r="D417" i="2"/>
  <c r="A417" i="2"/>
  <c r="D481" i="2"/>
  <c r="A481" i="2"/>
  <c r="D545" i="2"/>
  <c r="A545" i="2"/>
  <c r="D609" i="2"/>
  <c r="A609" i="2"/>
  <c r="D673" i="2"/>
  <c r="A673" i="2"/>
  <c r="D737" i="2"/>
  <c r="A737" i="2"/>
  <c r="D801" i="2"/>
  <c r="A801" i="2"/>
  <c r="D234" i="2"/>
  <c r="A234" i="2"/>
  <c r="D298" i="2"/>
  <c r="A298" i="2"/>
  <c r="D362" i="2"/>
  <c r="A362" i="2"/>
  <c r="D426" i="2"/>
  <c r="A426" i="2"/>
  <c r="D490" i="2"/>
  <c r="A490" i="2"/>
  <c r="D554" i="2"/>
  <c r="A554" i="2"/>
  <c r="D618" i="2"/>
  <c r="A618" i="2"/>
  <c r="D682" i="2"/>
  <c r="A682" i="2"/>
  <c r="D746" i="2"/>
  <c r="A746" i="2"/>
  <c r="D91" i="2"/>
  <c r="A91" i="2"/>
  <c r="D123" i="2"/>
  <c r="A123" i="2"/>
  <c r="D155" i="2"/>
  <c r="A155" i="2"/>
  <c r="D187" i="2"/>
  <c r="A187" i="2"/>
  <c r="D219" i="2"/>
  <c r="A219" i="2"/>
  <c r="D251" i="2"/>
  <c r="A251" i="2"/>
  <c r="D283" i="2"/>
  <c r="A283" i="2"/>
  <c r="D315" i="2"/>
  <c r="A315" i="2"/>
  <c r="D347" i="2"/>
  <c r="A347" i="2"/>
  <c r="D379" i="2"/>
  <c r="A379" i="2"/>
  <c r="D411" i="2"/>
  <c r="A411" i="2"/>
  <c r="D443" i="2"/>
  <c r="A443" i="2"/>
  <c r="D475" i="2"/>
  <c r="A475" i="2"/>
  <c r="D507" i="2"/>
  <c r="A507" i="2"/>
  <c r="D539" i="2"/>
  <c r="A539" i="2"/>
  <c r="D571" i="2"/>
  <c r="A571" i="2"/>
  <c r="D603" i="2"/>
  <c r="A603" i="2"/>
  <c r="D635" i="2"/>
  <c r="A635" i="2"/>
  <c r="D667" i="2"/>
  <c r="A667" i="2"/>
  <c r="D699" i="2"/>
  <c r="A699" i="2"/>
  <c r="D731" i="2"/>
  <c r="A731" i="2"/>
  <c r="D763" i="2"/>
  <c r="A763" i="2"/>
  <c r="D795" i="2"/>
  <c r="A795" i="2"/>
  <c r="D827" i="2"/>
  <c r="A827" i="2"/>
  <c r="D859" i="2"/>
  <c r="A859" i="2"/>
  <c r="D246" i="2"/>
  <c r="A246" i="2"/>
  <c r="D310" i="2"/>
  <c r="A310" i="2"/>
  <c r="D374" i="2"/>
  <c r="A374" i="2"/>
  <c r="D438" i="2"/>
  <c r="A438" i="2"/>
  <c r="D502" i="2"/>
  <c r="A502" i="2"/>
  <c r="D566" i="2"/>
  <c r="A566" i="2"/>
  <c r="D630" i="2"/>
  <c r="A630" i="2"/>
  <c r="D694" i="2"/>
  <c r="A694" i="2"/>
  <c r="D223" i="2"/>
  <c r="A223" i="2"/>
  <c r="D287" i="2"/>
  <c r="A287" i="2"/>
  <c r="D351" i="2"/>
  <c r="A351" i="2"/>
  <c r="D415" i="2"/>
  <c r="A415" i="2"/>
  <c r="D479" i="2"/>
  <c r="A479" i="2"/>
  <c r="D543" i="2"/>
  <c r="A543" i="2"/>
  <c r="D607" i="2"/>
  <c r="A607" i="2"/>
  <c r="D671" i="2"/>
  <c r="A671" i="2"/>
  <c r="D735" i="2"/>
  <c r="A735" i="2"/>
  <c r="D100" i="2"/>
  <c r="A100" i="2"/>
  <c r="D164" i="2"/>
  <c r="A164" i="2"/>
  <c r="D228" i="2"/>
  <c r="A228" i="2"/>
  <c r="D292" i="2"/>
  <c r="A292" i="2"/>
  <c r="D356" i="2"/>
  <c r="A356" i="2"/>
  <c r="D420" i="2"/>
  <c r="A420" i="2"/>
  <c r="D484" i="2"/>
  <c r="A484" i="2"/>
  <c r="D548" i="2"/>
  <c r="A548" i="2"/>
  <c r="D612" i="2"/>
  <c r="A612" i="2"/>
  <c r="D676" i="2"/>
  <c r="A676" i="2"/>
  <c r="D740" i="2"/>
  <c r="A740" i="2"/>
  <c r="D804" i="2"/>
  <c r="A804" i="2"/>
  <c r="D389" i="2"/>
  <c r="A389" i="2"/>
  <c r="D453" i="2"/>
  <c r="A453" i="2"/>
  <c r="D517" i="2"/>
  <c r="A517" i="2"/>
  <c r="D581" i="2"/>
  <c r="A581" i="2"/>
  <c r="D645" i="2"/>
  <c r="A645" i="2"/>
  <c r="D709" i="2"/>
  <c r="A709" i="2"/>
  <c r="D773" i="2"/>
  <c r="A773" i="2"/>
  <c r="D837" i="2"/>
  <c r="A837" i="2"/>
  <c r="D27" i="2"/>
  <c r="A27" i="2"/>
  <c r="D83" i="2"/>
  <c r="A83" i="2"/>
  <c r="D750" i="2"/>
  <c r="A750" i="2"/>
  <c r="D814" i="2"/>
  <c r="A814" i="2"/>
  <c r="D783" i="2"/>
  <c r="A783" i="2"/>
  <c r="D847" i="2"/>
  <c r="A847" i="2"/>
  <c r="D264" i="2"/>
  <c r="A264" i="2"/>
  <c r="D328" i="2"/>
  <c r="A328" i="2"/>
  <c r="D392" i="2"/>
  <c r="A392" i="2"/>
  <c r="D456" i="2"/>
  <c r="A456" i="2"/>
  <c r="D520" i="2"/>
  <c r="A520" i="2"/>
  <c r="D584" i="2"/>
  <c r="A584" i="2"/>
  <c r="D648" i="2"/>
  <c r="A648" i="2"/>
  <c r="D712" i="2"/>
  <c r="A712" i="2"/>
  <c r="D776" i="2"/>
  <c r="A776" i="2"/>
  <c r="D840" i="2"/>
  <c r="A840" i="2"/>
  <c r="D71" i="2"/>
  <c r="A71" i="2"/>
  <c r="D168" i="2"/>
  <c r="A168" i="2"/>
  <c r="D193" i="2"/>
  <c r="A193" i="2"/>
  <c r="D82" i="2"/>
  <c r="A82" i="2"/>
  <c r="D141" i="2"/>
  <c r="A141" i="2"/>
  <c r="D329" i="2"/>
  <c r="A329" i="2"/>
  <c r="D457" i="2"/>
  <c r="A457" i="2"/>
  <c r="D713" i="2"/>
  <c r="A713" i="2"/>
  <c r="D402" i="2"/>
  <c r="A402" i="2"/>
  <c r="D658" i="2"/>
  <c r="A658" i="2"/>
  <c r="D222" i="2"/>
  <c r="A222" i="2"/>
  <c r="D414" i="2"/>
  <c r="A414" i="2"/>
  <c r="D606" i="2"/>
  <c r="A606" i="2"/>
  <c r="D199" i="2"/>
  <c r="A199" i="2"/>
  <c r="D455" i="2"/>
  <c r="A455" i="2"/>
  <c r="D583" i="2"/>
  <c r="A583" i="2"/>
  <c r="D60" i="2"/>
  <c r="A60" i="2"/>
  <c r="D204" i="2"/>
  <c r="A204" i="2"/>
  <c r="D460" i="2"/>
  <c r="A460" i="2"/>
  <c r="D588" i="2"/>
  <c r="A588" i="2"/>
  <c r="D844" i="2"/>
  <c r="A844" i="2"/>
  <c r="D557" i="2"/>
  <c r="A557" i="2"/>
  <c r="D749" i="2"/>
  <c r="A749" i="2"/>
  <c r="D726" i="2"/>
  <c r="A726" i="2"/>
  <c r="D368" i="2"/>
  <c r="A368" i="2"/>
  <c r="D624" i="2"/>
  <c r="A624" i="2"/>
  <c r="D38" i="2"/>
  <c r="A38" i="2"/>
  <c r="D22" i="2"/>
  <c r="A22" i="2"/>
  <c r="D103" i="2"/>
  <c r="A103" i="2"/>
  <c r="D120" i="2"/>
  <c r="A120" i="2"/>
  <c r="D145" i="2"/>
  <c r="A145" i="2"/>
  <c r="D209" i="2"/>
  <c r="A209" i="2"/>
  <c r="D98" i="2"/>
  <c r="A98" i="2"/>
  <c r="D157" i="2"/>
  <c r="A157" i="2"/>
  <c r="D345" i="2"/>
  <c r="A345" i="2"/>
  <c r="D473" i="2"/>
  <c r="A473" i="2"/>
  <c r="D665" i="2"/>
  <c r="A665" i="2"/>
  <c r="D857" i="2"/>
  <c r="A857" i="2"/>
  <c r="D290" i="2"/>
  <c r="A290" i="2"/>
  <c r="D482" i="2"/>
  <c r="A482" i="2"/>
  <c r="D610" i="2"/>
  <c r="A610" i="2"/>
  <c r="D802" i="2"/>
  <c r="A802" i="2"/>
  <c r="D366" i="2"/>
  <c r="A366" i="2"/>
  <c r="D215" i="2"/>
  <c r="A215" i="2"/>
  <c r="D62" i="2"/>
  <c r="A62" i="2"/>
  <c r="D142" i="2"/>
  <c r="A142" i="2"/>
  <c r="D119" i="2"/>
  <c r="A119" i="2"/>
  <c r="D72" i="2"/>
  <c r="A72" i="2"/>
  <c r="D136" i="2"/>
  <c r="A136" i="2"/>
  <c r="D200" i="2"/>
  <c r="A200" i="2"/>
  <c r="D97" i="2"/>
  <c r="A97" i="2"/>
  <c r="D161" i="2"/>
  <c r="A161" i="2"/>
  <c r="D225" i="2"/>
  <c r="A225" i="2"/>
  <c r="D289" i="2"/>
  <c r="A289" i="2"/>
  <c r="D50" i="2"/>
  <c r="A50" i="2"/>
  <c r="D114" i="2"/>
  <c r="A114" i="2"/>
  <c r="D178" i="2"/>
  <c r="A178" i="2"/>
  <c r="D37" i="2"/>
  <c r="A37" i="2"/>
  <c r="D109" i="2"/>
  <c r="A109" i="2"/>
  <c r="D173" i="2"/>
  <c r="A173" i="2"/>
  <c r="D237" i="2"/>
  <c r="A237" i="2"/>
  <c r="D301" i="2"/>
  <c r="A301" i="2"/>
  <c r="D361" i="2"/>
  <c r="A361" i="2"/>
  <c r="D425" i="2"/>
  <c r="A425" i="2"/>
  <c r="D489" i="2"/>
  <c r="A489" i="2"/>
  <c r="D553" i="2"/>
  <c r="A553" i="2"/>
  <c r="D617" i="2"/>
  <c r="A617" i="2"/>
  <c r="D681" i="2"/>
  <c r="A681" i="2"/>
  <c r="D745" i="2"/>
  <c r="A745" i="2"/>
  <c r="D809" i="2"/>
  <c r="A809" i="2"/>
  <c r="D242" i="2"/>
  <c r="A242" i="2"/>
  <c r="D306" i="2"/>
  <c r="A306" i="2"/>
  <c r="D370" i="2"/>
  <c r="A370" i="2"/>
  <c r="D434" i="2"/>
  <c r="A434" i="2"/>
  <c r="D498" i="2"/>
  <c r="A498" i="2"/>
  <c r="D562" i="2"/>
  <c r="A562" i="2"/>
  <c r="D626" i="2"/>
  <c r="A626" i="2"/>
  <c r="D690" i="2"/>
  <c r="A690" i="2"/>
  <c r="D754" i="2"/>
  <c r="A754" i="2"/>
  <c r="D254" i="2"/>
  <c r="A254" i="2"/>
  <c r="D318" i="2"/>
  <c r="A318" i="2"/>
  <c r="D382" i="2"/>
  <c r="A382" i="2"/>
  <c r="D446" i="2"/>
  <c r="A446" i="2"/>
  <c r="D510" i="2"/>
  <c r="A510" i="2"/>
  <c r="D574" i="2"/>
  <c r="A574" i="2"/>
  <c r="D638" i="2"/>
  <c r="A638" i="2"/>
  <c r="D702" i="2"/>
  <c r="A702" i="2"/>
  <c r="D231" i="2"/>
  <c r="A231" i="2"/>
  <c r="D295" i="2"/>
  <c r="A295" i="2"/>
  <c r="D359" i="2"/>
  <c r="A359" i="2"/>
  <c r="D423" i="2"/>
  <c r="A423" i="2"/>
  <c r="D487" i="2"/>
  <c r="A487" i="2"/>
  <c r="D551" i="2"/>
  <c r="A551" i="2"/>
  <c r="D615" i="2"/>
  <c r="A615" i="2"/>
  <c r="D679" i="2"/>
  <c r="A679" i="2"/>
  <c r="D743" i="2"/>
  <c r="A743" i="2"/>
  <c r="D24" i="2"/>
  <c r="A24" i="2"/>
  <c r="D108" i="2"/>
  <c r="A108" i="2"/>
  <c r="D172" i="2"/>
  <c r="A172" i="2"/>
  <c r="D236" i="2"/>
  <c r="A236" i="2"/>
  <c r="D300" i="2"/>
  <c r="A300" i="2"/>
  <c r="D364" i="2"/>
  <c r="A364" i="2"/>
  <c r="D428" i="2"/>
  <c r="A428" i="2"/>
  <c r="D492" i="2"/>
  <c r="A492" i="2"/>
  <c r="D556" i="2"/>
  <c r="A556" i="2"/>
  <c r="D620" i="2"/>
  <c r="A620" i="2"/>
  <c r="D684" i="2"/>
  <c r="A684" i="2"/>
  <c r="D748" i="2"/>
  <c r="A748" i="2"/>
  <c r="D812" i="2"/>
  <c r="A812" i="2"/>
  <c r="D333" i="2"/>
  <c r="A333" i="2"/>
  <c r="D397" i="2"/>
  <c r="A397" i="2"/>
  <c r="D461" i="2"/>
  <c r="A461" i="2"/>
  <c r="D525" i="2"/>
  <c r="A525" i="2"/>
  <c r="D589" i="2"/>
  <c r="A589" i="2"/>
  <c r="D653" i="2"/>
  <c r="A653" i="2"/>
  <c r="D717" i="2"/>
  <c r="A717" i="2"/>
  <c r="D781" i="2"/>
  <c r="A781" i="2"/>
  <c r="D845" i="2"/>
  <c r="A845" i="2"/>
  <c r="D758" i="2"/>
  <c r="A758" i="2"/>
  <c r="D822" i="2"/>
  <c r="A822" i="2"/>
  <c r="D791" i="2"/>
  <c r="A791" i="2"/>
  <c r="D855" i="2"/>
  <c r="A855" i="2"/>
  <c r="D208" i="2"/>
  <c r="A208" i="2"/>
  <c r="D272" i="2"/>
  <c r="A272" i="2"/>
  <c r="D336" i="2"/>
  <c r="A336" i="2"/>
  <c r="D400" i="2"/>
  <c r="A400" i="2"/>
  <c r="D464" i="2"/>
  <c r="A464" i="2"/>
  <c r="D528" i="2"/>
  <c r="A528" i="2"/>
  <c r="D592" i="2"/>
  <c r="A592" i="2"/>
  <c r="D656" i="2"/>
  <c r="A656" i="2"/>
  <c r="D720" i="2"/>
  <c r="A720" i="2"/>
  <c r="D784" i="2"/>
  <c r="A784" i="2"/>
  <c r="D848" i="2"/>
  <c r="A848" i="2"/>
  <c r="D810" i="2"/>
  <c r="A810" i="2"/>
  <c r="D53" i="2"/>
  <c r="A53" i="2"/>
  <c r="D21" i="2"/>
  <c r="N83" i="2"/>
  <c r="D14" i="2"/>
  <c r="D9" i="2"/>
  <c r="D5" i="2"/>
  <c r="D13" i="2"/>
  <c r="D16" i="2"/>
  <c r="K83" i="2"/>
  <c r="D10" i="2"/>
  <c r="D12" i="2"/>
  <c r="D15" i="2"/>
  <c r="D8" i="2"/>
  <c r="D7" i="2"/>
  <c r="D4" i="2"/>
  <c r="D11" i="2"/>
  <c r="D6" i="2"/>
  <c r="K27" i="2"/>
  <c r="B11" i="3" s="1"/>
  <c r="M83" i="2"/>
  <c r="C31" i="2"/>
  <c r="A31" i="2" s="1"/>
  <c r="N75" i="2"/>
  <c r="O27" i="2"/>
  <c r="L75" i="2"/>
  <c r="O83" i="2"/>
  <c r="N27" i="2"/>
  <c r="B14" i="3" s="1"/>
  <c r="M75" i="2"/>
  <c r="K75" i="2"/>
  <c r="M27" i="2"/>
  <c r="B13" i="3" s="1"/>
  <c r="B4" i="4" l="1"/>
  <c r="F24" i="3" s="1"/>
  <c r="F4" i="4"/>
  <c r="G24" i="3" s="1"/>
  <c r="L9" i="4"/>
  <c r="J9" i="4"/>
  <c r="I10" i="3"/>
  <c r="D9" i="4"/>
  <c r="B9" i="4"/>
  <c r="F29" i="3" s="1"/>
  <c r="K9" i="4"/>
  <c r="M8" i="4"/>
  <c r="L28" i="3" s="1"/>
  <c r="F2" i="4"/>
  <c r="G22" i="3" s="1"/>
  <c r="D2" i="4"/>
  <c r="E9" i="4"/>
  <c r="L2" i="4"/>
  <c r="K2" i="4"/>
  <c r="J2" i="4"/>
  <c r="I7" i="4"/>
  <c r="K27" i="3" s="1"/>
  <c r="J7" i="4"/>
  <c r="L7" i="4"/>
  <c r="F9" i="4"/>
  <c r="G29" i="3" s="1"/>
  <c r="C5" i="4"/>
  <c r="I2" i="4"/>
  <c r="K22" i="3" s="1"/>
  <c r="J10" i="4"/>
  <c r="B7" i="4"/>
  <c r="F27" i="3" s="1"/>
  <c r="B11" i="4"/>
  <c r="F31" i="3" s="1"/>
  <c r="E7" i="4"/>
  <c r="D5" i="4"/>
  <c r="H25" i="3" s="1"/>
  <c r="F7" i="4"/>
  <c r="G27" i="3" s="1"/>
  <c r="D7" i="4"/>
  <c r="L10" i="4"/>
  <c r="K7" i="4"/>
  <c r="F5" i="4"/>
  <c r="G25" i="3" s="1"/>
  <c r="E2" i="4"/>
  <c r="L3" i="4"/>
  <c r="D6" i="4"/>
  <c r="H26" i="3" s="1"/>
  <c r="M3" i="4"/>
  <c r="L23" i="3" s="1"/>
  <c r="K3" i="4"/>
  <c r="K8" i="4"/>
  <c r="D3" i="4"/>
  <c r="F3" i="4"/>
  <c r="G23" i="3" s="1"/>
  <c r="I9" i="4"/>
  <c r="K29" i="3" s="1"/>
  <c r="E10" i="4"/>
  <c r="C10" i="4"/>
  <c r="D10" i="4"/>
  <c r="B6" i="4"/>
  <c r="F26" i="3" s="1"/>
  <c r="F8" i="4"/>
  <c r="G28" i="3" s="1"/>
  <c r="K10" i="4"/>
  <c r="L8" i="4"/>
  <c r="E11" i="4"/>
  <c r="H31" i="3" s="1"/>
  <c r="I6" i="4"/>
  <c r="K26" i="3" s="1"/>
  <c r="I8" i="4"/>
  <c r="K28" i="3" s="1"/>
  <c r="I10" i="4"/>
  <c r="K30" i="3" s="1"/>
  <c r="C8" i="4"/>
  <c r="F6" i="4"/>
  <c r="G26" i="3" s="1"/>
  <c r="M6" i="4"/>
  <c r="L26" i="3" s="1"/>
  <c r="B10" i="4"/>
  <c r="F30" i="3" s="1"/>
  <c r="C6" i="4"/>
  <c r="J6" i="4"/>
  <c r="C11" i="4"/>
  <c r="E8" i="4"/>
  <c r="H28" i="3" s="1"/>
  <c r="D4" i="4"/>
  <c r="H24" i="3" s="1"/>
  <c r="K6" i="4"/>
  <c r="M26" i="3" s="1"/>
  <c r="B8" i="4"/>
  <c r="F28" i="3" s="1"/>
  <c r="C4" i="4"/>
  <c r="F11" i="4"/>
  <c r="G31" i="3" s="1"/>
  <c r="B3" i="4"/>
  <c r="F23" i="3" s="1"/>
  <c r="M4" i="4"/>
  <c r="L24" i="3" s="1"/>
  <c r="L4" i="4"/>
  <c r="M24" i="3" s="1"/>
  <c r="K5" i="4"/>
  <c r="M25" i="3" s="1"/>
  <c r="I4" i="4"/>
  <c r="K24" i="3" s="1"/>
  <c r="E3" i="4"/>
  <c r="H23" i="3" s="1"/>
  <c r="I3" i="4"/>
  <c r="K23" i="3" s="1"/>
  <c r="I5" i="4"/>
  <c r="K25" i="3" s="1"/>
  <c r="J4" i="4"/>
  <c r="L11" i="4"/>
  <c r="M31" i="3" s="1"/>
  <c r="I11" i="4"/>
  <c r="K31" i="3" s="1"/>
  <c r="M11" i="4"/>
  <c r="L31" i="3" s="1"/>
  <c r="J5" i="4"/>
  <c r="J11" i="4"/>
  <c r="M5" i="4"/>
  <c r="L25" i="3" s="1"/>
  <c r="A25" i="4"/>
  <c r="A24" i="4"/>
  <c r="A30" i="4"/>
  <c r="A32" i="4"/>
  <c r="A22" i="4"/>
  <c r="A35" i="4"/>
  <c r="A31" i="4"/>
  <c r="A29" i="4"/>
  <c r="A27" i="4"/>
  <c r="A23" i="4"/>
  <c r="A26" i="4"/>
  <c r="A36" i="4"/>
  <c r="A28" i="4"/>
  <c r="A33" i="4"/>
  <c r="A34" i="4"/>
  <c r="B15" i="3"/>
  <c r="D31" i="2"/>
  <c r="B2" i="4" s="1"/>
  <c r="F22" i="3" s="1"/>
  <c r="B5" i="4" l="1"/>
  <c r="F25" i="3" s="1"/>
  <c r="M29" i="3"/>
  <c r="H29" i="3"/>
  <c r="H22" i="3"/>
  <c r="M27" i="3"/>
  <c r="M22" i="3"/>
  <c r="M28" i="3"/>
  <c r="M30" i="3"/>
  <c r="H30" i="3"/>
  <c r="H27" i="3"/>
  <c r="M23" i="3"/>
  <c r="F27" i="4"/>
  <c r="B27" i="3" s="1"/>
  <c r="B27" i="4"/>
  <c r="A27" i="3" s="1"/>
  <c r="E27" i="4"/>
  <c r="C27" i="4"/>
  <c r="D27" i="4"/>
  <c r="B25" i="4"/>
  <c r="A25" i="3" s="1"/>
  <c r="D25" i="4"/>
  <c r="C25" i="4"/>
  <c r="E25" i="4"/>
  <c r="F25" i="4"/>
  <c r="B25" i="3" s="1"/>
  <c r="D29" i="4"/>
  <c r="E29" i="4"/>
  <c r="F29" i="4"/>
  <c r="B29" i="3" s="1"/>
  <c r="C29" i="4"/>
  <c r="B29" i="4"/>
  <c r="A29" i="3" s="1"/>
  <c r="F34" i="4"/>
  <c r="C34" i="4"/>
  <c r="B34" i="4"/>
  <c r="D34" i="4"/>
  <c r="E34" i="4"/>
  <c r="B31" i="4"/>
  <c r="A31" i="3" s="1"/>
  <c r="C31" i="4"/>
  <c r="D31" i="4"/>
  <c r="F31" i="4"/>
  <c r="B31" i="3" s="1"/>
  <c r="E31" i="4"/>
  <c r="D33" i="4"/>
  <c r="B33" i="4"/>
  <c r="C33" i="4"/>
  <c r="E33" i="4"/>
  <c r="F33" i="4"/>
  <c r="F35" i="4"/>
  <c r="E35" i="4"/>
  <c r="B35" i="4"/>
  <c r="C35" i="4"/>
  <c r="D35" i="4"/>
  <c r="E28" i="4"/>
  <c r="F28" i="4"/>
  <c r="B28" i="3" s="1"/>
  <c r="B28" i="4"/>
  <c r="A28" i="3" s="1"/>
  <c r="D28" i="4"/>
  <c r="C28" i="4"/>
  <c r="D22" i="4"/>
  <c r="E22" i="4"/>
  <c r="C22" i="4"/>
  <c r="F22" i="4"/>
  <c r="B22" i="3" s="1"/>
  <c r="B22" i="4"/>
  <c r="A22" i="3" s="1"/>
  <c r="E36" i="4"/>
  <c r="D36" i="4"/>
  <c r="F36" i="4"/>
  <c r="B36" i="4"/>
  <c r="C36" i="4"/>
  <c r="B32" i="4"/>
  <c r="E32" i="4"/>
  <c r="C32" i="4"/>
  <c r="D32" i="4"/>
  <c r="F32" i="4"/>
  <c r="C26" i="4"/>
  <c r="F26" i="4"/>
  <c r="B26" i="3" s="1"/>
  <c r="B26" i="4"/>
  <c r="A26" i="3" s="1"/>
  <c r="D26" i="4"/>
  <c r="E26" i="4"/>
  <c r="C30" i="4"/>
  <c r="B30" i="4"/>
  <c r="A30" i="3" s="1"/>
  <c r="D30" i="4"/>
  <c r="E30" i="4"/>
  <c r="F30" i="4"/>
  <c r="B30" i="3" s="1"/>
  <c r="B23" i="4"/>
  <c r="A23" i="3" s="1"/>
  <c r="C23" i="4"/>
  <c r="F23" i="4"/>
  <c r="B23" i="3" s="1"/>
  <c r="D23" i="4"/>
  <c r="E23" i="4"/>
  <c r="B24" i="4"/>
  <c r="A24" i="3" s="1"/>
  <c r="C24" i="4"/>
  <c r="E24" i="4"/>
  <c r="D24" i="4"/>
  <c r="F24" i="4"/>
  <c r="B24" i="3" s="1"/>
  <c r="C12" i="3"/>
  <c r="C14" i="3"/>
  <c r="C15" i="3"/>
  <c r="C11" i="3"/>
  <c r="C13" i="3"/>
  <c r="C25" i="3" l="1"/>
  <c r="C29" i="3"/>
  <c r="C27" i="3"/>
  <c r="C30" i="3"/>
  <c r="C28" i="3"/>
  <c r="C22" i="3"/>
  <c r="C31" i="3"/>
  <c r="C23" i="3"/>
  <c r="C24" i="3"/>
  <c r="C26" i="3"/>
</calcChain>
</file>

<file path=xl/sharedStrings.xml><?xml version="1.0" encoding="utf-8"?>
<sst xmlns="http://schemas.openxmlformats.org/spreadsheetml/2006/main" count="321" uniqueCount="132">
  <si>
    <t>Materia</t>
  </si>
  <si>
    <t>Car.</t>
  </si>
  <si>
    <t>Créd.</t>
  </si>
  <si>
    <t>Ef.</t>
  </si>
  <si>
    <t>Cv.</t>
  </si>
  <si>
    <t>Ano</t>
  </si>
  <si>
    <t>Con.</t>
  </si>
  <si>
    <t>Cual.</t>
  </si>
  <si>
    <t>CUARTIL</t>
  </si>
  <si>
    <t>Nota</t>
  </si>
  <si>
    <t>Nota*Creditos</t>
  </si>
  <si>
    <t>Creditos</t>
  </si>
  <si>
    <t>Es Aprobado</t>
  </si>
  <si>
    <t>EsNotable</t>
  </si>
  <si>
    <t>EsMatricula</t>
  </si>
  <si>
    <t>FB</t>
  </si>
  <si>
    <t>6.0</t>
  </si>
  <si>
    <t>-</t>
  </si>
  <si>
    <t>1C</t>
  </si>
  <si>
    <t>2C</t>
  </si>
  <si>
    <t>Matemáticas</t>
  </si>
  <si>
    <t>G4011121 Cálculo e Análise Numérica</t>
  </si>
  <si>
    <t>OB</t>
  </si>
  <si>
    <t>OR</t>
  </si>
  <si>
    <t>18/19</t>
  </si>
  <si>
    <t>Programación</t>
  </si>
  <si>
    <t>G4011222 Algoritmos e Estruturas de Datos</t>
  </si>
  <si>
    <t>G4011225 Programación Orientada a Obxetos</t>
  </si>
  <si>
    <t>G4011326 Computación Distribuída</t>
  </si>
  <si>
    <t>19/20</t>
  </si>
  <si>
    <t>Enxeñaría de Computadores</t>
  </si>
  <si>
    <t>G4011228 Arquitectura de Computadores</t>
  </si>
  <si>
    <t>4.5</t>
  </si>
  <si>
    <t>G4011327 Enxeñaría de Computadores</t>
  </si>
  <si>
    <t>Enxeñaría de Software</t>
  </si>
  <si>
    <t>G4011230 Deseño de Software</t>
  </si>
  <si>
    <t>G4011325 Enxeñaría do Software</t>
  </si>
  <si>
    <t>12.0</t>
  </si>
  <si>
    <t>AN</t>
  </si>
  <si>
    <t>Sistemas de Información</t>
  </si>
  <si>
    <t>G4011221 Bases de Datos I</t>
  </si>
  <si>
    <t>G4011226 Bases de Datos II</t>
  </si>
  <si>
    <t>Sistemas Inteligentes</t>
  </si>
  <si>
    <t>G4011321 Teoría de Autómatas e Linguaxes Formais</t>
  </si>
  <si>
    <t>Administración e Xestión de Sistemas e Redes</t>
  </si>
  <si>
    <t>G4011322 Administración de Sistemas e Redes</t>
  </si>
  <si>
    <t>G4011341 Administración Avanzada de Sistemas e Redes</t>
  </si>
  <si>
    <t>OP</t>
  </si>
  <si>
    <t>Enxeñaría Web</t>
  </si>
  <si>
    <t>G4011323 Desenvolvemento de Aplicacións Web</t>
  </si>
  <si>
    <t>G4011342 Deseño de Aplicacións Web Avanzadas</t>
  </si>
  <si>
    <t>Organización e Xestión</t>
  </si>
  <si>
    <t>G4011328 Xestión de Recursos Humanos e Comportamento Organizacional</t>
  </si>
  <si>
    <t>Materias Transversais</t>
  </si>
  <si>
    <t>G4011223 Sistemas Operativos I</t>
  </si>
  <si>
    <t>G4011224 Redes</t>
  </si>
  <si>
    <t>G4011227 Sistemas Operativos II</t>
  </si>
  <si>
    <t>G4011229 Computación Gráfica</t>
  </si>
  <si>
    <t>G4011324 Interacción Persoa-Ordenador</t>
  </si>
  <si>
    <t>Prácticas Externas</t>
  </si>
  <si>
    <t>G4011451 Prácticas Externas: Televes S.A.</t>
  </si>
  <si>
    <t>9.0</t>
  </si>
  <si>
    <t>1ª Ord</t>
  </si>
  <si>
    <t>Recoñecemento de formación básica doutros estudos</t>
  </si>
  <si>
    <t>G4011RFB01 Recoñecemento de formación básica doutros estudos</t>
  </si>
  <si>
    <t>60.0</t>
  </si>
  <si>
    <t>RS</t>
  </si>
  <si>
    <t>RE</t>
  </si>
  <si>
    <t>G4011423 Compiladores e Intérpretes</t>
  </si>
  <si>
    <t>20/21</t>
  </si>
  <si>
    <t>G4011421 Enxeñaría do Coñecemento</t>
  </si>
  <si>
    <t>G4011460 Sistemas Intelixentes</t>
  </si>
  <si>
    <t>G4011424 Seguridade Informática</t>
  </si>
  <si>
    <t>G4011422 Xestión de Proxectos Informáticos</t>
  </si>
  <si>
    <t>G4011425 Aspectos legais e normativos das TIC</t>
  </si>
  <si>
    <t>G4011426 Traballo Fin de Grao</t>
  </si>
  <si>
    <t>16.5</t>
  </si>
  <si>
    <t>CANTIDAD</t>
  </si>
  <si>
    <t>APROBADOS</t>
  </si>
  <si>
    <t>NOTABLES</t>
  </si>
  <si>
    <t>SOBRESALIENTES</t>
  </si>
  <si>
    <t>MATRICULAS H.</t>
  </si>
  <si>
    <t>SUSPENSOS</t>
  </si>
  <si>
    <t>EsSuspenso</t>
  </si>
  <si>
    <t>PORCENTAJE</t>
  </si>
  <si>
    <t>NT (7.8)</t>
  </si>
  <si>
    <t>SB (9.5)</t>
  </si>
  <si>
    <t>Materias matriculadas no curso actual</t>
  </si>
  <si>
    <t>Traballo Fin de Grao</t>
  </si>
  <si>
    <t>Recoñecementos de Actividades de Grao</t>
  </si>
  <si>
    <t>G4011R01 Recoñecemento de Actividades</t>
  </si>
  <si>
    <t>2.0</t>
  </si>
  <si>
    <t>G4011R02 Competencias Transversais</t>
  </si>
  <si>
    <t>4.0</t>
  </si>
  <si>
    <t>EN ESTA HOJA SE COPIARÁ LA TABLA SACADA DEL APARTADO "consulta de expediente" DE LA SECRETARÍA VIRTUAL DE LA USC</t>
  </si>
  <si>
    <r>
      <t xml:space="preserve">2- En la secretaría virtual, ir a la sección de "consulta de expediente", seleccionar todas las casillas de esa tabla y copiarlas con </t>
    </r>
    <r>
      <rPr>
        <i/>
        <sz val="11"/>
        <color rgb="FF000000"/>
        <rFont val="Arial"/>
        <family val="2"/>
      </rPr>
      <t>Ctrl+C</t>
    </r>
  </si>
  <si>
    <r>
      <t xml:space="preserve">3- Seleccionar cualquier casilla vacía de la columna A y pulsar </t>
    </r>
    <r>
      <rPr>
        <i/>
        <sz val="11"/>
        <color rgb="FF000000"/>
        <rFont val="Arial"/>
        <family val="2"/>
      </rPr>
      <t>Ctrl+V</t>
    </r>
    <r>
      <rPr>
        <sz val="11"/>
        <color rgb="FF000000"/>
        <rFont val="Arial"/>
        <family val="2"/>
      </rPr>
      <t xml:space="preserve"> o botón derecho y pegar</t>
    </r>
  </si>
  <si>
    <r>
      <t>4- Pulsar en la hoja Resultados</t>
    </r>
    <r>
      <rPr>
        <sz val="11"/>
        <color rgb="FF000000"/>
        <rFont val="Arial"/>
        <family val="2"/>
      </rPr>
      <t xml:space="preserve"> que se encuentra en la zona inferior izquierda de la pantalla. Ahí podrás consultar todos los resultados.</t>
    </r>
  </si>
  <si>
    <r>
      <t xml:space="preserve">Las </t>
    </r>
    <r>
      <rPr>
        <b/>
        <sz val="11"/>
        <color rgb="FF000000"/>
        <rFont val="Arial"/>
        <family val="2"/>
      </rPr>
      <t>instrucciones</t>
    </r>
    <r>
      <rPr>
        <sz val="11"/>
        <color rgb="FF000000"/>
        <rFont val="Arial"/>
        <family val="2"/>
        <charset val="1"/>
      </rPr>
      <t xml:space="preserve"> son las siguientes:</t>
    </r>
  </si>
  <si>
    <r>
      <t xml:space="preserve">Para </t>
    </r>
    <r>
      <rPr>
        <b/>
        <sz val="11"/>
        <color rgb="FF000000"/>
        <rFont val="Arial"/>
        <family val="2"/>
      </rPr>
      <t>insertar nuevas notas</t>
    </r>
    <r>
      <rPr>
        <sz val="11"/>
        <color rgb="FF000000"/>
        <rFont val="Arial"/>
        <family val="2"/>
      </rPr>
      <t xml:space="preserve"> de materias</t>
    </r>
    <r>
      <rPr>
        <sz val="11"/>
        <color rgb="FF000000"/>
        <rFont val="Arial"/>
        <family val="2"/>
        <charset val="1"/>
      </rPr>
      <t>:</t>
    </r>
  </si>
  <si>
    <t>NOTA</t>
  </si>
  <si>
    <r>
      <t xml:space="preserve">Opción A: Puedes insertar la nueva nota directamente en la columna H con el mismo formato que las notas que has copiado de la secretaría virtual. Por ejemplo: </t>
    </r>
    <r>
      <rPr>
        <b/>
        <sz val="11"/>
        <color rgb="FF000000"/>
        <rFont val="Arial"/>
        <family val="2"/>
      </rPr>
      <t>AP+espacio+(5,0)</t>
    </r>
  </si>
  <si>
    <t>CUANTIL</t>
  </si>
  <si>
    <t>Nota insertada</t>
  </si>
  <si>
    <t>EsSobre</t>
  </si>
  <si>
    <r>
      <t xml:space="preserve">EN ESTA HOJA SE MUESTRAN </t>
    </r>
    <r>
      <rPr>
        <sz val="13.5"/>
        <color rgb="FF000000"/>
        <rFont val="Arial"/>
        <family val="2"/>
      </rPr>
      <t xml:space="preserve">LOS RESULTADOS </t>
    </r>
  </si>
  <si>
    <t>Nombre</t>
  </si>
  <si>
    <t>ASIGNATURAS QUE MÁS ESTÁN SUBIENDO LA MEDIA</t>
  </si>
  <si>
    <t>Créditos</t>
  </si>
  <si>
    <t>ASIGNATURAS CON MEJOR NOTA</t>
  </si>
  <si>
    <t>ASIGNATURAS CON PEOR NOTA</t>
  </si>
  <si>
    <t>ASIGNATURAS MÁS INFLUYENTES</t>
  </si>
  <si>
    <t>MEJORES NOTAS</t>
  </si>
  <si>
    <t>NOTA MEDIA ACTUAL:</t>
  </si>
  <si>
    <t>PEORES NOTAS</t>
  </si>
  <si>
    <r>
      <rPr>
        <b/>
        <sz val="11"/>
        <color rgb="FF000000"/>
        <rFont val="Arial"/>
        <family val="2"/>
      </rPr>
      <t xml:space="preserve">NOTA: </t>
    </r>
    <r>
      <rPr>
        <sz val="11"/>
        <color rgb="FF000000"/>
        <rFont val="Arial"/>
        <family val="2"/>
      </rPr>
      <t>Debes asegurarte de que el nombre de la materia está en la columna A, que los créditos de la materia están en la columna C y que la cualificación de la materia está en la columna H (si es copiado de la secretaría virtual de la USC no deberías tener problemas), y si quieres añadir una nueva materia manualmente, con que rellenes esos tres campos es suficiente.</t>
    </r>
  </si>
  <si>
    <t>COLUMNA PARA NOMBRE DE MATERIA</t>
  </si>
  <si>
    <t>CREDITOS</t>
  </si>
  <si>
    <t>Realizado por Manuel González Costa</t>
  </si>
  <si>
    <t>gonzalezcostamanuel@gmail.com</t>
  </si>
  <si>
    <t>AP (5,0)</t>
  </si>
  <si>
    <t>MH (10,0)</t>
  </si>
  <si>
    <t>1 - Eliminar la tabla de notas actual seleccionando todas sus celdas. Luego clic derecho y seleccionar "borrar contenido". Que no os importe que queden coloreadas ciertas celdas.</t>
  </si>
  <si>
    <r>
      <t xml:space="preserve">Opción B: Puedes insertar la nota de una materia (evaluación cuantitativa) en la </t>
    </r>
    <r>
      <rPr>
        <b/>
        <sz val="11"/>
        <color rgb="FF000000"/>
        <rFont val="Arial"/>
        <family val="2"/>
      </rPr>
      <t>columna K</t>
    </r>
    <r>
      <rPr>
        <sz val="11"/>
        <color rgb="FF000000"/>
        <rFont val="Arial"/>
        <family val="2"/>
        <charset val="1"/>
      </rPr>
      <t xml:space="preserve">, por ejemplo, </t>
    </r>
    <r>
      <rPr>
        <b/>
        <i/>
        <sz val="11"/>
        <color rgb="FF000000"/>
        <rFont val="Arial"/>
        <family val="2"/>
      </rPr>
      <t>8,0</t>
    </r>
    <r>
      <rPr>
        <sz val="11"/>
        <color rgb="FF000000"/>
        <rFont val="Arial"/>
        <family val="2"/>
      </rPr>
      <t xml:space="preserve">, y el cuantil (evaluación cualitativa) en la </t>
    </r>
    <r>
      <rPr>
        <b/>
        <sz val="11"/>
        <color rgb="FF000000"/>
        <rFont val="Arial"/>
        <family val="2"/>
      </rPr>
      <t>columna L</t>
    </r>
    <r>
      <rPr>
        <sz val="11"/>
        <color rgb="FF000000"/>
        <rFont val="Arial"/>
        <family val="2"/>
      </rPr>
      <t xml:space="preserve">, (las opciones disponibles son: </t>
    </r>
    <r>
      <rPr>
        <b/>
        <i/>
        <sz val="11"/>
        <color rgb="FF000000"/>
        <rFont val="Arial"/>
        <family val="2"/>
      </rPr>
      <t>SP, AP, NT, SB, MH</t>
    </r>
    <r>
      <rPr>
        <sz val="11"/>
        <color rgb="FF000000"/>
        <rFont val="Arial"/>
        <family val="2"/>
      </rPr>
      <t>)</t>
    </r>
  </si>
  <si>
    <t>Cuartil</t>
  </si>
  <si>
    <t>MH</t>
  </si>
  <si>
    <t>SP</t>
  </si>
  <si>
    <t>AP</t>
  </si>
  <si>
    <t>NT</t>
  </si>
  <si>
    <t>SB</t>
  </si>
  <si>
    <r>
      <t>NOTA:</t>
    </r>
    <r>
      <rPr>
        <sz val="11"/>
        <color rgb="FF000000"/>
        <rFont val="Arial"/>
        <family val="2"/>
      </rPr>
      <t xml:space="preserve"> Si tienes alguna nota insertada en la columna K de </t>
    </r>
    <r>
      <rPr>
        <i/>
        <sz val="11"/>
        <color rgb="FF000000"/>
        <rFont val="Arial"/>
        <family val="2"/>
      </rPr>
      <t>NOTA</t>
    </r>
    <r>
      <rPr>
        <sz val="11"/>
        <color rgb="FF000000"/>
        <rFont val="Arial"/>
        <family val="2"/>
      </rPr>
      <t xml:space="preserve"> tiene preferencia sobre la relativa a la columna H de Cualificación (de esta manera puedes probar rápidamente cómo te quedaría la media si hubieses sacado una nota diferente en una asignatura ya cursada y, luego, volver a borrar la nota de la columna K para volver al estado original).</t>
    </r>
  </si>
  <si>
    <r>
      <t xml:space="preserve">NOTA: El listado de </t>
    </r>
    <r>
      <rPr>
        <i/>
        <sz val="10"/>
        <rFont val="Arial"/>
        <family val="2"/>
      </rPr>
      <t>Asignaturas que más están subiendo la media</t>
    </r>
    <r>
      <rPr>
        <sz val="10"/>
        <rFont val="Arial"/>
        <family val="2"/>
      </rPr>
      <t xml:space="preserve"> muestra aquellas materias cuya combinación de créditos y nota obtenida hace que tu media se incremente en mayor medida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</si>
</sst>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0"/>
      <name val="Arial"/>
      <family val="2"/>
      <charset val="1"/>
    </font>
    <font>
      <sz val="10"/>
      <name val="Arial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8"/>
      <color rgb="FFFFFFFF"/>
      <name val="Verdana"/>
      <family val="2"/>
    </font>
    <font>
      <b/>
      <sz val="9"/>
      <color rgb="FF000066"/>
      <name val="Verdana"/>
      <family val="2"/>
    </font>
    <font>
      <b/>
      <sz val="13.5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3.5"/>
      <color rgb="FF000000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8"/>
      <color rgb="FFFFFFFF"/>
      <name val="Arial"/>
      <family val="2"/>
      <charset val="1"/>
    </font>
    <font>
      <b/>
      <sz val="48"/>
      <color rgb="FFFFFFFF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6C6C8C"/>
        <bgColor indexed="64"/>
      </patternFill>
    </fill>
    <fill>
      <patternFill patternType="solid">
        <fgColor rgb="FFF1F1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CCCCDC"/>
      </left>
      <right style="medium">
        <color rgb="FFCCCCDC"/>
      </right>
      <top style="medium">
        <color rgb="FFCCCCDC"/>
      </top>
      <bottom style="medium">
        <color rgb="FFCCCCDC"/>
      </bottom>
      <diagonal/>
    </border>
    <border>
      <left style="medium">
        <color rgb="FF000022"/>
      </left>
      <right/>
      <top style="medium">
        <color rgb="FF000022"/>
      </top>
      <bottom/>
      <diagonal/>
    </border>
    <border>
      <left/>
      <right/>
      <top style="medium">
        <color rgb="FF000022"/>
      </top>
      <bottom/>
      <diagonal/>
    </border>
    <border>
      <left/>
      <right style="medium">
        <color rgb="FF000022"/>
      </right>
      <top style="medium">
        <color rgb="FF000022"/>
      </top>
      <bottom/>
      <diagonal/>
    </border>
    <border>
      <left style="medium">
        <color rgb="FF000022"/>
      </left>
      <right style="medium">
        <color rgb="FFCCCCDC"/>
      </right>
      <top style="medium">
        <color rgb="FFCCCCDC"/>
      </top>
      <bottom style="medium">
        <color rgb="FFCCCCDC"/>
      </bottom>
      <diagonal/>
    </border>
    <border>
      <left style="medium">
        <color rgb="FFCCCCDC"/>
      </left>
      <right style="medium">
        <color rgb="FF000022"/>
      </right>
      <top style="medium">
        <color rgb="FFCCCCDC"/>
      </top>
      <bottom style="medium">
        <color rgb="FFCCCCDC"/>
      </bottom>
      <diagonal/>
    </border>
    <border>
      <left style="medium">
        <color rgb="FF000022"/>
      </left>
      <right style="medium">
        <color rgb="FFCCCCDC"/>
      </right>
      <top style="medium">
        <color rgb="FFCCCCDC"/>
      </top>
      <bottom style="medium">
        <color rgb="FF000022"/>
      </bottom>
      <diagonal/>
    </border>
    <border>
      <left style="medium">
        <color rgb="FFCCCCDC"/>
      </left>
      <right style="medium">
        <color rgb="FFCCCCDC"/>
      </right>
      <top style="medium">
        <color rgb="FFCCCCDC"/>
      </top>
      <bottom style="medium">
        <color rgb="FF000022"/>
      </bottom>
      <diagonal/>
    </border>
    <border>
      <left style="medium">
        <color rgb="FFCCCCDC"/>
      </left>
      <right style="medium">
        <color rgb="FF000022"/>
      </right>
      <top style="medium">
        <color rgb="FFCCCCDC"/>
      </top>
      <bottom style="medium">
        <color rgb="FF000022"/>
      </bottom>
      <diagonal/>
    </border>
    <border>
      <left style="medium">
        <color rgb="FF000022"/>
      </left>
      <right/>
      <top/>
      <bottom style="medium">
        <color rgb="FFCCCCDC"/>
      </bottom>
      <diagonal/>
    </border>
    <border>
      <left/>
      <right/>
      <top/>
      <bottom style="medium">
        <color rgb="FFCCCCDC"/>
      </bottom>
      <diagonal/>
    </border>
    <border>
      <left/>
      <right style="medium">
        <color rgb="FF000022"/>
      </right>
      <top/>
      <bottom style="medium">
        <color rgb="FFCCCCDC"/>
      </bottom>
      <diagonal/>
    </border>
    <border>
      <left style="medium">
        <color rgb="FF000022"/>
      </left>
      <right/>
      <top style="medium">
        <color rgb="FFCCCCDC"/>
      </top>
      <bottom style="medium">
        <color rgb="FFCCCCDC"/>
      </bottom>
      <diagonal/>
    </border>
    <border>
      <left/>
      <right/>
      <top style="medium">
        <color rgb="FFCCCCDC"/>
      </top>
      <bottom style="medium">
        <color rgb="FFCCCCDC"/>
      </bottom>
      <diagonal/>
    </border>
    <border>
      <left/>
      <right style="medium">
        <color rgb="FF000022"/>
      </right>
      <top style="medium">
        <color rgb="FFCCCCDC"/>
      </top>
      <bottom style="medium">
        <color rgb="FFCCCCDC"/>
      </bottom>
      <diagonal/>
    </border>
    <border>
      <left/>
      <right/>
      <top style="medium">
        <color rgb="FF000022"/>
      </top>
      <bottom style="medium">
        <color rgb="FF0000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1" fillId="0" borderId="0" xfId="2" applyNumberFormat="1"/>
    <xf numFmtId="0" fontId="4" fillId="3" borderId="2" xfId="1" applyFill="1" applyBorder="1" applyAlignment="1">
      <alignment horizontal="center" vertical="center" wrapText="1"/>
    </xf>
    <xf numFmtId="0" fontId="4" fillId="3" borderId="2" xfId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3" borderId="6" xfId="1" applyFill="1" applyBorder="1" applyAlignment="1">
      <alignment vertical="center" wrapText="1"/>
    </xf>
    <xf numFmtId="0" fontId="4" fillId="3" borderId="7" xfId="1" applyFill="1" applyBorder="1" applyAlignment="1">
      <alignment horizontal="center" vertical="center" wrapText="1"/>
    </xf>
    <xf numFmtId="0" fontId="4" fillId="3" borderId="8" xfId="1" applyFill="1" applyBorder="1" applyAlignment="1">
      <alignment vertical="center" wrapText="1"/>
    </xf>
    <xf numFmtId="0" fontId="4" fillId="3" borderId="9" xfId="1" applyFill="1" applyBorder="1" applyAlignment="1">
      <alignment horizontal="center" vertical="center" wrapText="1"/>
    </xf>
    <xf numFmtId="0" fontId="4" fillId="3" borderId="9" xfId="1" applyFill="1" applyBorder="1" applyAlignment="1">
      <alignment horizontal="right" vertical="center" wrapText="1"/>
    </xf>
    <xf numFmtId="0" fontId="4" fillId="3" borderId="10" xfId="1" applyFill="1" applyBorder="1" applyAlignment="1">
      <alignment horizontal="center" vertical="center" wrapText="1"/>
    </xf>
    <xf numFmtId="0" fontId="4" fillId="6" borderId="2" xfId="1" applyFill="1" applyBorder="1" applyAlignment="1">
      <alignment horizontal="center" vertical="center" wrapText="1"/>
    </xf>
    <xf numFmtId="0" fontId="4" fillId="6" borderId="2" xfId="1" applyFill="1" applyBorder="1" applyAlignment="1">
      <alignment horizontal="right" vertical="center" wrapText="1"/>
    </xf>
    <xf numFmtId="0" fontId="4" fillId="6" borderId="6" xfId="1" applyFill="1" applyBorder="1" applyAlignment="1">
      <alignment vertical="center" wrapText="1"/>
    </xf>
    <xf numFmtId="0" fontId="4" fillId="6" borderId="7" xfId="1" applyFill="1" applyBorder="1" applyAlignment="1">
      <alignment horizontal="center" vertical="center" wrapText="1"/>
    </xf>
    <xf numFmtId="0" fontId="4" fillId="6" borderId="8" xfId="1" applyFill="1" applyBorder="1" applyAlignment="1">
      <alignment vertical="center" wrapText="1"/>
    </xf>
    <xf numFmtId="0" fontId="4" fillId="6" borderId="9" xfId="1" applyFill="1" applyBorder="1" applyAlignment="1">
      <alignment horizontal="center" vertical="center" wrapText="1"/>
    </xf>
    <xf numFmtId="0" fontId="4" fillId="6" borderId="9" xfId="1" applyFill="1" applyBorder="1" applyAlignment="1">
      <alignment horizontal="right" vertical="center" wrapText="1"/>
    </xf>
    <xf numFmtId="0" fontId="4" fillId="6" borderId="10" xfId="1" applyFill="1" applyBorder="1" applyAlignment="1">
      <alignment horizontal="center" vertical="center" wrapText="1"/>
    </xf>
    <xf numFmtId="0" fontId="4" fillId="3" borderId="14" xfId="1" applyFill="1" applyBorder="1" applyAlignment="1">
      <alignment vertical="center" wrapText="1"/>
    </xf>
    <xf numFmtId="0" fontId="4" fillId="3" borderId="15" xfId="1" applyFill="1" applyBorder="1" applyAlignment="1">
      <alignment horizontal="center" vertical="center" wrapText="1"/>
    </xf>
    <xf numFmtId="0" fontId="4" fillId="3" borderId="15" xfId="1" applyFill="1" applyBorder="1" applyAlignment="1">
      <alignment horizontal="right" vertical="center" wrapText="1"/>
    </xf>
    <xf numFmtId="0" fontId="4" fillId="3" borderId="16" xfId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10" borderId="0" xfId="0" applyFont="1" applyFill="1"/>
    <xf numFmtId="0" fontId="0" fillId="10" borderId="0" xfId="0" applyFill="1"/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center" vertical="top"/>
    </xf>
    <xf numFmtId="0" fontId="12" fillId="12" borderId="18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2" fillId="14" borderId="0" xfId="0" applyFont="1" applyFill="1" applyBorder="1"/>
    <xf numFmtId="0" fontId="0" fillId="14" borderId="0" xfId="0" applyFill="1" applyBorder="1"/>
    <xf numFmtId="0" fontId="13" fillId="10" borderId="0" xfId="0" applyFont="1" applyFill="1"/>
    <xf numFmtId="0" fontId="13" fillId="12" borderId="18" xfId="0" applyFont="1" applyFill="1" applyBorder="1"/>
    <xf numFmtId="0" fontId="13" fillId="11" borderId="18" xfId="0" applyFont="1" applyFill="1" applyBorder="1"/>
    <xf numFmtId="0" fontId="2" fillId="0" borderId="0" xfId="0" applyFont="1" applyFill="1"/>
    <xf numFmtId="0" fontId="0" fillId="0" borderId="0" xfId="0" applyFill="1"/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10" fillId="1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0" fillId="11" borderId="0" xfId="0" applyFont="1" applyFill="1" applyAlignment="1">
      <alignment horizontal="left" vertical="top" wrapText="1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top" wrapText="1"/>
    </xf>
    <xf numFmtId="0" fontId="2" fillId="9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left" vertical="top"/>
    </xf>
    <xf numFmtId="0" fontId="8" fillId="11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6" fillId="3" borderId="17" xfId="0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16" fillId="15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5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5" fillId="19" borderId="0" xfId="0" applyFont="1" applyFill="1"/>
    <xf numFmtId="0" fontId="10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quotePrefix="1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SeleccionaMateria('6369902',%20'07012021112130');" TargetMode="External"/><Relationship Id="rId21" Type="http://schemas.openxmlformats.org/officeDocument/2006/relationships/hyperlink" Target="javascript:SeleccionaMateria('6369896',%20'07012021112130');" TargetMode="External"/><Relationship Id="rId42" Type="http://schemas.openxmlformats.org/officeDocument/2006/relationships/hyperlink" Target="javascript:SeleccionaMateria('6443454',%20'07012021112130');" TargetMode="External"/><Relationship Id="rId63" Type="http://schemas.openxmlformats.org/officeDocument/2006/relationships/hyperlink" Target="javascript:SeleccionaMateria('6369899',%20'07012021112130');" TargetMode="External"/><Relationship Id="rId84" Type="http://schemas.openxmlformats.org/officeDocument/2006/relationships/hyperlink" Target="javascript:SeleccionaMateria('6443457',%20'07012021112130');" TargetMode="External"/><Relationship Id="rId138" Type="http://schemas.openxmlformats.org/officeDocument/2006/relationships/hyperlink" Target="javascript:SeleccionaMateria('6369901',%20'07012021112130');" TargetMode="External"/><Relationship Id="rId159" Type="http://schemas.openxmlformats.org/officeDocument/2006/relationships/hyperlink" Target="javascript:SeleccionaMateria('6737430',%20'07012021112130');" TargetMode="External"/><Relationship Id="rId170" Type="http://schemas.openxmlformats.org/officeDocument/2006/relationships/hyperlink" Target="javascript:SeleccionaMateria('6737432',%20'07012021112130');" TargetMode="External"/><Relationship Id="rId191" Type="http://schemas.openxmlformats.org/officeDocument/2006/relationships/hyperlink" Target="javascript:SeleccionaMateria('6737429',%20'07012021112130');" TargetMode="External"/><Relationship Id="rId205" Type="http://schemas.openxmlformats.org/officeDocument/2006/relationships/hyperlink" Target="javascript:SeleccionaMateria('6737435',%20'07012021112130');" TargetMode="External"/><Relationship Id="rId226" Type="http://schemas.openxmlformats.org/officeDocument/2006/relationships/hyperlink" Target="javascript:SeleccionaMateria('6369894',%20'07012021112130');" TargetMode="External"/><Relationship Id="rId247" Type="http://schemas.openxmlformats.org/officeDocument/2006/relationships/hyperlink" Target="javascript:SeleccionaMateria('6369895',%20'07012021112130');" TargetMode="External"/><Relationship Id="rId107" Type="http://schemas.openxmlformats.org/officeDocument/2006/relationships/hyperlink" Target="javascript:SeleccionaMateria('6443460',%20'07012021112130');" TargetMode="External"/><Relationship Id="rId11" Type="http://schemas.openxmlformats.org/officeDocument/2006/relationships/hyperlink" Target="javascript:SeleccionaMateria('6369895',%20'07012021112130');" TargetMode="External"/><Relationship Id="rId32" Type="http://schemas.openxmlformats.org/officeDocument/2006/relationships/hyperlink" Target="javascript:SeleccionaMateria('6369897',%20'07012021112130');" TargetMode="External"/><Relationship Id="rId53" Type="http://schemas.openxmlformats.org/officeDocument/2006/relationships/hyperlink" Target="javascript:SeleccionaMateria('6443455',%20'07012021112130');" TargetMode="External"/><Relationship Id="rId74" Type="http://schemas.openxmlformats.org/officeDocument/2006/relationships/hyperlink" Target="javascript:SeleccionaMateria('6443456',%20'07012021112130');" TargetMode="External"/><Relationship Id="rId128" Type="http://schemas.openxmlformats.org/officeDocument/2006/relationships/hyperlink" Target="javascript:SeleccionaMateria('6369904',%20'07012021112130');" TargetMode="External"/><Relationship Id="rId149" Type="http://schemas.openxmlformats.org/officeDocument/2006/relationships/hyperlink" Target="javascript:SeleccionaMateria('6443462',%20'07012021112130');" TargetMode="External"/><Relationship Id="rId5" Type="http://schemas.openxmlformats.org/officeDocument/2006/relationships/hyperlink" Target="javascript:SeleccionaMateria('6348691',%20'07012021112130');" TargetMode="External"/><Relationship Id="rId95" Type="http://schemas.openxmlformats.org/officeDocument/2006/relationships/hyperlink" Target="javascript:SeleccionaMateria('6443459',%20'07012021112130');" TargetMode="External"/><Relationship Id="rId160" Type="http://schemas.openxmlformats.org/officeDocument/2006/relationships/hyperlink" Target="javascript:SeleccionaMateria('6737430',%20'07012021112130');" TargetMode="External"/><Relationship Id="rId181" Type="http://schemas.openxmlformats.org/officeDocument/2006/relationships/hyperlink" Target="javascript:SeleccionaMateria('6886869',%20'07012021112130');" TargetMode="External"/><Relationship Id="rId216" Type="http://schemas.openxmlformats.org/officeDocument/2006/relationships/hyperlink" Target="javascript:SeleccionaMateria('6737427',%20'07012021112130');" TargetMode="External"/><Relationship Id="rId237" Type="http://schemas.openxmlformats.org/officeDocument/2006/relationships/hyperlink" Target="javascript:SeleccionaMateria('6610037',%20'07012021112130');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javascript:SeleccionaMateria('6369896',%20'07012021112130');" TargetMode="External"/><Relationship Id="rId43" Type="http://schemas.openxmlformats.org/officeDocument/2006/relationships/hyperlink" Target="javascript:SeleccionaMateria('6443454',%20'07012021112130');" TargetMode="External"/><Relationship Id="rId64" Type="http://schemas.openxmlformats.org/officeDocument/2006/relationships/hyperlink" Target="javascript:SeleccionaMateria('6369899',%20'07012021112130');" TargetMode="External"/><Relationship Id="rId118" Type="http://schemas.openxmlformats.org/officeDocument/2006/relationships/hyperlink" Target="javascript:SeleccionaMateria('6369902',%20'07012021112130');" TargetMode="External"/><Relationship Id="rId139" Type="http://schemas.openxmlformats.org/officeDocument/2006/relationships/hyperlink" Target="javascript:SeleccionaMateria('6369901',%20'07012021112130');" TargetMode="External"/><Relationship Id="rId85" Type="http://schemas.openxmlformats.org/officeDocument/2006/relationships/hyperlink" Target="javascript:SeleccionaMateria('6443457',%20'07012021112130');" TargetMode="External"/><Relationship Id="rId150" Type="http://schemas.openxmlformats.org/officeDocument/2006/relationships/hyperlink" Target="javascript:SeleccionaMateria('6443462',%20'07012021112130');" TargetMode="External"/><Relationship Id="rId171" Type="http://schemas.openxmlformats.org/officeDocument/2006/relationships/hyperlink" Target="javascript:SeleccionaMateria('6737432',%20'07012021112130');" TargetMode="External"/><Relationship Id="rId192" Type="http://schemas.openxmlformats.org/officeDocument/2006/relationships/hyperlink" Target="javascript:SeleccionaMateria('6737429',%20'07012021112130');" TargetMode="External"/><Relationship Id="rId206" Type="http://schemas.openxmlformats.org/officeDocument/2006/relationships/hyperlink" Target="javascript:SeleccionaMateria('6737435',%20'07012021112130');" TargetMode="External"/><Relationship Id="rId227" Type="http://schemas.openxmlformats.org/officeDocument/2006/relationships/hyperlink" Target="javascript:SeleccionaMateria('6369894',%20'07012021112130');" TargetMode="External"/><Relationship Id="rId248" Type="http://schemas.openxmlformats.org/officeDocument/2006/relationships/hyperlink" Target="javascript:SeleccionaMateria('6348691',%20'07012021112130');" TargetMode="External"/><Relationship Id="rId12" Type="http://schemas.openxmlformats.org/officeDocument/2006/relationships/hyperlink" Target="javascript:SeleccionaMateria('6369895',%20'07012021112130');" TargetMode="External"/><Relationship Id="rId33" Type="http://schemas.openxmlformats.org/officeDocument/2006/relationships/hyperlink" Target="javascript:SeleccionaMateria('6369897',%20'07012021112130');" TargetMode="External"/><Relationship Id="rId108" Type="http://schemas.openxmlformats.org/officeDocument/2006/relationships/hyperlink" Target="javascript:SeleccionaMateria('6443460',%20'07012021112130');" TargetMode="External"/><Relationship Id="rId129" Type="http://schemas.openxmlformats.org/officeDocument/2006/relationships/hyperlink" Target="javascript:SeleccionaMateria('6369904',%20'07012021112130');" TargetMode="External"/><Relationship Id="rId54" Type="http://schemas.openxmlformats.org/officeDocument/2006/relationships/hyperlink" Target="javascript:SeleccionaMateria('6443455',%20'07012021112130');" TargetMode="External"/><Relationship Id="rId75" Type="http://schemas.openxmlformats.org/officeDocument/2006/relationships/hyperlink" Target="javascript:SeleccionaMateria('6443456',%20'07012021112130');" TargetMode="External"/><Relationship Id="rId96" Type="http://schemas.openxmlformats.org/officeDocument/2006/relationships/hyperlink" Target="javascript:SeleccionaMateria('6443459',%20'07012021112130');" TargetMode="External"/><Relationship Id="rId140" Type="http://schemas.openxmlformats.org/officeDocument/2006/relationships/hyperlink" Target="javascript:SeleccionaMateria('6369901',%20'07012021112130');" TargetMode="External"/><Relationship Id="rId161" Type="http://schemas.openxmlformats.org/officeDocument/2006/relationships/hyperlink" Target="javascript:SeleccionaMateria('6737430',%20'07012021112130');" TargetMode="External"/><Relationship Id="rId182" Type="http://schemas.openxmlformats.org/officeDocument/2006/relationships/hyperlink" Target="javascript:SeleccionaMateria('6886869',%20'07012021112130');" TargetMode="External"/><Relationship Id="rId217" Type="http://schemas.openxmlformats.org/officeDocument/2006/relationships/hyperlink" Target="javascript:SeleccionaMateria('6737427',%20'07012021112130');" TargetMode="External"/><Relationship Id="rId6" Type="http://schemas.openxmlformats.org/officeDocument/2006/relationships/hyperlink" Target="javascript:SeleccionaMateria('6348691',%20'07012021112130');" TargetMode="External"/><Relationship Id="rId238" Type="http://schemas.openxmlformats.org/officeDocument/2006/relationships/hyperlink" Target="mailto:gonzalezcostamanuel@gmail.com" TargetMode="External"/><Relationship Id="rId23" Type="http://schemas.openxmlformats.org/officeDocument/2006/relationships/hyperlink" Target="javascript:SeleccionaMateria('6369896',%20'07012021112130');" TargetMode="External"/><Relationship Id="rId119" Type="http://schemas.openxmlformats.org/officeDocument/2006/relationships/hyperlink" Target="javascript:SeleccionaMateria('6369902',%20'07012021112130');" TargetMode="External"/><Relationship Id="rId44" Type="http://schemas.openxmlformats.org/officeDocument/2006/relationships/hyperlink" Target="javascript:SeleccionaMateria('6443454',%20'07012021112130');" TargetMode="External"/><Relationship Id="rId65" Type="http://schemas.openxmlformats.org/officeDocument/2006/relationships/hyperlink" Target="javascript:SeleccionaMateria('6369899',%20'07012021112130');" TargetMode="External"/><Relationship Id="rId86" Type="http://schemas.openxmlformats.org/officeDocument/2006/relationships/hyperlink" Target="javascript:SeleccionaMateria('6443457',%20'07012021112130');" TargetMode="External"/><Relationship Id="rId130" Type="http://schemas.openxmlformats.org/officeDocument/2006/relationships/hyperlink" Target="javascript:SeleccionaMateria('6369903',%20'07012021112130');" TargetMode="External"/><Relationship Id="rId151" Type="http://schemas.openxmlformats.org/officeDocument/2006/relationships/hyperlink" Target="javascript:SeleccionaMateria('6737431',%20'07012021112130');" TargetMode="External"/><Relationship Id="rId172" Type="http://schemas.openxmlformats.org/officeDocument/2006/relationships/hyperlink" Target="javascript:SeleccionaMateria('6737432',%20'07012021112130');" TargetMode="External"/><Relationship Id="rId193" Type="http://schemas.openxmlformats.org/officeDocument/2006/relationships/hyperlink" Target="javascript:SeleccionaMateria('6737429',%20'07012021112130');" TargetMode="External"/><Relationship Id="rId207" Type="http://schemas.openxmlformats.org/officeDocument/2006/relationships/hyperlink" Target="javascript:SeleccionaMateria('6737428',%20'07012021112130');" TargetMode="External"/><Relationship Id="rId228" Type="http://schemas.openxmlformats.org/officeDocument/2006/relationships/hyperlink" Target="javascript:SeleccionaMateria('6369894',%20'07012021112130');" TargetMode="External"/><Relationship Id="rId249" Type="http://schemas.openxmlformats.org/officeDocument/2006/relationships/hyperlink" Target="javascript:SeleccionaMateria('6348691',%20'07012021112130');" TargetMode="External"/><Relationship Id="rId13" Type="http://schemas.openxmlformats.org/officeDocument/2006/relationships/hyperlink" Target="javascript:SeleccionaMateria('6369895',%20'07012021112130');" TargetMode="External"/><Relationship Id="rId109" Type="http://schemas.openxmlformats.org/officeDocument/2006/relationships/hyperlink" Target="javascript:SeleccionaMateria('6443461',%20'07012021112130');" TargetMode="External"/><Relationship Id="rId34" Type="http://schemas.openxmlformats.org/officeDocument/2006/relationships/hyperlink" Target="javascript:SeleccionaMateria('6369897',%20'07012021112130');" TargetMode="External"/><Relationship Id="rId55" Type="http://schemas.openxmlformats.org/officeDocument/2006/relationships/hyperlink" Target="javascript:SeleccionaMateria('6443455',%20'07012021112130');" TargetMode="External"/><Relationship Id="rId76" Type="http://schemas.openxmlformats.org/officeDocument/2006/relationships/hyperlink" Target="javascript:SeleccionaMateria('6443456',%20'07012021112130');" TargetMode="External"/><Relationship Id="rId97" Type="http://schemas.openxmlformats.org/officeDocument/2006/relationships/hyperlink" Target="javascript:SeleccionaMateria('6443459',%20'07012021112130');" TargetMode="External"/><Relationship Id="rId120" Type="http://schemas.openxmlformats.org/officeDocument/2006/relationships/hyperlink" Target="javascript:SeleccionaMateria('6369902',%20'07012021112130');" TargetMode="External"/><Relationship Id="rId141" Type="http://schemas.openxmlformats.org/officeDocument/2006/relationships/hyperlink" Target="javascript:SeleccionaMateria('6369901',%20'07012021112130');" TargetMode="External"/><Relationship Id="rId7" Type="http://schemas.openxmlformats.org/officeDocument/2006/relationships/hyperlink" Target="javascript:SeleccionaMateria('6348691',%20'07012021112130');" TargetMode="External"/><Relationship Id="rId162" Type="http://schemas.openxmlformats.org/officeDocument/2006/relationships/hyperlink" Target="javascript:SeleccionaMateria('6737430',%20'07012021112130');" TargetMode="External"/><Relationship Id="rId183" Type="http://schemas.openxmlformats.org/officeDocument/2006/relationships/hyperlink" Target="javascript:SeleccionaMateria('6886870',%20'07012021112130');" TargetMode="External"/><Relationship Id="rId218" Type="http://schemas.openxmlformats.org/officeDocument/2006/relationships/hyperlink" Target="javascript:SeleccionaMateria('6737427',%20'07012021112130');" TargetMode="External"/><Relationship Id="rId239" Type="http://schemas.openxmlformats.org/officeDocument/2006/relationships/hyperlink" Target="javascript:SeleccionaMateria('6443453',%20'07012021112130');" TargetMode="External"/><Relationship Id="rId250" Type="http://schemas.openxmlformats.org/officeDocument/2006/relationships/hyperlink" Target="javascript:SeleccionaMateria('6369895',%20'07012021112130');" TargetMode="External"/><Relationship Id="rId24" Type="http://schemas.openxmlformats.org/officeDocument/2006/relationships/hyperlink" Target="javascript:SeleccionaMateria('6443453',%20'07012021112130');" TargetMode="External"/><Relationship Id="rId45" Type="http://schemas.openxmlformats.org/officeDocument/2006/relationships/hyperlink" Target="javascript:SeleccionaMateria('6443454',%20'07012021112130');" TargetMode="External"/><Relationship Id="rId66" Type="http://schemas.openxmlformats.org/officeDocument/2006/relationships/hyperlink" Target="javascript:SeleccionaMateria('6369899',%20'07012021112130');" TargetMode="External"/><Relationship Id="rId87" Type="http://schemas.openxmlformats.org/officeDocument/2006/relationships/hyperlink" Target="javascript:SeleccionaMateria('6443457',%20'07012021112130');" TargetMode="External"/><Relationship Id="rId110" Type="http://schemas.openxmlformats.org/officeDocument/2006/relationships/hyperlink" Target="javascript:SeleccionaMateria('6443461',%20'07012021112130');" TargetMode="External"/><Relationship Id="rId131" Type="http://schemas.openxmlformats.org/officeDocument/2006/relationships/hyperlink" Target="javascript:SeleccionaMateria('6369903',%20'07012021112130');" TargetMode="External"/><Relationship Id="rId152" Type="http://schemas.openxmlformats.org/officeDocument/2006/relationships/hyperlink" Target="javascript:SeleccionaMateria('6737431',%20'07012021112130');" TargetMode="External"/><Relationship Id="rId173" Type="http://schemas.openxmlformats.org/officeDocument/2006/relationships/hyperlink" Target="javascript:SeleccionaMateria('6737432',%20'07012021112130');" TargetMode="External"/><Relationship Id="rId194" Type="http://schemas.openxmlformats.org/officeDocument/2006/relationships/hyperlink" Target="javascript:SeleccionaMateria('6737429',%20'07012021112130');" TargetMode="External"/><Relationship Id="rId208" Type="http://schemas.openxmlformats.org/officeDocument/2006/relationships/hyperlink" Target="javascript:SeleccionaMateria('6737428',%20'07012021112130');" TargetMode="External"/><Relationship Id="rId229" Type="http://schemas.openxmlformats.org/officeDocument/2006/relationships/hyperlink" Target="javascript:SeleccionaMateria('6369894',%20'07012021112130');" TargetMode="External"/><Relationship Id="rId240" Type="http://schemas.openxmlformats.org/officeDocument/2006/relationships/hyperlink" Target="javascript:SeleccionaMateria('6348691',%20'07012021112130');" TargetMode="External"/><Relationship Id="rId14" Type="http://schemas.openxmlformats.org/officeDocument/2006/relationships/hyperlink" Target="javascript:SeleccionaMateria('6369895',%20'07012021112130');" TargetMode="External"/><Relationship Id="rId35" Type="http://schemas.openxmlformats.org/officeDocument/2006/relationships/hyperlink" Target="javascript:SeleccionaMateria('6369897',%20'07012021112130');" TargetMode="External"/><Relationship Id="rId56" Type="http://schemas.openxmlformats.org/officeDocument/2006/relationships/hyperlink" Target="javascript:SeleccionaMateria('6443455',%20'07012021112130');" TargetMode="External"/><Relationship Id="rId77" Type="http://schemas.openxmlformats.org/officeDocument/2006/relationships/hyperlink" Target="javascript:SeleccionaMateria('6443456',%20'07012021112130');" TargetMode="External"/><Relationship Id="rId100" Type="http://schemas.openxmlformats.org/officeDocument/2006/relationships/hyperlink" Target="javascript:SeleccionaMateria('6443459',%20'07012021112130');" TargetMode="External"/><Relationship Id="rId8" Type="http://schemas.openxmlformats.org/officeDocument/2006/relationships/hyperlink" Target="javascript:SeleccionaMateria('6348691',%20'07012021112130');" TargetMode="External"/><Relationship Id="rId98" Type="http://schemas.openxmlformats.org/officeDocument/2006/relationships/hyperlink" Target="javascript:SeleccionaMateria('6443459',%20'07012021112130');" TargetMode="External"/><Relationship Id="rId121" Type="http://schemas.openxmlformats.org/officeDocument/2006/relationships/hyperlink" Target="javascript:SeleccionaMateria('6369902',%20'07012021112130');" TargetMode="External"/><Relationship Id="rId142" Type="http://schemas.openxmlformats.org/officeDocument/2006/relationships/hyperlink" Target="javascript:SeleccionaMateria('6369901',%20'07012021112130');" TargetMode="External"/><Relationship Id="rId163" Type="http://schemas.openxmlformats.org/officeDocument/2006/relationships/hyperlink" Target="javascript:SeleccionaMateria('6737430',%20'07012021112130');" TargetMode="External"/><Relationship Id="rId184" Type="http://schemas.openxmlformats.org/officeDocument/2006/relationships/hyperlink" Target="javascript:SeleccionaMateria('6886870',%20'07012021112130');" TargetMode="External"/><Relationship Id="rId219" Type="http://schemas.openxmlformats.org/officeDocument/2006/relationships/hyperlink" Target="javascript:SeleccionaMateria('6737427',%20'07012021112130');" TargetMode="External"/><Relationship Id="rId230" Type="http://schemas.openxmlformats.org/officeDocument/2006/relationships/hyperlink" Target="javascript:SeleccionaMateria('6369894',%20'07012021112130');" TargetMode="External"/><Relationship Id="rId251" Type="http://schemas.openxmlformats.org/officeDocument/2006/relationships/hyperlink" Target="javascript:SeleccionaMateria('6369895',%20'07012021112130');" TargetMode="External"/><Relationship Id="rId25" Type="http://schemas.openxmlformats.org/officeDocument/2006/relationships/hyperlink" Target="javascript:SeleccionaMateria('6443453',%20'07012021112130');" TargetMode="External"/><Relationship Id="rId46" Type="http://schemas.openxmlformats.org/officeDocument/2006/relationships/hyperlink" Target="javascript:SeleccionaMateria('6369898',%20'07012021112130');" TargetMode="External"/><Relationship Id="rId67" Type="http://schemas.openxmlformats.org/officeDocument/2006/relationships/hyperlink" Target="javascript:SeleccionaMateria('6369900',%20'07012021112130');" TargetMode="External"/><Relationship Id="rId88" Type="http://schemas.openxmlformats.org/officeDocument/2006/relationships/hyperlink" Target="javascript:SeleccionaMateria('6443458',%20'07012021112130');" TargetMode="External"/><Relationship Id="rId111" Type="http://schemas.openxmlformats.org/officeDocument/2006/relationships/hyperlink" Target="javascript:SeleccionaMateria('6443461',%20'07012021112130');" TargetMode="External"/><Relationship Id="rId132" Type="http://schemas.openxmlformats.org/officeDocument/2006/relationships/hyperlink" Target="javascript:SeleccionaMateria('6369903',%20'07012021112130');" TargetMode="External"/><Relationship Id="rId153" Type="http://schemas.openxmlformats.org/officeDocument/2006/relationships/hyperlink" Target="javascript:SeleccionaMateria('6737431',%20'07012021112130');" TargetMode="External"/><Relationship Id="rId174" Type="http://schemas.openxmlformats.org/officeDocument/2006/relationships/hyperlink" Target="javascript:SeleccionaMateria('6737432',%20'07012021112130');" TargetMode="External"/><Relationship Id="rId195" Type="http://schemas.openxmlformats.org/officeDocument/2006/relationships/hyperlink" Target="javascript:SeleccionaMateria('6737429',%20'07012021112130');" TargetMode="External"/><Relationship Id="rId209" Type="http://schemas.openxmlformats.org/officeDocument/2006/relationships/hyperlink" Target="javascript:SeleccionaMateria('6737428',%20'07012021112130');" TargetMode="External"/><Relationship Id="rId220" Type="http://schemas.openxmlformats.org/officeDocument/2006/relationships/hyperlink" Target="javascript:SeleccionaMateria('6737427',%20'07012021112130');" TargetMode="External"/><Relationship Id="rId241" Type="http://schemas.openxmlformats.org/officeDocument/2006/relationships/hyperlink" Target="javascript:SeleccionaMateria('6369895',%20'07012021112130');" TargetMode="External"/><Relationship Id="rId15" Type="http://schemas.openxmlformats.org/officeDocument/2006/relationships/hyperlink" Target="javascript:SeleccionaMateria('6369895',%20'07012021112130');" TargetMode="External"/><Relationship Id="rId36" Type="http://schemas.openxmlformats.org/officeDocument/2006/relationships/hyperlink" Target="javascript:SeleccionaMateria('6369897',%20'07012021112130');" TargetMode="External"/><Relationship Id="rId57" Type="http://schemas.openxmlformats.org/officeDocument/2006/relationships/hyperlink" Target="javascript:SeleccionaMateria('6443455',%20'07012021112130');" TargetMode="External"/><Relationship Id="rId78" Type="http://schemas.openxmlformats.org/officeDocument/2006/relationships/hyperlink" Target="javascript:SeleccionaMateria('6443456',%20'07012021112130');" TargetMode="External"/><Relationship Id="rId99" Type="http://schemas.openxmlformats.org/officeDocument/2006/relationships/hyperlink" Target="javascript:SeleccionaMateria('6443459',%20'07012021112130');" TargetMode="External"/><Relationship Id="rId101" Type="http://schemas.openxmlformats.org/officeDocument/2006/relationships/hyperlink" Target="javascript:SeleccionaMateria('6443459',%20'07012021112130');" TargetMode="External"/><Relationship Id="rId122" Type="http://schemas.openxmlformats.org/officeDocument/2006/relationships/hyperlink" Target="javascript:SeleccionaMateria('6369902',%20'07012021112130');" TargetMode="External"/><Relationship Id="rId143" Type="http://schemas.openxmlformats.org/officeDocument/2006/relationships/hyperlink" Target="javascript:SeleccionaMateria('6369901',%20'07012021112130');" TargetMode="External"/><Relationship Id="rId164" Type="http://schemas.openxmlformats.org/officeDocument/2006/relationships/hyperlink" Target="javascript:SeleccionaMateria('6737430',%20'07012021112130');" TargetMode="External"/><Relationship Id="rId185" Type="http://schemas.openxmlformats.org/officeDocument/2006/relationships/hyperlink" Target="javascript:SeleccionaMateria('6886870',%20'07012021112130');" TargetMode="External"/><Relationship Id="rId9" Type="http://schemas.openxmlformats.org/officeDocument/2006/relationships/hyperlink" Target="javascript:SeleccionaMateria('6369895',%20'07012021112130');" TargetMode="External"/><Relationship Id="rId210" Type="http://schemas.openxmlformats.org/officeDocument/2006/relationships/hyperlink" Target="javascript:SeleccionaMateria('6737428',%20'07012021112130');" TargetMode="External"/><Relationship Id="rId26" Type="http://schemas.openxmlformats.org/officeDocument/2006/relationships/hyperlink" Target="javascript:SeleccionaMateria('6443453',%20'07012021112130');" TargetMode="External"/><Relationship Id="rId231" Type="http://schemas.openxmlformats.org/officeDocument/2006/relationships/hyperlink" Target="javascript:SeleccionaMateria('6610037',%20'07012021112130');" TargetMode="External"/><Relationship Id="rId252" Type="http://schemas.openxmlformats.org/officeDocument/2006/relationships/hyperlink" Target="javascript:SeleccionaMateria('6443453',%20'07012021112130');" TargetMode="External"/><Relationship Id="rId47" Type="http://schemas.openxmlformats.org/officeDocument/2006/relationships/hyperlink" Target="javascript:SeleccionaMateria('6369898',%20'07012021112130');" TargetMode="External"/><Relationship Id="rId68" Type="http://schemas.openxmlformats.org/officeDocument/2006/relationships/hyperlink" Target="javascript:SeleccionaMateria('6369900',%20'07012021112130');" TargetMode="External"/><Relationship Id="rId89" Type="http://schemas.openxmlformats.org/officeDocument/2006/relationships/hyperlink" Target="javascript:SeleccionaMateria('6443458',%20'07012021112130');" TargetMode="External"/><Relationship Id="rId112" Type="http://schemas.openxmlformats.org/officeDocument/2006/relationships/hyperlink" Target="javascript:SeleccionaMateria('6443461',%20'07012021112130');" TargetMode="External"/><Relationship Id="rId133" Type="http://schemas.openxmlformats.org/officeDocument/2006/relationships/hyperlink" Target="javascript:SeleccionaMateria('6369903',%20'07012021112130');" TargetMode="External"/><Relationship Id="rId154" Type="http://schemas.openxmlformats.org/officeDocument/2006/relationships/hyperlink" Target="javascript:SeleccionaMateria('6737431',%20'07012021112130');" TargetMode="External"/><Relationship Id="rId175" Type="http://schemas.openxmlformats.org/officeDocument/2006/relationships/hyperlink" Target="javascript:SeleccionaMateria('6886869',%20'07012021112130');" TargetMode="External"/><Relationship Id="rId196" Type="http://schemas.openxmlformats.org/officeDocument/2006/relationships/hyperlink" Target="javascript:SeleccionaMateria('6737429',%20'07012021112130');" TargetMode="External"/><Relationship Id="rId200" Type="http://schemas.openxmlformats.org/officeDocument/2006/relationships/hyperlink" Target="javascript:SeleccionaMateria('6737435',%20'07012021112130');" TargetMode="External"/><Relationship Id="rId16" Type="http://schemas.openxmlformats.org/officeDocument/2006/relationships/hyperlink" Target="javascript:SeleccionaMateria('6369895',%20'07012021112130');" TargetMode="External"/><Relationship Id="rId221" Type="http://schemas.openxmlformats.org/officeDocument/2006/relationships/hyperlink" Target="javascript:SeleccionaMateria('6737427',%20'07012021112130');" TargetMode="External"/><Relationship Id="rId242" Type="http://schemas.openxmlformats.org/officeDocument/2006/relationships/hyperlink" Target="javascript:SeleccionaMateria('6443453',%20'07012021112130');" TargetMode="External"/><Relationship Id="rId37" Type="http://schemas.openxmlformats.org/officeDocument/2006/relationships/hyperlink" Target="javascript:SeleccionaMateria('6369897',%20'07012021112130');" TargetMode="External"/><Relationship Id="rId58" Type="http://schemas.openxmlformats.org/officeDocument/2006/relationships/hyperlink" Target="javascript:SeleccionaMateria('6443455',%20'07012021112130');" TargetMode="External"/><Relationship Id="rId79" Type="http://schemas.openxmlformats.org/officeDocument/2006/relationships/hyperlink" Target="javascript:SeleccionaMateria('6443456',%20'07012021112130');" TargetMode="External"/><Relationship Id="rId102" Type="http://schemas.openxmlformats.org/officeDocument/2006/relationships/hyperlink" Target="javascript:SeleccionaMateria('6443460',%20'07012021112130');" TargetMode="External"/><Relationship Id="rId123" Type="http://schemas.openxmlformats.org/officeDocument/2006/relationships/hyperlink" Target="javascript:SeleccionaMateria('6369904',%20'07012021112130');" TargetMode="External"/><Relationship Id="rId144" Type="http://schemas.openxmlformats.org/officeDocument/2006/relationships/hyperlink" Target="javascript:SeleccionaMateria('6443462',%20'07012021112130');" TargetMode="External"/><Relationship Id="rId90" Type="http://schemas.openxmlformats.org/officeDocument/2006/relationships/hyperlink" Target="javascript:SeleccionaMateria('6443458',%20'07012021112130');" TargetMode="External"/><Relationship Id="rId165" Type="http://schemas.openxmlformats.org/officeDocument/2006/relationships/hyperlink" Target="javascript:SeleccionaMateria('6737430',%20'07012021112130');" TargetMode="External"/><Relationship Id="rId186" Type="http://schemas.openxmlformats.org/officeDocument/2006/relationships/hyperlink" Target="javascript:SeleccionaMateria('6886870',%20'07012021112130');" TargetMode="External"/><Relationship Id="rId211" Type="http://schemas.openxmlformats.org/officeDocument/2006/relationships/hyperlink" Target="javascript:SeleccionaMateria('6737428',%20'07012021112130');" TargetMode="External"/><Relationship Id="rId232" Type="http://schemas.openxmlformats.org/officeDocument/2006/relationships/hyperlink" Target="javascript:SeleccionaMateria('6610037',%20'07012021112130');" TargetMode="External"/><Relationship Id="rId253" Type="http://schemas.openxmlformats.org/officeDocument/2006/relationships/hyperlink" Target="javascript:SeleccionaMateria('6443453',%20'07012021112130');" TargetMode="External"/><Relationship Id="rId27" Type="http://schemas.openxmlformats.org/officeDocument/2006/relationships/hyperlink" Target="javascript:SeleccionaMateria('6443453',%20'07012021112130');" TargetMode="External"/><Relationship Id="rId48" Type="http://schemas.openxmlformats.org/officeDocument/2006/relationships/hyperlink" Target="javascript:SeleccionaMateria('6369898',%20'07012021112130');" TargetMode="External"/><Relationship Id="rId69" Type="http://schemas.openxmlformats.org/officeDocument/2006/relationships/hyperlink" Target="javascript:SeleccionaMateria('6369900',%20'07012021112130');" TargetMode="External"/><Relationship Id="rId113" Type="http://schemas.openxmlformats.org/officeDocument/2006/relationships/hyperlink" Target="javascript:SeleccionaMateria('6443461',%20'07012021112130');" TargetMode="External"/><Relationship Id="rId134" Type="http://schemas.openxmlformats.org/officeDocument/2006/relationships/hyperlink" Target="javascript:SeleccionaMateria('6369903',%20'07012021112130');" TargetMode="External"/><Relationship Id="rId80" Type="http://schemas.openxmlformats.org/officeDocument/2006/relationships/hyperlink" Target="javascript:SeleccionaMateria('6443456',%20'07012021112130');" TargetMode="External"/><Relationship Id="rId155" Type="http://schemas.openxmlformats.org/officeDocument/2006/relationships/hyperlink" Target="javascript:SeleccionaMateria('6737431',%20'07012021112130');" TargetMode="External"/><Relationship Id="rId176" Type="http://schemas.openxmlformats.org/officeDocument/2006/relationships/hyperlink" Target="javascript:SeleccionaMateria('6886869',%20'07012021112130');" TargetMode="External"/><Relationship Id="rId197" Type="http://schemas.openxmlformats.org/officeDocument/2006/relationships/hyperlink" Target="javascript:SeleccionaMateria('6737429',%20'07012021112130');" TargetMode="External"/><Relationship Id="rId201" Type="http://schemas.openxmlformats.org/officeDocument/2006/relationships/hyperlink" Target="javascript:SeleccionaMateria('6737435',%20'07012021112130');" TargetMode="External"/><Relationship Id="rId222" Type="http://schemas.openxmlformats.org/officeDocument/2006/relationships/hyperlink" Target="javascript:SeleccionaMateria('6737427',%20'07012021112130');" TargetMode="External"/><Relationship Id="rId243" Type="http://schemas.openxmlformats.org/officeDocument/2006/relationships/hyperlink" Target="javascript:SeleccionaMateria('6443453',%20'07012021112130');" TargetMode="External"/><Relationship Id="rId17" Type="http://schemas.openxmlformats.org/officeDocument/2006/relationships/hyperlink" Target="javascript:SeleccionaMateria('6369896',%20'07012021112130');" TargetMode="External"/><Relationship Id="rId38" Type="http://schemas.openxmlformats.org/officeDocument/2006/relationships/hyperlink" Target="javascript:SeleccionaMateria('6369897',%20'07012021112130');" TargetMode="External"/><Relationship Id="rId59" Type="http://schemas.openxmlformats.org/officeDocument/2006/relationships/hyperlink" Target="javascript:SeleccionaMateria('6443455',%20'07012021112130');" TargetMode="External"/><Relationship Id="rId103" Type="http://schemas.openxmlformats.org/officeDocument/2006/relationships/hyperlink" Target="javascript:SeleccionaMateria('6443460',%20'07012021112130');" TargetMode="External"/><Relationship Id="rId124" Type="http://schemas.openxmlformats.org/officeDocument/2006/relationships/hyperlink" Target="javascript:SeleccionaMateria('6369904',%20'07012021112130');" TargetMode="External"/><Relationship Id="rId70" Type="http://schemas.openxmlformats.org/officeDocument/2006/relationships/hyperlink" Target="javascript:SeleccionaMateria('6369900',%20'07012021112130');" TargetMode="External"/><Relationship Id="rId91" Type="http://schemas.openxmlformats.org/officeDocument/2006/relationships/hyperlink" Target="javascript:SeleccionaMateria('6443458',%20'07012021112130');" TargetMode="External"/><Relationship Id="rId145" Type="http://schemas.openxmlformats.org/officeDocument/2006/relationships/hyperlink" Target="javascript:SeleccionaMateria('6443462',%20'07012021112130');" TargetMode="External"/><Relationship Id="rId166" Type="http://schemas.openxmlformats.org/officeDocument/2006/relationships/hyperlink" Target="javascript:SeleccionaMateria('6737430',%20'07012021112130');" TargetMode="External"/><Relationship Id="rId187" Type="http://schemas.openxmlformats.org/officeDocument/2006/relationships/hyperlink" Target="javascript:SeleccionaMateria('6886870',%20'07012021112130');" TargetMode="External"/><Relationship Id="rId1" Type="http://schemas.openxmlformats.org/officeDocument/2006/relationships/hyperlink" Target="javascript:SeleccionaMateria('6348691',%20'07012021112130');" TargetMode="External"/><Relationship Id="rId212" Type="http://schemas.openxmlformats.org/officeDocument/2006/relationships/hyperlink" Target="javascript:SeleccionaMateria('6737428',%20'07012021112130');" TargetMode="External"/><Relationship Id="rId233" Type="http://schemas.openxmlformats.org/officeDocument/2006/relationships/hyperlink" Target="javascript:SeleccionaMateria('6610037',%20'07012021112130');" TargetMode="External"/><Relationship Id="rId254" Type="http://schemas.openxmlformats.org/officeDocument/2006/relationships/hyperlink" Target="javascript:SeleccionaMateria('6443453',%20'07012021112130');" TargetMode="External"/><Relationship Id="rId28" Type="http://schemas.openxmlformats.org/officeDocument/2006/relationships/hyperlink" Target="javascript:SeleccionaMateria('6443453',%20'07012021112130');" TargetMode="External"/><Relationship Id="rId49" Type="http://schemas.openxmlformats.org/officeDocument/2006/relationships/hyperlink" Target="javascript:SeleccionaMateria('6369898',%20'07012021112130');" TargetMode="External"/><Relationship Id="rId114" Type="http://schemas.openxmlformats.org/officeDocument/2006/relationships/hyperlink" Target="javascript:SeleccionaMateria('6443461',%20'07012021112130');" TargetMode="External"/><Relationship Id="rId60" Type="http://schemas.openxmlformats.org/officeDocument/2006/relationships/hyperlink" Target="javascript:SeleccionaMateria('6369899',%20'07012021112130');" TargetMode="External"/><Relationship Id="rId81" Type="http://schemas.openxmlformats.org/officeDocument/2006/relationships/hyperlink" Target="javascript:SeleccionaMateria('6443457',%20'07012021112130');" TargetMode="External"/><Relationship Id="rId135" Type="http://schemas.openxmlformats.org/officeDocument/2006/relationships/hyperlink" Target="javascript:SeleccionaMateria('6369903',%20'07012021112130');" TargetMode="External"/><Relationship Id="rId156" Type="http://schemas.openxmlformats.org/officeDocument/2006/relationships/hyperlink" Target="javascript:SeleccionaMateria('6737431',%20'07012021112130');" TargetMode="External"/><Relationship Id="rId177" Type="http://schemas.openxmlformats.org/officeDocument/2006/relationships/hyperlink" Target="javascript:SeleccionaMateria('6886869',%20'07012021112130');" TargetMode="External"/><Relationship Id="rId198" Type="http://schemas.openxmlformats.org/officeDocument/2006/relationships/hyperlink" Target="javascript:SeleccionaMateria('6737429',%20'07012021112130');" TargetMode="External"/><Relationship Id="rId202" Type="http://schemas.openxmlformats.org/officeDocument/2006/relationships/hyperlink" Target="javascript:SeleccionaMateria('6737435',%20'07012021112130');" TargetMode="External"/><Relationship Id="rId223" Type="http://schemas.openxmlformats.org/officeDocument/2006/relationships/hyperlink" Target="javascript:SeleccionaMateria('6369894',%20'07012021112130');" TargetMode="External"/><Relationship Id="rId244" Type="http://schemas.openxmlformats.org/officeDocument/2006/relationships/hyperlink" Target="javascript:SeleccionaMateria('6348691',%20'07012021112130');" TargetMode="External"/><Relationship Id="rId18" Type="http://schemas.openxmlformats.org/officeDocument/2006/relationships/hyperlink" Target="javascript:SeleccionaMateria('6369896',%20'07012021112130');" TargetMode="External"/><Relationship Id="rId39" Type="http://schemas.openxmlformats.org/officeDocument/2006/relationships/hyperlink" Target="javascript:SeleccionaMateria('6443454',%20'07012021112130');" TargetMode="External"/><Relationship Id="rId50" Type="http://schemas.openxmlformats.org/officeDocument/2006/relationships/hyperlink" Target="javascript:SeleccionaMateria('6369898',%20'07012021112130');" TargetMode="External"/><Relationship Id="rId104" Type="http://schemas.openxmlformats.org/officeDocument/2006/relationships/hyperlink" Target="javascript:SeleccionaMateria('6443460',%20'07012021112130');" TargetMode="External"/><Relationship Id="rId125" Type="http://schemas.openxmlformats.org/officeDocument/2006/relationships/hyperlink" Target="javascript:SeleccionaMateria('6369904',%20'07012021112130');" TargetMode="External"/><Relationship Id="rId146" Type="http://schemas.openxmlformats.org/officeDocument/2006/relationships/hyperlink" Target="javascript:SeleccionaMateria('6443462',%20'07012021112130');" TargetMode="External"/><Relationship Id="rId167" Type="http://schemas.openxmlformats.org/officeDocument/2006/relationships/hyperlink" Target="javascript:SeleccionaMateria('6737432',%20'07012021112130');" TargetMode="External"/><Relationship Id="rId188" Type="http://schemas.openxmlformats.org/officeDocument/2006/relationships/hyperlink" Target="javascript:SeleccionaMateria('6886870',%20'07012021112130');" TargetMode="External"/><Relationship Id="rId71" Type="http://schemas.openxmlformats.org/officeDocument/2006/relationships/hyperlink" Target="javascript:SeleccionaMateria('6369900',%20'07012021112130');" TargetMode="External"/><Relationship Id="rId92" Type="http://schemas.openxmlformats.org/officeDocument/2006/relationships/hyperlink" Target="javascript:SeleccionaMateria('6443458',%20'07012021112130');" TargetMode="External"/><Relationship Id="rId213" Type="http://schemas.openxmlformats.org/officeDocument/2006/relationships/hyperlink" Target="javascript:SeleccionaMateria('6737428',%20'07012021112130');" TargetMode="External"/><Relationship Id="rId234" Type="http://schemas.openxmlformats.org/officeDocument/2006/relationships/hyperlink" Target="javascript:SeleccionaMateria('6610037',%20'07012021112130');" TargetMode="External"/><Relationship Id="rId2" Type="http://schemas.openxmlformats.org/officeDocument/2006/relationships/hyperlink" Target="javascript:SeleccionaMateria('6348691',%20'07012021112130');" TargetMode="External"/><Relationship Id="rId29" Type="http://schemas.openxmlformats.org/officeDocument/2006/relationships/hyperlink" Target="javascript:SeleccionaMateria('6443453',%20'07012021112130');" TargetMode="External"/><Relationship Id="rId255" Type="http://schemas.openxmlformats.org/officeDocument/2006/relationships/hyperlink" Target="javascript:SeleccionaMateria('6443453',%20'07012021112130');" TargetMode="External"/><Relationship Id="rId40" Type="http://schemas.openxmlformats.org/officeDocument/2006/relationships/hyperlink" Target="javascript:SeleccionaMateria('6443454',%20'07012021112130');" TargetMode="External"/><Relationship Id="rId115" Type="http://schemas.openxmlformats.org/officeDocument/2006/relationships/hyperlink" Target="javascript:SeleccionaMateria('6443461',%20'07012021112130');" TargetMode="External"/><Relationship Id="rId136" Type="http://schemas.openxmlformats.org/officeDocument/2006/relationships/hyperlink" Target="javascript:SeleccionaMateria('6369903',%20'07012021112130');" TargetMode="External"/><Relationship Id="rId157" Type="http://schemas.openxmlformats.org/officeDocument/2006/relationships/hyperlink" Target="javascript:SeleccionaMateria('6737431',%20'07012021112130');" TargetMode="External"/><Relationship Id="rId178" Type="http://schemas.openxmlformats.org/officeDocument/2006/relationships/hyperlink" Target="javascript:SeleccionaMateria('6886869',%20'07012021112130');" TargetMode="External"/><Relationship Id="rId61" Type="http://schemas.openxmlformats.org/officeDocument/2006/relationships/hyperlink" Target="javascript:SeleccionaMateria('6369899',%20'07012021112130');" TargetMode="External"/><Relationship Id="rId82" Type="http://schemas.openxmlformats.org/officeDocument/2006/relationships/hyperlink" Target="javascript:SeleccionaMateria('6443457',%20'07012021112130');" TargetMode="External"/><Relationship Id="rId199" Type="http://schemas.openxmlformats.org/officeDocument/2006/relationships/hyperlink" Target="javascript:SeleccionaMateria('6737435',%20'07012021112130');" TargetMode="External"/><Relationship Id="rId203" Type="http://schemas.openxmlformats.org/officeDocument/2006/relationships/hyperlink" Target="javascript:SeleccionaMateria('6737435',%20'07012021112130');" TargetMode="External"/><Relationship Id="rId19" Type="http://schemas.openxmlformats.org/officeDocument/2006/relationships/hyperlink" Target="javascript:SeleccionaMateria('6369896',%20'07012021112130');" TargetMode="External"/><Relationship Id="rId224" Type="http://schemas.openxmlformats.org/officeDocument/2006/relationships/hyperlink" Target="javascript:SeleccionaMateria('6369894',%20'07012021112130');" TargetMode="External"/><Relationship Id="rId245" Type="http://schemas.openxmlformats.org/officeDocument/2006/relationships/hyperlink" Target="javascript:SeleccionaMateria('6369895',%20'07012021112130');" TargetMode="External"/><Relationship Id="rId30" Type="http://schemas.openxmlformats.org/officeDocument/2006/relationships/hyperlink" Target="javascript:SeleccionaMateria('6443453',%20'07012021112130');" TargetMode="External"/><Relationship Id="rId105" Type="http://schemas.openxmlformats.org/officeDocument/2006/relationships/hyperlink" Target="javascript:SeleccionaMateria('6443460',%20'07012021112130');" TargetMode="External"/><Relationship Id="rId126" Type="http://schemas.openxmlformats.org/officeDocument/2006/relationships/hyperlink" Target="javascript:SeleccionaMateria('6369904',%20'07012021112130');" TargetMode="External"/><Relationship Id="rId147" Type="http://schemas.openxmlformats.org/officeDocument/2006/relationships/hyperlink" Target="javascript:SeleccionaMateria('6443462',%20'07012021112130');" TargetMode="External"/><Relationship Id="rId168" Type="http://schemas.openxmlformats.org/officeDocument/2006/relationships/hyperlink" Target="javascript:SeleccionaMateria('6737432',%20'07012021112130');" TargetMode="External"/><Relationship Id="rId51" Type="http://schemas.openxmlformats.org/officeDocument/2006/relationships/hyperlink" Target="javascript:SeleccionaMateria('6369898',%20'07012021112130');" TargetMode="External"/><Relationship Id="rId72" Type="http://schemas.openxmlformats.org/officeDocument/2006/relationships/hyperlink" Target="javascript:SeleccionaMateria('6369900',%20'07012021112130');" TargetMode="External"/><Relationship Id="rId93" Type="http://schemas.openxmlformats.org/officeDocument/2006/relationships/hyperlink" Target="javascript:SeleccionaMateria('6443458',%20'07012021112130');" TargetMode="External"/><Relationship Id="rId189" Type="http://schemas.openxmlformats.org/officeDocument/2006/relationships/hyperlink" Target="javascript:SeleccionaMateria('6886870',%20'07012021112130');" TargetMode="External"/><Relationship Id="rId3" Type="http://schemas.openxmlformats.org/officeDocument/2006/relationships/hyperlink" Target="javascript:SeleccionaMateria('6348691',%20'07012021112130');" TargetMode="External"/><Relationship Id="rId214" Type="http://schemas.openxmlformats.org/officeDocument/2006/relationships/hyperlink" Target="javascript:SeleccionaMateria('6737428',%20'07012021112130');" TargetMode="External"/><Relationship Id="rId235" Type="http://schemas.openxmlformats.org/officeDocument/2006/relationships/hyperlink" Target="javascript:SeleccionaMateria('6610037',%20'07012021112130');" TargetMode="External"/><Relationship Id="rId256" Type="http://schemas.openxmlformats.org/officeDocument/2006/relationships/hyperlink" Target="javascript:SeleccionaMateria('6443453',%20'07012021112130');" TargetMode="External"/><Relationship Id="rId116" Type="http://schemas.openxmlformats.org/officeDocument/2006/relationships/hyperlink" Target="javascript:SeleccionaMateria('6369902',%20'07012021112130');" TargetMode="External"/><Relationship Id="rId137" Type="http://schemas.openxmlformats.org/officeDocument/2006/relationships/hyperlink" Target="javascript:SeleccionaMateria('6369901',%20'07012021112130');" TargetMode="External"/><Relationship Id="rId158" Type="http://schemas.openxmlformats.org/officeDocument/2006/relationships/hyperlink" Target="javascript:SeleccionaMateria('6737431',%20'07012021112130');" TargetMode="External"/><Relationship Id="rId20" Type="http://schemas.openxmlformats.org/officeDocument/2006/relationships/hyperlink" Target="javascript:SeleccionaMateria('6369896',%20'07012021112130');" TargetMode="External"/><Relationship Id="rId41" Type="http://schemas.openxmlformats.org/officeDocument/2006/relationships/hyperlink" Target="javascript:SeleccionaMateria('6443454',%20'07012021112130');" TargetMode="External"/><Relationship Id="rId62" Type="http://schemas.openxmlformats.org/officeDocument/2006/relationships/hyperlink" Target="javascript:SeleccionaMateria('6369899',%20'07012021112130');" TargetMode="External"/><Relationship Id="rId83" Type="http://schemas.openxmlformats.org/officeDocument/2006/relationships/hyperlink" Target="javascript:SeleccionaMateria('6443457',%20'07012021112130');" TargetMode="External"/><Relationship Id="rId179" Type="http://schemas.openxmlformats.org/officeDocument/2006/relationships/hyperlink" Target="javascript:SeleccionaMateria('6886869',%20'07012021112130');" TargetMode="External"/><Relationship Id="rId190" Type="http://schemas.openxmlformats.org/officeDocument/2006/relationships/hyperlink" Target="javascript:SeleccionaMateria('6886870',%20'07012021112130');" TargetMode="External"/><Relationship Id="rId204" Type="http://schemas.openxmlformats.org/officeDocument/2006/relationships/hyperlink" Target="javascript:SeleccionaMateria('6737435',%20'07012021112130');" TargetMode="External"/><Relationship Id="rId225" Type="http://schemas.openxmlformats.org/officeDocument/2006/relationships/hyperlink" Target="javascript:SeleccionaMateria('6369894',%20'07012021112130');" TargetMode="External"/><Relationship Id="rId246" Type="http://schemas.openxmlformats.org/officeDocument/2006/relationships/hyperlink" Target="javascript:SeleccionaMateria('6348691',%20'07012021112130');" TargetMode="External"/><Relationship Id="rId106" Type="http://schemas.openxmlformats.org/officeDocument/2006/relationships/hyperlink" Target="javascript:SeleccionaMateria('6443460',%20'07012021112130');" TargetMode="External"/><Relationship Id="rId127" Type="http://schemas.openxmlformats.org/officeDocument/2006/relationships/hyperlink" Target="javascript:SeleccionaMateria('6369904',%20'07012021112130');" TargetMode="External"/><Relationship Id="rId10" Type="http://schemas.openxmlformats.org/officeDocument/2006/relationships/hyperlink" Target="javascript:SeleccionaMateria('6369895',%20'07012021112130');" TargetMode="External"/><Relationship Id="rId31" Type="http://schemas.openxmlformats.org/officeDocument/2006/relationships/hyperlink" Target="javascript:SeleccionaMateria('6443453',%20'07012021112130');" TargetMode="External"/><Relationship Id="rId52" Type="http://schemas.openxmlformats.org/officeDocument/2006/relationships/hyperlink" Target="javascript:SeleccionaMateria('6369898',%20'07012021112130');" TargetMode="External"/><Relationship Id="rId73" Type="http://schemas.openxmlformats.org/officeDocument/2006/relationships/hyperlink" Target="javascript:SeleccionaMateria('6369900',%20'07012021112130');" TargetMode="External"/><Relationship Id="rId94" Type="http://schemas.openxmlformats.org/officeDocument/2006/relationships/hyperlink" Target="javascript:SeleccionaMateria('6443458',%20'07012021112130');" TargetMode="External"/><Relationship Id="rId148" Type="http://schemas.openxmlformats.org/officeDocument/2006/relationships/hyperlink" Target="javascript:SeleccionaMateria('6443462',%20'07012021112130');" TargetMode="External"/><Relationship Id="rId169" Type="http://schemas.openxmlformats.org/officeDocument/2006/relationships/hyperlink" Target="javascript:SeleccionaMateria('6737432',%20'07012021112130');" TargetMode="External"/><Relationship Id="rId4" Type="http://schemas.openxmlformats.org/officeDocument/2006/relationships/hyperlink" Target="javascript:SeleccionaMateria('6348691',%20'07012021112130');" TargetMode="External"/><Relationship Id="rId180" Type="http://schemas.openxmlformats.org/officeDocument/2006/relationships/hyperlink" Target="javascript:SeleccionaMateria('6886869',%20'07012021112130');" TargetMode="External"/><Relationship Id="rId215" Type="http://schemas.openxmlformats.org/officeDocument/2006/relationships/hyperlink" Target="javascript:SeleccionaMateria('6737427',%20'07012021112130');" TargetMode="External"/><Relationship Id="rId236" Type="http://schemas.openxmlformats.org/officeDocument/2006/relationships/hyperlink" Target="javascript:SeleccionaMateria('6610037',%20'07012021112130');" TargetMode="External"/><Relationship Id="rId257" Type="http://schemas.openxmlformats.org/officeDocument/2006/relationships/hyperlink" Target="javascript:SeleccionaMateria('6443453',%20'07012021112130'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79"/>
  <sheetViews>
    <sheetView tabSelected="1" topLeftCell="A16" zoomScaleNormal="100" workbookViewId="0">
      <selection activeCell="J20" sqref="J20"/>
    </sheetView>
  </sheetViews>
  <sheetFormatPr baseColWidth="10" defaultColWidth="11.42578125" defaultRowHeight="14.25" x14ac:dyDescent="0.2"/>
  <cols>
    <col min="1" max="1" width="71.7109375" style="1" customWidth="1"/>
    <col min="2" max="2" width="21.5703125" style="1" customWidth="1"/>
    <col min="3" max="3" width="19.7109375" style="1" customWidth="1"/>
    <col min="4" max="6" width="11.42578125" style="1"/>
    <col min="7" max="7" width="13.140625" style="1" customWidth="1"/>
    <col min="8" max="10" width="11.42578125" style="1"/>
    <col min="11" max="11" width="11.42578125" style="40"/>
    <col min="12" max="12" width="11.42578125" style="41"/>
    <col min="13" max="19" width="11.42578125" style="1"/>
    <col min="20" max="20" width="42.28515625" style="1" customWidth="1"/>
    <col min="21" max="1021" width="11.42578125" style="1"/>
  </cols>
  <sheetData>
    <row r="1" spans="1:1021" x14ac:dyDescent="0.2">
      <c r="A1" s="61" t="s">
        <v>94</v>
      </c>
      <c r="B1" s="61"/>
      <c r="C1" s="61"/>
      <c r="D1" s="61"/>
      <c r="E1" s="61"/>
      <c r="F1" s="61"/>
      <c r="G1" s="61"/>
      <c r="H1" s="61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1021" x14ac:dyDescent="0.2">
      <c r="A2" s="61"/>
      <c r="B2" s="61"/>
      <c r="C2" s="61"/>
      <c r="D2" s="61"/>
      <c r="E2" s="61"/>
      <c r="F2" s="61"/>
      <c r="G2" s="61"/>
      <c r="H2" s="61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1:1021" x14ac:dyDescent="0.2">
      <c r="A3" s="27"/>
      <c r="B3" s="27"/>
      <c r="C3" s="27"/>
      <c r="D3" s="27"/>
      <c r="E3" s="27"/>
      <c r="F3" s="27"/>
      <c r="G3" s="27"/>
      <c r="H3" s="27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1021" ht="15" x14ac:dyDescent="0.25">
      <c r="A4" s="28" t="s">
        <v>98</v>
      </c>
      <c r="B4" s="27"/>
      <c r="C4" s="27"/>
      <c r="D4" s="27"/>
      <c r="E4" s="27"/>
      <c r="F4" s="27"/>
      <c r="G4" s="27"/>
      <c r="H4" s="27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1021" ht="33" customHeight="1" x14ac:dyDescent="0.2">
      <c r="A5" s="27"/>
      <c r="B5" s="62" t="s">
        <v>122</v>
      </c>
      <c r="C5" s="62"/>
      <c r="D5" s="62"/>
      <c r="E5" s="62"/>
      <c r="F5" s="62"/>
      <c r="G5" s="62"/>
      <c r="H5" s="6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 spans="1:1021" ht="30" customHeight="1" x14ac:dyDescent="0.2">
      <c r="A6" s="27"/>
      <c r="B6" s="63" t="s">
        <v>95</v>
      </c>
      <c r="C6" s="63"/>
      <c r="D6" s="63"/>
      <c r="E6" s="63"/>
      <c r="F6" s="63"/>
      <c r="G6" s="63"/>
      <c r="H6" s="6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</row>
    <row r="7" spans="1:1021" x14ac:dyDescent="0.2">
      <c r="A7" s="29"/>
      <c r="B7" s="64" t="s">
        <v>96</v>
      </c>
      <c r="C7" s="64"/>
      <c r="D7" s="64"/>
      <c r="E7" s="64"/>
      <c r="F7" s="64"/>
      <c r="G7" s="64"/>
      <c r="H7" s="64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</row>
    <row r="8" spans="1:1021" ht="63" customHeight="1" x14ac:dyDescent="0.2">
      <c r="A8" s="29"/>
      <c r="B8" s="65" t="s">
        <v>115</v>
      </c>
      <c r="C8" s="66"/>
      <c r="D8" s="66"/>
      <c r="E8" s="66"/>
      <c r="F8" s="66"/>
      <c r="G8" s="66"/>
      <c r="H8" s="66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</row>
    <row r="9" spans="1:1021" ht="31.5" customHeight="1" x14ac:dyDescent="0.2">
      <c r="A9" s="29"/>
      <c r="B9" s="63" t="s">
        <v>97</v>
      </c>
      <c r="C9" s="63"/>
      <c r="D9" s="63"/>
      <c r="E9" s="63"/>
      <c r="F9" s="63"/>
      <c r="G9" s="63"/>
      <c r="H9" s="6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</row>
    <row r="10" spans="1:1021" x14ac:dyDescent="0.2">
      <c r="A10" s="29"/>
      <c r="B10" s="33"/>
      <c r="C10" s="33"/>
      <c r="D10" s="33"/>
      <c r="E10" s="33"/>
      <c r="F10" s="33"/>
      <c r="G10" s="33"/>
      <c r="H10" s="3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</row>
    <row r="11" spans="1:1021" ht="15" x14ac:dyDescent="0.25">
      <c r="A11" s="28" t="s">
        <v>99</v>
      </c>
      <c r="B11" s="34"/>
      <c r="C11" s="34"/>
      <c r="D11" s="34"/>
      <c r="E11" s="34"/>
      <c r="F11" s="34"/>
      <c r="G11" s="34"/>
      <c r="H11" s="34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</row>
    <row r="12" spans="1:1021" ht="33.75" customHeight="1" x14ac:dyDescent="0.2">
      <c r="A12" s="27"/>
      <c r="B12" s="62" t="s">
        <v>101</v>
      </c>
      <c r="C12" s="62"/>
      <c r="D12" s="62"/>
      <c r="E12" s="62"/>
      <c r="F12" s="62"/>
      <c r="G12" s="62"/>
      <c r="H12" s="62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1021" ht="48.75" customHeight="1" x14ac:dyDescent="0.2">
      <c r="A13" s="27"/>
      <c r="B13" s="63" t="s">
        <v>123</v>
      </c>
      <c r="C13" s="63"/>
      <c r="D13" s="63"/>
      <c r="E13" s="63"/>
      <c r="F13" s="63"/>
      <c r="G13" s="63"/>
      <c r="H13" s="6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1021" ht="60" customHeight="1" x14ac:dyDescent="0.2">
      <c r="A14" s="51" t="s">
        <v>118</v>
      </c>
      <c r="B14" s="54" t="s">
        <v>130</v>
      </c>
      <c r="C14" s="54"/>
      <c r="D14" s="54"/>
      <c r="E14" s="54"/>
      <c r="F14" s="54"/>
      <c r="G14" s="54"/>
      <c r="H14" s="54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1021" x14ac:dyDescent="0.2">
      <c r="A15" s="52" t="s">
        <v>119</v>
      </c>
      <c r="B15" s="32"/>
      <c r="C15" s="32"/>
      <c r="D15" s="32"/>
      <c r="E15" s="32"/>
      <c r="F15" s="32"/>
      <c r="G15" s="32"/>
      <c r="H15" s="32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1021" s="31" customForma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9"/>
      <c r="L16" s="39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  <c r="ACF16" s="30"/>
      <c r="ACG16" s="30"/>
      <c r="ACH16" s="30"/>
      <c r="ACI16" s="30"/>
      <c r="ACJ16" s="30"/>
      <c r="ACK16" s="30"/>
      <c r="ACL16" s="30"/>
      <c r="ACM16" s="30"/>
      <c r="ACN16" s="30"/>
      <c r="ACO16" s="30"/>
      <c r="ACP16" s="30"/>
      <c r="ACQ16" s="30"/>
      <c r="ACR16" s="30"/>
      <c r="ACS16" s="30"/>
      <c r="ACT16" s="30"/>
      <c r="ACU16" s="30"/>
      <c r="ACV16" s="30"/>
      <c r="ACW16" s="30"/>
      <c r="ACX16" s="30"/>
      <c r="ACY16" s="30"/>
      <c r="ACZ16" s="30"/>
      <c r="ADA16" s="30"/>
      <c r="ADB16" s="30"/>
      <c r="ADC16" s="30"/>
      <c r="ADD16" s="30"/>
      <c r="ADE16" s="30"/>
      <c r="ADF16" s="30"/>
      <c r="ADG16" s="30"/>
      <c r="ADH16" s="30"/>
      <c r="ADI16" s="30"/>
      <c r="ADJ16" s="30"/>
      <c r="ADK16" s="30"/>
      <c r="ADL16" s="30"/>
      <c r="ADM16" s="30"/>
      <c r="ADN16" s="30"/>
      <c r="ADO16" s="30"/>
      <c r="ADP16" s="30"/>
      <c r="ADQ16" s="30"/>
      <c r="ADR16" s="30"/>
      <c r="ADS16" s="30"/>
      <c r="ADT16" s="30"/>
      <c r="ADU16" s="30"/>
      <c r="ADV16" s="30"/>
      <c r="ADW16" s="30"/>
      <c r="ADX16" s="30"/>
      <c r="ADY16" s="30"/>
      <c r="ADZ16" s="30"/>
      <c r="AEA16" s="30"/>
      <c r="AEB16" s="30"/>
      <c r="AEC16" s="30"/>
      <c r="AED16" s="30"/>
      <c r="AEE16" s="30"/>
      <c r="AEF16" s="30"/>
      <c r="AEG16" s="30"/>
      <c r="AEH16" s="30"/>
      <c r="AEI16" s="30"/>
      <c r="AEJ16" s="30"/>
      <c r="AEK16" s="30"/>
      <c r="AEL16" s="30"/>
      <c r="AEM16" s="30"/>
      <c r="AEN16" s="30"/>
      <c r="AEO16" s="30"/>
      <c r="AEP16" s="30"/>
      <c r="AEQ16" s="30"/>
      <c r="AER16" s="30"/>
      <c r="AES16" s="30"/>
      <c r="AET16" s="30"/>
      <c r="AEU16" s="30"/>
      <c r="AEV16" s="30"/>
      <c r="AEW16" s="30"/>
      <c r="AEX16" s="30"/>
      <c r="AEY16" s="30"/>
      <c r="AEZ16" s="30"/>
      <c r="AFA16" s="30"/>
      <c r="AFB16" s="30"/>
      <c r="AFC16" s="30"/>
      <c r="AFD16" s="30"/>
      <c r="AFE16" s="30"/>
      <c r="AFF16" s="30"/>
      <c r="AFG16" s="30"/>
      <c r="AFH16" s="30"/>
      <c r="AFI16" s="30"/>
      <c r="AFJ16" s="30"/>
      <c r="AFK16" s="30"/>
      <c r="AFL16" s="30"/>
      <c r="AFM16" s="30"/>
      <c r="AFN16" s="30"/>
      <c r="AFO16" s="30"/>
      <c r="AFP16" s="30"/>
      <c r="AFQ16" s="30"/>
      <c r="AFR16" s="30"/>
      <c r="AFS16" s="30"/>
      <c r="AFT16" s="30"/>
      <c r="AFU16" s="30"/>
      <c r="AFV16" s="30"/>
      <c r="AFW16" s="30"/>
      <c r="AFX16" s="30"/>
      <c r="AFY16" s="30"/>
      <c r="AFZ16" s="30"/>
      <c r="AGA16" s="30"/>
      <c r="AGB16" s="30"/>
      <c r="AGC16" s="30"/>
      <c r="AGD16" s="30"/>
      <c r="AGE16" s="30"/>
      <c r="AGF16" s="30"/>
      <c r="AGG16" s="30"/>
      <c r="AGH16" s="30"/>
      <c r="AGI16" s="30"/>
      <c r="AGJ16" s="30"/>
      <c r="AGK16" s="30"/>
      <c r="AGL16" s="30"/>
      <c r="AGM16" s="30"/>
      <c r="AGN16" s="30"/>
      <c r="AGO16" s="30"/>
      <c r="AGP16" s="30"/>
      <c r="AGQ16" s="30"/>
      <c r="AGR16" s="30"/>
      <c r="AGS16" s="30"/>
      <c r="AGT16" s="30"/>
      <c r="AGU16" s="30"/>
      <c r="AGV16" s="30"/>
      <c r="AGW16" s="30"/>
      <c r="AGX16" s="30"/>
      <c r="AGY16" s="30"/>
      <c r="AGZ16" s="30"/>
      <c r="AHA16" s="30"/>
      <c r="AHB16" s="30"/>
      <c r="AHC16" s="30"/>
      <c r="AHD16" s="30"/>
      <c r="AHE16" s="30"/>
      <c r="AHF16" s="30"/>
      <c r="AHG16" s="30"/>
      <c r="AHH16" s="30"/>
      <c r="AHI16" s="30"/>
      <c r="AHJ16" s="30"/>
      <c r="AHK16" s="30"/>
      <c r="AHL16" s="30"/>
      <c r="AHM16" s="30"/>
      <c r="AHN16" s="30"/>
      <c r="AHO16" s="30"/>
      <c r="AHP16" s="30"/>
      <c r="AHQ16" s="30"/>
      <c r="AHR16" s="30"/>
      <c r="AHS16" s="30"/>
      <c r="AHT16" s="30"/>
      <c r="AHU16" s="30"/>
      <c r="AHV16" s="30"/>
      <c r="AHW16" s="30"/>
      <c r="AHX16" s="30"/>
      <c r="AHY16" s="30"/>
      <c r="AHZ16" s="30"/>
      <c r="AIA16" s="30"/>
      <c r="AIB16" s="30"/>
      <c r="AIC16" s="30"/>
      <c r="AID16" s="30"/>
      <c r="AIE16" s="30"/>
      <c r="AIF16" s="30"/>
      <c r="AIG16" s="30"/>
      <c r="AIH16" s="30"/>
      <c r="AII16" s="30"/>
      <c r="AIJ16" s="30"/>
      <c r="AIK16" s="30"/>
      <c r="AIL16" s="30"/>
      <c r="AIM16" s="30"/>
      <c r="AIN16" s="30"/>
      <c r="AIO16" s="30"/>
      <c r="AIP16" s="30"/>
      <c r="AIQ16" s="30"/>
      <c r="AIR16" s="30"/>
      <c r="AIS16" s="30"/>
      <c r="AIT16" s="30"/>
      <c r="AIU16" s="30"/>
      <c r="AIV16" s="30"/>
      <c r="AIW16" s="30"/>
      <c r="AIX16" s="30"/>
      <c r="AIY16" s="30"/>
      <c r="AIZ16" s="30"/>
      <c r="AJA16" s="30"/>
      <c r="AJB16" s="30"/>
      <c r="AJC16" s="30"/>
      <c r="AJD16" s="30"/>
      <c r="AJE16" s="30"/>
      <c r="AJF16" s="30"/>
      <c r="AJG16" s="30"/>
      <c r="AJH16" s="30"/>
      <c r="AJI16" s="30"/>
      <c r="AJJ16" s="30"/>
      <c r="AJK16" s="30"/>
      <c r="AJL16" s="30"/>
      <c r="AJM16" s="30"/>
      <c r="AJN16" s="30"/>
      <c r="AJO16" s="30"/>
      <c r="AJP16" s="30"/>
      <c r="AJQ16" s="30"/>
      <c r="AJR16" s="30"/>
      <c r="AJS16" s="30"/>
      <c r="AJT16" s="30"/>
      <c r="AJU16" s="30"/>
      <c r="AJV16" s="30"/>
      <c r="AJW16" s="30"/>
      <c r="AJX16" s="30"/>
      <c r="AJY16" s="30"/>
      <c r="AJZ16" s="30"/>
      <c r="AKA16" s="30"/>
      <c r="AKB16" s="30"/>
      <c r="AKC16" s="30"/>
      <c r="AKD16" s="30"/>
      <c r="AKE16" s="30"/>
      <c r="AKF16" s="30"/>
      <c r="AKG16" s="30"/>
      <c r="AKH16" s="30"/>
      <c r="AKI16" s="30"/>
      <c r="AKJ16" s="30"/>
      <c r="AKK16" s="30"/>
      <c r="AKL16" s="30"/>
      <c r="AKM16" s="30"/>
      <c r="AKN16" s="30"/>
      <c r="AKO16" s="30"/>
      <c r="AKP16" s="30"/>
      <c r="AKQ16" s="30"/>
      <c r="AKR16" s="30"/>
      <c r="AKS16" s="30"/>
      <c r="AKT16" s="30"/>
      <c r="AKU16" s="30"/>
      <c r="AKV16" s="30"/>
      <c r="AKW16" s="30"/>
      <c r="AKX16" s="30"/>
      <c r="AKY16" s="30"/>
      <c r="AKZ16" s="30"/>
      <c r="ALA16" s="30"/>
      <c r="ALB16" s="30"/>
      <c r="ALC16" s="30"/>
      <c r="ALD16" s="30"/>
      <c r="ALE16" s="30"/>
      <c r="ALF16" s="30"/>
      <c r="ALG16" s="30"/>
      <c r="ALH16" s="30"/>
      <c r="ALI16" s="30"/>
      <c r="ALJ16" s="30"/>
      <c r="ALK16" s="30"/>
      <c r="ALL16" s="30"/>
      <c r="ALM16" s="30"/>
      <c r="ALN16" s="30"/>
      <c r="ALO16" s="30"/>
      <c r="ALP16" s="30"/>
      <c r="ALQ16" s="30"/>
      <c r="ALR16" s="30"/>
      <c r="ALS16" s="30"/>
      <c r="ALT16" s="30"/>
      <c r="ALU16" s="30"/>
      <c r="ALV16" s="30"/>
      <c r="ALW16" s="30"/>
      <c r="ALX16" s="30"/>
      <c r="ALY16" s="30"/>
      <c r="ALZ16" s="30"/>
      <c r="AMA16" s="30"/>
      <c r="AMB16" s="30"/>
      <c r="AMC16" s="30"/>
      <c r="AMD16" s="30"/>
      <c r="AME16" s="30"/>
      <c r="AMF16" s="30"/>
      <c r="AMG16" s="30"/>
    </row>
    <row r="17" spans="1:12" ht="15" x14ac:dyDescent="0.25">
      <c r="A17" s="50" t="s">
        <v>116</v>
      </c>
      <c r="C17" s="50" t="s">
        <v>117</v>
      </c>
      <c r="H17" s="50" t="s">
        <v>100</v>
      </c>
      <c r="K17" s="35" t="s">
        <v>100</v>
      </c>
      <c r="L17" s="36" t="s">
        <v>102</v>
      </c>
    </row>
    <row r="18" spans="1:12" ht="14.25" customHeight="1" thickBot="1" x14ac:dyDescent="0.25"/>
    <row r="19" spans="1:12" x14ac:dyDescent="0.2">
      <c r="A19" s="6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8" t="s">
        <v>7</v>
      </c>
    </row>
    <row r="20" spans="1:12" ht="14.25" customHeight="1" thickBot="1" x14ac:dyDescent="0.25">
      <c r="A20" s="55" t="s">
        <v>20</v>
      </c>
      <c r="B20" s="56"/>
      <c r="C20" s="56"/>
      <c r="D20" s="56"/>
      <c r="E20" s="56"/>
      <c r="F20" s="56"/>
      <c r="G20" s="56"/>
      <c r="H20" s="57"/>
    </row>
    <row r="21" spans="1:12" ht="15" thickBot="1" x14ac:dyDescent="0.25">
      <c r="A21" s="9" t="s">
        <v>21</v>
      </c>
      <c r="B21" s="4" t="s">
        <v>22</v>
      </c>
      <c r="C21" s="5" t="s">
        <v>16</v>
      </c>
      <c r="D21" s="4" t="s">
        <v>23</v>
      </c>
      <c r="E21" s="4">
        <v>1</v>
      </c>
      <c r="F21" s="4" t="s">
        <v>24</v>
      </c>
      <c r="G21" s="4" t="s">
        <v>19</v>
      </c>
      <c r="H21" s="10" t="s">
        <v>120</v>
      </c>
    </row>
    <row r="22" spans="1:12" ht="15" thickBot="1" x14ac:dyDescent="0.25">
      <c r="A22" s="58" t="s">
        <v>25</v>
      </c>
      <c r="B22" s="59"/>
      <c r="C22" s="59"/>
      <c r="D22" s="59"/>
      <c r="E22" s="59"/>
      <c r="F22" s="59"/>
      <c r="G22" s="59"/>
      <c r="H22" s="60"/>
    </row>
    <row r="23" spans="1:12" ht="15" thickBot="1" x14ac:dyDescent="0.25">
      <c r="A23" s="9" t="s">
        <v>26</v>
      </c>
      <c r="B23" s="4" t="s">
        <v>22</v>
      </c>
      <c r="C23" s="5" t="s">
        <v>16</v>
      </c>
      <c r="D23" s="4" t="s">
        <v>23</v>
      </c>
      <c r="E23" s="4">
        <v>1</v>
      </c>
      <c r="F23" s="4" t="s">
        <v>24</v>
      </c>
      <c r="G23" s="4" t="s">
        <v>18</v>
      </c>
      <c r="H23" s="10" t="s">
        <v>85</v>
      </c>
    </row>
    <row r="24" spans="1:12" ht="15" thickBot="1" x14ac:dyDescent="0.25">
      <c r="A24" s="9" t="s">
        <v>27</v>
      </c>
      <c r="B24" s="4" t="s">
        <v>22</v>
      </c>
      <c r="C24" s="5" t="s">
        <v>16</v>
      </c>
      <c r="D24" s="4" t="s">
        <v>23</v>
      </c>
      <c r="E24" s="4">
        <v>1</v>
      </c>
      <c r="F24" s="4" t="s">
        <v>24</v>
      </c>
      <c r="G24" s="4" t="s">
        <v>18</v>
      </c>
      <c r="H24" s="10" t="s">
        <v>86</v>
      </c>
    </row>
    <row r="25" spans="1:12" ht="15" thickBot="1" x14ac:dyDescent="0.25">
      <c r="A25" s="9" t="s">
        <v>28</v>
      </c>
      <c r="B25" s="4" t="s">
        <v>22</v>
      </c>
      <c r="C25" s="5" t="s">
        <v>16</v>
      </c>
      <c r="D25" s="4" t="s">
        <v>23</v>
      </c>
      <c r="E25" s="4">
        <v>1</v>
      </c>
      <c r="F25" s="4" t="s">
        <v>29</v>
      </c>
      <c r="G25" s="4" t="s">
        <v>19</v>
      </c>
      <c r="H25" s="10" t="s">
        <v>121</v>
      </c>
    </row>
    <row r="26" spans="1:12" ht="15" thickBot="1" x14ac:dyDescent="0.25">
      <c r="A26" s="58" t="s">
        <v>30</v>
      </c>
      <c r="B26" s="59"/>
      <c r="C26" s="59"/>
      <c r="D26" s="59"/>
      <c r="E26" s="59"/>
      <c r="F26" s="59"/>
      <c r="G26" s="59"/>
      <c r="H26" s="60"/>
    </row>
    <row r="27" spans="1:12" ht="15" thickBot="1" x14ac:dyDescent="0.25">
      <c r="A27" s="9" t="s">
        <v>31</v>
      </c>
      <c r="B27" s="4" t="s">
        <v>22</v>
      </c>
      <c r="C27" s="5" t="s">
        <v>32</v>
      </c>
      <c r="D27" s="4" t="s">
        <v>23</v>
      </c>
      <c r="E27" s="4">
        <v>1</v>
      </c>
      <c r="F27" s="4" t="s">
        <v>24</v>
      </c>
      <c r="G27" s="4" t="s">
        <v>19</v>
      </c>
      <c r="H27" s="10" t="s">
        <v>120</v>
      </c>
    </row>
    <row r="28" spans="1:12" ht="15" thickBot="1" x14ac:dyDescent="0.25">
      <c r="A28" s="9" t="s">
        <v>33</v>
      </c>
      <c r="B28" s="4" t="s">
        <v>22</v>
      </c>
      <c r="C28" s="5" t="s">
        <v>32</v>
      </c>
      <c r="D28" s="4" t="s">
        <v>23</v>
      </c>
      <c r="E28" s="4">
        <v>1</v>
      </c>
      <c r="F28" s="4" t="s">
        <v>29</v>
      </c>
      <c r="G28" s="4" t="s">
        <v>19</v>
      </c>
      <c r="H28" s="10" t="s">
        <v>85</v>
      </c>
    </row>
    <row r="29" spans="1:12" ht="15" thickBot="1" x14ac:dyDescent="0.25">
      <c r="A29" s="58" t="s">
        <v>34</v>
      </c>
      <c r="B29" s="59"/>
      <c r="C29" s="59"/>
      <c r="D29" s="59"/>
      <c r="E29" s="59"/>
      <c r="F29" s="59"/>
      <c r="G29" s="59"/>
      <c r="H29" s="60"/>
    </row>
    <row r="30" spans="1:12" ht="14.1" customHeight="1" thickBot="1" x14ac:dyDescent="0.25">
      <c r="A30" s="9" t="s">
        <v>35</v>
      </c>
      <c r="B30" s="4" t="s">
        <v>22</v>
      </c>
      <c r="C30" s="5" t="s">
        <v>16</v>
      </c>
      <c r="D30" s="4" t="s">
        <v>23</v>
      </c>
      <c r="E30" s="4">
        <v>1</v>
      </c>
      <c r="F30" s="4" t="s">
        <v>24</v>
      </c>
      <c r="G30" s="4" t="s">
        <v>19</v>
      </c>
      <c r="H30" s="10" t="s">
        <v>86</v>
      </c>
    </row>
    <row r="31" spans="1:12" ht="15" thickBot="1" x14ac:dyDescent="0.25">
      <c r="A31" s="9" t="s">
        <v>36</v>
      </c>
      <c r="B31" s="4" t="s">
        <v>22</v>
      </c>
      <c r="C31" s="5" t="s">
        <v>37</v>
      </c>
      <c r="D31" s="4" t="s">
        <v>23</v>
      </c>
      <c r="E31" s="4">
        <v>1</v>
      </c>
      <c r="F31" s="4" t="s">
        <v>29</v>
      </c>
      <c r="G31" s="4" t="s">
        <v>38</v>
      </c>
      <c r="H31" s="10" t="s">
        <v>121</v>
      </c>
    </row>
    <row r="32" spans="1:12" ht="14.1" customHeight="1" thickBot="1" x14ac:dyDescent="0.25">
      <c r="A32" s="58" t="s">
        <v>39</v>
      </c>
      <c r="B32" s="59"/>
      <c r="C32" s="59"/>
      <c r="D32" s="59"/>
      <c r="E32" s="59"/>
      <c r="F32" s="59"/>
      <c r="G32" s="59"/>
      <c r="H32" s="60"/>
    </row>
    <row r="33" spans="1:8" ht="15" thickBot="1" x14ac:dyDescent="0.25">
      <c r="A33" s="9" t="s">
        <v>40</v>
      </c>
      <c r="B33" s="4" t="s">
        <v>22</v>
      </c>
      <c r="C33" s="5" t="s">
        <v>16</v>
      </c>
      <c r="D33" s="4" t="s">
        <v>23</v>
      </c>
      <c r="E33" s="4">
        <v>1</v>
      </c>
      <c r="F33" s="4" t="s">
        <v>24</v>
      </c>
      <c r="G33" s="4" t="s">
        <v>18</v>
      </c>
      <c r="H33" s="10" t="s">
        <v>120</v>
      </c>
    </row>
    <row r="34" spans="1:8" ht="15" thickBot="1" x14ac:dyDescent="0.25">
      <c r="A34" s="9" t="s">
        <v>41</v>
      </c>
      <c r="B34" s="4" t="s">
        <v>22</v>
      </c>
      <c r="C34" s="5" t="s">
        <v>32</v>
      </c>
      <c r="D34" s="4" t="s">
        <v>23</v>
      </c>
      <c r="E34" s="4">
        <v>1</v>
      </c>
      <c r="F34" s="4" t="s">
        <v>24</v>
      </c>
      <c r="G34" s="4" t="s">
        <v>19</v>
      </c>
      <c r="H34" s="10" t="s">
        <v>85</v>
      </c>
    </row>
    <row r="35" spans="1:8" ht="15" thickBot="1" x14ac:dyDescent="0.25">
      <c r="A35" s="58" t="s">
        <v>42</v>
      </c>
      <c r="B35" s="59"/>
      <c r="C35" s="59"/>
      <c r="D35" s="59"/>
      <c r="E35" s="59"/>
      <c r="F35" s="59"/>
      <c r="G35" s="59"/>
      <c r="H35" s="60"/>
    </row>
    <row r="36" spans="1:8" ht="14.1" customHeight="1" thickBot="1" x14ac:dyDescent="0.25">
      <c r="A36" s="9" t="s">
        <v>43</v>
      </c>
      <c r="B36" s="4" t="s">
        <v>22</v>
      </c>
      <c r="C36" s="5" t="s">
        <v>16</v>
      </c>
      <c r="D36" s="4" t="s">
        <v>23</v>
      </c>
      <c r="E36" s="4">
        <v>1</v>
      </c>
      <c r="F36" s="4" t="s">
        <v>29</v>
      </c>
      <c r="G36" s="4" t="s">
        <v>18</v>
      </c>
      <c r="H36" s="10" t="s">
        <v>86</v>
      </c>
    </row>
    <row r="37" spans="1:8" ht="15" thickBot="1" x14ac:dyDescent="0.25">
      <c r="A37" s="58" t="s">
        <v>44</v>
      </c>
      <c r="B37" s="59"/>
      <c r="C37" s="59"/>
      <c r="D37" s="59"/>
      <c r="E37" s="59"/>
      <c r="F37" s="59"/>
      <c r="G37" s="59"/>
      <c r="H37" s="60"/>
    </row>
    <row r="38" spans="1:8" ht="15" thickBot="1" x14ac:dyDescent="0.25">
      <c r="A38" s="9" t="s">
        <v>45</v>
      </c>
      <c r="B38" s="4" t="s">
        <v>22</v>
      </c>
      <c r="C38" s="5" t="s">
        <v>16</v>
      </c>
      <c r="D38" s="4" t="s">
        <v>23</v>
      </c>
      <c r="E38" s="4">
        <v>1</v>
      </c>
      <c r="F38" s="4" t="s">
        <v>29</v>
      </c>
      <c r="G38" s="4" t="s">
        <v>18</v>
      </c>
      <c r="H38" s="10" t="s">
        <v>121</v>
      </c>
    </row>
    <row r="39" spans="1:8" ht="14.1" customHeight="1" thickBot="1" x14ac:dyDescent="0.25">
      <c r="A39" s="9" t="s">
        <v>46</v>
      </c>
      <c r="B39" s="4" t="s">
        <v>47</v>
      </c>
      <c r="C39" s="5" t="s">
        <v>32</v>
      </c>
      <c r="D39" s="4" t="s">
        <v>23</v>
      </c>
      <c r="E39" s="4">
        <v>1</v>
      </c>
      <c r="F39" s="4" t="s">
        <v>29</v>
      </c>
      <c r="G39" s="4" t="s">
        <v>19</v>
      </c>
      <c r="H39" s="10" t="s">
        <v>120</v>
      </c>
    </row>
    <row r="40" spans="1:8" ht="15" thickBot="1" x14ac:dyDescent="0.25">
      <c r="A40" s="58" t="s">
        <v>48</v>
      </c>
      <c r="B40" s="59"/>
      <c r="C40" s="59"/>
      <c r="D40" s="59"/>
      <c r="E40" s="59"/>
      <c r="F40" s="59"/>
      <c r="G40" s="59"/>
      <c r="H40" s="60"/>
    </row>
    <row r="41" spans="1:8" ht="15" thickBot="1" x14ac:dyDescent="0.25">
      <c r="A41" s="9" t="s">
        <v>49</v>
      </c>
      <c r="B41" s="4" t="s">
        <v>22</v>
      </c>
      <c r="C41" s="5" t="s">
        <v>16</v>
      </c>
      <c r="D41" s="4" t="s">
        <v>23</v>
      </c>
      <c r="E41" s="4">
        <v>1</v>
      </c>
      <c r="F41" s="4" t="s">
        <v>29</v>
      </c>
      <c r="G41" s="4" t="s">
        <v>18</v>
      </c>
      <c r="H41" s="10" t="s">
        <v>85</v>
      </c>
    </row>
    <row r="42" spans="1:8" ht="15" thickBot="1" x14ac:dyDescent="0.25">
      <c r="A42" s="9" t="s">
        <v>50</v>
      </c>
      <c r="B42" s="4" t="s">
        <v>47</v>
      </c>
      <c r="C42" s="5" t="s">
        <v>32</v>
      </c>
      <c r="D42" s="4" t="s">
        <v>23</v>
      </c>
      <c r="E42" s="4">
        <v>1</v>
      </c>
      <c r="F42" s="4" t="s">
        <v>29</v>
      </c>
      <c r="G42" s="4" t="s">
        <v>19</v>
      </c>
      <c r="H42" s="10" t="s">
        <v>86</v>
      </c>
    </row>
    <row r="43" spans="1:8" ht="14.1" customHeight="1" thickBot="1" x14ac:dyDescent="0.25">
      <c r="A43" s="58" t="s">
        <v>51</v>
      </c>
      <c r="B43" s="59"/>
      <c r="C43" s="59"/>
      <c r="D43" s="59"/>
      <c r="E43" s="59"/>
      <c r="F43" s="59"/>
      <c r="G43" s="59"/>
      <c r="H43" s="60"/>
    </row>
    <row r="44" spans="1:8" ht="15" thickBot="1" x14ac:dyDescent="0.25">
      <c r="A44" s="9" t="s">
        <v>52</v>
      </c>
      <c r="B44" s="4" t="s">
        <v>22</v>
      </c>
      <c r="C44" s="5" t="s">
        <v>32</v>
      </c>
      <c r="D44" s="4" t="s">
        <v>23</v>
      </c>
      <c r="E44" s="4">
        <v>1</v>
      </c>
      <c r="F44" s="4" t="s">
        <v>29</v>
      </c>
      <c r="G44" s="4" t="s">
        <v>19</v>
      </c>
      <c r="H44" s="10" t="s">
        <v>121</v>
      </c>
    </row>
    <row r="45" spans="1:8" ht="15" thickBot="1" x14ac:dyDescent="0.25">
      <c r="A45" s="58" t="s">
        <v>53</v>
      </c>
      <c r="B45" s="59"/>
      <c r="C45" s="59"/>
      <c r="D45" s="59"/>
      <c r="E45" s="59"/>
      <c r="F45" s="59"/>
      <c r="G45" s="59"/>
      <c r="H45" s="60"/>
    </row>
    <row r="46" spans="1:8" ht="14.1" customHeight="1" thickBot="1" x14ac:dyDescent="0.25">
      <c r="A46" s="9" t="s">
        <v>54</v>
      </c>
      <c r="B46" s="4" t="s">
        <v>22</v>
      </c>
      <c r="C46" s="5" t="s">
        <v>16</v>
      </c>
      <c r="D46" s="4" t="s">
        <v>23</v>
      </c>
      <c r="E46" s="4">
        <v>1</v>
      </c>
      <c r="F46" s="4" t="s">
        <v>24</v>
      </c>
      <c r="G46" s="4" t="s">
        <v>18</v>
      </c>
      <c r="H46" s="10" t="s">
        <v>120</v>
      </c>
    </row>
    <row r="47" spans="1:8" ht="15" thickBot="1" x14ac:dyDescent="0.25">
      <c r="A47" s="9" t="s">
        <v>55</v>
      </c>
      <c r="B47" s="4" t="s">
        <v>22</v>
      </c>
      <c r="C47" s="5" t="s">
        <v>16</v>
      </c>
      <c r="D47" s="4" t="s">
        <v>23</v>
      </c>
      <c r="E47" s="4">
        <v>1</v>
      </c>
      <c r="F47" s="4" t="s">
        <v>24</v>
      </c>
      <c r="G47" s="4" t="s">
        <v>18</v>
      </c>
      <c r="H47" s="10" t="s">
        <v>85</v>
      </c>
    </row>
    <row r="48" spans="1:8" ht="14.1" customHeight="1" thickBot="1" x14ac:dyDescent="0.25">
      <c r="A48" s="9" t="s">
        <v>56</v>
      </c>
      <c r="B48" s="4" t="s">
        <v>22</v>
      </c>
      <c r="C48" s="5" t="s">
        <v>32</v>
      </c>
      <c r="D48" s="4" t="s">
        <v>23</v>
      </c>
      <c r="E48" s="4">
        <v>1</v>
      </c>
      <c r="F48" s="4" t="s">
        <v>24</v>
      </c>
      <c r="G48" s="4" t="s">
        <v>19</v>
      </c>
      <c r="H48" s="10" t="s">
        <v>86</v>
      </c>
    </row>
    <row r="49" spans="1:1021" ht="15" thickBot="1" x14ac:dyDescent="0.25">
      <c r="A49" s="9" t="s">
        <v>57</v>
      </c>
      <c r="B49" s="4" t="s">
        <v>22</v>
      </c>
      <c r="C49" s="5" t="s">
        <v>32</v>
      </c>
      <c r="D49" s="4" t="s">
        <v>23</v>
      </c>
      <c r="E49" s="4">
        <v>1</v>
      </c>
      <c r="F49" s="4" t="s">
        <v>24</v>
      </c>
      <c r="G49" s="4" t="s">
        <v>19</v>
      </c>
      <c r="H49" s="10" t="s">
        <v>121</v>
      </c>
    </row>
    <row r="50" spans="1:1021" ht="15" thickBot="1" x14ac:dyDescent="0.25">
      <c r="A50" s="9" t="s">
        <v>58</v>
      </c>
      <c r="B50" s="4" t="s">
        <v>22</v>
      </c>
      <c r="C50" s="5" t="s">
        <v>16</v>
      </c>
      <c r="D50" s="4" t="s">
        <v>23</v>
      </c>
      <c r="E50" s="4">
        <v>1</v>
      </c>
      <c r="F50" s="4" t="s">
        <v>29</v>
      </c>
      <c r="G50" s="4" t="s">
        <v>18</v>
      </c>
      <c r="H50" s="10" t="s">
        <v>120</v>
      </c>
    </row>
    <row r="51" spans="1:1021" ht="14.1" customHeight="1" thickBot="1" x14ac:dyDescent="0.25">
      <c r="A51" s="23"/>
      <c r="B51" s="24"/>
      <c r="C51" s="25"/>
      <c r="D51" s="24"/>
      <c r="E51" s="24"/>
      <c r="F51" s="24"/>
      <c r="G51" s="24"/>
      <c r="H51" s="26"/>
    </row>
    <row r="52" spans="1:1021" ht="15" thickBot="1" x14ac:dyDescent="0.25">
      <c r="A52" s="58" t="s">
        <v>59</v>
      </c>
      <c r="B52" s="59"/>
      <c r="C52" s="59"/>
      <c r="D52" s="59"/>
      <c r="E52" s="59"/>
      <c r="F52" s="59"/>
      <c r="G52" s="59"/>
      <c r="H52" s="60"/>
    </row>
    <row r="53" spans="1:1021" ht="15" thickBot="1" x14ac:dyDescent="0.25">
      <c r="A53" s="9" t="s">
        <v>60</v>
      </c>
      <c r="B53" s="4" t="s">
        <v>47</v>
      </c>
      <c r="C53" s="5" t="s">
        <v>61</v>
      </c>
      <c r="D53" s="4" t="s">
        <v>23</v>
      </c>
      <c r="E53" s="4">
        <v>1</v>
      </c>
      <c r="F53" s="4" t="s">
        <v>29</v>
      </c>
      <c r="G53" s="4" t="s">
        <v>62</v>
      </c>
      <c r="H53" s="10" t="s">
        <v>85</v>
      </c>
    </row>
    <row r="54" spans="1:1021" ht="14.1" customHeight="1" thickBot="1" x14ac:dyDescent="0.25">
      <c r="A54" s="58" t="s">
        <v>63</v>
      </c>
      <c r="B54" s="59"/>
      <c r="C54" s="59"/>
      <c r="D54" s="59"/>
      <c r="E54" s="59"/>
      <c r="F54" s="59"/>
      <c r="G54" s="59"/>
      <c r="H54" s="60"/>
    </row>
    <row r="55" spans="1:1021" ht="15" thickBot="1" x14ac:dyDescent="0.25">
      <c r="A55" s="11" t="s">
        <v>64</v>
      </c>
      <c r="B55" s="12" t="s">
        <v>15</v>
      </c>
      <c r="C55" s="13" t="s">
        <v>65</v>
      </c>
      <c r="D55" s="12" t="s">
        <v>66</v>
      </c>
      <c r="E55" s="12">
        <v>1</v>
      </c>
      <c r="F55" s="12" t="s">
        <v>24</v>
      </c>
      <c r="G55" s="12" t="s">
        <v>67</v>
      </c>
      <c r="H55" s="14" t="s">
        <v>67</v>
      </c>
    </row>
    <row r="56" spans="1:1021" ht="14.1" customHeight="1" thickBot="1" x14ac:dyDescent="0.25">
      <c r="A56" s="67" t="s">
        <v>87</v>
      </c>
      <c r="B56" s="67"/>
      <c r="C56" s="67"/>
      <c r="D56" s="67"/>
      <c r="E56" s="67"/>
      <c r="F56" s="67"/>
      <c r="G56" s="67"/>
      <c r="H56" s="67"/>
    </row>
    <row r="57" spans="1:1021" x14ac:dyDescent="0.2">
      <c r="A57" s="6" t="s">
        <v>0</v>
      </c>
      <c r="B57" s="7" t="s">
        <v>1</v>
      </c>
      <c r="C57" s="7" t="s">
        <v>2</v>
      </c>
      <c r="D57" s="7" t="s">
        <v>3</v>
      </c>
      <c r="E57" s="7" t="s">
        <v>4</v>
      </c>
      <c r="F57" s="7" t="s">
        <v>5</v>
      </c>
      <c r="G57" s="7" t="s">
        <v>6</v>
      </c>
      <c r="H57" s="8" t="s">
        <v>7</v>
      </c>
    </row>
    <row r="58" spans="1:1021" ht="15" thickBot="1" x14ac:dyDescent="0.25">
      <c r="A58" s="55" t="s">
        <v>30</v>
      </c>
      <c r="B58" s="56"/>
      <c r="C58" s="56"/>
      <c r="D58" s="56"/>
      <c r="E58" s="56"/>
      <c r="F58" s="56"/>
      <c r="G58" s="56"/>
      <c r="H58" s="57"/>
    </row>
    <row r="59" spans="1:1021" ht="15" thickBot="1" x14ac:dyDescent="0.25">
      <c r="A59" s="17" t="s">
        <v>68</v>
      </c>
      <c r="B59" s="15" t="s">
        <v>22</v>
      </c>
      <c r="C59" s="16" t="s">
        <v>32</v>
      </c>
      <c r="D59" s="15" t="s">
        <v>23</v>
      </c>
      <c r="E59" s="15">
        <v>0</v>
      </c>
      <c r="F59" s="15" t="s">
        <v>17</v>
      </c>
      <c r="G59" s="15" t="s">
        <v>17</v>
      </c>
      <c r="H59" s="18" t="s">
        <v>17</v>
      </c>
    </row>
    <row r="60" spans="1:1021" ht="15" thickBot="1" x14ac:dyDescent="0.25">
      <c r="A60" s="58" t="s">
        <v>42</v>
      </c>
      <c r="B60" s="59"/>
      <c r="C60" s="59"/>
      <c r="D60" s="59"/>
      <c r="E60" s="59"/>
      <c r="F60" s="59"/>
      <c r="G60" s="59"/>
      <c r="H60" s="60"/>
    </row>
    <row r="61" spans="1:1021" ht="15" thickBot="1" x14ac:dyDescent="0.25">
      <c r="A61" s="17" t="s">
        <v>70</v>
      </c>
      <c r="B61" s="15" t="s">
        <v>22</v>
      </c>
      <c r="C61" s="16" t="s">
        <v>16</v>
      </c>
      <c r="D61" s="15" t="s">
        <v>23</v>
      </c>
      <c r="E61" s="15">
        <v>0</v>
      </c>
      <c r="F61" s="15" t="s">
        <v>17</v>
      </c>
      <c r="G61" s="15" t="s">
        <v>17</v>
      </c>
      <c r="H61" s="18" t="s">
        <v>17</v>
      </c>
    </row>
    <row r="62" spans="1:1021" ht="14.1" customHeight="1" thickBot="1" x14ac:dyDescent="0.25">
      <c r="A62" s="17" t="s">
        <v>71</v>
      </c>
      <c r="B62" s="15" t="s">
        <v>47</v>
      </c>
      <c r="C62" s="16" t="s">
        <v>32</v>
      </c>
      <c r="D62" s="15" t="s">
        <v>23</v>
      </c>
      <c r="E62" s="15">
        <v>0</v>
      </c>
      <c r="F62" s="15" t="s">
        <v>17</v>
      </c>
      <c r="G62" s="15" t="s">
        <v>17</v>
      </c>
      <c r="H62" s="18" t="s">
        <v>17</v>
      </c>
    </row>
    <row r="63" spans="1:1021" ht="15" thickBot="1" x14ac:dyDescent="0.25">
      <c r="A63" s="58" t="s">
        <v>44</v>
      </c>
      <c r="B63" s="59"/>
      <c r="C63" s="59"/>
      <c r="D63" s="59"/>
      <c r="E63" s="59"/>
      <c r="F63" s="59"/>
      <c r="G63" s="59"/>
      <c r="H63" s="60"/>
    </row>
    <row r="64" spans="1:1021" ht="14.1" customHeight="1" thickBot="1" x14ac:dyDescent="0.25">
      <c r="A64" s="17" t="s">
        <v>72</v>
      </c>
      <c r="B64" s="15" t="s">
        <v>22</v>
      </c>
      <c r="C64" s="16" t="s">
        <v>16</v>
      </c>
      <c r="D64" s="15" t="s">
        <v>23</v>
      </c>
      <c r="E64" s="15">
        <v>0</v>
      </c>
      <c r="F64" s="15" t="s">
        <v>17</v>
      </c>
      <c r="G64" s="15" t="s">
        <v>17</v>
      </c>
      <c r="H64" s="18" t="s">
        <v>17</v>
      </c>
      <c r="ALZ64"/>
      <c r="AMA64"/>
      <c r="AMB64"/>
      <c r="AMC64"/>
      <c r="AMD64"/>
      <c r="AME64"/>
      <c r="AMF64"/>
      <c r="AMG64"/>
    </row>
    <row r="65" spans="1:1021" ht="15" thickBot="1" x14ac:dyDescent="0.25">
      <c r="A65" s="58" t="s">
        <v>51</v>
      </c>
      <c r="B65" s="59"/>
      <c r="C65" s="59"/>
      <c r="D65" s="59"/>
      <c r="E65" s="59"/>
      <c r="F65" s="59"/>
      <c r="G65" s="59"/>
      <c r="H65" s="60"/>
      <c r="ALZ65"/>
      <c r="AMA65"/>
      <c r="AMB65"/>
      <c r="AMC65"/>
      <c r="AMD65"/>
      <c r="AME65"/>
      <c r="AMF65"/>
      <c r="AMG65"/>
    </row>
    <row r="66" spans="1:1021" ht="15" thickBot="1" x14ac:dyDescent="0.25">
      <c r="A66" s="17" t="s">
        <v>73</v>
      </c>
      <c r="B66" s="15" t="s">
        <v>22</v>
      </c>
      <c r="C66" s="16" t="s">
        <v>32</v>
      </c>
      <c r="D66" s="15" t="s">
        <v>23</v>
      </c>
      <c r="E66" s="15">
        <v>0</v>
      </c>
      <c r="F66" s="15" t="s">
        <v>17</v>
      </c>
      <c r="G66" s="15" t="s">
        <v>17</v>
      </c>
      <c r="H66" s="18" t="s">
        <v>17</v>
      </c>
      <c r="ALZ66"/>
      <c r="AMA66"/>
      <c r="AMB66"/>
      <c r="AMC66"/>
      <c r="AMD66"/>
      <c r="AME66"/>
      <c r="AMF66"/>
      <c r="AMG66"/>
    </row>
    <row r="67" spans="1:1021" ht="15" thickBot="1" x14ac:dyDescent="0.25">
      <c r="A67" s="17" t="s">
        <v>74</v>
      </c>
      <c r="B67" s="15" t="s">
        <v>22</v>
      </c>
      <c r="C67" s="16" t="s">
        <v>32</v>
      </c>
      <c r="D67" s="15" t="s">
        <v>23</v>
      </c>
      <c r="E67" s="15">
        <v>0</v>
      </c>
      <c r="F67" s="15" t="s">
        <v>17</v>
      </c>
      <c r="G67" s="15" t="s">
        <v>17</v>
      </c>
      <c r="H67" s="18" t="s">
        <v>17</v>
      </c>
      <c r="ALZ67"/>
      <c r="AMA67"/>
      <c r="AMB67"/>
      <c r="AMC67"/>
      <c r="AMD67"/>
      <c r="AME67"/>
      <c r="AMF67"/>
      <c r="AMG67"/>
    </row>
    <row r="68" spans="1:1021" ht="15" thickBot="1" x14ac:dyDescent="0.25">
      <c r="A68" s="58" t="s">
        <v>88</v>
      </c>
      <c r="B68" s="59"/>
      <c r="C68" s="59"/>
      <c r="D68" s="59"/>
      <c r="E68" s="59"/>
      <c r="F68" s="59"/>
      <c r="G68" s="59"/>
      <c r="H68" s="60"/>
      <c r="ALZ68"/>
      <c r="AMA68"/>
      <c r="AMB68"/>
      <c r="AMC68"/>
      <c r="AMD68"/>
      <c r="AME68"/>
      <c r="AMF68"/>
      <c r="AMG68"/>
    </row>
    <row r="69" spans="1:1021" ht="15" thickBot="1" x14ac:dyDescent="0.25">
      <c r="A69" s="17" t="s">
        <v>75</v>
      </c>
      <c r="B69" s="15" t="s">
        <v>22</v>
      </c>
      <c r="C69" s="16" t="s">
        <v>76</v>
      </c>
      <c r="D69" s="15" t="s">
        <v>23</v>
      </c>
      <c r="E69" s="15">
        <v>0</v>
      </c>
      <c r="F69" s="15" t="s">
        <v>17</v>
      </c>
      <c r="G69" s="15" t="s">
        <v>17</v>
      </c>
      <c r="H69" s="18" t="s">
        <v>17</v>
      </c>
      <c r="ALZ69"/>
      <c r="AMA69"/>
      <c r="AMB69"/>
      <c r="AMC69"/>
      <c r="AMD69"/>
      <c r="AME69"/>
      <c r="AMF69"/>
      <c r="AMG69"/>
    </row>
    <row r="70" spans="1:1021" ht="14.1" customHeight="1" thickBot="1" x14ac:dyDescent="0.25">
      <c r="A70" s="58" t="s">
        <v>89</v>
      </c>
      <c r="B70" s="59"/>
      <c r="C70" s="59"/>
      <c r="D70" s="59"/>
      <c r="E70" s="59"/>
      <c r="F70" s="59"/>
      <c r="G70" s="59"/>
      <c r="H70" s="60"/>
      <c r="ALZ70"/>
      <c r="AMA70"/>
      <c r="AMB70"/>
      <c r="AMC70"/>
      <c r="AMD70"/>
      <c r="AME70"/>
      <c r="AMF70"/>
      <c r="AMG70"/>
    </row>
    <row r="71" spans="1:1021" ht="15" thickBot="1" x14ac:dyDescent="0.25">
      <c r="A71" s="17" t="s">
        <v>90</v>
      </c>
      <c r="B71" s="15" t="s">
        <v>47</v>
      </c>
      <c r="C71" s="16" t="s">
        <v>91</v>
      </c>
      <c r="D71" s="15" t="s">
        <v>66</v>
      </c>
      <c r="E71" s="15">
        <v>1</v>
      </c>
      <c r="F71" s="15" t="s">
        <v>69</v>
      </c>
      <c r="G71" s="15" t="s">
        <v>67</v>
      </c>
      <c r="H71" s="18" t="s">
        <v>67</v>
      </c>
      <c r="ALZ71"/>
      <c r="AMA71"/>
      <c r="AMB71"/>
      <c r="AMC71"/>
      <c r="AMD71"/>
      <c r="AME71"/>
      <c r="AMF71"/>
      <c r="AMG71"/>
    </row>
    <row r="72" spans="1:1021" ht="14.1" customHeight="1" thickBot="1" x14ac:dyDescent="0.25">
      <c r="A72" s="19" t="s">
        <v>92</v>
      </c>
      <c r="B72" s="20" t="s">
        <v>47</v>
      </c>
      <c r="C72" s="21" t="s">
        <v>93</v>
      </c>
      <c r="D72" s="20" t="s">
        <v>66</v>
      </c>
      <c r="E72" s="20">
        <v>1</v>
      </c>
      <c r="F72" s="20" t="s">
        <v>69</v>
      </c>
      <c r="G72" s="20" t="s">
        <v>67</v>
      </c>
      <c r="H72" s="22" t="s">
        <v>67</v>
      </c>
      <c r="ALZ72"/>
      <c r="AMA72"/>
      <c r="AMB72"/>
      <c r="AMC72"/>
      <c r="AMD72"/>
      <c r="AME72"/>
      <c r="AMF72"/>
      <c r="AMG72"/>
    </row>
    <row r="76" spans="1:1021" x14ac:dyDescent="0.2">
      <c r="G76"/>
      <c r="H76"/>
    </row>
    <row r="77" spans="1:1021" x14ac:dyDescent="0.2">
      <c r="G77"/>
      <c r="H77"/>
    </row>
    <row r="78" spans="1:1021" x14ac:dyDescent="0.2">
      <c r="G78"/>
      <c r="H78"/>
    </row>
    <row r="79" spans="1:1021" x14ac:dyDescent="0.2">
      <c r="G79"/>
      <c r="H79"/>
    </row>
  </sheetData>
  <mergeCells count="29">
    <mergeCell ref="A29:H29"/>
    <mergeCell ref="A32:H32"/>
    <mergeCell ref="A65:H65"/>
    <mergeCell ref="A68:H68"/>
    <mergeCell ref="A70:H70"/>
    <mergeCell ref="A52:H52"/>
    <mergeCell ref="A54:H54"/>
    <mergeCell ref="A56:H56"/>
    <mergeCell ref="A60:H60"/>
    <mergeCell ref="A63:H63"/>
    <mergeCell ref="A58:H58"/>
    <mergeCell ref="A45:H45"/>
    <mergeCell ref="A35:H35"/>
    <mergeCell ref="A37:H37"/>
    <mergeCell ref="A40:H40"/>
    <mergeCell ref="A43:H43"/>
    <mergeCell ref="I1:AE15"/>
    <mergeCell ref="B14:H14"/>
    <mergeCell ref="A20:H20"/>
    <mergeCell ref="A22:H22"/>
    <mergeCell ref="A26:H26"/>
    <mergeCell ref="A1:H2"/>
    <mergeCell ref="B5:H5"/>
    <mergeCell ref="B6:H6"/>
    <mergeCell ref="B7:H7"/>
    <mergeCell ref="B9:H9"/>
    <mergeCell ref="B13:H13"/>
    <mergeCell ref="B12:H12"/>
    <mergeCell ref="B8:H8"/>
  </mergeCells>
  <dataValidations count="1">
    <dataValidation type="decimal" operator="greaterThanOrEqual" allowBlank="1" showInputMessage="1" showErrorMessage="1" errorTitle="Nota no válida" error="Debe introducir una nota mayor o igual a 0" sqref="K18:K947" xr:uid="{5F5CE0DD-BE0E-4E2F-B85A-398D6E3486E7}">
      <formula1>0</formula1>
    </dataValidation>
  </dataValidations>
  <hyperlinks>
    <hyperlink ref="A21" r:id="rId1" display="javascript:SeleccionaMateria('6348691', '07012021112130');" xr:uid="{1C1594A9-FA6A-46F8-A385-2D757F8BE952}"/>
    <hyperlink ref="B21" r:id="rId2" display="javascript:SeleccionaMateria('6348691', '07012021112130');" xr:uid="{641F136C-7A03-408E-92B6-BA345AB06DAD}"/>
    <hyperlink ref="C21" r:id="rId3" display="javascript:SeleccionaMateria('6348691', '07012021112130');" xr:uid="{1341F37F-DF75-4992-815E-3EF371E47520}"/>
    <hyperlink ref="D21" r:id="rId4" display="javascript:SeleccionaMateria('6348691', '07012021112130');" xr:uid="{433C73E7-A02D-4DEC-8A06-3FEFFD3D3D86}"/>
    <hyperlink ref="E21" r:id="rId5" display="javascript:SeleccionaMateria('6348691', '07012021112130');" xr:uid="{59E5E1A7-8003-4CA5-94F7-E15686492C71}"/>
    <hyperlink ref="F21" r:id="rId6" display="javascript:SeleccionaMateria('6348691', '07012021112130');" xr:uid="{44AA715B-B6B0-457E-A494-2D1B05581E8C}"/>
    <hyperlink ref="G21" r:id="rId7" display="javascript:SeleccionaMateria('6348691', '07012021112130');" xr:uid="{5EE092FA-65CA-4666-870D-A360AC57AFFA}"/>
    <hyperlink ref="H21" r:id="rId8" display="javascript:SeleccionaMateria('6348691', '07012021112130');" xr:uid="{2C70C640-EFEB-4D48-9AD0-02F9ECB938CF}"/>
    <hyperlink ref="A23" r:id="rId9" display="javascript:SeleccionaMateria('6369895', '07012021112130');" xr:uid="{BAFFDD1E-B42D-4459-92CB-2D7FCA900AF2}"/>
    <hyperlink ref="B23" r:id="rId10" display="javascript:SeleccionaMateria('6369895', '07012021112130');" xr:uid="{7F60D1AC-30AA-4450-A50B-1BC2DA9D7EAE}"/>
    <hyperlink ref="C23" r:id="rId11" display="javascript:SeleccionaMateria('6369895', '07012021112130');" xr:uid="{992CAE39-1012-470A-A36D-69B8272C9BF9}"/>
    <hyperlink ref="D23" r:id="rId12" display="javascript:SeleccionaMateria('6369895', '07012021112130');" xr:uid="{2980F354-A93C-4EE1-BC37-E0A5F59ACFA5}"/>
    <hyperlink ref="E23" r:id="rId13" display="javascript:SeleccionaMateria('6369895', '07012021112130');" xr:uid="{C0498115-1D9E-401F-B874-7337554B4A0F}"/>
    <hyperlink ref="F23" r:id="rId14" display="javascript:SeleccionaMateria('6369895', '07012021112130');" xr:uid="{1CE6CE50-DCFE-4083-B157-7C2D9FDAC3D2}"/>
    <hyperlink ref="G23" r:id="rId15" display="javascript:SeleccionaMateria('6369895', '07012021112130');" xr:uid="{B43A5D19-8DAF-4A6D-AE70-C3F28F41547B}"/>
    <hyperlink ref="H23" r:id="rId16" display="javascript:SeleccionaMateria('6369895', '07012021112130');" xr:uid="{27B489E2-E662-45F8-834E-E4C2DD853403}"/>
    <hyperlink ref="A24" r:id="rId17" display="javascript:SeleccionaMateria('6369896', '07012021112130');" xr:uid="{3A45A110-36EF-40BB-847E-C9A60E0448F2}"/>
    <hyperlink ref="B24" r:id="rId18" display="javascript:SeleccionaMateria('6369896', '07012021112130');" xr:uid="{0CEE5BF5-B1A2-4DCF-838E-D9A21C7F1392}"/>
    <hyperlink ref="C24" r:id="rId19" display="javascript:SeleccionaMateria('6369896', '07012021112130');" xr:uid="{A2E39AE4-DA98-42D2-9244-392C992A078E}"/>
    <hyperlink ref="D24" r:id="rId20" display="javascript:SeleccionaMateria('6369896', '07012021112130');" xr:uid="{AC0A6E69-F17D-44B2-80A6-4F41217144AE}"/>
    <hyperlink ref="E24" r:id="rId21" display="javascript:SeleccionaMateria('6369896', '07012021112130');" xr:uid="{F1152B4E-C9A7-4BF0-814C-F6A11B7F9B33}"/>
    <hyperlink ref="F24" r:id="rId22" display="javascript:SeleccionaMateria('6369896', '07012021112130');" xr:uid="{FAAF5581-664E-4E64-A786-C06FAD7208B1}"/>
    <hyperlink ref="G24" r:id="rId23" display="javascript:SeleccionaMateria('6369896', '07012021112130');" xr:uid="{77B94784-6A1A-426D-9C6B-365B269BAA0B}"/>
    <hyperlink ref="A25" r:id="rId24" display="javascript:SeleccionaMateria('6443453', '07012021112130');" xr:uid="{879267EE-C23D-4685-856E-CB8E8F282440}"/>
    <hyperlink ref="B25" r:id="rId25" display="javascript:SeleccionaMateria('6443453', '07012021112130');" xr:uid="{3139AA9E-6705-466F-811D-4B900C17E9C1}"/>
    <hyperlink ref="C25" r:id="rId26" display="javascript:SeleccionaMateria('6443453', '07012021112130');" xr:uid="{1E557131-260F-4F2B-A979-CA7B0118C953}"/>
    <hyperlink ref="D25" r:id="rId27" display="javascript:SeleccionaMateria('6443453', '07012021112130');" xr:uid="{982F2549-EFD8-4C3A-B37B-E2CD8A6279BF}"/>
    <hyperlink ref="E25" r:id="rId28" display="javascript:SeleccionaMateria('6443453', '07012021112130');" xr:uid="{B5A4CAD1-0426-4A86-83FA-1B1CD5A9545E}"/>
    <hyperlink ref="F25" r:id="rId29" display="javascript:SeleccionaMateria('6443453', '07012021112130');" xr:uid="{0519A5B8-C649-4E05-9D89-1524116CFDE8}"/>
    <hyperlink ref="G25" r:id="rId30" display="javascript:SeleccionaMateria('6443453', '07012021112130');" xr:uid="{A2E7C7D5-EE83-4863-8118-4B906ACAF121}"/>
    <hyperlink ref="H25" r:id="rId31" display="javascript:SeleccionaMateria('6443453', '07012021112130');" xr:uid="{BC4E0EDC-B71B-4847-8E9B-816B814FF410}"/>
    <hyperlink ref="A27" r:id="rId32" display="javascript:SeleccionaMateria('6369897', '07012021112130');" xr:uid="{6CC432C0-4A91-4F26-AEC8-C650645F2CB0}"/>
    <hyperlink ref="B27" r:id="rId33" display="javascript:SeleccionaMateria('6369897', '07012021112130');" xr:uid="{8E1ED9C0-B3B6-484B-AA8A-6A0C1C621C4B}"/>
    <hyperlink ref="C27" r:id="rId34" display="javascript:SeleccionaMateria('6369897', '07012021112130');" xr:uid="{27068509-F073-4702-81D3-7056734EF9E7}"/>
    <hyperlink ref="D27" r:id="rId35" display="javascript:SeleccionaMateria('6369897', '07012021112130');" xr:uid="{62A4A6CE-BEBD-482B-9963-9E4DB9E2F08D}"/>
    <hyperlink ref="E27" r:id="rId36" display="javascript:SeleccionaMateria('6369897', '07012021112130');" xr:uid="{3F1181C5-080B-4C4A-967C-BEA777169078}"/>
    <hyperlink ref="F27" r:id="rId37" display="javascript:SeleccionaMateria('6369897', '07012021112130');" xr:uid="{052BFFC6-D254-4D43-9BB1-AABF50E4DF46}"/>
    <hyperlink ref="G27" r:id="rId38" display="javascript:SeleccionaMateria('6369897', '07012021112130');" xr:uid="{4EAAC5F6-FBCB-423B-AFDE-6D8CEB4DC77E}"/>
    <hyperlink ref="A28" r:id="rId39" display="javascript:SeleccionaMateria('6443454', '07012021112130');" xr:uid="{B2D8B9DD-33C1-4823-B728-4DB21E13675C}"/>
    <hyperlink ref="B28" r:id="rId40" display="javascript:SeleccionaMateria('6443454', '07012021112130');" xr:uid="{5FB6A7C0-25E6-4FF6-AE8C-21B0B4AF52A9}"/>
    <hyperlink ref="C28" r:id="rId41" display="javascript:SeleccionaMateria('6443454', '07012021112130');" xr:uid="{21FD7099-3C7D-4C87-A3E1-DA0392846B60}"/>
    <hyperlink ref="D28" r:id="rId42" display="javascript:SeleccionaMateria('6443454', '07012021112130');" xr:uid="{5B7C6771-3D32-42B9-A982-E3E664F2084C}"/>
    <hyperlink ref="E28" r:id="rId43" display="javascript:SeleccionaMateria('6443454', '07012021112130');" xr:uid="{48B4AC51-8FD2-49FC-A8EB-0B3FFDD6D1E6}"/>
    <hyperlink ref="F28" r:id="rId44" display="javascript:SeleccionaMateria('6443454', '07012021112130');" xr:uid="{C6E8A461-EC44-49C4-89E8-C5DF58ECDE7F}"/>
    <hyperlink ref="G28" r:id="rId45" display="javascript:SeleccionaMateria('6443454', '07012021112130');" xr:uid="{0D0B5155-31FD-4C41-ADE4-0B884AE74708}"/>
    <hyperlink ref="A30" r:id="rId46" display="javascript:SeleccionaMateria('6369898', '07012021112130');" xr:uid="{30E3BA61-E6CA-49FB-9EA2-EC078C80F044}"/>
    <hyperlink ref="B30" r:id="rId47" display="javascript:SeleccionaMateria('6369898', '07012021112130');" xr:uid="{9EC039D7-B270-4F40-B9D3-EB826DC43752}"/>
    <hyperlink ref="C30" r:id="rId48" display="javascript:SeleccionaMateria('6369898', '07012021112130');" xr:uid="{30123291-F439-4FFE-A9B8-ED4C65808C28}"/>
    <hyperlink ref="D30" r:id="rId49" display="javascript:SeleccionaMateria('6369898', '07012021112130');" xr:uid="{17C2E616-71C6-44B6-8E89-26B0D0B01797}"/>
    <hyperlink ref="E30" r:id="rId50" display="javascript:SeleccionaMateria('6369898', '07012021112130');" xr:uid="{4B267958-1297-44FD-8D54-F9E22DD1A4F7}"/>
    <hyperlink ref="F30" r:id="rId51" display="javascript:SeleccionaMateria('6369898', '07012021112130');" xr:uid="{4A25E77C-4D5A-4877-AA4C-96109BE34C4C}"/>
    <hyperlink ref="G30" r:id="rId52" display="javascript:SeleccionaMateria('6369898', '07012021112130');" xr:uid="{614F3873-BC29-4FF5-A89F-458DEC5DE1FA}"/>
    <hyperlink ref="A31" r:id="rId53" display="javascript:SeleccionaMateria('6443455', '07012021112130');" xr:uid="{BFC39FF4-3D56-44C6-9001-D7942CA89D03}"/>
    <hyperlink ref="B31" r:id="rId54" display="javascript:SeleccionaMateria('6443455', '07012021112130');" xr:uid="{88F5F860-715D-424B-ABF8-5DC568BD258E}"/>
    <hyperlink ref="C31" r:id="rId55" display="javascript:SeleccionaMateria('6443455', '07012021112130');" xr:uid="{A7B27AF0-5236-495B-B251-3FF595853308}"/>
    <hyperlink ref="D31" r:id="rId56" display="javascript:SeleccionaMateria('6443455', '07012021112130');" xr:uid="{A9FF492B-7A63-4CFE-9B7C-9D29270D040E}"/>
    <hyperlink ref="E31" r:id="rId57" display="javascript:SeleccionaMateria('6443455', '07012021112130');" xr:uid="{7FB5D030-2DF4-4A69-BA1B-3BC27C0C87BC}"/>
    <hyperlink ref="F31" r:id="rId58" display="javascript:SeleccionaMateria('6443455', '07012021112130');" xr:uid="{C8322FDB-0E73-4B21-B7F1-52CCDF376351}"/>
    <hyperlink ref="G31" r:id="rId59" display="javascript:SeleccionaMateria('6443455', '07012021112130');" xr:uid="{82F0E3A2-8819-49C5-A661-C45B6C9CFCE3}"/>
    <hyperlink ref="A33" r:id="rId60" display="javascript:SeleccionaMateria('6369899', '07012021112130');" xr:uid="{B82BD2CA-F16F-4946-A778-0FABB3E808C5}"/>
    <hyperlink ref="B33" r:id="rId61" display="javascript:SeleccionaMateria('6369899', '07012021112130');" xr:uid="{3635B57D-A08B-4007-BB19-39E664127116}"/>
    <hyperlink ref="C33" r:id="rId62" display="javascript:SeleccionaMateria('6369899', '07012021112130');" xr:uid="{BF9E221E-7C70-434C-A98D-A6F7E7472D8A}"/>
    <hyperlink ref="D33" r:id="rId63" display="javascript:SeleccionaMateria('6369899', '07012021112130');" xr:uid="{A7919538-95DA-4DE9-9D9E-FCA8B8A6A9BE}"/>
    <hyperlink ref="E33" r:id="rId64" display="javascript:SeleccionaMateria('6369899', '07012021112130');" xr:uid="{F691BB60-447B-4123-8493-FDEE846755DE}"/>
    <hyperlink ref="F33" r:id="rId65" display="javascript:SeleccionaMateria('6369899', '07012021112130');" xr:uid="{1740D3BA-E7FF-42C9-94B0-5F2403C060E5}"/>
    <hyperlink ref="G33" r:id="rId66" display="javascript:SeleccionaMateria('6369899', '07012021112130');" xr:uid="{1B00F235-8259-4691-8210-6F7AE0EFAF41}"/>
    <hyperlink ref="A34" r:id="rId67" display="javascript:SeleccionaMateria('6369900', '07012021112130');" xr:uid="{008A8889-54BE-4695-ADDB-2A90D23EEA9C}"/>
    <hyperlink ref="B34" r:id="rId68" display="javascript:SeleccionaMateria('6369900', '07012021112130');" xr:uid="{D1F485E3-F623-43BB-9B24-D79918BFB9C5}"/>
    <hyperlink ref="C34" r:id="rId69" display="javascript:SeleccionaMateria('6369900', '07012021112130');" xr:uid="{C5377700-A9AB-4FF5-8E54-6E1418C20FA8}"/>
    <hyperlink ref="D34" r:id="rId70" display="javascript:SeleccionaMateria('6369900', '07012021112130');" xr:uid="{77D2B6BD-3167-4A54-8A18-95468D6C2221}"/>
    <hyperlink ref="E34" r:id="rId71" display="javascript:SeleccionaMateria('6369900', '07012021112130');" xr:uid="{234421B6-F131-473B-97AB-94754D746568}"/>
    <hyperlink ref="F34" r:id="rId72" display="javascript:SeleccionaMateria('6369900', '07012021112130');" xr:uid="{355681C1-A43F-4887-9427-8E7FCBE11F56}"/>
    <hyperlink ref="G34" r:id="rId73" display="javascript:SeleccionaMateria('6369900', '07012021112130');" xr:uid="{30FEDCF8-1721-4F85-B8F6-2AC33EB9DD80}"/>
    <hyperlink ref="A36" r:id="rId74" display="javascript:SeleccionaMateria('6443456', '07012021112130');" xr:uid="{7E564FE7-A853-4627-9735-FE1BCF53EC3A}"/>
    <hyperlink ref="B36" r:id="rId75" display="javascript:SeleccionaMateria('6443456', '07012021112130');" xr:uid="{FFFE14C8-B105-407A-9ABA-EE4F5CFF1F2E}"/>
    <hyperlink ref="C36" r:id="rId76" display="javascript:SeleccionaMateria('6443456', '07012021112130');" xr:uid="{0998A721-BC48-4B43-91F7-38B0D474C400}"/>
    <hyperlink ref="D36" r:id="rId77" display="javascript:SeleccionaMateria('6443456', '07012021112130');" xr:uid="{7BE66F15-3764-473D-8F5D-F1579DB9B24B}"/>
    <hyperlink ref="E36" r:id="rId78" display="javascript:SeleccionaMateria('6443456', '07012021112130');" xr:uid="{8862BC2C-F56A-4164-A7B9-205F17A94051}"/>
    <hyperlink ref="F36" r:id="rId79" display="javascript:SeleccionaMateria('6443456', '07012021112130');" xr:uid="{18167ACF-30B2-44E6-A7DA-EE176B8C73F2}"/>
    <hyperlink ref="G36" r:id="rId80" display="javascript:SeleccionaMateria('6443456', '07012021112130');" xr:uid="{55B6CF58-C7E8-4477-9192-193FFD13CF67}"/>
    <hyperlink ref="A38" r:id="rId81" display="javascript:SeleccionaMateria('6443457', '07012021112130');" xr:uid="{E78698A6-8A7A-4697-BF3C-E2879879ED44}"/>
    <hyperlink ref="B38" r:id="rId82" display="javascript:SeleccionaMateria('6443457', '07012021112130');" xr:uid="{D0D03BF4-9AE6-41C1-866F-91F5FC7956C5}"/>
    <hyperlink ref="C38" r:id="rId83" display="javascript:SeleccionaMateria('6443457', '07012021112130');" xr:uid="{E858788E-DD81-4234-B142-088BB0086DC2}"/>
    <hyperlink ref="D38" r:id="rId84" display="javascript:SeleccionaMateria('6443457', '07012021112130');" xr:uid="{5D0569AF-E6CB-4018-970F-E646B201160B}"/>
    <hyperlink ref="E38" r:id="rId85" display="javascript:SeleccionaMateria('6443457', '07012021112130');" xr:uid="{4DE5C590-8FB0-4657-BE4D-53D5CBC3F309}"/>
    <hyperlink ref="F38" r:id="rId86" display="javascript:SeleccionaMateria('6443457', '07012021112130');" xr:uid="{A0F7CD80-6F34-4E3F-B2AD-FE44DD7EECA9}"/>
    <hyperlink ref="G38" r:id="rId87" display="javascript:SeleccionaMateria('6443457', '07012021112130');" xr:uid="{8BB2110C-92DF-4DDD-96C4-578D096B93E4}"/>
    <hyperlink ref="A39" r:id="rId88" display="javascript:SeleccionaMateria('6443458', '07012021112130');" xr:uid="{558633BB-AD9B-4B8F-A72B-2388A11E9460}"/>
    <hyperlink ref="B39" r:id="rId89" display="javascript:SeleccionaMateria('6443458', '07012021112130');" xr:uid="{29DEB752-5DE3-4939-832B-446DE93755F4}"/>
    <hyperlink ref="C39" r:id="rId90" display="javascript:SeleccionaMateria('6443458', '07012021112130');" xr:uid="{9C9C2C92-DB1C-4542-B714-DECD6EFA0890}"/>
    <hyperlink ref="D39" r:id="rId91" display="javascript:SeleccionaMateria('6443458', '07012021112130');" xr:uid="{8FC656E7-7DBC-4737-900D-DA24E86E8AFA}"/>
    <hyperlink ref="E39" r:id="rId92" display="javascript:SeleccionaMateria('6443458', '07012021112130');" xr:uid="{A01A539D-3F93-46F1-A8E5-F4AF0BF0BE2B}"/>
    <hyperlink ref="F39" r:id="rId93" display="javascript:SeleccionaMateria('6443458', '07012021112130');" xr:uid="{DF3BCD01-A440-40A3-8A3A-801DF80A0039}"/>
    <hyperlink ref="G39" r:id="rId94" display="javascript:SeleccionaMateria('6443458', '07012021112130');" xr:uid="{258DA91D-636E-4394-AB84-8E17EC18A89D}"/>
    <hyperlink ref="A41" r:id="rId95" display="javascript:SeleccionaMateria('6443459', '07012021112130');" xr:uid="{BA213147-EE21-463C-9BA6-3BCAEEB6A136}"/>
    <hyperlink ref="B41" r:id="rId96" display="javascript:SeleccionaMateria('6443459', '07012021112130');" xr:uid="{437DF692-E9FE-4240-B581-EF0D9FA86E61}"/>
    <hyperlink ref="C41" r:id="rId97" display="javascript:SeleccionaMateria('6443459', '07012021112130');" xr:uid="{B022A5E4-4A88-457A-B22C-4E424A7F0158}"/>
    <hyperlink ref="D41" r:id="rId98" display="javascript:SeleccionaMateria('6443459', '07012021112130');" xr:uid="{333F92D9-3AFE-4D33-B4C5-86622699341D}"/>
    <hyperlink ref="E41" r:id="rId99" display="javascript:SeleccionaMateria('6443459', '07012021112130');" xr:uid="{39697C5C-0813-4FD1-B37F-0423E3EA4513}"/>
    <hyperlink ref="F41" r:id="rId100" display="javascript:SeleccionaMateria('6443459', '07012021112130');" xr:uid="{59D1D5FF-3115-4637-89EA-D7FD845D20C1}"/>
    <hyperlink ref="G41" r:id="rId101" display="javascript:SeleccionaMateria('6443459', '07012021112130');" xr:uid="{9250057E-4126-4447-A1AE-7FF8F01119E6}"/>
    <hyperlink ref="A42" r:id="rId102" display="javascript:SeleccionaMateria('6443460', '07012021112130');" xr:uid="{0924AD4F-E88C-4962-9C13-89D3B8EBD483}"/>
    <hyperlink ref="B42" r:id="rId103" display="javascript:SeleccionaMateria('6443460', '07012021112130');" xr:uid="{D9B7B6B6-3FEF-4BA6-9BED-E3E25B02042B}"/>
    <hyperlink ref="C42" r:id="rId104" display="javascript:SeleccionaMateria('6443460', '07012021112130');" xr:uid="{013899F0-1B34-46FA-A6DF-2AD18BDA7160}"/>
    <hyperlink ref="D42" r:id="rId105" display="javascript:SeleccionaMateria('6443460', '07012021112130');" xr:uid="{62D62C9B-A392-463C-9003-FFABC7861CF8}"/>
    <hyperlink ref="E42" r:id="rId106" display="javascript:SeleccionaMateria('6443460', '07012021112130');" xr:uid="{B6AD6822-32C8-4041-8921-6C68ABD1BAF5}"/>
    <hyperlink ref="F42" r:id="rId107" display="javascript:SeleccionaMateria('6443460', '07012021112130');" xr:uid="{7218212C-0DEF-4F35-A0C8-E60CFEFC760C}"/>
    <hyperlink ref="G42" r:id="rId108" display="javascript:SeleccionaMateria('6443460', '07012021112130');" xr:uid="{279B6997-702D-4AD5-8E93-577D2BB28DCE}"/>
    <hyperlink ref="A44" r:id="rId109" display="javascript:SeleccionaMateria('6443461', '07012021112130');" xr:uid="{4C37B68C-7C1D-421E-97A6-499332CEEBC4}"/>
    <hyperlink ref="B44" r:id="rId110" display="javascript:SeleccionaMateria('6443461', '07012021112130');" xr:uid="{E7986A3B-8BE7-40C3-AF3E-CC218D27526B}"/>
    <hyperlink ref="C44" r:id="rId111" display="javascript:SeleccionaMateria('6443461', '07012021112130');" xr:uid="{D93F16E9-E99C-489F-A870-37E7F2B565A6}"/>
    <hyperlink ref="D44" r:id="rId112" display="javascript:SeleccionaMateria('6443461', '07012021112130');" xr:uid="{66C679A3-923B-41B6-84B7-395D469F73DB}"/>
    <hyperlink ref="E44" r:id="rId113" display="javascript:SeleccionaMateria('6443461', '07012021112130');" xr:uid="{43CDCEA4-9CEF-402E-A13D-2EEF1D697934}"/>
    <hyperlink ref="F44" r:id="rId114" display="javascript:SeleccionaMateria('6443461', '07012021112130');" xr:uid="{26B365A2-3F76-4F3B-8BD1-635C8349663A}"/>
    <hyperlink ref="G44" r:id="rId115" display="javascript:SeleccionaMateria('6443461', '07012021112130');" xr:uid="{729B4686-8D47-4B8B-BE34-8E944388FC88}"/>
    <hyperlink ref="A46" r:id="rId116" display="javascript:SeleccionaMateria('6369902', '07012021112130');" xr:uid="{67CE5702-4711-401C-89C4-47737A3C793D}"/>
    <hyperlink ref="B46" r:id="rId117" display="javascript:SeleccionaMateria('6369902', '07012021112130');" xr:uid="{822B8062-3304-4345-BD1D-D0C1CBE79F0B}"/>
    <hyperlink ref="C46" r:id="rId118" display="javascript:SeleccionaMateria('6369902', '07012021112130');" xr:uid="{8ECDCA07-3A85-403F-B6CE-420C90C08899}"/>
    <hyperlink ref="D46" r:id="rId119" display="javascript:SeleccionaMateria('6369902', '07012021112130');" xr:uid="{5C1C9BA3-6BEC-4F86-AFC4-9008691386EB}"/>
    <hyperlink ref="E46" r:id="rId120" display="javascript:SeleccionaMateria('6369902', '07012021112130');" xr:uid="{BFAB525A-9ED4-48A1-8CCE-2B1777781DDE}"/>
    <hyperlink ref="F46" r:id="rId121" display="javascript:SeleccionaMateria('6369902', '07012021112130');" xr:uid="{A6585661-65F0-40F1-89EF-0E73ACE5204A}"/>
    <hyperlink ref="G46" r:id="rId122" display="javascript:SeleccionaMateria('6369902', '07012021112130');" xr:uid="{3BF4CB36-6034-45FC-AC2F-B4E6193D30A4}"/>
    <hyperlink ref="A47" r:id="rId123" display="javascript:SeleccionaMateria('6369904', '07012021112130');" xr:uid="{DE763D4B-CEB2-43FF-B6F8-629288140113}"/>
    <hyperlink ref="B47" r:id="rId124" display="javascript:SeleccionaMateria('6369904', '07012021112130');" xr:uid="{262292B3-0573-4A7D-8153-8E46280A47FC}"/>
    <hyperlink ref="C47" r:id="rId125" display="javascript:SeleccionaMateria('6369904', '07012021112130');" xr:uid="{7BCB653F-04CE-4748-A237-E0D53F979D23}"/>
    <hyperlink ref="D47" r:id="rId126" display="javascript:SeleccionaMateria('6369904', '07012021112130');" xr:uid="{89436283-E667-4C26-8C84-2F7A157FB25B}"/>
    <hyperlink ref="E47" r:id="rId127" display="javascript:SeleccionaMateria('6369904', '07012021112130');" xr:uid="{DC60F544-73AD-48AE-8233-AE2606170BC6}"/>
    <hyperlink ref="F47" r:id="rId128" display="javascript:SeleccionaMateria('6369904', '07012021112130');" xr:uid="{C6646070-F8D8-44EC-B587-E0C50ECEE16C}"/>
    <hyperlink ref="G47" r:id="rId129" display="javascript:SeleccionaMateria('6369904', '07012021112130');" xr:uid="{AAA908C5-F2D2-4897-9A16-8BE7717A091A}"/>
    <hyperlink ref="A48" r:id="rId130" display="javascript:SeleccionaMateria('6369903', '07012021112130');" xr:uid="{CF5285B0-2B18-4027-805C-DE5572F6D6B6}"/>
    <hyperlink ref="B48" r:id="rId131" display="javascript:SeleccionaMateria('6369903', '07012021112130');" xr:uid="{C018E2B7-DED1-4495-81D6-91F880CB2591}"/>
    <hyperlink ref="C48" r:id="rId132" display="javascript:SeleccionaMateria('6369903', '07012021112130');" xr:uid="{65458A6C-F538-489B-80B6-346633E0A0D5}"/>
    <hyperlink ref="D48" r:id="rId133" display="javascript:SeleccionaMateria('6369903', '07012021112130');" xr:uid="{861E4016-8BAC-4342-9C3A-F271D5BD19A3}"/>
    <hyperlink ref="E48" r:id="rId134" display="javascript:SeleccionaMateria('6369903', '07012021112130');" xr:uid="{E23F2653-67CD-4803-A9C1-AD16FAB827B3}"/>
    <hyperlink ref="F48" r:id="rId135" display="javascript:SeleccionaMateria('6369903', '07012021112130');" xr:uid="{1C91FB1F-3DEC-426D-AFDF-CF44E8B03603}"/>
    <hyperlink ref="G48" r:id="rId136" display="javascript:SeleccionaMateria('6369903', '07012021112130');" xr:uid="{97E7E77E-6305-4CD4-9BA5-F2B893290F38}"/>
    <hyperlink ref="A49" r:id="rId137" display="javascript:SeleccionaMateria('6369901', '07012021112130');" xr:uid="{E971C755-DA36-46A1-9FBC-36E63A6CC0C6}"/>
    <hyperlink ref="B49" r:id="rId138" display="javascript:SeleccionaMateria('6369901', '07012021112130');" xr:uid="{4322138A-0958-47A0-B99A-33E91C04190F}"/>
    <hyperlink ref="C49" r:id="rId139" display="javascript:SeleccionaMateria('6369901', '07012021112130');" xr:uid="{0B5AE2EB-6FA9-418F-AFEC-B628FFE69766}"/>
    <hyperlink ref="D49" r:id="rId140" display="javascript:SeleccionaMateria('6369901', '07012021112130');" xr:uid="{E267EB56-48AF-41AD-AAA4-4025AA45A566}"/>
    <hyperlink ref="E49" r:id="rId141" display="javascript:SeleccionaMateria('6369901', '07012021112130');" xr:uid="{7D6FDD7F-22E3-444A-BD32-42E456F1F6C7}"/>
    <hyperlink ref="F49" r:id="rId142" display="javascript:SeleccionaMateria('6369901', '07012021112130');" xr:uid="{340BD651-9930-4B53-9327-9E098065DA81}"/>
    <hyperlink ref="G49" r:id="rId143" display="javascript:SeleccionaMateria('6369901', '07012021112130');" xr:uid="{B0577945-3502-417E-A3FF-E8586BF20DDE}"/>
    <hyperlink ref="A50" r:id="rId144" display="javascript:SeleccionaMateria('6443462', '07012021112130');" xr:uid="{C8AFC82D-7071-408D-9203-90C5F9C96D85}"/>
    <hyperlink ref="B50" r:id="rId145" display="javascript:SeleccionaMateria('6443462', '07012021112130');" xr:uid="{9B499977-86F3-46D8-8702-2200518D1362}"/>
    <hyperlink ref="C50" r:id="rId146" display="javascript:SeleccionaMateria('6443462', '07012021112130');" xr:uid="{2B4ABF2D-6A0D-4DF3-B7BB-6788E6BA20DD}"/>
    <hyperlink ref="D50" r:id="rId147" display="javascript:SeleccionaMateria('6443462', '07012021112130');" xr:uid="{2051E169-1F24-4409-A916-06DC2AF92A41}"/>
    <hyperlink ref="E50" r:id="rId148" display="javascript:SeleccionaMateria('6443462', '07012021112130');" xr:uid="{CCCADC07-3C62-457E-ABED-250080F61416}"/>
    <hyperlink ref="F50" r:id="rId149" display="javascript:SeleccionaMateria('6443462', '07012021112130');" xr:uid="{A2B0D5E7-2C4A-445B-92A6-4C5C1BBE5928}"/>
    <hyperlink ref="G50" r:id="rId150" display="javascript:SeleccionaMateria('6443462', '07012021112130');" xr:uid="{BA93F4D8-DC24-4657-86C5-FFDD8CAA3DD9}"/>
    <hyperlink ref="A66" r:id="rId151" display="javascript:SeleccionaMateria('6737431', '07012021112130');" xr:uid="{EA114F2B-3EAA-4448-834A-5F4B5A3AB902}"/>
    <hyperlink ref="B66" r:id="rId152" display="javascript:SeleccionaMateria('6737431', '07012021112130');" xr:uid="{1C333355-BA6F-44D2-8658-D612A9804F47}"/>
    <hyperlink ref="C66" r:id="rId153" display="javascript:SeleccionaMateria('6737431', '07012021112130');" xr:uid="{8CB58404-6343-4431-8783-D793FDF39AF3}"/>
    <hyperlink ref="D66" r:id="rId154" display="javascript:SeleccionaMateria('6737431', '07012021112130');" xr:uid="{14168BAD-FA65-4A4B-99D0-65924D01A1E7}"/>
    <hyperlink ref="E66" r:id="rId155" display="javascript:SeleccionaMateria('6737431', '07012021112130');" xr:uid="{7FE123D2-D683-4C91-AE27-C13BB171570B}"/>
    <hyperlink ref="F66" r:id="rId156" display="javascript:SeleccionaMateria('6737431', '07012021112130');" xr:uid="{AF7A45A3-406B-4668-A464-0FCEF3AF61C4}"/>
    <hyperlink ref="G66" r:id="rId157" display="javascript:SeleccionaMateria('6737431', '07012021112130');" xr:uid="{5CEB44BF-809F-44B5-9085-67A23C89C7F4}"/>
    <hyperlink ref="H66" r:id="rId158" display="javascript:SeleccionaMateria('6737431', '07012021112130');" xr:uid="{DC4B719A-DCD3-4CB6-A8A2-9BC9E58A7D48}"/>
    <hyperlink ref="A67" r:id="rId159" display="javascript:SeleccionaMateria('6737430', '07012021112130');" xr:uid="{0CFAF3BB-25D2-4445-B8D6-8F79C72B1766}"/>
    <hyperlink ref="B67" r:id="rId160" display="javascript:SeleccionaMateria('6737430', '07012021112130');" xr:uid="{2C07DF4F-207E-474A-AE35-D3D157837F42}"/>
    <hyperlink ref="C67" r:id="rId161" display="javascript:SeleccionaMateria('6737430', '07012021112130');" xr:uid="{FB4C0A5B-908D-4439-BADB-B77610C41B74}"/>
    <hyperlink ref="D67" r:id="rId162" display="javascript:SeleccionaMateria('6737430', '07012021112130');" xr:uid="{0C6F5965-BEDC-4C72-B197-874EF61262FC}"/>
    <hyperlink ref="E67" r:id="rId163" display="javascript:SeleccionaMateria('6737430', '07012021112130');" xr:uid="{A7C9CB44-E24F-4557-997F-7F57E0F141E9}"/>
    <hyperlink ref="F67" r:id="rId164" display="javascript:SeleccionaMateria('6737430', '07012021112130');" xr:uid="{9298CB2D-4DE2-4E0D-ADBD-9B14BA2706FF}"/>
    <hyperlink ref="G67" r:id="rId165" display="javascript:SeleccionaMateria('6737430', '07012021112130');" xr:uid="{D420A4F2-0D74-4448-B118-F135DD84FD64}"/>
    <hyperlink ref="H67" r:id="rId166" display="javascript:SeleccionaMateria('6737430', '07012021112130');" xr:uid="{01AF9B25-619C-4EED-81DD-DDEB43474B29}"/>
    <hyperlink ref="A69" r:id="rId167" display="javascript:SeleccionaMateria('6737432', '07012021112130');" xr:uid="{DE68ACDB-C84B-4442-B253-4C2791F3489D}"/>
    <hyperlink ref="B69" r:id="rId168" display="javascript:SeleccionaMateria('6737432', '07012021112130');" xr:uid="{C34EFB03-CF02-4EE0-8DC5-338214BB912E}"/>
    <hyperlink ref="C69" r:id="rId169" display="javascript:SeleccionaMateria('6737432', '07012021112130');" xr:uid="{C3E406E0-0DEB-4361-A564-D9D442947A34}"/>
    <hyperlink ref="D69" r:id="rId170" display="javascript:SeleccionaMateria('6737432', '07012021112130');" xr:uid="{111963BF-B2DC-4157-874E-81295EA97E34}"/>
    <hyperlink ref="E69" r:id="rId171" display="javascript:SeleccionaMateria('6737432', '07012021112130');" xr:uid="{20B428F1-1BB6-4E2E-92A0-060FD92EECC9}"/>
    <hyperlink ref="F69" r:id="rId172" display="javascript:SeleccionaMateria('6737432', '07012021112130');" xr:uid="{B5FA0DEB-E9E8-4D7F-968B-2A02E9645173}"/>
    <hyperlink ref="G69" r:id="rId173" display="javascript:SeleccionaMateria('6737432', '07012021112130');" xr:uid="{9E3666A4-3F93-41F4-AD9B-752929446235}"/>
    <hyperlink ref="H69" r:id="rId174" display="javascript:SeleccionaMateria('6737432', '07012021112130');" xr:uid="{0A853B70-90DB-41C9-B3F0-5905C707D139}"/>
    <hyperlink ref="A71" r:id="rId175" display="javascript:SeleccionaMateria('6886869', '07012021112130');" xr:uid="{B030996F-EFF0-4167-8EB4-F3958BF55248}"/>
    <hyperlink ref="B71" r:id="rId176" display="javascript:SeleccionaMateria('6886869', '07012021112130');" xr:uid="{F76D5648-5935-4DF6-A29E-76BAC9F569CF}"/>
    <hyperlink ref="C71" r:id="rId177" display="javascript:SeleccionaMateria('6886869', '07012021112130');" xr:uid="{309E9603-3F00-492F-9D6D-338736A5F89A}"/>
    <hyperlink ref="D71" r:id="rId178" display="javascript:SeleccionaMateria('6886869', '07012021112130');" xr:uid="{9F281F8E-E5B1-4655-827D-357CAFBBD5F6}"/>
    <hyperlink ref="E71" r:id="rId179" display="javascript:SeleccionaMateria('6886869', '07012021112130');" xr:uid="{FC2018EA-1193-4E85-8DB8-35EB957A4F3D}"/>
    <hyperlink ref="F71" r:id="rId180" display="javascript:SeleccionaMateria('6886869', '07012021112130');" xr:uid="{706AA31F-CD6F-440E-9FBE-504BCB6FC471}"/>
    <hyperlink ref="G71" r:id="rId181" display="javascript:SeleccionaMateria('6886869', '07012021112130');" xr:uid="{2B110195-C6E5-4B42-A77F-1CCD0247D7A5}"/>
    <hyperlink ref="H71" r:id="rId182" display="javascript:SeleccionaMateria('6886869', '07012021112130');" xr:uid="{BFC22DBC-60F6-4048-852D-DEFF6D55023F}"/>
    <hyperlink ref="A72" r:id="rId183" display="javascript:SeleccionaMateria('6886870', '07012021112130');" xr:uid="{6D5BB625-BCEA-425D-BF4D-B212DF7EBB34}"/>
    <hyperlink ref="B72" r:id="rId184" display="javascript:SeleccionaMateria('6886870', '07012021112130');" xr:uid="{384B9713-068C-488A-870F-7E8D1228515F}"/>
    <hyperlink ref="C72" r:id="rId185" display="javascript:SeleccionaMateria('6886870', '07012021112130');" xr:uid="{4A07DAD5-C769-43CB-9794-6535074605D5}"/>
    <hyperlink ref="D72" r:id="rId186" display="javascript:SeleccionaMateria('6886870', '07012021112130');" xr:uid="{FC5D4E2A-5C67-4733-B619-AA3EBBFDF9DF}"/>
    <hyperlink ref="E72" r:id="rId187" display="javascript:SeleccionaMateria('6886870', '07012021112130');" xr:uid="{99191C04-A688-405B-BF04-30F93D7C9147}"/>
    <hyperlink ref="F72" r:id="rId188" display="javascript:SeleccionaMateria('6886870', '07012021112130');" xr:uid="{B6CA78BD-8401-484C-B2BF-8313394B5BC6}"/>
    <hyperlink ref="G72" r:id="rId189" display="javascript:SeleccionaMateria('6886870', '07012021112130');" xr:uid="{4F97116D-825B-48AC-AC01-C291B72014AB}"/>
    <hyperlink ref="H72" r:id="rId190" display="javascript:SeleccionaMateria('6886870', '07012021112130');" xr:uid="{FE98FC73-8690-45B0-A0EE-E68747B797C9}"/>
    <hyperlink ref="H64" r:id="rId191" display="javascript:SeleccionaMateria('6737429', '07012021112130');" xr:uid="{CDAA7F73-8601-4C33-80DC-26197006AF64}"/>
    <hyperlink ref="G64" r:id="rId192" display="javascript:SeleccionaMateria('6737429', '07012021112130');" xr:uid="{5B1822DE-BE22-4306-9470-D68C87F7D959}"/>
    <hyperlink ref="F64" r:id="rId193" display="javascript:SeleccionaMateria('6737429', '07012021112130');" xr:uid="{8B3475A8-9B2A-4873-AD17-06C84755F5AF}"/>
    <hyperlink ref="E64" r:id="rId194" display="javascript:SeleccionaMateria('6737429', '07012021112130');" xr:uid="{4B1D0B48-0DD5-4A6E-8765-4366191609B6}"/>
    <hyperlink ref="D64" r:id="rId195" display="javascript:SeleccionaMateria('6737429', '07012021112130');" xr:uid="{9CE12759-3C0A-4251-AEE1-8027EEF11F21}"/>
    <hyperlink ref="C64" r:id="rId196" display="javascript:SeleccionaMateria('6737429', '07012021112130');" xr:uid="{90F350FB-D994-4BD0-82FF-F30515C3FA2F}"/>
    <hyperlink ref="B64" r:id="rId197" display="javascript:SeleccionaMateria('6737429', '07012021112130');" xr:uid="{0E62AD11-31CC-4FF2-9237-73E71AA65E32}"/>
    <hyperlink ref="A64" r:id="rId198" display="javascript:SeleccionaMateria('6737429', '07012021112130');" xr:uid="{F66068A2-CD38-476D-B965-2683F8C79D62}"/>
    <hyperlink ref="H62" r:id="rId199" display="javascript:SeleccionaMateria('6737435', '07012021112130');" xr:uid="{78C97101-D189-48A3-B9E1-2DEEF6328261}"/>
    <hyperlink ref="G62" r:id="rId200" display="javascript:SeleccionaMateria('6737435', '07012021112130');" xr:uid="{0CC10CD9-5FD4-4D5F-B0DC-09384769CC09}"/>
    <hyperlink ref="F62" r:id="rId201" display="javascript:SeleccionaMateria('6737435', '07012021112130');" xr:uid="{282151F5-9D58-4BE6-90FD-A724001FDEA9}"/>
    <hyperlink ref="E62" r:id="rId202" display="javascript:SeleccionaMateria('6737435', '07012021112130');" xr:uid="{C6197FD1-A252-4B5C-82F5-EFB1571780A2}"/>
    <hyperlink ref="D62" r:id="rId203" display="javascript:SeleccionaMateria('6737435', '07012021112130');" xr:uid="{DB314C06-D22C-4661-8B6D-357399FB6730}"/>
    <hyperlink ref="C62" r:id="rId204" display="javascript:SeleccionaMateria('6737435', '07012021112130');" xr:uid="{86655187-AD96-41ED-BC41-58CDFB464CD5}"/>
    <hyperlink ref="B62" r:id="rId205" display="javascript:SeleccionaMateria('6737435', '07012021112130');" xr:uid="{46077645-797B-4966-AC14-0B6657307966}"/>
    <hyperlink ref="A62" r:id="rId206" display="javascript:SeleccionaMateria('6737435', '07012021112130');" xr:uid="{04327F27-5216-4DBF-95D7-0B486D43AC9D}"/>
    <hyperlink ref="H61" r:id="rId207" display="javascript:SeleccionaMateria('6737428', '07012021112130');" xr:uid="{04386E45-98C8-4CA6-990F-FF33AC61ED73}"/>
    <hyperlink ref="G61" r:id="rId208" display="javascript:SeleccionaMateria('6737428', '07012021112130');" xr:uid="{7B2A95B3-81EA-473B-949C-18256BE41190}"/>
    <hyperlink ref="F61" r:id="rId209" display="javascript:SeleccionaMateria('6737428', '07012021112130');" xr:uid="{CD8A14E1-BAA5-4552-B24A-9C8D37C6D3A7}"/>
    <hyperlink ref="E61" r:id="rId210" display="javascript:SeleccionaMateria('6737428', '07012021112130');" xr:uid="{811A719A-88D7-4AA8-B7E4-8D6192C98154}"/>
    <hyperlink ref="D61" r:id="rId211" display="javascript:SeleccionaMateria('6737428', '07012021112130');" xr:uid="{66231B5D-5CB9-4DAB-BF1D-DDE7B8EC5CB8}"/>
    <hyperlink ref="C61" r:id="rId212" display="javascript:SeleccionaMateria('6737428', '07012021112130');" xr:uid="{0654B6D8-A63F-4D71-A695-BE8712FC74C6}"/>
    <hyperlink ref="B61" r:id="rId213" display="javascript:SeleccionaMateria('6737428', '07012021112130');" xr:uid="{52B699C0-9140-42A3-A4E5-F4D80D8E7541}"/>
    <hyperlink ref="A61" r:id="rId214" display="javascript:SeleccionaMateria('6737428', '07012021112130');" xr:uid="{874DD053-F935-43E7-9F20-AD55806A42B9}"/>
    <hyperlink ref="H59" r:id="rId215" display="javascript:SeleccionaMateria('6737427', '07012021112130');" xr:uid="{A086F439-FA48-469E-8E75-47E33C1AE059}"/>
    <hyperlink ref="G59" r:id="rId216" display="javascript:SeleccionaMateria('6737427', '07012021112130');" xr:uid="{BFACFB80-BDC2-4A63-84E1-9AFE6C861F21}"/>
    <hyperlink ref="F59" r:id="rId217" display="javascript:SeleccionaMateria('6737427', '07012021112130');" xr:uid="{30D0A0E2-58C6-44CF-BEC7-A6A508DA4EB4}"/>
    <hyperlink ref="E59" r:id="rId218" display="javascript:SeleccionaMateria('6737427', '07012021112130');" xr:uid="{41E321FB-FBB7-4C6F-8F74-632454AE2814}"/>
    <hyperlink ref="D59" r:id="rId219" display="javascript:SeleccionaMateria('6737427', '07012021112130');" xr:uid="{8A8925EF-675C-4824-9B6C-B7F8E06D69BB}"/>
    <hyperlink ref="C59" r:id="rId220" display="javascript:SeleccionaMateria('6737427', '07012021112130');" xr:uid="{AB6EE0FF-BEBB-4F08-85CB-7B5F15F1096C}"/>
    <hyperlink ref="B59" r:id="rId221" display="javascript:SeleccionaMateria('6737427', '07012021112130');" xr:uid="{3A407192-E58F-4B61-89F9-BF3EC66E4C92}"/>
    <hyperlink ref="A59" r:id="rId222" display="javascript:SeleccionaMateria('6737427', '07012021112130');" xr:uid="{BD5F55D5-FA3C-418A-9FB6-27E8D35FC6F5}"/>
    <hyperlink ref="H55" r:id="rId223" display="javascript:SeleccionaMateria('6369894', '07012021112130');" xr:uid="{DD5A11CA-2630-4DC1-8DE9-5813CA9F4601}"/>
    <hyperlink ref="G55" r:id="rId224" display="javascript:SeleccionaMateria('6369894', '07012021112130');" xr:uid="{7B993308-5DBE-4D10-9788-7ECC91A472E0}"/>
    <hyperlink ref="F55" r:id="rId225" display="javascript:SeleccionaMateria('6369894', '07012021112130');" xr:uid="{0DF35321-789C-4B8F-AC05-E60680206EFA}"/>
    <hyperlink ref="E55" r:id="rId226" display="javascript:SeleccionaMateria('6369894', '07012021112130');" xr:uid="{01A1097C-C321-44C8-8973-81AA453E9E1A}"/>
    <hyperlink ref="D55" r:id="rId227" display="javascript:SeleccionaMateria('6369894', '07012021112130');" xr:uid="{D5356A68-A0C7-4BA3-B9A3-60BC362E38B2}"/>
    <hyperlink ref="C55" r:id="rId228" display="javascript:SeleccionaMateria('6369894', '07012021112130');" xr:uid="{FE187ABD-532D-404C-9D01-C8AC38C9FA0D}"/>
    <hyperlink ref="B55" r:id="rId229" display="javascript:SeleccionaMateria('6369894', '07012021112130');" xr:uid="{4A048E30-E0C3-4E4A-AECC-C4852713EAD5}"/>
    <hyperlink ref="A55" r:id="rId230" display="javascript:SeleccionaMateria('6369894', '07012021112130');" xr:uid="{9D79403A-0FAE-4EB7-A2B8-E262F9CDA8FB}"/>
    <hyperlink ref="G53" r:id="rId231" display="javascript:SeleccionaMateria('6610037', '07012021112130');" xr:uid="{DCAE9379-B0E0-40AD-9B8A-E1000806DD42}"/>
    <hyperlink ref="F53" r:id="rId232" display="javascript:SeleccionaMateria('6610037', '07012021112130');" xr:uid="{367AA599-510E-4CCE-BF00-46A54E3802D7}"/>
    <hyperlink ref="E53" r:id="rId233" display="javascript:SeleccionaMateria('6610037', '07012021112130');" xr:uid="{F658811C-81CF-4D33-B9AD-61B9FB14D66F}"/>
    <hyperlink ref="D53" r:id="rId234" display="javascript:SeleccionaMateria('6610037', '07012021112130');" xr:uid="{4791C711-94C0-4CEB-BF4C-78C8D4D93659}"/>
    <hyperlink ref="C53" r:id="rId235" display="javascript:SeleccionaMateria('6610037', '07012021112130');" xr:uid="{5C5FFD52-D60B-4B2F-B81A-0BA3ACC063BA}"/>
    <hyperlink ref="B53" r:id="rId236" display="javascript:SeleccionaMateria('6610037', '07012021112130');" xr:uid="{58424C9E-FC75-4E3C-9F33-89AE99CB8E81}"/>
    <hyperlink ref="A53" r:id="rId237" display="javascript:SeleccionaMateria('6610037', '07012021112130');" xr:uid="{DECFC78F-D268-48C0-AA23-49E26A5F43BA}"/>
    <hyperlink ref="A15" r:id="rId238" xr:uid="{635B38A6-9B7A-4836-A4A0-8DB72C8364BB}"/>
    <hyperlink ref="H24" r:id="rId239" display="javascript:SeleccionaMateria('6443453', '07012021112130');" xr:uid="{5944142E-50D7-49B3-98A1-88E87E9FA4A8}"/>
    <hyperlink ref="H27" r:id="rId240" display="javascript:SeleccionaMateria('6348691', '07012021112130');" xr:uid="{08905196-AD40-4A20-8C02-85FE547A8488}"/>
    <hyperlink ref="H28" r:id="rId241" display="javascript:SeleccionaMateria('6369895', '07012021112130');" xr:uid="{261DDED9-FCA5-445F-BF0D-BDFBB24B48F9}"/>
    <hyperlink ref="H30" r:id="rId242" display="javascript:SeleccionaMateria('6443453', '07012021112130');" xr:uid="{98AEC60F-DC3F-40F6-84B5-8903C1DED153}"/>
    <hyperlink ref="H31" r:id="rId243" display="javascript:SeleccionaMateria('6443453', '07012021112130');" xr:uid="{FEE79B04-B225-4098-9830-7CEE5548EDE6}"/>
    <hyperlink ref="H33" r:id="rId244" display="javascript:SeleccionaMateria('6348691', '07012021112130');" xr:uid="{354D7643-EBFB-4314-BFEC-5B96B6F5CDBB}"/>
    <hyperlink ref="H34" r:id="rId245" display="javascript:SeleccionaMateria('6369895', '07012021112130');" xr:uid="{93573DBB-F3D6-4008-B207-3C631FA38491}"/>
    <hyperlink ref="H46" r:id="rId246" display="javascript:SeleccionaMateria('6348691', '07012021112130');" xr:uid="{5837B677-74AC-4012-B470-4EF3378C79C2}"/>
    <hyperlink ref="H47" r:id="rId247" display="javascript:SeleccionaMateria('6369895', '07012021112130');" xr:uid="{1B49797B-3C04-4812-BF3C-459EEFC4061E}"/>
    <hyperlink ref="H39" r:id="rId248" display="javascript:SeleccionaMateria('6348691', '07012021112130');" xr:uid="{BF1C3A0B-E555-48B4-8C13-043D9630AFB6}"/>
    <hyperlink ref="H50" r:id="rId249" display="javascript:SeleccionaMateria('6348691', '07012021112130');" xr:uid="{A86592B0-684E-4516-A3FC-EA3BCE062ED0}"/>
    <hyperlink ref="H41" r:id="rId250" display="javascript:SeleccionaMateria('6369895', '07012021112130');" xr:uid="{8C977E2E-6ADC-447D-A6DE-5E7FE8FB930B}"/>
    <hyperlink ref="H53" r:id="rId251" display="javascript:SeleccionaMateria('6369895', '07012021112130');" xr:uid="{AD5B355F-96B1-46FF-B960-063D11175928}"/>
    <hyperlink ref="H36" r:id="rId252" display="javascript:SeleccionaMateria('6443453', '07012021112130');" xr:uid="{BE73BEE7-5B6D-4EBC-811C-BEC735AAF675}"/>
    <hyperlink ref="H42" r:id="rId253" display="javascript:SeleccionaMateria('6443453', '07012021112130');" xr:uid="{A7894873-4861-4222-BC52-7CD6940642EB}"/>
    <hyperlink ref="H48" r:id="rId254" display="javascript:SeleccionaMateria('6443453', '07012021112130');" xr:uid="{6C435122-B11D-4E7A-AB51-5FF24EB1D5CE}"/>
    <hyperlink ref="H38" r:id="rId255" display="javascript:SeleccionaMateria('6443453', '07012021112130');" xr:uid="{A8A2CBC1-6FA4-42EC-9DC9-8DA35B3581E6}"/>
    <hyperlink ref="H44" r:id="rId256" display="javascript:SeleccionaMateria('6443453', '07012021112130');" xr:uid="{F1C543BF-7574-4CDC-ABCC-B951ECF020C5}"/>
    <hyperlink ref="H49" r:id="rId257" display="javascript:SeleccionaMateria('6443453', '07012021112130');" xr:uid="{8B02123F-DEB3-4AC5-BE4B-D641C31DCE65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58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42C3CB-63EA-4DEF-B585-29A3ACAA9809}">
          <x14:formula1>
            <xm:f>AuxiliarListado!$A$1:$A$6</xm:f>
          </x14:formula1>
          <xm:sqref>L18:L1009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D32-E123-442A-B4E4-C31980E8BAA2}">
  <dimension ref="A1:AMG31"/>
  <sheetViews>
    <sheetView workbookViewId="0">
      <selection activeCell="F37" sqref="F37"/>
    </sheetView>
  </sheetViews>
  <sheetFormatPr baseColWidth="10" defaultRowHeight="12.75" x14ac:dyDescent="0.2"/>
  <cols>
    <col min="1" max="1" width="40.140625" customWidth="1"/>
    <col min="2" max="2" width="11.42578125" bestFit="1" customWidth="1"/>
    <col min="3" max="4" width="15.140625" bestFit="1" customWidth="1"/>
    <col min="6" max="6" width="46.85546875" customWidth="1"/>
    <col min="7" max="7" width="8.42578125" bestFit="1" customWidth="1"/>
    <col min="8" max="8" width="5.140625" bestFit="1" customWidth="1"/>
    <col min="9" max="9" width="7" bestFit="1" customWidth="1"/>
    <col min="10" max="10" width="10.5703125" customWidth="1"/>
    <col min="11" max="11" width="42.140625" customWidth="1"/>
    <col min="12" max="12" width="8.42578125" bestFit="1" customWidth="1"/>
    <col min="13" max="13" width="5.140625" bestFit="1" customWidth="1"/>
    <col min="14" max="14" width="7" bestFit="1" customWidth="1"/>
  </cols>
  <sheetData>
    <row r="1" spans="1:1021" s="43" customFormat="1" ht="14.25" customHeight="1" x14ac:dyDescent="0.2">
      <c r="A1" s="61" t="s">
        <v>105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</row>
    <row r="2" spans="1:1021" ht="14.25" customHeight="1" x14ac:dyDescent="0.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</row>
    <row r="3" spans="1:102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021" x14ac:dyDescent="0.2">
      <c r="A4" s="49"/>
      <c r="B4" s="68" t="s">
        <v>131</v>
      </c>
      <c r="C4" s="68"/>
      <c r="D4" s="68"/>
      <c r="E4" s="68"/>
      <c r="F4" s="68"/>
      <c r="G4" s="68"/>
      <c r="H4" s="68"/>
      <c r="I4" s="68"/>
      <c r="J4" s="68"/>
      <c r="K4" s="68"/>
      <c r="L4" s="49"/>
      <c r="M4" s="49"/>
      <c r="N4" s="49"/>
    </row>
    <row r="5" spans="1:102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1:1021" x14ac:dyDescent="0.2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spans="1:1021" ht="14.25" x14ac:dyDescent="0.2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</row>
    <row r="10" spans="1:1021" ht="19.5" customHeight="1" x14ac:dyDescent="0.25">
      <c r="A10" s="1"/>
      <c r="B10" s="78" t="s">
        <v>77</v>
      </c>
      <c r="C10" s="78" t="s">
        <v>84</v>
      </c>
      <c r="E10" s="70" t="s">
        <v>113</v>
      </c>
      <c r="F10" s="70"/>
      <c r="G10" s="70"/>
      <c r="H10" s="70"/>
      <c r="I10" s="71">
        <f>SUM('Operaciones Auxiliares'!C2:C1000)/SUM('Operaciones Auxiliares'!I2:I1000)</f>
        <v>8.0023255813953487</v>
      </c>
      <c r="J10" s="71"/>
      <c r="K10" s="71"/>
      <c r="L10" s="71"/>
    </row>
    <row r="11" spans="1:1021" ht="15" customHeight="1" x14ac:dyDescent="0.25">
      <c r="A11" s="45" t="s">
        <v>82</v>
      </c>
      <c r="B11" s="2">
        <f>SUM('Operaciones Auxiliares'!K2:K1000)</f>
        <v>0</v>
      </c>
      <c r="C11" s="3">
        <f>B11/SUM($B$12:$B$15)</f>
        <v>0</v>
      </c>
      <c r="E11" s="70"/>
      <c r="F11" s="70"/>
      <c r="G11" s="70"/>
      <c r="H11" s="70"/>
      <c r="I11" s="71"/>
      <c r="J11" s="71"/>
      <c r="K11" s="71"/>
      <c r="L11" s="71"/>
    </row>
    <row r="12" spans="1:1021" ht="15" customHeight="1" x14ac:dyDescent="0.25">
      <c r="A12" s="45" t="s">
        <v>78</v>
      </c>
      <c r="B12" s="2">
        <f>SUM('Operaciones Auxiliares'!L2:L1000)</f>
        <v>6</v>
      </c>
      <c r="C12" s="3">
        <f>B12/SUM($B$12:$B$15)</f>
        <v>0.27272727272727271</v>
      </c>
      <c r="E12" s="70"/>
      <c r="F12" s="70"/>
      <c r="G12" s="70"/>
      <c r="H12" s="70"/>
      <c r="I12" s="71"/>
      <c r="J12" s="71"/>
      <c r="K12" s="71"/>
      <c r="L12" s="71"/>
    </row>
    <row r="13" spans="1:1021" ht="15" customHeight="1" x14ac:dyDescent="0.25">
      <c r="A13" s="45" t="s">
        <v>79</v>
      </c>
      <c r="B13" s="2">
        <f>SUM('Operaciones Auxiliares'!M2:M1000)</f>
        <v>6</v>
      </c>
      <c r="C13" s="3">
        <f>B13/SUM($B$12:$B$15)</f>
        <v>0.27272727272727271</v>
      </c>
      <c r="E13" s="70"/>
      <c r="F13" s="70"/>
      <c r="G13" s="70"/>
      <c r="H13" s="70"/>
      <c r="I13" s="71"/>
      <c r="J13" s="71"/>
      <c r="K13" s="71"/>
      <c r="L13" s="71"/>
    </row>
    <row r="14" spans="1:1021" ht="15" customHeight="1" x14ac:dyDescent="0.25">
      <c r="A14" s="45" t="s">
        <v>80</v>
      </c>
      <c r="B14" s="2">
        <f>SUM('Operaciones Auxiliares'!N2:N1000)</f>
        <v>5</v>
      </c>
      <c r="C14" s="3">
        <f>B14/SUM($B$12:$B$15)</f>
        <v>0.22727272727272727</v>
      </c>
      <c r="E14" s="70"/>
      <c r="F14" s="70"/>
      <c r="G14" s="70"/>
      <c r="H14" s="70"/>
      <c r="I14" s="71"/>
      <c r="J14" s="71"/>
      <c r="K14" s="71"/>
      <c r="L14" s="71"/>
    </row>
    <row r="15" spans="1:1021" ht="15" x14ac:dyDescent="0.25">
      <c r="A15" s="45" t="s">
        <v>81</v>
      </c>
      <c r="B15" s="2">
        <f>SUM('Operaciones Auxiliares'!O2:O100)</f>
        <v>5</v>
      </c>
      <c r="C15" s="3">
        <f>B15/SUM($B$12:$B$15)</f>
        <v>0.22727272727272727</v>
      </c>
      <c r="E15" s="1"/>
    </row>
    <row r="19" spans="1:14" ht="12.75" customHeight="1" x14ac:dyDescent="0.2">
      <c r="A19" s="69" t="s">
        <v>107</v>
      </c>
      <c r="B19" s="69"/>
      <c r="C19" s="69"/>
      <c r="D19" s="69"/>
      <c r="F19" s="69" t="s">
        <v>109</v>
      </c>
      <c r="G19" s="69"/>
      <c r="H19" s="69"/>
      <c r="I19" s="69"/>
      <c r="K19" s="69" t="s">
        <v>110</v>
      </c>
      <c r="L19" s="69"/>
      <c r="M19" s="69"/>
      <c r="N19" s="69"/>
    </row>
    <row r="20" spans="1:14" ht="12.75" customHeight="1" x14ac:dyDescent="0.2">
      <c r="A20" s="69"/>
      <c r="B20" s="69"/>
      <c r="C20" s="69"/>
      <c r="D20" s="69"/>
      <c r="F20" s="69"/>
      <c r="G20" s="69"/>
      <c r="H20" s="69"/>
      <c r="I20" s="69"/>
      <c r="K20" s="69"/>
      <c r="L20" s="69"/>
      <c r="M20" s="69"/>
      <c r="N20" s="69"/>
    </row>
    <row r="21" spans="1:14" x14ac:dyDescent="0.2">
      <c r="A21" s="77" t="s">
        <v>106</v>
      </c>
      <c r="B21" s="77" t="s">
        <v>108</v>
      </c>
      <c r="C21" s="77" t="s">
        <v>9</v>
      </c>
      <c r="D21" s="77" t="s">
        <v>124</v>
      </c>
      <c r="F21" s="77" t="s">
        <v>106</v>
      </c>
      <c r="G21" s="77" t="s">
        <v>108</v>
      </c>
      <c r="H21" s="77" t="s">
        <v>9</v>
      </c>
      <c r="I21" s="77" t="s">
        <v>124</v>
      </c>
      <c r="K21" s="77" t="s">
        <v>106</v>
      </c>
      <c r="L21" s="77" t="s">
        <v>108</v>
      </c>
      <c r="M21" s="77" t="s">
        <v>9</v>
      </c>
      <c r="N21" s="77" t="s">
        <v>124</v>
      </c>
    </row>
    <row r="22" spans="1:14" x14ac:dyDescent="0.2">
      <c r="A22" s="79" t="str">
        <f>'Auxiliares para top'!B22</f>
        <v>G4011325 Enxeñaría do Software</v>
      </c>
      <c r="B22" s="79">
        <f>'Auxiliares para top'!F22</f>
        <v>12</v>
      </c>
      <c r="C22" s="79">
        <f>IF(ISNUMBER('Auxiliares para top'!E22),'Auxiliares para top'!E22,'Auxiliares para top'!D22)</f>
        <v>10</v>
      </c>
      <c r="D22" s="80" t="str">
        <f>'Auxiliares para top'!C22</f>
        <v>MH</v>
      </c>
      <c r="F22" s="79" t="str">
        <f>'Auxiliares para top'!B2</f>
        <v>G4011229 Computación Gráfica</v>
      </c>
      <c r="G22" s="79">
        <f>'Auxiliares para top'!F2</f>
        <v>4.5</v>
      </c>
      <c r="H22" s="79">
        <f>IF(ISNUMBER('Auxiliares para top'!E2),'Auxiliares para top'!E2,'Auxiliares para top'!D2)</f>
        <v>10</v>
      </c>
      <c r="I22" s="79" t="str">
        <f>'Auxiliares para top'!C2</f>
        <v>MH</v>
      </c>
      <c r="K22" s="79" t="str">
        <f>'Auxiliares para top'!I2</f>
        <v>G4011121 Cálculo e Análise Numérica</v>
      </c>
      <c r="L22" s="79">
        <f>'Auxiliares para top'!M2</f>
        <v>6</v>
      </c>
      <c r="M22" s="79">
        <f>IF(ISNUMBER('Auxiliares para top'!L2),'Auxiliares para top'!L2,'Auxiliares para top'!K2)</f>
        <v>5</v>
      </c>
      <c r="N22" s="79" t="str">
        <f>'Auxiliares para top'!J2</f>
        <v>AP</v>
      </c>
    </row>
    <row r="23" spans="1:14" x14ac:dyDescent="0.2">
      <c r="A23" s="79" t="str">
        <f>'Auxiliares para top'!B23</f>
        <v>G4011451 Prácticas Externas: Televes S.A.</v>
      </c>
      <c r="B23" s="79">
        <f>'Auxiliares para top'!F23</f>
        <v>9</v>
      </c>
      <c r="C23" s="79">
        <f>IF(ISNUMBER('Auxiliares para top'!E23),'Auxiliares para top'!E23,'Auxiliares para top'!D23)</f>
        <v>7.8</v>
      </c>
      <c r="D23" s="80" t="str">
        <f>'Auxiliares para top'!C23</f>
        <v>NT</v>
      </c>
      <c r="F23" s="79" t="str">
        <f>'Auxiliares para top'!B3</f>
        <v>G4011328 Xestión de Recursos Humanos e Comportamento Organizacional</v>
      </c>
      <c r="G23" s="79">
        <f>'Auxiliares para top'!F3</f>
        <v>4.5</v>
      </c>
      <c r="H23" s="79">
        <f>IF(ISNUMBER('Auxiliares para top'!E3),'Auxiliares para top'!E3,'Auxiliares para top'!D3)</f>
        <v>10</v>
      </c>
      <c r="I23" s="79" t="str">
        <f>'Auxiliares para top'!C3</f>
        <v>MH</v>
      </c>
      <c r="K23" s="79" t="str">
        <f>'Auxiliares para top'!I3</f>
        <v>G4011228 Arquitectura de Computadores</v>
      </c>
      <c r="L23" s="79">
        <f>'Auxiliares para top'!M3</f>
        <v>4.5</v>
      </c>
      <c r="M23" s="79">
        <f>IF(ISNUMBER('Auxiliares para top'!L3),'Auxiliares para top'!L3,'Auxiliares para top'!K3)</f>
        <v>5</v>
      </c>
      <c r="N23" s="79" t="str">
        <f>'Auxiliares para top'!J3</f>
        <v>AP</v>
      </c>
    </row>
    <row r="24" spans="1:14" x14ac:dyDescent="0.2">
      <c r="A24" s="79" t="str">
        <f>'Auxiliares para top'!B24</f>
        <v>G4011322 Administración de Sistemas e Redes</v>
      </c>
      <c r="B24" s="79">
        <f>'Auxiliares para top'!F24</f>
        <v>6</v>
      </c>
      <c r="C24" s="79">
        <f>IF(ISNUMBER('Auxiliares para top'!E24),'Auxiliares para top'!E24,'Auxiliares para top'!D24)</f>
        <v>10</v>
      </c>
      <c r="D24" s="80" t="str">
        <f>'Auxiliares para top'!C24</f>
        <v>MH</v>
      </c>
      <c r="F24" s="79" t="str">
        <f>'Auxiliares para top'!B4</f>
        <v>G4011322 Administración de Sistemas e Redes</v>
      </c>
      <c r="G24" s="79">
        <f>'Auxiliares para top'!F4</f>
        <v>6</v>
      </c>
      <c r="H24" s="79">
        <f>IF(ISNUMBER('Auxiliares para top'!E4),'Auxiliares para top'!E4,'Auxiliares para top'!D4)</f>
        <v>10</v>
      </c>
      <c r="I24" s="79" t="str">
        <f>'Auxiliares para top'!C4</f>
        <v>MH</v>
      </c>
      <c r="K24" s="79" t="str">
        <f>'Auxiliares para top'!I4</f>
        <v>G4011221 Bases de Datos I</v>
      </c>
      <c r="L24" s="79">
        <f>'Auxiliares para top'!M4</f>
        <v>6</v>
      </c>
      <c r="M24" s="79">
        <f>IF(ISNUMBER('Auxiliares para top'!L4),'Auxiliares para top'!L4,'Auxiliares para top'!K4)</f>
        <v>5</v>
      </c>
      <c r="N24" s="79" t="str">
        <f>'Auxiliares para top'!J4</f>
        <v>AP</v>
      </c>
    </row>
    <row r="25" spans="1:14" x14ac:dyDescent="0.2">
      <c r="A25" s="79" t="str">
        <f>'Auxiliares para top'!B25</f>
        <v>G4011326 Computación Distribuída</v>
      </c>
      <c r="B25" s="79">
        <f>'Auxiliares para top'!F25</f>
        <v>6</v>
      </c>
      <c r="C25" s="79">
        <f>IF(ISNUMBER('Auxiliares para top'!E25),'Auxiliares para top'!E25,'Auxiliares para top'!D25)</f>
        <v>10</v>
      </c>
      <c r="D25" s="80" t="str">
        <f>'Auxiliares para top'!C25</f>
        <v>MH</v>
      </c>
      <c r="F25" s="79" t="str">
        <f>'Auxiliares para top'!B5</f>
        <v>G4011325 Enxeñaría do Software</v>
      </c>
      <c r="G25" s="79">
        <f>'Auxiliares para top'!F5</f>
        <v>12</v>
      </c>
      <c r="H25" s="79">
        <f>IF(ISNUMBER('Auxiliares para top'!E5),'Auxiliares para top'!E5,'Auxiliares para top'!D5)</f>
        <v>10</v>
      </c>
      <c r="I25" s="79" t="str">
        <f>'Auxiliares para top'!C5</f>
        <v>MH</v>
      </c>
      <c r="K25" s="79" t="str">
        <f>'Auxiliares para top'!I5</f>
        <v>G4011341 Administración Avanzada de Sistemas e Redes</v>
      </c>
      <c r="L25" s="79">
        <f>'Auxiliares para top'!M5</f>
        <v>4.5</v>
      </c>
      <c r="M25" s="79">
        <f>IF(ISNUMBER('Auxiliares para top'!L5),'Auxiliares para top'!L5,'Auxiliares para top'!K5)</f>
        <v>5</v>
      </c>
      <c r="N25" s="79" t="str">
        <f>'Auxiliares para top'!J5</f>
        <v>AP</v>
      </c>
    </row>
    <row r="26" spans="1:14" x14ac:dyDescent="0.2">
      <c r="A26" s="79" t="str">
        <f>'Auxiliares para top'!B26</f>
        <v>G4011321 Teoría de Autómatas e Linguaxes Formais</v>
      </c>
      <c r="B26" s="79">
        <f>'Auxiliares para top'!F26</f>
        <v>6</v>
      </c>
      <c r="C26" s="79">
        <f>IF(ISNUMBER('Auxiliares para top'!E26),'Auxiliares para top'!E26,'Auxiliares para top'!D26)</f>
        <v>9.5</v>
      </c>
      <c r="D26" s="80" t="str">
        <f>'Auxiliares para top'!C26</f>
        <v>SB</v>
      </c>
      <c r="F26" s="79" t="str">
        <f>'Auxiliares para top'!B6</f>
        <v>G4011326 Computación Distribuída</v>
      </c>
      <c r="G26" s="79">
        <f>'Auxiliares para top'!F6</f>
        <v>6</v>
      </c>
      <c r="H26" s="79">
        <f>IF(ISNUMBER('Auxiliares para top'!E6),'Auxiliares para top'!E6,'Auxiliares para top'!D6)</f>
        <v>10</v>
      </c>
      <c r="I26" s="79" t="str">
        <f>'Auxiliares para top'!C6</f>
        <v>MH</v>
      </c>
      <c r="K26" s="79" t="str">
        <f>'Auxiliares para top'!I6</f>
        <v>G4011223 Sistemas Operativos I</v>
      </c>
      <c r="L26" s="79">
        <f>'Auxiliares para top'!M6</f>
        <v>6</v>
      </c>
      <c r="M26" s="79">
        <f>IF(ISNUMBER('Auxiliares para top'!L6),'Auxiliares para top'!L6,'Auxiliares para top'!K6)</f>
        <v>5</v>
      </c>
      <c r="N26" s="79" t="str">
        <f>'Auxiliares para top'!J6</f>
        <v>AP</v>
      </c>
    </row>
    <row r="27" spans="1:14" x14ac:dyDescent="0.2">
      <c r="A27" s="79" t="str">
        <f>'Auxiliares para top'!B27</f>
        <v>G4011230 Deseño de Software</v>
      </c>
      <c r="B27" s="79">
        <f>'Auxiliares para top'!F27</f>
        <v>6</v>
      </c>
      <c r="C27" s="79">
        <f>IF(ISNUMBER('Auxiliares para top'!E27),'Auxiliares para top'!E27,'Auxiliares para top'!D27)</f>
        <v>9.5</v>
      </c>
      <c r="D27" s="80" t="str">
        <f>'Auxiliares para top'!C27</f>
        <v>SB</v>
      </c>
      <c r="F27" s="79" t="str">
        <f>'Auxiliares para top'!B7</f>
        <v>G4011227 Sistemas Operativos II</v>
      </c>
      <c r="G27" s="79">
        <f>'Auxiliares para top'!F7</f>
        <v>4.5</v>
      </c>
      <c r="H27" s="79">
        <f>IF(ISNUMBER('Auxiliares para top'!E7),'Auxiliares para top'!E7,'Auxiliares para top'!D7)</f>
        <v>9.5</v>
      </c>
      <c r="I27" s="79" t="str">
        <f>'Auxiliares para top'!C7</f>
        <v>SB</v>
      </c>
      <c r="K27" s="79" t="str">
        <f>'Auxiliares para top'!I7</f>
        <v>G4011324 Interacción Persoa-Ordenador</v>
      </c>
      <c r="L27" s="79">
        <f>'Auxiliares para top'!M7</f>
        <v>6</v>
      </c>
      <c r="M27" s="79">
        <f>IF(ISNUMBER('Auxiliares para top'!L7),'Auxiliares para top'!L7,'Auxiliares para top'!K7)</f>
        <v>5</v>
      </c>
      <c r="N27" s="79" t="str">
        <f>'Auxiliares para top'!J7</f>
        <v>AP</v>
      </c>
    </row>
    <row r="28" spans="1:14" x14ac:dyDescent="0.2">
      <c r="A28" s="79" t="str">
        <f>'Auxiliares para top'!B28</f>
        <v>G4011225 Programación Orientada a Obxetos</v>
      </c>
      <c r="B28" s="79">
        <f>'Auxiliares para top'!F28</f>
        <v>6</v>
      </c>
      <c r="C28" s="79">
        <f>IF(ISNUMBER('Auxiliares para top'!E28),'Auxiliares para top'!E28,'Auxiliares para top'!D28)</f>
        <v>9.5</v>
      </c>
      <c r="D28" s="80" t="str">
        <f>'Auxiliares para top'!C28</f>
        <v>SB</v>
      </c>
      <c r="F28" s="79" t="str">
        <f>'Auxiliares para top'!B8</f>
        <v>G4011342 Deseño de Aplicacións Web Avanzadas</v>
      </c>
      <c r="G28" s="79">
        <f>'Auxiliares para top'!F8</f>
        <v>4.5</v>
      </c>
      <c r="H28" s="79">
        <f>IF(ISNUMBER('Auxiliares para top'!E8),'Auxiliares para top'!E8,'Auxiliares para top'!D8)</f>
        <v>9.5</v>
      </c>
      <c r="I28" s="79" t="str">
        <f>'Auxiliares para top'!C8</f>
        <v>SB</v>
      </c>
      <c r="K28" s="79" t="str">
        <f>'Auxiliares para top'!I8</f>
        <v>G4011222 Algoritmos e Estruturas de Datos</v>
      </c>
      <c r="L28" s="79">
        <f>'Auxiliares para top'!M8</f>
        <v>6</v>
      </c>
      <c r="M28" s="79">
        <f>IF(ISNUMBER('Auxiliares para top'!L8),'Auxiliares para top'!L8,'Auxiliares para top'!K8)</f>
        <v>7.8</v>
      </c>
      <c r="N28" s="79" t="str">
        <f>'Auxiliares para top'!J8</f>
        <v>NT</v>
      </c>
    </row>
    <row r="29" spans="1:14" x14ac:dyDescent="0.2">
      <c r="A29" s="79" t="str">
        <f>'Auxiliares para top'!B29</f>
        <v>G4011224 Redes</v>
      </c>
      <c r="B29" s="79">
        <f>'Auxiliares para top'!F29</f>
        <v>6</v>
      </c>
      <c r="C29" s="79">
        <f>IF(ISNUMBER('Auxiliares para top'!E29),'Auxiliares para top'!E29,'Auxiliares para top'!D29)</f>
        <v>7.8</v>
      </c>
      <c r="D29" s="80" t="str">
        <f>'Auxiliares para top'!C29</f>
        <v>NT</v>
      </c>
      <c r="F29" s="79" t="str">
        <f>'Auxiliares para top'!B9</f>
        <v>G4011321 Teoría de Autómatas e Linguaxes Formais</v>
      </c>
      <c r="G29" s="79">
        <f>'Auxiliares para top'!F9</f>
        <v>6</v>
      </c>
      <c r="H29" s="79">
        <f>IF(ISNUMBER('Auxiliares para top'!E9),'Auxiliares para top'!E9,'Auxiliares para top'!D9)</f>
        <v>9.5</v>
      </c>
      <c r="I29" s="79" t="str">
        <f>'Auxiliares para top'!C9</f>
        <v>SB</v>
      </c>
      <c r="K29" s="79" t="str">
        <f>'Auxiliares para top'!I9</f>
        <v>G4011327 Enxeñaría de Computadores</v>
      </c>
      <c r="L29" s="79">
        <f>'Auxiliares para top'!M9</f>
        <v>4.5</v>
      </c>
      <c r="M29" s="79">
        <f>IF(ISNUMBER('Auxiliares para top'!L9),'Auxiliares para top'!L9,'Auxiliares para top'!K9)</f>
        <v>7.8</v>
      </c>
      <c r="N29" s="79" t="str">
        <f>'Auxiliares para top'!J9</f>
        <v>NT</v>
      </c>
    </row>
    <row r="30" spans="1:14" x14ac:dyDescent="0.2">
      <c r="A30" s="79" t="str">
        <f>'Auxiliares para top'!B30</f>
        <v>G4011323 Desenvolvemento de Aplicacións Web</v>
      </c>
      <c r="B30" s="79">
        <f>'Auxiliares para top'!F30</f>
        <v>6</v>
      </c>
      <c r="C30" s="79">
        <f>IF(ISNUMBER('Auxiliares para top'!E30),'Auxiliares para top'!E30,'Auxiliares para top'!D30)</f>
        <v>7.8</v>
      </c>
      <c r="D30" s="80" t="str">
        <f>'Auxiliares para top'!C30</f>
        <v>NT</v>
      </c>
      <c r="F30" s="79" t="str">
        <f>'Auxiliares para top'!B10</f>
        <v>G4011230 Deseño de Software</v>
      </c>
      <c r="G30" s="79">
        <f>'Auxiliares para top'!F10</f>
        <v>6</v>
      </c>
      <c r="H30" s="79">
        <f>IF(ISNUMBER('Auxiliares para top'!E10),'Auxiliares para top'!E10,'Auxiliares para top'!D10)</f>
        <v>9.5</v>
      </c>
      <c r="I30" s="79" t="str">
        <f>'Auxiliares para top'!C10</f>
        <v>SB</v>
      </c>
      <c r="K30" s="79" t="str">
        <f>'Auxiliares para top'!I10</f>
        <v>G4011226 Bases de Datos II</v>
      </c>
      <c r="L30" s="79">
        <f>'Auxiliares para top'!M10</f>
        <v>4.5</v>
      </c>
      <c r="M30" s="79">
        <f>IF(ISNUMBER('Auxiliares para top'!L10),'Auxiliares para top'!L10,'Auxiliares para top'!K10)</f>
        <v>7.8</v>
      </c>
      <c r="N30" s="79" t="str">
        <f>'Auxiliares para top'!J10</f>
        <v>NT</v>
      </c>
    </row>
    <row r="31" spans="1:14" x14ac:dyDescent="0.2">
      <c r="A31" s="79" t="str">
        <f>'Auxiliares para top'!B31</f>
        <v>G4011222 Algoritmos e Estruturas de Datos</v>
      </c>
      <c r="B31" s="79">
        <f>'Auxiliares para top'!F31</f>
        <v>6</v>
      </c>
      <c r="C31" s="79">
        <f>IF(ISNUMBER('Auxiliares para top'!E31),'Auxiliares para top'!E31,'Auxiliares para top'!D31)</f>
        <v>7.8</v>
      </c>
      <c r="D31" s="80" t="str">
        <f>'Auxiliares para top'!C31</f>
        <v>NT</v>
      </c>
      <c r="F31" s="79" t="str">
        <f>'Auxiliares para top'!B11</f>
        <v>G4011225 Programación Orientada a Obxetos</v>
      </c>
      <c r="G31" s="79">
        <f>'Auxiliares para top'!F11</f>
        <v>6</v>
      </c>
      <c r="H31" s="79">
        <f>IF(ISNUMBER('Auxiliares para top'!E11),'Auxiliares para top'!E11,'Auxiliares para top'!D11)</f>
        <v>9.5</v>
      </c>
      <c r="I31" s="79" t="str">
        <f>'Auxiliares para top'!C11</f>
        <v>SB</v>
      </c>
      <c r="K31" s="79" t="str">
        <f>'Auxiliares para top'!I11</f>
        <v>G4011323 Desenvolvemento de Aplicacións Web</v>
      </c>
      <c r="L31" s="79">
        <f>'Auxiliares para top'!M11</f>
        <v>6</v>
      </c>
      <c r="M31" s="79">
        <f>IF(ISNUMBER('Auxiliares para top'!L11),'Auxiliares para top'!L11,'Auxiliares para top'!K11)</f>
        <v>7.8</v>
      </c>
      <c r="N31" s="79" t="str">
        <f>'Auxiliares para top'!J11</f>
        <v>NT</v>
      </c>
    </row>
  </sheetData>
  <mergeCells count="7">
    <mergeCell ref="A1:N2"/>
    <mergeCell ref="B4:K4"/>
    <mergeCell ref="A19:D20"/>
    <mergeCell ref="F19:I20"/>
    <mergeCell ref="I10:L14"/>
    <mergeCell ref="K19:N20"/>
    <mergeCell ref="E10:H14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431F-0FA1-4DA0-B22C-AA86220BD724}">
  <dimension ref="A2:A6"/>
  <sheetViews>
    <sheetView workbookViewId="0">
      <selection activeCell="C6" sqref="C6"/>
    </sheetView>
  </sheetViews>
  <sheetFormatPr baseColWidth="10" defaultRowHeight="12.75" x14ac:dyDescent="0.2"/>
  <sheetData>
    <row r="2" spans="1:1" x14ac:dyDescent="0.2">
      <c r="A2" t="s">
        <v>126</v>
      </c>
    </row>
    <row r="3" spans="1:1" x14ac:dyDescent="0.2">
      <c r="A3" t="s">
        <v>127</v>
      </c>
    </row>
    <row r="4" spans="1:1" x14ac:dyDescent="0.2">
      <c r="A4" t="s">
        <v>128</v>
      </c>
    </row>
    <row r="5" spans="1:1" x14ac:dyDescent="0.2">
      <c r="A5" t="s">
        <v>129</v>
      </c>
    </row>
    <row r="6" spans="1:1" x14ac:dyDescent="0.2">
      <c r="A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C2D0-342A-467F-A60A-BC9121E7604B}">
  <dimension ref="A1:O861"/>
  <sheetViews>
    <sheetView topLeftCell="B1" workbookViewId="0">
      <selection activeCell="B3" sqref="B3"/>
    </sheetView>
  </sheetViews>
  <sheetFormatPr baseColWidth="10" defaultRowHeight="12.75" x14ac:dyDescent="0.2"/>
  <cols>
    <col min="3" max="3" width="14" bestFit="1" customWidth="1"/>
    <col min="4" max="4" width="65" bestFit="1" customWidth="1"/>
    <col min="7" max="7" width="14.28515625" bestFit="1" customWidth="1"/>
    <col min="11" max="15" width="11.42578125" style="38"/>
  </cols>
  <sheetData>
    <row r="1" spans="1:15" ht="14.25" x14ac:dyDescent="0.2">
      <c r="C1" s="1" t="s">
        <v>10</v>
      </c>
      <c r="D1" t="s">
        <v>106</v>
      </c>
      <c r="E1" s="1" t="s">
        <v>8</v>
      </c>
      <c r="F1" s="1" t="s">
        <v>9</v>
      </c>
      <c r="G1" s="1" t="s">
        <v>103</v>
      </c>
      <c r="I1" s="1" t="s">
        <v>11</v>
      </c>
      <c r="K1" s="37" t="s">
        <v>83</v>
      </c>
      <c r="L1" s="37" t="s">
        <v>12</v>
      </c>
      <c r="M1" s="37" t="s">
        <v>13</v>
      </c>
      <c r="N1" s="37" t="s">
        <v>104</v>
      </c>
      <c r="O1" s="37" t="s">
        <v>14</v>
      </c>
    </row>
    <row r="2" spans="1:15" ht="14.25" x14ac:dyDescent="0.2">
      <c r="C2" s="1"/>
      <c r="E2" s="1"/>
      <c r="F2" s="1"/>
      <c r="G2" s="1"/>
      <c r="I2" s="1"/>
      <c r="L2" s="37"/>
      <c r="M2" s="37"/>
      <c r="N2" s="37"/>
      <c r="O2" s="37"/>
    </row>
    <row r="3" spans="1:15" ht="14.25" x14ac:dyDescent="0.2">
      <c r="A3" t="str">
        <f>IF(ISNUMBER(C3),C3+(ROW()/10000000),"")</f>
        <v/>
      </c>
      <c r="B3" t="str">
        <f>IF(ISNUMBER(G3),G3+(ROW()/10000000),IF(ISNUMBER(F3),F3+(ROW()/10000000),""))</f>
        <v/>
      </c>
      <c r="C3" s="1" t="str">
        <f t="shared" ref="C3:C66" si="0">IF(ISNUMBER(G3),I3*G3,IF(ISNUMBER(F3),I3*F3,""))</f>
        <v/>
      </c>
      <c r="D3" t="str">
        <f>IF(ISNUMBER(C3),'Datos de entrada'!A3,"")</f>
        <v/>
      </c>
      <c r="E3" s="1" t="str">
        <f>IF(ISNUMBER(G3),IF(NOT(ISBLANK('Datos de entrada'!L3)),'Datos de entrada'!L3,""),IFERROR(MID('Datos de entrada'!H3,1,2),""))</f>
        <v/>
      </c>
      <c r="F3" s="1" t="str">
        <f>IFERROR(VALUE(CONCATENATE(MID('Datos de entrada'!H3,5,1),",",MID('Datos de entrada'!H3,7,1))),IFERROR(VALUE(CONCATENATE(MID('Datos de entrada'!H3,5,2),",",MID('Datos de entrada'!H3,8,1))),""))</f>
        <v/>
      </c>
      <c r="G3" s="1" t="str">
        <f>IF(ISNUMBER('Datos de entrada'!K3),'Datos de entrada'!K3,"")</f>
        <v/>
      </c>
      <c r="I3" s="1" t="str">
        <f>IF(OR(ISNUMBER(F3),ISNUMBER(G3)),IFERROR(VALUE(CONCATENATE(MID('Datos de entrada'!C3,1,1),",",MID('Datos de entrada'!C3,3,1))),IFERROR(VALUE(MID('Datos de entrada'!C3,1,2)),"")),"")</f>
        <v/>
      </c>
      <c r="K3" s="38" t="str">
        <f>IF(OR(ISNUMBER(F3),ISNUMBER(G3)),IF(EXACT(E3,"SP"),1,0),"")</f>
        <v/>
      </c>
      <c r="L3" s="37" t="str">
        <f>IF(OR(ISNUMBER(F3),ISNUMBER(G3)),IF(EXACT(E3,"AP"),1,0),"")</f>
        <v/>
      </c>
      <c r="M3" s="37" t="str">
        <f>IF(OR(ISNUMBER(F3),ISNUMBER(G3)),IF(EXACT(E3,"NT"),1,0),"")</f>
        <v/>
      </c>
      <c r="N3" s="37" t="str">
        <f>IF(OR(ISNUMBER(F3),ISNUMBER(G3)),IF(EXACT(E3,"SB"),1,0),"")</f>
        <v/>
      </c>
      <c r="O3" s="37" t="str">
        <f>IF(OR(ISNUMBER(F3),ISNUMBER(G3)),IF(EXACT(E3,"MH"),1,0),"")</f>
        <v/>
      </c>
    </row>
    <row r="4" spans="1:15" ht="14.25" x14ac:dyDescent="0.2">
      <c r="A4" t="str">
        <f t="shared" ref="A4:A20" si="1">IF(ISNUMBER(C4),C4+(ROW()/10000000),"")</f>
        <v/>
      </c>
      <c r="B4" t="str">
        <f t="shared" ref="B4:B67" si="2">IF(ISNUMBER(G4),G4+(ROW()/10000000),IF(ISNUMBER(F4),F4+(ROW()/10000000),""))</f>
        <v/>
      </c>
      <c r="C4" s="1" t="str">
        <f t="shared" si="0"/>
        <v/>
      </c>
      <c r="D4" t="str">
        <f>IF(ISNUMBER(C4),'Datos de entrada'!A4,"")</f>
        <v/>
      </c>
      <c r="E4" s="1" t="str">
        <f>IF(ISNUMBER(G4),IF(NOT(ISBLANK('Datos de entrada'!L4)),'Datos de entrada'!L4,""),IFERROR(MID('Datos de entrada'!H4,1,2),""))</f>
        <v/>
      </c>
      <c r="F4" s="1" t="str">
        <f>IFERROR(VALUE(CONCATENATE(MID('Datos de entrada'!H4,5,1),",",MID('Datos de entrada'!H4,7,1))),IFERROR(VALUE(CONCATENATE(MID('Datos de entrada'!H4,5,2),",",MID('Datos de entrada'!H4,8,1))),""))</f>
        <v/>
      </c>
      <c r="G4" s="1" t="str">
        <f>IF(ISNUMBER('Datos de entrada'!K4),'Datos de entrada'!K4,"")</f>
        <v/>
      </c>
      <c r="I4" s="1" t="str">
        <f>IF(OR(ISNUMBER(F4),ISNUMBER(G4)),IFERROR(VALUE(CONCATENATE(MID('Datos de entrada'!C4,1,1),",",MID('Datos de entrada'!C4,3,1))),IFERROR(VALUE(MID('Datos de entrada'!C4,1,2)),"")),"")</f>
        <v/>
      </c>
      <c r="K4" s="38" t="str">
        <f t="shared" ref="K4:K67" si="3">IF(OR(ISNUMBER(F4),ISNUMBER(G4)),IF(EXACT(E4,"SP"),1,0),"")</f>
        <v/>
      </c>
      <c r="L4" s="37" t="str">
        <f t="shared" ref="L4:L67" si="4">IF(OR(ISNUMBER(F4),ISNUMBER(G4)),IF(EXACT(E4,"AP"),1,0),"")</f>
        <v/>
      </c>
      <c r="M4" s="37" t="str">
        <f t="shared" ref="M4:M67" si="5">IF(OR(ISNUMBER(F4),ISNUMBER(G4)),IF(EXACT(E4,"NT"),1,0),"")</f>
        <v/>
      </c>
      <c r="N4" s="37" t="str">
        <f t="shared" ref="N4:N67" si="6">IF(OR(ISNUMBER(F4),ISNUMBER(G4)),IF(EXACT(E4,"SB"),1,0),"")</f>
        <v/>
      </c>
      <c r="O4" s="37" t="str">
        <f t="shared" ref="O4:O67" si="7">IF(OR(ISNUMBER(F4),ISNUMBER(G4)),IF(EXACT(E4,"MH"),1,0),"")</f>
        <v/>
      </c>
    </row>
    <row r="5" spans="1:15" ht="14.25" x14ac:dyDescent="0.2">
      <c r="A5" t="str">
        <f t="shared" si="1"/>
        <v/>
      </c>
      <c r="B5" t="str">
        <f t="shared" si="2"/>
        <v/>
      </c>
      <c r="C5" s="1" t="str">
        <f t="shared" si="0"/>
        <v/>
      </c>
      <c r="D5" t="str">
        <f>IF(ISNUMBER(C5),'Datos de entrada'!A5,"")</f>
        <v/>
      </c>
      <c r="E5" s="1" t="str">
        <f>IF(ISNUMBER(G5),IF(NOT(ISBLANK('Datos de entrada'!L5)),'Datos de entrada'!L5,""),IFERROR(MID('Datos de entrada'!H5,1,2),""))</f>
        <v/>
      </c>
      <c r="F5" s="1" t="str">
        <f>IFERROR(VALUE(CONCATENATE(MID('Datos de entrada'!H5,5,1),",",MID('Datos de entrada'!H5,7,1))),IFERROR(VALUE(CONCATENATE(MID('Datos de entrada'!H5,5,2),",",MID('Datos de entrada'!H5,8,1))),""))</f>
        <v/>
      </c>
      <c r="G5" s="1" t="str">
        <f>IF(ISNUMBER('Datos de entrada'!K5),'Datos de entrada'!K5,"")</f>
        <v/>
      </c>
      <c r="I5" s="1" t="str">
        <f>IF(OR(ISNUMBER(F5),ISNUMBER(G5)),IFERROR(VALUE(CONCATENATE(MID('Datos de entrada'!C5,1,1),",",MID('Datos de entrada'!C5,3,1))),IFERROR(VALUE(MID('Datos de entrada'!C5,1,2)),"")),"")</f>
        <v/>
      </c>
      <c r="K5" s="38" t="str">
        <f t="shared" si="3"/>
        <v/>
      </c>
      <c r="L5" s="37" t="str">
        <f t="shared" si="4"/>
        <v/>
      </c>
      <c r="M5" s="37" t="str">
        <f t="shared" si="5"/>
        <v/>
      </c>
      <c r="N5" s="37" t="str">
        <f t="shared" si="6"/>
        <v/>
      </c>
      <c r="O5" s="37" t="str">
        <f t="shared" si="7"/>
        <v/>
      </c>
    </row>
    <row r="6" spans="1:15" ht="14.25" x14ac:dyDescent="0.2">
      <c r="A6" t="str">
        <f t="shared" si="1"/>
        <v/>
      </c>
      <c r="B6" t="str">
        <f t="shared" si="2"/>
        <v/>
      </c>
      <c r="C6" s="1" t="str">
        <f t="shared" si="0"/>
        <v/>
      </c>
      <c r="D6" t="str">
        <f>IF(ISNUMBER(C6),'Datos de entrada'!A6,"")</f>
        <v/>
      </c>
      <c r="E6" s="1" t="str">
        <f>IF(ISNUMBER(G6),IF(NOT(ISBLANK('Datos de entrada'!L6)),'Datos de entrada'!L6,""),IFERROR(MID('Datos de entrada'!H6,1,2),""))</f>
        <v/>
      </c>
      <c r="F6" s="1" t="str">
        <f>IFERROR(VALUE(CONCATENATE(MID('Datos de entrada'!H6,5,1),",",MID('Datos de entrada'!H6,7,1))),IFERROR(VALUE(CONCATENATE(MID('Datos de entrada'!H6,5,2),",",MID('Datos de entrada'!H6,8,1))),""))</f>
        <v/>
      </c>
      <c r="G6" s="1" t="str">
        <f>IF(ISNUMBER('Datos de entrada'!K6),'Datos de entrada'!K6,"")</f>
        <v/>
      </c>
      <c r="I6" s="1" t="str">
        <f>IF(OR(ISNUMBER(F6),ISNUMBER(G6)),IFERROR(VALUE(CONCATENATE(MID('Datos de entrada'!C6,1,1),",",MID('Datos de entrada'!C6,3,1))),IFERROR(VALUE(MID('Datos de entrada'!C6,1,2)),"")),"")</f>
        <v/>
      </c>
      <c r="K6" s="38" t="str">
        <f t="shared" si="3"/>
        <v/>
      </c>
      <c r="L6" s="37" t="str">
        <f t="shared" si="4"/>
        <v/>
      </c>
      <c r="M6" s="37" t="str">
        <f t="shared" si="5"/>
        <v/>
      </c>
      <c r="N6" s="37" t="str">
        <f t="shared" si="6"/>
        <v/>
      </c>
      <c r="O6" s="37" t="str">
        <f t="shared" si="7"/>
        <v/>
      </c>
    </row>
    <row r="7" spans="1:15" ht="14.25" x14ac:dyDescent="0.2">
      <c r="A7" t="str">
        <f t="shared" si="1"/>
        <v/>
      </c>
      <c r="B7" t="str">
        <f t="shared" si="2"/>
        <v/>
      </c>
      <c r="C7" s="1" t="str">
        <f t="shared" si="0"/>
        <v/>
      </c>
      <c r="D7" t="str">
        <f>IF(ISNUMBER(C7),'Datos de entrada'!A7,"")</f>
        <v/>
      </c>
      <c r="E7" s="1" t="str">
        <f>IF(ISNUMBER(G7),IF(NOT(ISBLANK('Datos de entrada'!L7)),'Datos de entrada'!L7,""),IFERROR(MID('Datos de entrada'!H7,1,2),""))</f>
        <v/>
      </c>
      <c r="F7" s="1" t="str">
        <f>IFERROR(VALUE(CONCATENATE(MID('Datos de entrada'!H7,5,1),",",MID('Datos de entrada'!H7,7,1))),IFERROR(VALUE(CONCATENATE(MID('Datos de entrada'!H7,5,2),",",MID('Datos de entrada'!H7,8,1))),""))</f>
        <v/>
      </c>
      <c r="G7" s="1" t="str">
        <f>IF(ISNUMBER('Datos de entrada'!K7),'Datos de entrada'!K7,"")</f>
        <v/>
      </c>
      <c r="I7" s="1" t="str">
        <f>IF(OR(ISNUMBER(F7),ISNUMBER(G7)),IFERROR(VALUE(CONCATENATE(MID('Datos de entrada'!C7,1,1),",",MID('Datos de entrada'!C7,3,1))),IFERROR(VALUE(MID('Datos de entrada'!C7,1,2)),"")),"")</f>
        <v/>
      </c>
      <c r="K7" s="38" t="str">
        <f t="shared" si="3"/>
        <v/>
      </c>
      <c r="L7" s="37" t="str">
        <f t="shared" si="4"/>
        <v/>
      </c>
      <c r="M7" s="37" t="str">
        <f t="shared" si="5"/>
        <v/>
      </c>
      <c r="N7" s="37" t="str">
        <f t="shared" si="6"/>
        <v/>
      </c>
      <c r="O7" s="37" t="str">
        <f t="shared" si="7"/>
        <v/>
      </c>
    </row>
    <row r="8" spans="1:15" ht="14.25" x14ac:dyDescent="0.2">
      <c r="A8" t="str">
        <f t="shared" si="1"/>
        <v/>
      </c>
      <c r="B8" t="str">
        <f t="shared" si="2"/>
        <v/>
      </c>
      <c r="C8" s="1" t="str">
        <f t="shared" si="0"/>
        <v/>
      </c>
      <c r="D8" t="str">
        <f>IF(ISNUMBER(C8),'Datos de entrada'!A8,"")</f>
        <v/>
      </c>
      <c r="E8" s="1" t="str">
        <f>IF(ISNUMBER(G8),IF(NOT(ISBLANK('Datos de entrada'!L8)),'Datos de entrada'!L8,""),IFERROR(MID('Datos de entrada'!H8,1,2),""))</f>
        <v/>
      </c>
      <c r="F8" s="1" t="str">
        <f>IFERROR(VALUE(CONCATENATE(MID('Datos de entrada'!H8,5,1),",",MID('Datos de entrada'!H8,7,1))),IFERROR(VALUE(CONCATENATE(MID('Datos de entrada'!H8,5,2),",",MID('Datos de entrada'!H8,8,1))),""))</f>
        <v/>
      </c>
      <c r="G8" s="1" t="str">
        <f>IF(ISNUMBER('Datos de entrada'!K8),'Datos de entrada'!K8,"")</f>
        <v/>
      </c>
      <c r="I8" s="1" t="str">
        <f>IF(OR(ISNUMBER(F8),ISNUMBER(G8)),IFERROR(VALUE(CONCATENATE(MID('Datos de entrada'!C8,1,1),",",MID('Datos de entrada'!C8,3,1))),IFERROR(VALUE(MID('Datos de entrada'!C8,1,2)),"")),"")</f>
        <v/>
      </c>
      <c r="K8" s="38" t="str">
        <f t="shared" si="3"/>
        <v/>
      </c>
      <c r="L8" s="37" t="str">
        <f t="shared" si="4"/>
        <v/>
      </c>
      <c r="M8" s="37" t="str">
        <f t="shared" si="5"/>
        <v/>
      </c>
      <c r="N8" s="37" t="str">
        <f t="shared" si="6"/>
        <v/>
      </c>
      <c r="O8" s="37" t="str">
        <f t="shared" si="7"/>
        <v/>
      </c>
    </row>
    <row r="9" spans="1:15" ht="14.25" x14ac:dyDescent="0.2">
      <c r="A9" t="str">
        <f t="shared" si="1"/>
        <v/>
      </c>
      <c r="B9" t="str">
        <f t="shared" si="2"/>
        <v/>
      </c>
      <c r="C9" s="1" t="str">
        <f t="shared" si="0"/>
        <v/>
      </c>
      <c r="D9" t="str">
        <f>IF(ISNUMBER(C9),'Datos de entrada'!A9,"")</f>
        <v/>
      </c>
      <c r="E9" s="1" t="str">
        <f>IF(ISNUMBER(G9),IF(NOT(ISBLANK('Datos de entrada'!L9)),'Datos de entrada'!L9,""),IFERROR(MID('Datos de entrada'!H9,1,2),""))</f>
        <v/>
      </c>
      <c r="F9" s="1" t="str">
        <f>IFERROR(VALUE(CONCATENATE(MID('Datos de entrada'!H9,5,1),",",MID('Datos de entrada'!H9,7,1))),IFERROR(VALUE(CONCATENATE(MID('Datos de entrada'!H9,5,2),",",MID('Datos de entrada'!H9,8,1))),""))</f>
        <v/>
      </c>
      <c r="G9" s="1" t="str">
        <f>IF(ISNUMBER('Datos de entrada'!K9),'Datos de entrada'!K9,"")</f>
        <v/>
      </c>
      <c r="I9" s="1" t="str">
        <f>IF(OR(ISNUMBER(F9),ISNUMBER(G9)),IFERROR(VALUE(CONCATENATE(MID('Datos de entrada'!C9,1,1),",",MID('Datos de entrada'!C9,3,1))),IFERROR(VALUE(MID('Datos de entrada'!C9,1,2)),"")),"")</f>
        <v/>
      </c>
      <c r="K9" s="38" t="str">
        <f t="shared" si="3"/>
        <v/>
      </c>
      <c r="L9" s="37" t="str">
        <f t="shared" si="4"/>
        <v/>
      </c>
      <c r="M9" s="37" t="str">
        <f t="shared" si="5"/>
        <v/>
      </c>
      <c r="N9" s="37" t="str">
        <f t="shared" si="6"/>
        <v/>
      </c>
      <c r="O9" s="37" t="str">
        <f t="shared" si="7"/>
        <v/>
      </c>
    </row>
    <row r="10" spans="1:15" ht="14.25" x14ac:dyDescent="0.2">
      <c r="A10" t="str">
        <f t="shared" si="1"/>
        <v/>
      </c>
      <c r="B10" t="str">
        <f t="shared" si="2"/>
        <v/>
      </c>
      <c r="C10" s="1" t="str">
        <f t="shared" si="0"/>
        <v/>
      </c>
      <c r="D10" t="str">
        <f>IF(ISNUMBER(C10),'Datos de entrada'!A10,"")</f>
        <v/>
      </c>
      <c r="E10" s="1" t="str">
        <f>IF(ISNUMBER(G10),IF(NOT(ISBLANK('Datos de entrada'!L10)),'Datos de entrada'!L10,""),IFERROR(MID('Datos de entrada'!H10,1,2),""))</f>
        <v/>
      </c>
      <c r="F10" s="1" t="str">
        <f>IFERROR(VALUE(CONCATENATE(MID('Datos de entrada'!H10,5,1),",",MID('Datos de entrada'!H10,7,1))),IFERROR(VALUE(CONCATENATE(MID('Datos de entrada'!H10,5,2),",",MID('Datos de entrada'!H10,8,1))),""))</f>
        <v/>
      </c>
      <c r="G10" s="1" t="str">
        <f>IF(ISNUMBER('Datos de entrada'!K10),'Datos de entrada'!K10,"")</f>
        <v/>
      </c>
      <c r="I10" s="1" t="str">
        <f>IF(OR(ISNUMBER(F10),ISNUMBER(G10)),IFERROR(VALUE(CONCATENATE(MID('Datos de entrada'!C10,1,1),",",MID('Datos de entrada'!C10,3,1))),IFERROR(VALUE(MID('Datos de entrada'!C10,1,2)),"")),"")</f>
        <v/>
      </c>
      <c r="K10" s="38" t="str">
        <f t="shared" si="3"/>
        <v/>
      </c>
      <c r="L10" s="37" t="str">
        <f t="shared" si="4"/>
        <v/>
      </c>
      <c r="M10" s="37" t="str">
        <f t="shared" si="5"/>
        <v/>
      </c>
      <c r="N10" s="37" t="str">
        <f t="shared" si="6"/>
        <v/>
      </c>
      <c r="O10" s="37" t="str">
        <f t="shared" si="7"/>
        <v/>
      </c>
    </row>
    <row r="11" spans="1:15" ht="14.25" x14ac:dyDescent="0.2">
      <c r="A11" t="str">
        <f t="shared" si="1"/>
        <v/>
      </c>
      <c r="B11" t="str">
        <f t="shared" si="2"/>
        <v/>
      </c>
      <c r="C11" s="1" t="str">
        <f t="shared" si="0"/>
        <v/>
      </c>
      <c r="D11" t="str">
        <f>IF(ISNUMBER(C11),'Datos de entrada'!A11,"")</f>
        <v/>
      </c>
      <c r="E11" s="1" t="str">
        <f>IF(ISNUMBER(G11),IF(NOT(ISBLANK('Datos de entrada'!L11)),'Datos de entrada'!L11,""),IFERROR(MID('Datos de entrada'!H11,1,2),""))</f>
        <v/>
      </c>
      <c r="F11" s="1" t="str">
        <f>IFERROR(VALUE(CONCATENATE(MID('Datos de entrada'!H11,5,1),",",MID('Datos de entrada'!H11,7,1))),IFERROR(VALUE(CONCATENATE(MID('Datos de entrada'!H11,5,2),",",MID('Datos de entrada'!H11,8,1))),""))</f>
        <v/>
      </c>
      <c r="G11" s="1" t="str">
        <f>IF(ISNUMBER('Datos de entrada'!K11),'Datos de entrada'!K11,"")</f>
        <v/>
      </c>
      <c r="I11" s="1" t="str">
        <f>IF(OR(ISNUMBER(F11),ISNUMBER(G11)),IFERROR(VALUE(CONCATENATE(MID('Datos de entrada'!C11,1,1),",",MID('Datos de entrada'!C11,3,1))),IFERROR(VALUE(MID('Datos de entrada'!C11,1,2)),"")),"")</f>
        <v/>
      </c>
      <c r="K11" s="38" t="str">
        <f t="shared" si="3"/>
        <v/>
      </c>
      <c r="L11" s="37" t="str">
        <f t="shared" si="4"/>
        <v/>
      </c>
      <c r="M11" s="37" t="str">
        <f t="shared" si="5"/>
        <v/>
      </c>
      <c r="N11" s="37" t="str">
        <f t="shared" si="6"/>
        <v/>
      </c>
      <c r="O11" s="37" t="str">
        <f t="shared" si="7"/>
        <v/>
      </c>
    </row>
    <row r="12" spans="1:15" ht="14.25" x14ac:dyDescent="0.2">
      <c r="A12" t="str">
        <f t="shared" si="1"/>
        <v/>
      </c>
      <c r="B12" t="str">
        <f t="shared" si="2"/>
        <v/>
      </c>
      <c r="C12" s="1" t="str">
        <f t="shared" si="0"/>
        <v/>
      </c>
      <c r="D12" t="str">
        <f>IF(ISNUMBER(C12),'Datos de entrada'!A12,"")</f>
        <v/>
      </c>
      <c r="E12" s="1" t="str">
        <f>IF(ISNUMBER(G12),IF(NOT(ISBLANK('Datos de entrada'!L12)),'Datos de entrada'!L12,""),IFERROR(MID('Datos de entrada'!H12,1,2),""))</f>
        <v/>
      </c>
      <c r="F12" s="1" t="str">
        <f>IFERROR(VALUE(CONCATENATE(MID('Datos de entrada'!H12,5,1),",",MID('Datos de entrada'!H12,7,1))),IFERROR(VALUE(CONCATENATE(MID('Datos de entrada'!H12,5,2),",",MID('Datos de entrada'!H12,8,1))),""))</f>
        <v/>
      </c>
      <c r="G12" s="1" t="str">
        <f>IF(ISNUMBER('Datos de entrada'!K12),'Datos de entrada'!K12,"")</f>
        <v/>
      </c>
      <c r="I12" s="1" t="str">
        <f>IF(OR(ISNUMBER(F12),ISNUMBER(G12)),IFERROR(VALUE(CONCATENATE(MID('Datos de entrada'!C12,1,1),",",MID('Datos de entrada'!C12,3,1))),IFERROR(VALUE(MID('Datos de entrada'!C12,1,2)),"")),"")</f>
        <v/>
      </c>
      <c r="K12" s="38" t="str">
        <f t="shared" si="3"/>
        <v/>
      </c>
      <c r="L12" s="37" t="str">
        <f t="shared" si="4"/>
        <v/>
      </c>
      <c r="M12" s="37" t="str">
        <f t="shared" si="5"/>
        <v/>
      </c>
      <c r="N12" s="37" t="str">
        <f t="shared" si="6"/>
        <v/>
      </c>
      <c r="O12" s="37" t="str">
        <f t="shared" si="7"/>
        <v/>
      </c>
    </row>
    <row r="13" spans="1:15" ht="14.25" x14ac:dyDescent="0.2">
      <c r="A13" t="str">
        <f t="shared" si="1"/>
        <v/>
      </c>
      <c r="B13" t="str">
        <f t="shared" si="2"/>
        <v/>
      </c>
      <c r="C13" s="1" t="str">
        <f t="shared" si="0"/>
        <v/>
      </c>
      <c r="D13" t="str">
        <f>IF(ISNUMBER(C13),'Datos de entrada'!A13,"")</f>
        <v/>
      </c>
      <c r="E13" s="1" t="str">
        <f>IF(ISNUMBER(G13),IF(NOT(ISBLANK('Datos de entrada'!L13)),'Datos de entrada'!L13,""),IFERROR(MID('Datos de entrada'!H13,1,2),""))</f>
        <v/>
      </c>
      <c r="F13" s="1" t="str">
        <f>IFERROR(VALUE(CONCATENATE(MID('Datos de entrada'!H13,5,1),",",MID('Datos de entrada'!H13,7,1))),IFERROR(VALUE(CONCATENATE(MID('Datos de entrada'!H13,5,2),",",MID('Datos de entrada'!H13,8,1))),""))</f>
        <v/>
      </c>
      <c r="G13" s="1" t="str">
        <f>IF(ISNUMBER('Datos de entrada'!K13),'Datos de entrada'!K13,"")</f>
        <v/>
      </c>
      <c r="I13" s="1" t="str">
        <f>IF(OR(ISNUMBER(F13),ISNUMBER(G13)),IFERROR(VALUE(CONCATENATE(MID('Datos de entrada'!C13,1,1),",",MID('Datos de entrada'!C13,3,1))),IFERROR(VALUE(MID('Datos de entrada'!C13,1,2)),"")),"")</f>
        <v/>
      </c>
      <c r="K13" s="38" t="str">
        <f t="shared" si="3"/>
        <v/>
      </c>
      <c r="L13" s="37" t="str">
        <f t="shared" si="4"/>
        <v/>
      </c>
      <c r="M13" s="37" t="str">
        <f t="shared" si="5"/>
        <v/>
      </c>
      <c r="N13" s="37" t="str">
        <f t="shared" si="6"/>
        <v/>
      </c>
      <c r="O13" s="37" t="str">
        <f t="shared" si="7"/>
        <v/>
      </c>
    </row>
    <row r="14" spans="1:15" ht="14.25" x14ac:dyDescent="0.2">
      <c r="A14" t="str">
        <f t="shared" si="1"/>
        <v/>
      </c>
      <c r="B14" t="str">
        <f t="shared" si="2"/>
        <v/>
      </c>
      <c r="C14" s="1" t="str">
        <f t="shared" si="0"/>
        <v/>
      </c>
      <c r="D14" t="str">
        <f>IF(ISNUMBER(C14),'Datos de entrada'!A14,"")</f>
        <v/>
      </c>
      <c r="E14" s="1" t="str">
        <f>IF(ISNUMBER(G14),IF(NOT(ISBLANK('Datos de entrada'!L14)),'Datos de entrada'!L14,""),IFERROR(MID('Datos de entrada'!H14,1,2),""))</f>
        <v/>
      </c>
      <c r="F14" s="1" t="str">
        <f>IFERROR(VALUE(CONCATENATE(MID('Datos de entrada'!H14,5,1),",",MID('Datos de entrada'!H14,7,1))),IFERROR(VALUE(CONCATENATE(MID('Datos de entrada'!H14,5,2),",",MID('Datos de entrada'!H14,8,1))),""))</f>
        <v/>
      </c>
      <c r="G14" s="1" t="str">
        <f>IF(ISNUMBER('Datos de entrada'!K14),'Datos de entrada'!K14,"")</f>
        <v/>
      </c>
      <c r="I14" s="1" t="str">
        <f>IF(OR(ISNUMBER(F14),ISNUMBER(G14)),IFERROR(VALUE(CONCATENATE(MID('Datos de entrada'!C14,1,1),",",MID('Datos de entrada'!C14,3,1))),IFERROR(VALUE(MID('Datos de entrada'!C14,1,2)),"")),"")</f>
        <v/>
      </c>
      <c r="K14" s="38" t="str">
        <f t="shared" si="3"/>
        <v/>
      </c>
      <c r="L14" s="37" t="str">
        <f t="shared" si="4"/>
        <v/>
      </c>
      <c r="M14" s="37" t="str">
        <f t="shared" si="5"/>
        <v/>
      </c>
      <c r="N14" s="37" t="str">
        <f t="shared" si="6"/>
        <v/>
      </c>
      <c r="O14" s="37" t="str">
        <f t="shared" si="7"/>
        <v/>
      </c>
    </row>
    <row r="15" spans="1:15" ht="14.25" x14ac:dyDescent="0.2">
      <c r="A15" t="str">
        <f t="shared" si="1"/>
        <v/>
      </c>
      <c r="B15" t="str">
        <f t="shared" si="2"/>
        <v/>
      </c>
      <c r="C15" s="1" t="str">
        <f t="shared" si="0"/>
        <v/>
      </c>
      <c r="D15" t="str">
        <f>IF(ISNUMBER(C15),'Datos de entrada'!A15,"")</f>
        <v/>
      </c>
      <c r="E15" s="1" t="str">
        <f>IF(ISNUMBER(G15),IF(NOT(ISBLANK('Datos de entrada'!L15)),'Datos de entrada'!L15,""),IFERROR(MID('Datos de entrada'!H15,1,2),""))</f>
        <v/>
      </c>
      <c r="F15" s="1" t="str">
        <f>IFERROR(VALUE(CONCATENATE(MID('Datos de entrada'!H15,5,1),",",MID('Datos de entrada'!H15,7,1))),IFERROR(VALUE(CONCATENATE(MID('Datos de entrada'!H15,5,2),",",MID('Datos de entrada'!H15,8,1))),""))</f>
        <v/>
      </c>
      <c r="G15" s="1" t="str">
        <f>IF(ISNUMBER('Datos de entrada'!K15),'Datos de entrada'!K15,"")</f>
        <v/>
      </c>
      <c r="I15" s="1" t="str">
        <f>IF(OR(ISNUMBER(F15),ISNUMBER(G15)),IFERROR(VALUE(CONCATENATE(MID('Datos de entrada'!C15,1,1),",",MID('Datos de entrada'!C15,3,1))),IFERROR(VALUE(MID('Datos de entrada'!C15,1,2)),"")),"")</f>
        <v/>
      </c>
      <c r="K15" s="38" t="str">
        <f t="shared" si="3"/>
        <v/>
      </c>
      <c r="L15" s="37" t="str">
        <f t="shared" si="4"/>
        <v/>
      </c>
      <c r="M15" s="37" t="str">
        <f t="shared" si="5"/>
        <v/>
      </c>
      <c r="N15" s="37" t="str">
        <f t="shared" si="6"/>
        <v/>
      </c>
      <c r="O15" s="37" t="str">
        <f t="shared" si="7"/>
        <v/>
      </c>
    </row>
    <row r="16" spans="1:15" ht="14.25" x14ac:dyDescent="0.2">
      <c r="A16" t="str">
        <f t="shared" si="1"/>
        <v/>
      </c>
      <c r="B16" t="str">
        <f t="shared" si="2"/>
        <v/>
      </c>
      <c r="C16" s="1" t="str">
        <f t="shared" si="0"/>
        <v/>
      </c>
      <c r="D16" t="str">
        <f>IF(ISNUMBER(C16),'Datos de entrada'!A16,"")</f>
        <v/>
      </c>
      <c r="E16" s="1" t="str">
        <f>IF(ISNUMBER(G16),IF(NOT(ISBLANK('Datos de entrada'!L16)),'Datos de entrada'!L16,""),IFERROR(MID('Datos de entrada'!H16,1,2),""))</f>
        <v/>
      </c>
      <c r="F16" s="1" t="str">
        <f>IFERROR(VALUE(CONCATENATE(MID('Datos de entrada'!H16,5,1),",",MID('Datos de entrada'!H16,7,1))),IFERROR(VALUE(CONCATENATE(MID('Datos de entrada'!H16,5,2),",",MID('Datos de entrada'!H16,8,1))),""))</f>
        <v/>
      </c>
      <c r="G16" s="1" t="str">
        <f>IF(ISNUMBER('Datos de entrada'!K16),'Datos de entrada'!K16,"")</f>
        <v/>
      </c>
      <c r="I16" s="1" t="str">
        <f>IF(OR(ISNUMBER(F16),ISNUMBER(G16)),IFERROR(VALUE(CONCATENATE(MID('Datos de entrada'!C16,1,1),",",MID('Datos de entrada'!C16,3,1))),IFERROR(VALUE(MID('Datos de entrada'!C16,1,2)),"")),"")</f>
        <v/>
      </c>
      <c r="K16" s="38" t="str">
        <f t="shared" si="3"/>
        <v/>
      </c>
      <c r="L16" s="37" t="str">
        <f t="shared" si="4"/>
        <v/>
      </c>
      <c r="M16" s="37" t="str">
        <f t="shared" si="5"/>
        <v/>
      </c>
      <c r="N16" s="37" t="str">
        <f t="shared" si="6"/>
        <v/>
      </c>
      <c r="O16" s="37" t="str">
        <f t="shared" si="7"/>
        <v/>
      </c>
    </row>
    <row r="17" spans="1:15" ht="14.25" x14ac:dyDescent="0.2">
      <c r="A17" t="str">
        <f t="shared" si="1"/>
        <v/>
      </c>
      <c r="B17" t="str">
        <f t="shared" si="2"/>
        <v/>
      </c>
      <c r="C17" s="1" t="str">
        <f t="shared" si="0"/>
        <v/>
      </c>
      <c r="D17" t="str">
        <f>IF(ISNUMBER(C17),'Datos de entrada'!A17,"")</f>
        <v/>
      </c>
      <c r="E17" s="1" t="str">
        <f>IF(ISNUMBER(G17),IF(NOT(ISBLANK('Datos de entrada'!L17)),'Datos de entrada'!L17,""),IFERROR(MID('Datos de entrada'!H17,1,2),""))</f>
        <v>NO</v>
      </c>
      <c r="F17" s="1" t="str">
        <f>IFERROR(VALUE(CONCATENATE(MID('Datos de entrada'!H17,5,1),",",MID('Datos de entrada'!H17,7,1))),IFERROR(VALUE(CONCATENATE(MID('Datos de entrada'!H17,5,2),",",MID('Datos de entrada'!H17,8,1))),""))</f>
        <v/>
      </c>
      <c r="G17" s="1" t="str">
        <f>IF(ISNUMBER('Datos de entrada'!K17),'Datos de entrada'!K17,"")</f>
        <v/>
      </c>
      <c r="I17" s="1" t="str">
        <f>IF(OR(ISNUMBER(F17),ISNUMBER(G17)),IFERROR(VALUE(CONCATENATE(MID('Datos de entrada'!C17,1,1),",",MID('Datos de entrada'!C17,3,1))),IFERROR(VALUE(MID('Datos de entrada'!C17,1,2)),"")),"")</f>
        <v/>
      </c>
      <c r="K17" s="38" t="str">
        <f t="shared" si="3"/>
        <v/>
      </c>
      <c r="L17" s="37" t="str">
        <f t="shared" si="4"/>
        <v/>
      </c>
      <c r="M17" s="37" t="str">
        <f t="shared" si="5"/>
        <v/>
      </c>
      <c r="N17" s="37" t="str">
        <f t="shared" si="6"/>
        <v/>
      </c>
      <c r="O17" s="37" t="str">
        <f t="shared" si="7"/>
        <v/>
      </c>
    </row>
    <row r="18" spans="1:15" ht="14.25" x14ac:dyDescent="0.2">
      <c r="A18" t="str">
        <f t="shared" si="1"/>
        <v/>
      </c>
      <c r="B18" t="str">
        <f t="shared" si="2"/>
        <v/>
      </c>
      <c r="C18" s="1" t="str">
        <f t="shared" si="0"/>
        <v/>
      </c>
      <c r="D18" t="str">
        <f>IF(ISNUMBER(C18),'Datos de entrada'!A18,"")</f>
        <v/>
      </c>
      <c r="E18" s="1" t="str">
        <f>IF(ISNUMBER(G18),IF(NOT(ISBLANK('Datos de entrada'!L18)),'Datos de entrada'!L18,""),IFERROR(MID('Datos de entrada'!H18,1,2),""))</f>
        <v/>
      </c>
      <c r="F18" s="1" t="str">
        <f>IFERROR(VALUE(CONCATENATE(MID('Datos de entrada'!H18,5,1),",",MID('Datos de entrada'!H18,7,1))),IFERROR(VALUE(CONCATENATE(MID('Datos de entrada'!H18,5,2),",",MID('Datos de entrada'!H18,8,1))),""))</f>
        <v/>
      </c>
      <c r="G18" s="1" t="str">
        <f>IF(ISNUMBER('Datos de entrada'!K18),'Datos de entrada'!K18,"")</f>
        <v/>
      </c>
      <c r="I18" s="1" t="str">
        <f>IF(OR(ISNUMBER(F18),ISNUMBER(G18)),IFERROR(VALUE(CONCATENATE(MID('Datos de entrada'!C18,1,1),",",MID('Datos de entrada'!C18,3,1))),IFERROR(VALUE(MID('Datos de entrada'!C18,1,2)),"")),"")</f>
        <v/>
      </c>
      <c r="K18" s="38" t="str">
        <f t="shared" si="3"/>
        <v/>
      </c>
      <c r="L18" s="37" t="str">
        <f t="shared" si="4"/>
        <v/>
      </c>
      <c r="M18" s="37" t="str">
        <f t="shared" si="5"/>
        <v/>
      </c>
      <c r="N18" s="37" t="str">
        <f t="shared" si="6"/>
        <v/>
      </c>
      <c r="O18" s="37" t="str">
        <f t="shared" si="7"/>
        <v/>
      </c>
    </row>
    <row r="19" spans="1:15" ht="14.25" x14ac:dyDescent="0.2">
      <c r="A19" t="str">
        <f t="shared" si="1"/>
        <v/>
      </c>
      <c r="B19" t="str">
        <f t="shared" si="2"/>
        <v/>
      </c>
      <c r="C19" s="1" t="str">
        <f t="shared" si="0"/>
        <v/>
      </c>
      <c r="D19" t="str">
        <f>IF(ISNUMBER(C19),'Datos de entrada'!A19,"")</f>
        <v/>
      </c>
      <c r="E19" s="1" t="str">
        <f>IF(ISNUMBER(G19),IF(NOT(ISBLANK('Datos de entrada'!L19)),'Datos de entrada'!L19,""),IFERROR(MID('Datos de entrada'!H19,1,2),""))</f>
        <v>Cu</v>
      </c>
      <c r="F19" s="1" t="str">
        <f>IFERROR(VALUE(CONCATENATE(MID('Datos de entrada'!H19,5,1),",",MID('Datos de entrada'!H19,7,1))),IFERROR(VALUE(CONCATENATE(MID('Datos de entrada'!H19,5,2),",",MID('Datos de entrada'!H19,8,1))),""))</f>
        <v/>
      </c>
      <c r="G19" s="1" t="str">
        <f>IF(ISNUMBER('Datos de entrada'!K19),'Datos de entrada'!K19,"")</f>
        <v/>
      </c>
      <c r="I19" s="1" t="str">
        <f>IF(OR(ISNUMBER(F19),ISNUMBER(G19)),IFERROR(VALUE(CONCATENATE(MID('Datos de entrada'!C19,1,1),",",MID('Datos de entrada'!C19,3,1))),IFERROR(VALUE(MID('Datos de entrada'!C19,1,2)),"")),"")</f>
        <v/>
      </c>
      <c r="K19" s="38" t="str">
        <f t="shared" si="3"/>
        <v/>
      </c>
      <c r="L19" s="37" t="str">
        <f t="shared" si="4"/>
        <v/>
      </c>
      <c r="M19" s="37" t="str">
        <f t="shared" si="5"/>
        <v/>
      </c>
      <c r="N19" s="37" t="str">
        <f t="shared" si="6"/>
        <v/>
      </c>
      <c r="O19" s="37" t="str">
        <f t="shared" si="7"/>
        <v/>
      </c>
    </row>
    <row r="20" spans="1:15" ht="14.25" x14ac:dyDescent="0.2">
      <c r="A20" t="str">
        <f t="shared" si="1"/>
        <v/>
      </c>
      <c r="B20" t="str">
        <f t="shared" si="2"/>
        <v/>
      </c>
      <c r="C20" s="1" t="str">
        <f t="shared" si="0"/>
        <v/>
      </c>
      <c r="D20" t="str">
        <f>IF(ISNUMBER(C20),'Datos de entrada'!A20,"")</f>
        <v/>
      </c>
      <c r="E20" s="1" t="str">
        <f>IF(ISNUMBER(G20),IF(NOT(ISBLANK('Datos de entrada'!L20)),'Datos de entrada'!L20,""),IFERROR(MID('Datos de entrada'!H20,1,2),""))</f>
        <v/>
      </c>
      <c r="F20" s="1" t="str">
        <f>IFERROR(VALUE(CONCATENATE(MID('Datos de entrada'!H20,5,1),",",MID('Datos de entrada'!H20,7,1))),IFERROR(VALUE(CONCATENATE(MID('Datos de entrada'!H20,5,2),",",MID('Datos de entrada'!H20,8,1))),""))</f>
        <v/>
      </c>
      <c r="G20" s="1" t="str">
        <f>IF(ISNUMBER('Datos de entrada'!K20),'Datos de entrada'!K20,"")</f>
        <v/>
      </c>
      <c r="I20" s="1" t="str">
        <f>IF(OR(ISNUMBER(F20),ISNUMBER(G20)),IFERROR(VALUE(CONCATENATE(MID('Datos de entrada'!C20,1,1),",",MID('Datos de entrada'!C20,3,1))),IFERROR(VALUE(MID('Datos de entrada'!C20,1,2)),"")),"")</f>
        <v/>
      </c>
      <c r="K20" s="38" t="str">
        <f t="shared" si="3"/>
        <v/>
      </c>
      <c r="L20" s="37" t="str">
        <f t="shared" si="4"/>
        <v/>
      </c>
      <c r="M20" s="37" t="str">
        <f t="shared" si="5"/>
        <v/>
      </c>
      <c r="N20" s="37" t="str">
        <f t="shared" si="6"/>
        <v/>
      </c>
      <c r="O20" s="37" t="str">
        <f t="shared" si="7"/>
        <v/>
      </c>
    </row>
    <row r="21" spans="1:15" ht="14.25" x14ac:dyDescent="0.2">
      <c r="A21">
        <f>IF(ISNUMBER(C21),C21+(ROW()/10000000),"")</f>
        <v>30.0000021</v>
      </c>
      <c r="B21">
        <f t="shared" si="2"/>
        <v>5.0000020999999997</v>
      </c>
      <c r="C21" s="1">
        <f t="shared" si="0"/>
        <v>30</v>
      </c>
      <c r="D21" t="str">
        <f>IF(ISNUMBER(C21),'Datos de entrada'!A21,"")</f>
        <v>G4011121 Cálculo e Análise Numérica</v>
      </c>
      <c r="E21" s="1" t="str">
        <f>IF(ISNUMBER(G21),IF(NOT(ISBLANK('Datos de entrada'!L21)),'Datos de entrada'!L21,""),IFERROR(MID('Datos de entrada'!H21,1,2),""))</f>
        <v>AP</v>
      </c>
      <c r="F21" s="1">
        <f>IFERROR(VALUE(CONCATENATE(MID('Datos de entrada'!H21,5,1),",",MID('Datos de entrada'!H21,7,1))),IFERROR(VALUE(CONCATENATE(MID('Datos de entrada'!H21,5,2),",",MID('Datos de entrada'!H21,8,1))),""))</f>
        <v>5</v>
      </c>
      <c r="G21" s="1" t="str">
        <f>IF(ISNUMBER('Datos de entrada'!K21),'Datos de entrada'!K21,"")</f>
        <v/>
      </c>
      <c r="I21" s="1">
        <f>IF(OR(ISNUMBER(F21),ISNUMBER(G21)),IFERROR(VALUE(CONCATENATE(MID('Datos de entrada'!C21,1,1),",",MID('Datos de entrada'!C21,3,1))),IFERROR(VALUE(MID('Datos de entrada'!C21,1,2)),"")),"")</f>
        <v>6</v>
      </c>
      <c r="K21" s="38">
        <f t="shared" si="3"/>
        <v>0</v>
      </c>
      <c r="L21" s="37">
        <f t="shared" si="4"/>
        <v>1</v>
      </c>
      <c r="M21" s="37">
        <f t="shared" si="5"/>
        <v>0</v>
      </c>
      <c r="N21" s="37">
        <f t="shared" si="6"/>
        <v>0</v>
      </c>
      <c r="O21" s="37">
        <f t="shared" si="7"/>
        <v>0</v>
      </c>
    </row>
    <row r="22" spans="1:15" ht="14.25" x14ac:dyDescent="0.2">
      <c r="A22" t="str">
        <f t="shared" ref="A22:A85" si="8">IF(ISNUMBER(C22),C22+(ROW()/10000000),"")</f>
        <v/>
      </c>
      <c r="B22" t="str">
        <f t="shared" si="2"/>
        <v/>
      </c>
      <c r="C22" s="1" t="str">
        <f t="shared" si="0"/>
        <v/>
      </c>
      <c r="D22" t="str">
        <f>IF(ISNUMBER(C22),'Datos de entrada'!A22,"")</f>
        <v/>
      </c>
      <c r="E22" s="1" t="str">
        <f>IF(ISNUMBER(G22),IF(NOT(ISBLANK('Datos de entrada'!L22)),'Datos de entrada'!L22,""),IFERROR(MID('Datos de entrada'!H22,1,2),""))</f>
        <v/>
      </c>
      <c r="F22" s="1" t="str">
        <f>IFERROR(VALUE(CONCATENATE(MID('Datos de entrada'!H22,5,1),",",MID('Datos de entrada'!H22,7,1))),IFERROR(VALUE(CONCATENATE(MID('Datos de entrada'!H22,5,2),",",MID('Datos de entrada'!H22,8,1))),""))</f>
        <v/>
      </c>
      <c r="G22" s="1" t="str">
        <f>IF(ISNUMBER('Datos de entrada'!K22),'Datos de entrada'!K22,"")</f>
        <v/>
      </c>
      <c r="I22" s="1" t="str">
        <f>IF(OR(ISNUMBER(F22),ISNUMBER(G22)),IFERROR(VALUE(CONCATENATE(MID('Datos de entrada'!C22,1,1),",",MID('Datos de entrada'!C22,3,1))),IFERROR(VALUE(MID('Datos de entrada'!C22,1,2)),"")),"")</f>
        <v/>
      </c>
      <c r="K22" s="38" t="str">
        <f t="shared" si="3"/>
        <v/>
      </c>
      <c r="L22" s="37" t="str">
        <f t="shared" si="4"/>
        <v/>
      </c>
      <c r="M22" s="37" t="str">
        <f t="shared" si="5"/>
        <v/>
      </c>
      <c r="N22" s="37" t="str">
        <f t="shared" si="6"/>
        <v/>
      </c>
      <c r="O22" s="37" t="str">
        <f t="shared" si="7"/>
        <v/>
      </c>
    </row>
    <row r="23" spans="1:15" ht="14.25" x14ac:dyDescent="0.2">
      <c r="A23">
        <f t="shared" si="8"/>
        <v>46.800002299999996</v>
      </c>
      <c r="B23">
        <f t="shared" si="2"/>
        <v>7.8000023000000001</v>
      </c>
      <c r="C23" s="1">
        <f t="shared" si="0"/>
        <v>46.8</v>
      </c>
      <c r="D23" t="str">
        <f>IF(ISNUMBER(C23),'Datos de entrada'!A23,"")</f>
        <v>G4011222 Algoritmos e Estruturas de Datos</v>
      </c>
      <c r="E23" s="1" t="str">
        <f>IF(ISNUMBER(G23),IF(NOT(ISBLANK('Datos de entrada'!L23)),'Datos de entrada'!L23,""),IFERROR(MID('Datos de entrada'!H23,1,2),""))</f>
        <v>NT</v>
      </c>
      <c r="F23" s="1">
        <f>IFERROR(VALUE(CONCATENATE(MID('Datos de entrada'!H23,5,1),",",MID('Datos de entrada'!H23,7,1))),IFERROR(VALUE(CONCATENATE(MID('Datos de entrada'!H23,5,2),",",MID('Datos de entrada'!H23,8,1))),""))</f>
        <v>7.8</v>
      </c>
      <c r="G23" s="1" t="str">
        <f>IF(ISNUMBER('Datos de entrada'!K23),'Datos de entrada'!K23,"")</f>
        <v/>
      </c>
      <c r="I23" s="1">
        <f>IF(OR(ISNUMBER(F23),ISNUMBER(G23)),IFERROR(VALUE(CONCATENATE(MID('Datos de entrada'!C23,1,1),",",MID('Datos de entrada'!C23,3,1))),IFERROR(VALUE(MID('Datos de entrada'!C23,1,2)),"")),"")</f>
        <v>6</v>
      </c>
      <c r="K23" s="38">
        <f t="shared" si="3"/>
        <v>0</v>
      </c>
      <c r="L23" s="37">
        <f t="shared" si="4"/>
        <v>0</v>
      </c>
      <c r="M23" s="37">
        <f t="shared" si="5"/>
        <v>1</v>
      </c>
      <c r="N23" s="37">
        <f t="shared" si="6"/>
        <v>0</v>
      </c>
      <c r="O23" s="37">
        <f t="shared" si="7"/>
        <v>0</v>
      </c>
    </row>
    <row r="24" spans="1:15" ht="14.25" x14ac:dyDescent="0.2">
      <c r="A24">
        <f t="shared" si="8"/>
        <v>57.0000024</v>
      </c>
      <c r="B24">
        <f t="shared" si="2"/>
        <v>9.5000023999999996</v>
      </c>
      <c r="C24" s="1">
        <f t="shared" si="0"/>
        <v>57</v>
      </c>
      <c r="D24" t="str">
        <f>IF(ISNUMBER(C24),'Datos de entrada'!A24,"")</f>
        <v>G4011225 Programación Orientada a Obxetos</v>
      </c>
      <c r="E24" s="1" t="str">
        <f>IF(ISNUMBER(G24),IF(NOT(ISBLANK('Datos de entrada'!L24)),'Datos de entrada'!L24,""),IFERROR(MID('Datos de entrada'!H24,1,2),""))</f>
        <v>SB</v>
      </c>
      <c r="F24" s="1">
        <f>IFERROR(VALUE(CONCATENATE(MID('Datos de entrada'!H24,5,1),",",MID('Datos de entrada'!H24,7,1))),IFERROR(VALUE(CONCATENATE(MID('Datos de entrada'!H24,5,2),",",MID('Datos de entrada'!H24,8,1))),""))</f>
        <v>9.5</v>
      </c>
      <c r="G24" s="1" t="str">
        <f>IF(ISNUMBER('Datos de entrada'!K24),'Datos de entrada'!K24,"")</f>
        <v/>
      </c>
      <c r="I24" s="1">
        <f>IF(OR(ISNUMBER(F24),ISNUMBER(G24)),IFERROR(VALUE(CONCATENATE(MID('Datos de entrada'!C24,1,1),",",MID('Datos de entrada'!C24,3,1))),IFERROR(VALUE(MID('Datos de entrada'!C24,1,2)),"")),"")</f>
        <v>6</v>
      </c>
      <c r="K24" s="38">
        <f t="shared" si="3"/>
        <v>0</v>
      </c>
      <c r="L24" s="37">
        <f t="shared" si="4"/>
        <v>0</v>
      </c>
      <c r="M24" s="37">
        <f t="shared" si="5"/>
        <v>0</v>
      </c>
      <c r="N24" s="37">
        <f t="shared" si="6"/>
        <v>1</v>
      </c>
      <c r="O24" s="37">
        <f t="shared" si="7"/>
        <v>0</v>
      </c>
    </row>
    <row r="25" spans="1:15" ht="14.25" x14ac:dyDescent="0.2">
      <c r="A25">
        <f t="shared" si="8"/>
        <v>60.000002500000001</v>
      </c>
      <c r="B25">
        <f t="shared" si="2"/>
        <v>10.000002500000001</v>
      </c>
      <c r="C25" s="1">
        <f t="shared" si="0"/>
        <v>60</v>
      </c>
      <c r="D25" t="str">
        <f>IF(ISNUMBER(C25),'Datos de entrada'!A25,"")</f>
        <v>G4011326 Computación Distribuída</v>
      </c>
      <c r="E25" s="1" t="str">
        <f>IF(ISNUMBER(G25),IF(NOT(ISBLANK('Datos de entrada'!L25)),'Datos de entrada'!L25,""),IFERROR(MID('Datos de entrada'!H25,1,2),""))</f>
        <v>MH</v>
      </c>
      <c r="F25" s="1">
        <f>IFERROR(VALUE(CONCATENATE(MID('Datos de entrada'!H25,5,1),",",MID('Datos de entrada'!H25,7,1))),IFERROR(VALUE(CONCATENATE(MID('Datos de entrada'!H25,5,2),",",MID('Datos de entrada'!H25,8,1))),""))</f>
        <v>10</v>
      </c>
      <c r="G25" s="1" t="str">
        <f>IF(ISNUMBER('Datos de entrada'!K25),'Datos de entrada'!K25,"")</f>
        <v/>
      </c>
      <c r="I25" s="1">
        <f>IF(OR(ISNUMBER(F25),ISNUMBER(G25)),IFERROR(VALUE(CONCATENATE(MID('Datos de entrada'!C25,1,1),",",MID('Datos de entrada'!C25,3,1))),IFERROR(VALUE(MID('Datos de entrada'!C25,1,2)),"")),"")</f>
        <v>6</v>
      </c>
      <c r="K25" s="38">
        <f t="shared" si="3"/>
        <v>0</v>
      </c>
      <c r="L25" s="37">
        <f t="shared" si="4"/>
        <v>0</v>
      </c>
      <c r="M25" s="37">
        <f t="shared" si="5"/>
        <v>0</v>
      </c>
      <c r="N25" s="37">
        <f t="shared" si="6"/>
        <v>0</v>
      </c>
      <c r="O25" s="37">
        <f t="shared" si="7"/>
        <v>1</v>
      </c>
    </row>
    <row r="26" spans="1:15" ht="14.25" x14ac:dyDescent="0.2">
      <c r="A26" t="str">
        <f t="shared" si="8"/>
        <v/>
      </c>
      <c r="B26" t="str">
        <f t="shared" si="2"/>
        <v/>
      </c>
      <c r="C26" s="1" t="str">
        <f t="shared" si="0"/>
        <v/>
      </c>
      <c r="D26" t="str">
        <f>IF(ISNUMBER(C26),'Datos de entrada'!A26,"")</f>
        <v/>
      </c>
      <c r="E26" s="1" t="str">
        <f>IF(ISNUMBER(G26),IF(NOT(ISBLANK('Datos de entrada'!L26)),'Datos de entrada'!L26,""),IFERROR(MID('Datos de entrada'!H26,1,2),""))</f>
        <v/>
      </c>
      <c r="F26" s="1" t="str">
        <f>IFERROR(VALUE(CONCATENATE(MID('Datos de entrada'!H26,5,1),",",MID('Datos de entrada'!H26,7,1))),IFERROR(VALUE(CONCATENATE(MID('Datos de entrada'!H26,5,2),",",MID('Datos de entrada'!H26,8,1))),""))</f>
        <v/>
      </c>
      <c r="G26" s="1" t="str">
        <f>IF(ISNUMBER('Datos de entrada'!K26),'Datos de entrada'!K26,"")</f>
        <v/>
      </c>
      <c r="I26" s="1" t="str">
        <f>IF(OR(ISNUMBER(F26),ISNUMBER(G26)),IFERROR(VALUE(CONCATENATE(MID('Datos de entrada'!C26,1,1),",",MID('Datos de entrada'!C26,3,1))),IFERROR(VALUE(MID('Datos de entrada'!C26,1,2)),"")),"")</f>
        <v/>
      </c>
      <c r="K26" s="38" t="str">
        <f t="shared" si="3"/>
        <v/>
      </c>
      <c r="L26" s="37" t="str">
        <f t="shared" si="4"/>
        <v/>
      </c>
      <c r="M26" s="37" t="str">
        <f t="shared" si="5"/>
        <v/>
      </c>
      <c r="N26" s="37" t="str">
        <f t="shared" si="6"/>
        <v/>
      </c>
      <c r="O26" s="37" t="str">
        <f t="shared" si="7"/>
        <v/>
      </c>
    </row>
    <row r="27" spans="1:15" ht="14.25" x14ac:dyDescent="0.2">
      <c r="A27">
        <f t="shared" si="8"/>
        <v>22.5000027</v>
      </c>
      <c r="B27">
        <f t="shared" si="2"/>
        <v>5.0000026999999996</v>
      </c>
      <c r="C27" s="1">
        <f t="shared" si="0"/>
        <v>22.5</v>
      </c>
      <c r="D27" t="str">
        <f>IF(ISNUMBER(C27),'Datos de entrada'!A27,"")</f>
        <v>G4011228 Arquitectura de Computadores</v>
      </c>
      <c r="E27" s="1" t="str">
        <f>IF(ISNUMBER(G27),IF(NOT(ISBLANK('Datos de entrada'!L27)),'Datos de entrada'!L27,""),IFERROR(MID('Datos de entrada'!H27,1,2),""))</f>
        <v>AP</v>
      </c>
      <c r="F27" s="1">
        <f>IFERROR(VALUE(CONCATENATE(MID('Datos de entrada'!H27,5,1),",",MID('Datos de entrada'!H27,7,1))),IFERROR(VALUE(CONCATENATE(MID('Datos de entrada'!H27,5,2),",",MID('Datos de entrada'!H27,8,1))),""))</f>
        <v>5</v>
      </c>
      <c r="G27" s="1" t="str">
        <f>IF(ISNUMBER('Datos de entrada'!K27),'Datos de entrada'!K27,"")</f>
        <v/>
      </c>
      <c r="I27" s="1">
        <f>IF(OR(ISNUMBER(F27),ISNUMBER(G27)),IFERROR(VALUE(CONCATENATE(MID('Datos de entrada'!C27,1,1),",",MID('Datos de entrada'!C27,3,1))),IFERROR(VALUE(MID('Datos de entrada'!C27,1,2)),"")),"")</f>
        <v>4.5</v>
      </c>
      <c r="K27" s="38">
        <f t="shared" si="3"/>
        <v>0</v>
      </c>
      <c r="L27" s="37">
        <f t="shared" si="4"/>
        <v>1</v>
      </c>
      <c r="M27" s="37">
        <f t="shared" si="5"/>
        <v>0</v>
      </c>
      <c r="N27" s="37">
        <f t="shared" si="6"/>
        <v>0</v>
      </c>
      <c r="O27" s="37">
        <f t="shared" si="7"/>
        <v>0</v>
      </c>
    </row>
    <row r="28" spans="1:15" ht="14.25" x14ac:dyDescent="0.2">
      <c r="A28">
        <f t="shared" si="8"/>
        <v>35.100002799999999</v>
      </c>
      <c r="B28">
        <f t="shared" si="2"/>
        <v>7.8000027999999997</v>
      </c>
      <c r="C28" s="1">
        <f t="shared" si="0"/>
        <v>35.1</v>
      </c>
      <c r="D28" t="str">
        <f>IF(ISNUMBER(C28),'Datos de entrada'!A28,"")</f>
        <v>G4011327 Enxeñaría de Computadores</v>
      </c>
      <c r="E28" s="1" t="str">
        <f>IF(ISNUMBER(G28),IF(NOT(ISBLANK('Datos de entrada'!L28)),'Datos de entrada'!L28,""),IFERROR(MID('Datos de entrada'!H28,1,2),""))</f>
        <v>NT</v>
      </c>
      <c r="F28" s="1">
        <f>IFERROR(VALUE(CONCATENATE(MID('Datos de entrada'!H28,5,1),",",MID('Datos de entrada'!H28,7,1))),IFERROR(VALUE(CONCATENATE(MID('Datos de entrada'!H28,5,2),",",MID('Datos de entrada'!H28,8,1))),""))</f>
        <v>7.8</v>
      </c>
      <c r="G28" s="1" t="str">
        <f>IF(ISNUMBER('Datos de entrada'!K28),'Datos de entrada'!K28,"")</f>
        <v/>
      </c>
      <c r="I28" s="1">
        <f>IF(OR(ISNUMBER(F28),ISNUMBER(G28)),IFERROR(VALUE(CONCATENATE(MID('Datos de entrada'!C28,1,1),",",MID('Datos de entrada'!C28,3,1))),IFERROR(VALUE(MID('Datos de entrada'!C28,1,2)),"")),"")</f>
        <v>4.5</v>
      </c>
      <c r="K28" s="38">
        <f t="shared" si="3"/>
        <v>0</v>
      </c>
      <c r="L28" s="37">
        <f t="shared" si="4"/>
        <v>0</v>
      </c>
      <c r="M28" s="37">
        <f t="shared" si="5"/>
        <v>1</v>
      </c>
      <c r="N28" s="37">
        <f t="shared" si="6"/>
        <v>0</v>
      </c>
      <c r="O28" s="37">
        <f t="shared" si="7"/>
        <v>0</v>
      </c>
    </row>
    <row r="29" spans="1:15" ht="14.25" x14ac:dyDescent="0.2">
      <c r="A29" t="str">
        <f t="shared" si="8"/>
        <v/>
      </c>
      <c r="B29" t="str">
        <f t="shared" si="2"/>
        <v/>
      </c>
      <c r="C29" s="1" t="str">
        <f t="shared" si="0"/>
        <v/>
      </c>
      <c r="D29" t="str">
        <f>IF(ISNUMBER(C29),'Datos de entrada'!A29,"")</f>
        <v/>
      </c>
      <c r="E29" s="1" t="str">
        <f>IF(ISNUMBER(G29),IF(NOT(ISBLANK('Datos de entrada'!L29)),'Datos de entrada'!L29,""),IFERROR(MID('Datos de entrada'!H29,1,2),""))</f>
        <v/>
      </c>
      <c r="F29" s="1" t="str">
        <f>IFERROR(VALUE(CONCATENATE(MID('Datos de entrada'!H29,5,1),",",MID('Datos de entrada'!H29,7,1))),IFERROR(VALUE(CONCATENATE(MID('Datos de entrada'!H29,5,2),",",MID('Datos de entrada'!H29,8,1))),""))</f>
        <v/>
      </c>
      <c r="G29" s="1" t="str">
        <f>IF(ISNUMBER('Datos de entrada'!K29),'Datos de entrada'!K29,"")</f>
        <v/>
      </c>
      <c r="I29" s="1" t="str">
        <f>IF(OR(ISNUMBER(F29),ISNUMBER(G29)),IFERROR(VALUE(CONCATENATE(MID('Datos de entrada'!C29,1,1),",",MID('Datos de entrada'!C29,3,1))),IFERROR(VALUE(MID('Datos de entrada'!C29,1,2)),"")),"")</f>
        <v/>
      </c>
      <c r="K29" s="38" t="str">
        <f t="shared" si="3"/>
        <v/>
      </c>
      <c r="L29" s="37" t="str">
        <f t="shared" si="4"/>
        <v/>
      </c>
      <c r="M29" s="37" t="str">
        <f t="shared" si="5"/>
        <v/>
      </c>
      <c r="N29" s="37" t="str">
        <f t="shared" si="6"/>
        <v/>
      </c>
      <c r="O29" s="37" t="str">
        <f t="shared" si="7"/>
        <v/>
      </c>
    </row>
    <row r="30" spans="1:15" ht="14.25" x14ac:dyDescent="0.2">
      <c r="A30">
        <f t="shared" si="8"/>
        <v>57.000003</v>
      </c>
      <c r="B30">
        <f t="shared" si="2"/>
        <v>9.5000029999999995</v>
      </c>
      <c r="C30" s="1">
        <f t="shared" si="0"/>
        <v>57</v>
      </c>
      <c r="D30" t="str">
        <f>IF(ISNUMBER(C30),'Datos de entrada'!A30,"")</f>
        <v>G4011230 Deseño de Software</v>
      </c>
      <c r="E30" s="1" t="str">
        <f>IF(ISNUMBER(G30),IF(NOT(ISBLANK('Datos de entrada'!L30)),'Datos de entrada'!L30,""),IFERROR(MID('Datos de entrada'!H30,1,2),""))</f>
        <v>SB</v>
      </c>
      <c r="F30" s="1">
        <f>IFERROR(VALUE(CONCATENATE(MID('Datos de entrada'!H30,5,1),",",MID('Datos de entrada'!H30,7,1))),IFERROR(VALUE(CONCATENATE(MID('Datos de entrada'!H30,5,2),",",MID('Datos de entrada'!H30,8,1))),""))</f>
        <v>9.5</v>
      </c>
      <c r="G30" s="1" t="str">
        <f>IF(ISNUMBER('Datos de entrada'!K30),'Datos de entrada'!K30,"")</f>
        <v/>
      </c>
      <c r="I30" s="1">
        <f>IF(OR(ISNUMBER(F30),ISNUMBER(G30)),IFERROR(VALUE(CONCATENATE(MID('Datos de entrada'!C30,1,1),",",MID('Datos de entrada'!C30,3,1))),IFERROR(VALUE(MID('Datos de entrada'!C30,1,2)),"")),"")</f>
        <v>6</v>
      </c>
      <c r="K30" s="38">
        <f t="shared" si="3"/>
        <v>0</v>
      </c>
      <c r="L30" s="37">
        <f t="shared" si="4"/>
        <v>0</v>
      </c>
      <c r="M30" s="37">
        <f t="shared" si="5"/>
        <v>0</v>
      </c>
      <c r="N30" s="37">
        <f t="shared" si="6"/>
        <v>1</v>
      </c>
      <c r="O30" s="37">
        <f t="shared" si="7"/>
        <v>0</v>
      </c>
    </row>
    <row r="31" spans="1:15" ht="14.25" x14ac:dyDescent="0.2">
      <c r="A31">
        <f t="shared" si="8"/>
        <v>120.0000031</v>
      </c>
      <c r="B31">
        <f t="shared" si="2"/>
        <v>10.000003100000001</v>
      </c>
      <c r="C31" s="1">
        <f t="shared" si="0"/>
        <v>120</v>
      </c>
      <c r="D31" t="str">
        <f>IF(ISNUMBER(C31),'Datos de entrada'!A31,"")</f>
        <v>G4011325 Enxeñaría do Software</v>
      </c>
      <c r="E31" s="1" t="str">
        <f>IF(ISNUMBER(G31),IF(NOT(ISBLANK('Datos de entrada'!L31)),'Datos de entrada'!L31,""),IFERROR(MID('Datos de entrada'!H31,1,2),""))</f>
        <v>MH</v>
      </c>
      <c r="F31" s="1">
        <f>IFERROR(VALUE(CONCATENATE(MID('Datos de entrada'!H31,5,1),",",MID('Datos de entrada'!H31,7,1))),IFERROR(VALUE(CONCATENATE(MID('Datos de entrada'!H31,5,2),",",MID('Datos de entrada'!H31,8,1))),""))</f>
        <v>10</v>
      </c>
      <c r="G31" s="1" t="str">
        <f>IF(ISNUMBER('Datos de entrada'!K31),'Datos de entrada'!K31,"")</f>
        <v/>
      </c>
      <c r="I31" s="1">
        <f>IF(OR(ISNUMBER(F31),ISNUMBER(G31)),IFERROR(VALUE(CONCATENATE(MID('Datos de entrada'!C31,1,1),",",MID('Datos de entrada'!C31,3,1))),IFERROR(VALUE(MID('Datos de entrada'!C31,1,2)),"")),"")</f>
        <v>12</v>
      </c>
      <c r="K31" s="38">
        <f t="shared" si="3"/>
        <v>0</v>
      </c>
      <c r="L31" s="37">
        <f t="shared" si="4"/>
        <v>0</v>
      </c>
      <c r="M31" s="37">
        <f t="shared" si="5"/>
        <v>0</v>
      </c>
      <c r="N31" s="37">
        <f t="shared" si="6"/>
        <v>0</v>
      </c>
      <c r="O31" s="37">
        <f t="shared" si="7"/>
        <v>1</v>
      </c>
    </row>
    <row r="32" spans="1:15" ht="14.25" x14ac:dyDescent="0.2">
      <c r="A32" t="str">
        <f t="shared" si="8"/>
        <v/>
      </c>
      <c r="B32" t="str">
        <f t="shared" si="2"/>
        <v/>
      </c>
      <c r="C32" s="1" t="str">
        <f t="shared" si="0"/>
        <v/>
      </c>
      <c r="D32" t="str">
        <f>IF(ISNUMBER(C32),'Datos de entrada'!A32,"")</f>
        <v/>
      </c>
      <c r="E32" s="1" t="str">
        <f>IF(ISNUMBER(G32),IF(NOT(ISBLANK('Datos de entrada'!L32)),'Datos de entrada'!L32,""),IFERROR(MID('Datos de entrada'!H32,1,2),""))</f>
        <v/>
      </c>
      <c r="F32" s="1" t="str">
        <f>IFERROR(VALUE(CONCATENATE(MID('Datos de entrada'!H32,5,1),",",MID('Datos de entrada'!H32,7,1))),IFERROR(VALUE(CONCATENATE(MID('Datos de entrada'!H32,5,2),",",MID('Datos de entrada'!H32,8,1))),""))</f>
        <v/>
      </c>
      <c r="G32" s="1" t="str">
        <f>IF(ISNUMBER('Datos de entrada'!K32),'Datos de entrada'!K32,"")</f>
        <v/>
      </c>
      <c r="I32" s="1" t="str">
        <f>IF(OR(ISNUMBER(F32),ISNUMBER(G32)),IFERROR(VALUE(CONCATENATE(MID('Datos de entrada'!C32,1,1),",",MID('Datos de entrada'!C32,3,1))),IFERROR(VALUE(MID('Datos de entrada'!C32,1,2)),"")),"")</f>
        <v/>
      </c>
      <c r="K32" s="38" t="str">
        <f t="shared" si="3"/>
        <v/>
      </c>
      <c r="L32" s="37" t="str">
        <f t="shared" si="4"/>
        <v/>
      </c>
      <c r="M32" s="37" t="str">
        <f t="shared" si="5"/>
        <v/>
      </c>
      <c r="N32" s="37" t="str">
        <f t="shared" si="6"/>
        <v/>
      </c>
      <c r="O32" s="37" t="str">
        <f t="shared" si="7"/>
        <v/>
      </c>
    </row>
    <row r="33" spans="1:15" ht="14.25" x14ac:dyDescent="0.2">
      <c r="A33">
        <f t="shared" si="8"/>
        <v>30.000003299999999</v>
      </c>
      <c r="B33">
        <f t="shared" si="2"/>
        <v>5.0000033000000004</v>
      </c>
      <c r="C33" s="1">
        <f t="shared" si="0"/>
        <v>30</v>
      </c>
      <c r="D33" t="str">
        <f>IF(ISNUMBER(C33),'Datos de entrada'!A33,"")</f>
        <v>G4011221 Bases de Datos I</v>
      </c>
      <c r="E33" s="1" t="str">
        <f>IF(ISNUMBER(G33),IF(NOT(ISBLANK('Datos de entrada'!L33)),'Datos de entrada'!L33,""),IFERROR(MID('Datos de entrada'!H33,1,2),""))</f>
        <v>AP</v>
      </c>
      <c r="F33" s="1">
        <f>IFERROR(VALUE(CONCATENATE(MID('Datos de entrada'!H33,5,1),",",MID('Datos de entrada'!H33,7,1))),IFERROR(VALUE(CONCATENATE(MID('Datos de entrada'!H33,5,2),",",MID('Datos de entrada'!H33,8,1))),""))</f>
        <v>5</v>
      </c>
      <c r="G33" s="1" t="str">
        <f>IF(ISNUMBER('Datos de entrada'!K33),'Datos de entrada'!K33,"")</f>
        <v/>
      </c>
      <c r="I33" s="1">
        <f>IF(OR(ISNUMBER(F33),ISNUMBER(G33)),IFERROR(VALUE(CONCATENATE(MID('Datos de entrada'!C33,1,1),",",MID('Datos de entrada'!C33,3,1))),IFERROR(VALUE(MID('Datos de entrada'!C33,1,2)),"")),"")</f>
        <v>6</v>
      </c>
      <c r="K33" s="38">
        <f t="shared" si="3"/>
        <v>0</v>
      </c>
      <c r="L33" s="37">
        <f t="shared" si="4"/>
        <v>1</v>
      </c>
      <c r="M33" s="37">
        <f t="shared" si="5"/>
        <v>0</v>
      </c>
      <c r="N33" s="37">
        <f t="shared" si="6"/>
        <v>0</v>
      </c>
      <c r="O33" s="37">
        <f t="shared" si="7"/>
        <v>0</v>
      </c>
    </row>
    <row r="34" spans="1:15" ht="14.25" x14ac:dyDescent="0.2">
      <c r="A34">
        <f t="shared" si="8"/>
        <v>35.100003399999999</v>
      </c>
      <c r="B34">
        <f t="shared" si="2"/>
        <v>7.8000033999999996</v>
      </c>
      <c r="C34" s="1">
        <f t="shared" si="0"/>
        <v>35.1</v>
      </c>
      <c r="D34" t="str">
        <f>IF(ISNUMBER(C34),'Datos de entrada'!A34,"")</f>
        <v>G4011226 Bases de Datos II</v>
      </c>
      <c r="E34" s="1" t="str">
        <f>IF(ISNUMBER(G34),IF(NOT(ISBLANK('Datos de entrada'!L34)),'Datos de entrada'!L34,""),IFERROR(MID('Datos de entrada'!H34,1,2),""))</f>
        <v>NT</v>
      </c>
      <c r="F34" s="1">
        <f>IFERROR(VALUE(CONCATENATE(MID('Datos de entrada'!H34,5,1),",",MID('Datos de entrada'!H34,7,1))),IFERROR(VALUE(CONCATENATE(MID('Datos de entrada'!H34,5,2),",",MID('Datos de entrada'!H34,8,1))),""))</f>
        <v>7.8</v>
      </c>
      <c r="G34" s="1" t="str">
        <f>IF(ISNUMBER('Datos de entrada'!K34),'Datos de entrada'!K34,"")</f>
        <v/>
      </c>
      <c r="I34" s="1">
        <f>IF(OR(ISNUMBER(F34),ISNUMBER(G34)),IFERROR(VALUE(CONCATENATE(MID('Datos de entrada'!C34,1,1),",",MID('Datos de entrada'!C34,3,1))),IFERROR(VALUE(MID('Datos de entrada'!C34,1,2)),"")),"")</f>
        <v>4.5</v>
      </c>
      <c r="K34" s="38">
        <f t="shared" si="3"/>
        <v>0</v>
      </c>
      <c r="L34" s="37">
        <f t="shared" si="4"/>
        <v>0</v>
      </c>
      <c r="M34" s="37">
        <f t="shared" si="5"/>
        <v>1</v>
      </c>
      <c r="N34" s="37">
        <f t="shared" si="6"/>
        <v>0</v>
      </c>
      <c r="O34" s="37">
        <f t="shared" si="7"/>
        <v>0</v>
      </c>
    </row>
    <row r="35" spans="1:15" ht="14.25" x14ac:dyDescent="0.2">
      <c r="A35" t="str">
        <f t="shared" si="8"/>
        <v/>
      </c>
      <c r="B35" t="str">
        <f t="shared" si="2"/>
        <v/>
      </c>
      <c r="C35" s="1" t="str">
        <f t="shared" si="0"/>
        <v/>
      </c>
      <c r="D35" t="str">
        <f>IF(ISNUMBER(C35),'Datos de entrada'!A35,"")</f>
        <v/>
      </c>
      <c r="E35" s="1" t="str">
        <f>IF(ISNUMBER(G35),IF(NOT(ISBLANK('Datos de entrada'!L35)),'Datos de entrada'!L35,""),IFERROR(MID('Datos de entrada'!H35,1,2),""))</f>
        <v/>
      </c>
      <c r="F35" s="1" t="str">
        <f>IFERROR(VALUE(CONCATENATE(MID('Datos de entrada'!H35,5,1),",",MID('Datos de entrada'!H35,7,1))),IFERROR(VALUE(CONCATENATE(MID('Datos de entrada'!H35,5,2),",",MID('Datos de entrada'!H35,8,1))),""))</f>
        <v/>
      </c>
      <c r="G35" s="1" t="str">
        <f>IF(ISNUMBER('Datos de entrada'!K35),'Datos de entrada'!K35,"")</f>
        <v/>
      </c>
      <c r="I35" s="1" t="str">
        <f>IF(OR(ISNUMBER(F35),ISNUMBER(G35)),IFERROR(VALUE(CONCATENATE(MID('Datos de entrada'!C35,1,1),",",MID('Datos de entrada'!C35,3,1))),IFERROR(VALUE(MID('Datos de entrada'!C35,1,2)),"")),"")</f>
        <v/>
      </c>
      <c r="K35" s="38" t="str">
        <f t="shared" si="3"/>
        <v/>
      </c>
      <c r="L35" s="37" t="str">
        <f t="shared" si="4"/>
        <v/>
      </c>
      <c r="M35" s="37" t="str">
        <f t="shared" si="5"/>
        <v/>
      </c>
      <c r="N35" s="37" t="str">
        <f t="shared" si="6"/>
        <v/>
      </c>
      <c r="O35" s="37" t="str">
        <f t="shared" si="7"/>
        <v/>
      </c>
    </row>
    <row r="36" spans="1:15" ht="14.25" x14ac:dyDescent="0.2">
      <c r="A36">
        <f t="shared" si="8"/>
        <v>57.000003599999999</v>
      </c>
      <c r="B36">
        <f t="shared" si="2"/>
        <v>9.5000035999999994</v>
      </c>
      <c r="C36" s="1">
        <f t="shared" si="0"/>
        <v>57</v>
      </c>
      <c r="D36" t="str">
        <f>IF(ISNUMBER(C36),'Datos de entrada'!A36,"")</f>
        <v>G4011321 Teoría de Autómatas e Linguaxes Formais</v>
      </c>
      <c r="E36" s="1" t="str">
        <f>IF(ISNUMBER(G36),IF(NOT(ISBLANK('Datos de entrada'!L36)),'Datos de entrada'!L36,""),IFERROR(MID('Datos de entrada'!H36,1,2),""))</f>
        <v>SB</v>
      </c>
      <c r="F36" s="1">
        <f>IFERROR(VALUE(CONCATENATE(MID('Datos de entrada'!H36,5,1),",",MID('Datos de entrada'!H36,7,1))),IFERROR(VALUE(CONCATENATE(MID('Datos de entrada'!H36,5,2),",",MID('Datos de entrada'!H36,8,1))),""))</f>
        <v>9.5</v>
      </c>
      <c r="G36" s="1" t="str">
        <f>IF(ISNUMBER('Datos de entrada'!K36),'Datos de entrada'!K36,"")</f>
        <v/>
      </c>
      <c r="I36" s="1">
        <f>IF(OR(ISNUMBER(F36),ISNUMBER(G36)),IFERROR(VALUE(CONCATENATE(MID('Datos de entrada'!C36,1,1),",",MID('Datos de entrada'!C36,3,1))),IFERROR(VALUE(MID('Datos de entrada'!C36,1,2)),"")),"")</f>
        <v>6</v>
      </c>
      <c r="K36" s="38">
        <f t="shared" si="3"/>
        <v>0</v>
      </c>
      <c r="L36" s="37">
        <f t="shared" si="4"/>
        <v>0</v>
      </c>
      <c r="M36" s="37">
        <f t="shared" si="5"/>
        <v>0</v>
      </c>
      <c r="N36" s="37">
        <f t="shared" si="6"/>
        <v>1</v>
      </c>
      <c r="O36" s="37">
        <f t="shared" si="7"/>
        <v>0</v>
      </c>
    </row>
    <row r="37" spans="1:15" ht="14.25" x14ac:dyDescent="0.2">
      <c r="A37" t="str">
        <f t="shared" si="8"/>
        <v/>
      </c>
      <c r="B37" t="str">
        <f t="shared" si="2"/>
        <v/>
      </c>
      <c r="C37" s="1" t="str">
        <f t="shared" si="0"/>
        <v/>
      </c>
      <c r="D37" t="str">
        <f>IF(ISNUMBER(C37),'Datos de entrada'!A37,"")</f>
        <v/>
      </c>
      <c r="E37" s="1" t="str">
        <f>IF(ISNUMBER(G37),IF(NOT(ISBLANK('Datos de entrada'!L37)),'Datos de entrada'!L37,""),IFERROR(MID('Datos de entrada'!H37,1,2),""))</f>
        <v/>
      </c>
      <c r="F37" s="1" t="str">
        <f>IFERROR(VALUE(CONCATENATE(MID('Datos de entrada'!H37,5,1),",",MID('Datos de entrada'!H37,7,1))),IFERROR(VALUE(CONCATENATE(MID('Datos de entrada'!H37,5,2),",",MID('Datos de entrada'!H37,8,1))),""))</f>
        <v/>
      </c>
      <c r="G37" s="1" t="str">
        <f>IF(ISNUMBER('Datos de entrada'!K37),'Datos de entrada'!K37,"")</f>
        <v/>
      </c>
      <c r="I37" s="1" t="str">
        <f>IF(OR(ISNUMBER(F37),ISNUMBER(G37)),IFERROR(VALUE(CONCATENATE(MID('Datos de entrada'!C37,1,1),",",MID('Datos de entrada'!C37,3,1))),IFERROR(VALUE(MID('Datos de entrada'!C37,1,2)),"")),"")</f>
        <v/>
      </c>
      <c r="K37" s="38" t="str">
        <f t="shared" si="3"/>
        <v/>
      </c>
      <c r="L37" s="37" t="str">
        <f t="shared" si="4"/>
        <v/>
      </c>
      <c r="M37" s="37" t="str">
        <f t="shared" si="5"/>
        <v/>
      </c>
      <c r="N37" s="37" t="str">
        <f t="shared" si="6"/>
        <v/>
      </c>
      <c r="O37" s="37" t="str">
        <f t="shared" si="7"/>
        <v/>
      </c>
    </row>
    <row r="38" spans="1:15" ht="14.25" x14ac:dyDescent="0.2">
      <c r="A38">
        <f t="shared" si="8"/>
        <v>60.000003800000002</v>
      </c>
      <c r="B38">
        <f t="shared" si="2"/>
        <v>10.0000038</v>
      </c>
      <c r="C38" s="1">
        <f t="shared" si="0"/>
        <v>60</v>
      </c>
      <c r="D38" t="str">
        <f>IF(ISNUMBER(C38),'Datos de entrada'!A38,"")</f>
        <v>G4011322 Administración de Sistemas e Redes</v>
      </c>
      <c r="E38" s="1" t="str">
        <f>IF(ISNUMBER(G38),IF(NOT(ISBLANK('Datos de entrada'!L38)),'Datos de entrada'!L38,""),IFERROR(MID('Datos de entrada'!H38,1,2),""))</f>
        <v>MH</v>
      </c>
      <c r="F38" s="1">
        <f>IFERROR(VALUE(CONCATENATE(MID('Datos de entrada'!H38,5,1),",",MID('Datos de entrada'!H38,7,1))),IFERROR(VALUE(CONCATENATE(MID('Datos de entrada'!H38,5,2),",",MID('Datos de entrada'!H38,8,1))),""))</f>
        <v>10</v>
      </c>
      <c r="G38" s="1" t="str">
        <f>IF(ISNUMBER('Datos de entrada'!K38),'Datos de entrada'!K38,"")</f>
        <v/>
      </c>
      <c r="I38" s="1">
        <f>IF(OR(ISNUMBER(F38),ISNUMBER(G38)),IFERROR(VALUE(CONCATENATE(MID('Datos de entrada'!C38,1,1),",",MID('Datos de entrada'!C38,3,1))),IFERROR(VALUE(MID('Datos de entrada'!C38,1,2)),"")),"")</f>
        <v>6</v>
      </c>
      <c r="K38" s="38">
        <f t="shared" si="3"/>
        <v>0</v>
      </c>
      <c r="L38" s="37">
        <f t="shared" si="4"/>
        <v>0</v>
      </c>
      <c r="M38" s="37">
        <f t="shared" si="5"/>
        <v>0</v>
      </c>
      <c r="N38" s="37">
        <f t="shared" si="6"/>
        <v>0</v>
      </c>
      <c r="O38" s="37">
        <f t="shared" si="7"/>
        <v>1</v>
      </c>
    </row>
    <row r="39" spans="1:15" ht="14.25" x14ac:dyDescent="0.2">
      <c r="A39">
        <f t="shared" si="8"/>
        <v>22.500003899999999</v>
      </c>
      <c r="B39">
        <f t="shared" si="2"/>
        <v>5.0000039000000003</v>
      </c>
      <c r="C39" s="1">
        <f t="shared" si="0"/>
        <v>22.5</v>
      </c>
      <c r="D39" t="str">
        <f>IF(ISNUMBER(C39),'Datos de entrada'!A39,"")</f>
        <v>G4011341 Administración Avanzada de Sistemas e Redes</v>
      </c>
      <c r="E39" s="1" t="str">
        <f>IF(ISNUMBER(G39),IF(NOT(ISBLANK('Datos de entrada'!L39)),'Datos de entrada'!L39,""),IFERROR(MID('Datos de entrada'!H39,1,2),""))</f>
        <v>AP</v>
      </c>
      <c r="F39" s="1">
        <f>IFERROR(VALUE(CONCATENATE(MID('Datos de entrada'!H39,5,1),",",MID('Datos de entrada'!H39,7,1))),IFERROR(VALUE(CONCATENATE(MID('Datos de entrada'!H39,5,2),",",MID('Datos de entrada'!H39,8,1))),""))</f>
        <v>5</v>
      </c>
      <c r="G39" s="1" t="str">
        <f>IF(ISNUMBER('Datos de entrada'!K39),'Datos de entrada'!K39,"")</f>
        <v/>
      </c>
      <c r="I39" s="1">
        <f>IF(OR(ISNUMBER(F39),ISNUMBER(G39)),IFERROR(VALUE(CONCATENATE(MID('Datos de entrada'!C39,1,1),",",MID('Datos de entrada'!C39,3,1))),IFERROR(VALUE(MID('Datos de entrada'!C39,1,2)),"")),"")</f>
        <v>4.5</v>
      </c>
      <c r="K39" s="38">
        <f t="shared" si="3"/>
        <v>0</v>
      </c>
      <c r="L39" s="37">
        <f t="shared" si="4"/>
        <v>1</v>
      </c>
      <c r="M39" s="37">
        <f t="shared" si="5"/>
        <v>0</v>
      </c>
      <c r="N39" s="37">
        <f t="shared" si="6"/>
        <v>0</v>
      </c>
      <c r="O39" s="37">
        <f t="shared" si="7"/>
        <v>0</v>
      </c>
    </row>
    <row r="40" spans="1:15" ht="14.25" x14ac:dyDescent="0.2">
      <c r="A40" t="str">
        <f t="shared" si="8"/>
        <v/>
      </c>
      <c r="B40" t="str">
        <f t="shared" si="2"/>
        <v/>
      </c>
      <c r="C40" s="1" t="str">
        <f t="shared" si="0"/>
        <v/>
      </c>
      <c r="D40" t="str">
        <f>IF(ISNUMBER(C40),'Datos de entrada'!A40,"")</f>
        <v/>
      </c>
      <c r="E40" s="1" t="str">
        <f>IF(ISNUMBER(G40),IF(NOT(ISBLANK('Datos de entrada'!L40)),'Datos de entrada'!L40,""),IFERROR(MID('Datos de entrada'!H40,1,2),""))</f>
        <v/>
      </c>
      <c r="F40" s="1" t="str">
        <f>IFERROR(VALUE(CONCATENATE(MID('Datos de entrada'!H40,5,1),",",MID('Datos de entrada'!H40,7,1))),IFERROR(VALUE(CONCATENATE(MID('Datos de entrada'!H40,5,2),",",MID('Datos de entrada'!H40,8,1))),""))</f>
        <v/>
      </c>
      <c r="G40" s="1" t="str">
        <f>IF(ISNUMBER('Datos de entrada'!K40),'Datos de entrada'!K40,"")</f>
        <v/>
      </c>
      <c r="I40" s="1" t="str">
        <f>IF(OR(ISNUMBER(F40),ISNUMBER(G40)),IFERROR(VALUE(CONCATENATE(MID('Datos de entrada'!C40,1,1),",",MID('Datos de entrada'!C40,3,1))),IFERROR(VALUE(MID('Datos de entrada'!C40,1,2)),"")),"")</f>
        <v/>
      </c>
      <c r="K40" s="38" t="str">
        <f t="shared" si="3"/>
        <v/>
      </c>
      <c r="L40" s="37" t="str">
        <f t="shared" si="4"/>
        <v/>
      </c>
      <c r="M40" s="37" t="str">
        <f t="shared" si="5"/>
        <v/>
      </c>
      <c r="N40" s="37" t="str">
        <f t="shared" si="6"/>
        <v/>
      </c>
      <c r="O40" s="37" t="str">
        <f t="shared" si="7"/>
        <v/>
      </c>
    </row>
    <row r="41" spans="1:15" ht="14.25" x14ac:dyDescent="0.2">
      <c r="A41">
        <f t="shared" si="8"/>
        <v>46.800004099999995</v>
      </c>
      <c r="B41">
        <f t="shared" si="2"/>
        <v>7.8000040999999998</v>
      </c>
      <c r="C41" s="1">
        <f t="shared" si="0"/>
        <v>46.8</v>
      </c>
      <c r="D41" t="str">
        <f>IF(ISNUMBER(C41),'Datos de entrada'!A41,"")</f>
        <v>G4011323 Desenvolvemento de Aplicacións Web</v>
      </c>
      <c r="E41" s="1" t="str">
        <f>IF(ISNUMBER(G41),IF(NOT(ISBLANK('Datos de entrada'!L41)),'Datos de entrada'!L41,""),IFERROR(MID('Datos de entrada'!H41,1,2),""))</f>
        <v>NT</v>
      </c>
      <c r="F41" s="1">
        <f>IFERROR(VALUE(CONCATENATE(MID('Datos de entrada'!H41,5,1),",",MID('Datos de entrada'!H41,7,1))),IFERROR(VALUE(CONCATENATE(MID('Datos de entrada'!H41,5,2),",",MID('Datos de entrada'!H41,8,1))),""))</f>
        <v>7.8</v>
      </c>
      <c r="G41" s="1" t="str">
        <f>IF(ISNUMBER('Datos de entrada'!K41),'Datos de entrada'!K41,"")</f>
        <v/>
      </c>
      <c r="I41" s="1">
        <f>IF(OR(ISNUMBER(F41),ISNUMBER(G41)),IFERROR(VALUE(CONCATENATE(MID('Datos de entrada'!C41,1,1),",",MID('Datos de entrada'!C41,3,1))),IFERROR(VALUE(MID('Datos de entrada'!C41,1,2)),"")),"")</f>
        <v>6</v>
      </c>
      <c r="K41" s="38">
        <f t="shared" si="3"/>
        <v>0</v>
      </c>
      <c r="L41" s="37">
        <f t="shared" si="4"/>
        <v>0</v>
      </c>
      <c r="M41" s="37">
        <f t="shared" si="5"/>
        <v>1</v>
      </c>
      <c r="N41" s="37">
        <f t="shared" si="6"/>
        <v>0</v>
      </c>
      <c r="O41" s="37">
        <f t="shared" si="7"/>
        <v>0</v>
      </c>
    </row>
    <row r="42" spans="1:15" ht="14.25" x14ac:dyDescent="0.2">
      <c r="A42">
        <f t="shared" si="8"/>
        <v>42.750004199999999</v>
      </c>
      <c r="B42">
        <f t="shared" si="2"/>
        <v>9.5000041999999993</v>
      </c>
      <c r="C42" s="1">
        <f t="shared" si="0"/>
        <v>42.75</v>
      </c>
      <c r="D42" t="str">
        <f>IF(ISNUMBER(C42),'Datos de entrada'!A42,"")</f>
        <v>G4011342 Deseño de Aplicacións Web Avanzadas</v>
      </c>
      <c r="E42" s="1" t="str">
        <f>IF(ISNUMBER(G42),IF(NOT(ISBLANK('Datos de entrada'!L42)),'Datos de entrada'!L42,""),IFERROR(MID('Datos de entrada'!H42,1,2),""))</f>
        <v>SB</v>
      </c>
      <c r="F42" s="1">
        <f>IFERROR(VALUE(CONCATENATE(MID('Datos de entrada'!H42,5,1),",",MID('Datos de entrada'!H42,7,1))),IFERROR(VALUE(CONCATENATE(MID('Datos de entrada'!H42,5,2),",",MID('Datos de entrada'!H42,8,1))),""))</f>
        <v>9.5</v>
      </c>
      <c r="G42" s="1" t="str">
        <f>IF(ISNUMBER('Datos de entrada'!K42),'Datos de entrada'!K42,"")</f>
        <v/>
      </c>
      <c r="I42" s="1">
        <f>IF(OR(ISNUMBER(F42),ISNUMBER(G42)),IFERROR(VALUE(CONCATENATE(MID('Datos de entrada'!C42,1,1),",",MID('Datos de entrada'!C42,3,1))),IFERROR(VALUE(MID('Datos de entrada'!C42,1,2)),"")),"")</f>
        <v>4.5</v>
      </c>
      <c r="K42" s="38">
        <f t="shared" si="3"/>
        <v>0</v>
      </c>
      <c r="L42" s="37">
        <f t="shared" si="4"/>
        <v>0</v>
      </c>
      <c r="M42" s="37">
        <f t="shared" si="5"/>
        <v>0</v>
      </c>
      <c r="N42" s="37">
        <f t="shared" si="6"/>
        <v>1</v>
      </c>
      <c r="O42" s="37">
        <f t="shared" si="7"/>
        <v>0</v>
      </c>
    </row>
    <row r="43" spans="1:15" ht="14.25" x14ac:dyDescent="0.2">
      <c r="A43" t="str">
        <f t="shared" si="8"/>
        <v/>
      </c>
      <c r="B43" t="str">
        <f t="shared" si="2"/>
        <v/>
      </c>
      <c r="C43" s="1" t="str">
        <f t="shared" si="0"/>
        <v/>
      </c>
      <c r="D43" t="str">
        <f>IF(ISNUMBER(C43),'Datos de entrada'!A43,"")</f>
        <v/>
      </c>
      <c r="E43" s="1" t="str">
        <f>IF(ISNUMBER(G43),IF(NOT(ISBLANK('Datos de entrada'!L43)),'Datos de entrada'!L43,""),IFERROR(MID('Datos de entrada'!H43,1,2),""))</f>
        <v/>
      </c>
      <c r="F43" s="1" t="str">
        <f>IFERROR(VALUE(CONCATENATE(MID('Datos de entrada'!H43,5,1),",",MID('Datos de entrada'!H43,7,1))),IFERROR(VALUE(CONCATENATE(MID('Datos de entrada'!H43,5,2),",",MID('Datos de entrada'!H43,8,1))),""))</f>
        <v/>
      </c>
      <c r="G43" s="1" t="str">
        <f>IF(ISNUMBER('Datos de entrada'!K43),'Datos de entrada'!K43,"")</f>
        <v/>
      </c>
      <c r="I43" s="1" t="str">
        <f>IF(OR(ISNUMBER(F43),ISNUMBER(G43)),IFERROR(VALUE(CONCATENATE(MID('Datos de entrada'!C43,1,1),",",MID('Datos de entrada'!C43,3,1))),IFERROR(VALUE(MID('Datos de entrada'!C43,1,2)),"")),"")</f>
        <v/>
      </c>
      <c r="K43" s="38" t="str">
        <f t="shared" si="3"/>
        <v/>
      </c>
      <c r="L43" s="37" t="str">
        <f t="shared" si="4"/>
        <v/>
      </c>
      <c r="M43" s="37" t="str">
        <f t="shared" si="5"/>
        <v/>
      </c>
      <c r="N43" s="37" t="str">
        <f t="shared" si="6"/>
        <v/>
      </c>
      <c r="O43" s="37" t="str">
        <f t="shared" si="7"/>
        <v/>
      </c>
    </row>
    <row r="44" spans="1:15" ht="14.25" x14ac:dyDescent="0.2">
      <c r="A44">
        <f t="shared" si="8"/>
        <v>45.000004400000002</v>
      </c>
      <c r="B44">
        <f t="shared" si="2"/>
        <v>10.0000044</v>
      </c>
      <c r="C44" s="1">
        <f t="shared" si="0"/>
        <v>45</v>
      </c>
      <c r="D44" t="str">
        <f>IF(ISNUMBER(C44),'Datos de entrada'!A44,"")</f>
        <v>G4011328 Xestión de Recursos Humanos e Comportamento Organizacional</v>
      </c>
      <c r="E44" s="1" t="str">
        <f>IF(ISNUMBER(G44),IF(NOT(ISBLANK('Datos de entrada'!L44)),'Datos de entrada'!L44,""),IFERROR(MID('Datos de entrada'!H44,1,2),""))</f>
        <v>MH</v>
      </c>
      <c r="F44" s="1">
        <f>IFERROR(VALUE(CONCATENATE(MID('Datos de entrada'!H44,5,1),",",MID('Datos de entrada'!H44,7,1))),IFERROR(VALUE(CONCATENATE(MID('Datos de entrada'!H44,5,2),",",MID('Datos de entrada'!H44,8,1))),""))</f>
        <v>10</v>
      </c>
      <c r="G44" s="1" t="str">
        <f>IF(ISNUMBER('Datos de entrada'!K44),'Datos de entrada'!K44,"")</f>
        <v/>
      </c>
      <c r="I44" s="1">
        <f>IF(OR(ISNUMBER(F44),ISNUMBER(G44)),IFERROR(VALUE(CONCATENATE(MID('Datos de entrada'!C44,1,1),",",MID('Datos de entrada'!C44,3,1))),IFERROR(VALUE(MID('Datos de entrada'!C44,1,2)),"")),"")</f>
        <v>4.5</v>
      </c>
      <c r="K44" s="38">
        <f t="shared" si="3"/>
        <v>0</v>
      </c>
      <c r="L44" s="37">
        <f t="shared" si="4"/>
        <v>0</v>
      </c>
      <c r="M44" s="37">
        <f t="shared" si="5"/>
        <v>0</v>
      </c>
      <c r="N44" s="37">
        <f t="shared" si="6"/>
        <v>0</v>
      </c>
      <c r="O44" s="37">
        <f t="shared" si="7"/>
        <v>1</v>
      </c>
    </row>
    <row r="45" spans="1:15" ht="14.25" x14ac:dyDescent="0.2">
      <c r="A45" t="str">
        <f t="shared" si="8"/>
        <v/>
      </c>
      <c r="B45" t="str">
        <f t="shared" si="2"/>
        <v/>
      </c>
      <c r="C45" s="1" t="str">
        <f t="shared" si="0"/>
        <v/>
      </c>
      <c r="D45" t="str">
        <f>IF(ISNUMBER(C45),'Datos de entrada'!A45,"")</f>
        <v/>
      </c>
      <c r="E45" s="1" t="str">
        <f>IF(ISNUMBER(G45),IF(NOT(ISBLANK('Datos de entrada'!L45)),'Datos de entrada'!L45,""),IFERROR(MID('Datos de entrada'!H45,1,2),""))</f>
        <v/>
      </c>
      <c r="F45" s="1" t="str">
        <f>IFERROR(VALUE(CONCATENATE(MID('Datos de entrada'!H45,5,1),",",MID('Datos de entrada'!H45,7,1))),IFERROR(VALUE(CONCATENATE(MID('Datos de entrada'!H45,5,2),",",MID('Datos de entrada'!H45,8,1))),""))</f>
        <v/>
      </c>
      <c r="G45" s="1" t="str">
        <f>IF(ISNUMBER('Datos de entrada'!K45),'Datos de entrada'!K45,"")</f>
        <v/>
      </c>
      <c r="I45" s="1" t="str">
        <f>IF(OR(ISNUMBER(F45),ISNUMBER(G45)),IFERROR(VALUE(CONCATENATE(MID('Datos de entrada'!C45,1,1),",",MID('Datos de entrada'!C45,3,1))),IFERROR(VALUE(MID('Datos de entrada'!C45,1,2)),"")),"")</f>
        <v/>
      </c>
      <c r="K45" s="38" t="str">
        <f t="shared" si="3"/>
        <v/>
      </c>
      <c r="L45" s="37" t="str">
        <f t="shared" si="4"/>
        <v/>
      </c>
      <c r="M45" s="37" t="str">
        <f t="shared" si="5"/>
        <v/>
      </c>
      <c r="N45" s="37" t="str">
        <f t="shared" si="6"/>
        <v/>
      </c>
      <c r="O45" s="37" t="str">
        <f t="shared" si="7"/>
        <v/>
      </c>
    </row>
    <row r="46" spans="1:15" ht="14.25" x14ac:dyDescent="0.2">
      <c r="A46">
        <f t="shared" si="8"/>
        <v>30.0000046</v>
      </c>
      <c r="B46">
        <f t="shared" si="2"/>
        <v>5.0000045999999996</v>
      </c>
      <c r="C46" s="1">
        <f t="shared" si="0"/>
        <v>30</v>
      </c>
      <c r="D46" t="str">
        <f>IF(ISNUMBER(C46),'Datos de entrada'!A46,"")</f>
        <v>G4011223 Sistemas Operativos I</v>
      </c>
      <c r="E46" s="1" t="str">
        <f>IF(ISNUMBER(G46),IF(NOT(ISBLANK('Datos de entrada'!L46)),'Datos de entrada'!L46,""),IFERROR(MID('Datos de entrada'!H46,1,2),""))</f>
        <v>AP</v>
      </c>
      <c r="F46" s="1">
        <f>IFERROR(VALUE(CONCATENATE(MID('Datos de entrada'!H46,5,1),",",MID('Datos de entrada'!H46,7,1))),IFERROR(VALUE(CONCATENATE(MID('Datos de entrada'!H46,5,2),",",MID('Datos de entrada'!H46,8,1))),""))</f>
        <v>5</v>
      </c>
      <c r="G46" s="1" t="str">
        <f>IF(ISNUMBER('Datos de entrada'!K46),'Datos de entrada'!K46,"")</f>
        <v/>
      </c>
      <c r="I46" s="1">
        <f>IF(OR(ISNUMBER(F46),ISNUMBER(G46)),IFERROR(VALUE(CONCATENATE(MID('Datos de entrada'!C46,1,1),",",MID('Datos de entrada'!C46,3,1))),IFERROR(VALUE(MID('Datos de entrada'!C46,1,2)),"")),"")</f>
        <v>6</v>
      </c>
      <c r="K46" s="38">
        <f t="shared" si="3"/>
        <v>0</v>
      </c>
      <c r="L46" s="37">
        <f t="shared" si="4"/>
        <v>1</v>
      </c>
      <c r="M46" s="37">
        <f t="shared" si="5"/>
        <v>0</v>
      </c>
      <c r="N46" s="37">
        <f t="shared" si="6"/>
        <v>0</v>
      </c>
      <c r="O46" s="37">
        <f t="shared" si="7"/>
        <v>0</v>
      </c>
    </row>
    <row r="47" spans="1:15" ht="14.25" x14ac:dyDescent="0.2">
      <c r="A47">
        <f t="shared" si="8"/>
        <v>46.800004699999995</v>
      </c>
      <c r="B47">
        <f t="shared" si="2"/>
        <v>7.8000046999999997</v>
      </c>
      <c r="C47" s="1">
        <f t="shared" si="0"/>
        <v>46.8</v>
      </c>
      <c r="D47" t="str">
        <f>IF(ISNUMBER(C47),'Datos de entrada'!A47,"")</f>
        <v>G4011224 Redes</v>
      </c>
      <c r="E47" s="1" t="str">
        <f>IF(ISNUMBER(G47),IF(NOT(ISBLANK('Datos de entrada'!L47)),'Datos de entrada'!L47,""),IFERROR(MID('Datos de entrada'!H47,1,2),""))</f>
        <v>NT</v>
      </c>
      <c r="F47" s="1">
        <f>IFERROR(VALUE(CONCATENATE(MID('Datos de entrada'!H47,5,1),",",MID('Datos de entrada'!H47,7,1))),IFERROR(VALUE(CONCATENATE(MID('Datos de entrada'!H47,5,2),",",MID('Datos de entrada'!H47,8,1))),""))</f>
        <v>7.8</v>
      </c>
      <c r="G47" s="1" t="str">
        <f>IF(ISNUMBER('Datos de entrada'!K47),'Datos de entrada'!K47,"")</f>
        <v/>
      </c>
      <c r="I47" s="1">
        <f>IF(OR(ISNUMBER(F47),ISNUMBER(G47)),IFERROR(VALUE(CONCATENATE(MID('Datos de entrada'!C47,1,1),",",MID('Datos de entrada'!C47,3,1))),IFERROR(VALUE(MID('Datos de entrada'!C47,1,2)),"")),"")</f>
        <v>6</v>
      </c>
      <c r="K47" s="38">
        <f t="shared" si="3"/>
        <v>0</v>
      </c>
      <c r="L47" s="37">
        <f t="shared" si="4"/>
        <v>0</v>
      </c>
      <c r="M47" s="37">
        <f t="shared" si="5"/>
        <v>1</v>
      </c>
      <c r="N47" s="37">
        <f t="shared" si="6"/>
        <v>0</v>
      </c>
      <c r="O47" s="37">
        <f t="shared" si="7"/>
        <v>0</v>
      </c>
    </row>
    <row r="48" spans="1:15" ht="14.25" x14ac:dyDescent="0.2">
      <c r="A48">
        <f t="shared" si="8"/>
        <v>42.750004799999999</v>
      </c>
      <c r="B48">
        <f t="shared" si="2"/>
        <v>9.5000047999999992</v>
      </c>
      <c r="C48" s="1">
        <f t="shared" si="0"/>
        <v>42.75</v>
      </c>
      <c r="D48" t="str">
        <f>IF(ISNUMBER(C48),'Datos de entrada'!A48,"")</f>
        <v>G4011227 Sistemas Operativos II</v>
      </c>
      <c r="E48" s="1" t="str">
        <f>IF(ISNUMBER(G48),IF(NOT(ISBLANK('Datos de entrada'!L48)),'Datos de entrada'!L48,""),IFERROR(MID('Datos de entrada'!H48,1,2),""))</f>
        <v>SB</v>
      </c>
      <c r="F48" s="1">
        <f>IFERROR(VALUE(CONCATENATE(MID('Datos de entrada'!H48,5,1),",",MID('Datos de entrada'!H48,7,1))),IFERROR(VALUE(CONCATENATE(MID('Datos de entrada'!H48,5,2),",",MID('Datos de entrada'!H48,8,1))),""))</f>
        <v>9.5</v>
      </c>
      <c r="G48" s="1" t="str">
        <f>IF(ISNUMBER('Datos de entrada'!K48),'Datos de entrada'!K48,"")</f>
        <v/>
      </c>
      <c r="I48" s="1">
        <f>IF(OR(ISNUMBER(F48),ISNUMBER(G48)),IFERROR(VALUE(CONCATENATE(MID('Datos de entrada'!C48,1,1),",",MID('Datos de entrada'!C48,3,1))),IFERROR(VALUE(MID('Datos de entrada'!C48,1,2)),"")),"")</f>
        <v>4.5</v>
      </c>
      <c r="K48" s="38">
        <f t="shared" si="3"/>
        <v>0</v>
      </c>
      <c r="L48" s="37">
        <f t="shared" si="4"/>
        <v>0</v>
      </c>
      <c r="M48" s="37">
        <f t="shared" si="5"/>
        <v>0</v>
      </c>
      <c r="N48" s="37">
        <f t="shared" si="6"/>
        <v>1</v>
      </c>
      <c r="O48" s="37">
        <f t="shared" si="7"/>
        <v>0</v>
      </c>
    </row>
    <row r="49" spans="1:15" ht="14.25" x14ac:dyDescent="0.2">
      <c r="A49">
        <f t="shared" si="8"/>
        <v>45.0000049</v>
      </c>
      <c r="B49">
        <f t="shared" si="2"/>
        <v>10.0000049</v>
      </c>
      <c r="C49" s="1">
        <f t="shared" si="0"/>
        <v>45</v>
      </c>
      <c r="D49" t="str">
        <f>IF(ISNUMBER(C49),'Datos de entrada'!A49,"")</f>
        <v>G4011229 Computación Gráfica</v>
      </c>
      <c r="E49" s="1" t="str">
        <f>IF(ISNUMBER(G49),IF(NOT(ISBLANK('Datos de entrada'!L49)),'Datos de entrada'!L49,""),IFERROR(MID('Datos de entrada'!H49,1,2),""))</f>
        <v>MH</v>
      </c>
      <c r="F49" s="1">
        <f>IFERROR(VALUE(CONCATENATE(MID('Datos de entrada'!H49,5,1),",",MID('Datos de entrada'!H49,7,1))),IFERROR(VALUE(CONCATENATE(MID('Datos de entrada'!H49,5,2),",",MID('Datos de entrada'!H49,8,1))),""))</f>
        <v>10</v>
      </c>
      <c r="G49" s="1" t="str">
        <f>IF(ISNUMBER('Datos de entrada'!K49),'Datos de entrada'!K49,"")</f>
        <v/>
      </c>
      <c r="I49" s="1">
        <f>IF(OR(ISNUMBER(F49),ISNUMBER(G49)),IFERROR(VALUE(CONCATENATE(MID('Datos de entrada'!C49,1,1),",",MID('Datos de entrada'!C49,3,1))),IFERROR(VALUE(MID('Datos de entrada'!C49,1,2)),"")),"")</f>
        <v>4.5</v>
      </c>
      <c r="K49" s="38">
        <f t="shared" si="3"/>
        <v>0</v>
      </c>
      <c r="L49" s="37">
        <f t="shared" si="4"/>
        <v>0</v>
      </c>
      <c r="M49" s="37">
        <f t="shared" si="5"/>
        <v>0</v>
      </c>
      <c r="N49" s="37">
        <f t="shared" si="6"/>
        <v>0</v>
      </c>
      <c r="O49" s="37">
        <f t="shared" si="7"/>
        <v>1</v>
      </c>
    </row>
    <row r="50" spans="1:15" ht="14.25" x14ac:dyDescent="0.2">
      <c r="A50">
        <f t="shared" si="8"/>
        <v>30.000005000000002</v>
      </c>
      <c r="B50">
        <f t="shared" si="2"/>
        <v>5.0000049999999998</v>
      </c>
      <c r="C50" s="1">
        <f t="shared" si="0"/>
        <v>30</v>
      </c>
      <c r="D50" t="str">
        <f>IF(ISNUMBER(C50),'Datos de entrada'!A50,"")</f>
        <v>G4011324 Interacción Persoa-Ordenador</v>
      </c>
      <c r="E50" s="1" t="str">
        <f>IF(ISNUMBER(G50),IF(NOT(ISBLANK('Datos de entrada'!L50)),'Datos de entrada'!L50,""),IFERROR(MID('Datos de entrada'!H50,1,2),""))</f>
        <v>AP</v>
      </c>
      <c r="F50" s="1">
        <f>IFERROR(VALUE(CONCATENATE(MID('Datos de entrada'!H50,5,1),",",MID('Datos de entrada'!H50,7,1))),IFERROR(VALUE(CONCATENATE(MID('Datos de entrada'!H50,5,2),",",MID('Datos de entrada'!H50,8,1))),""))</f>
        <v>5</v>
      </c>
      <c r="G50" s="1" t="str">
        <f>IF(ISNUMBER('Datos de entrada'!K50),'Datos de entrada'!K50,"")</f>
        <v/>
      </c>
      <c r="I50" s="1">
        <f>IF(OR(ISNUMBER(F50),ISNUMBER(G50)),IFERROR(VALUE(CONCATENATE(MID('Datos de entrada'!C50,1,1),",",MID('Datos de entrada'!C50,3,1))),IFERROR(VALUE(MID('Datos de entrada'!C50,1,2)),"")),"")</f>
        <v>6</v>
      </c>
      <c r="K50" s="38">
        <f t="shared" si="3"/>
        <v>0</v>
      </c>
      <c r="L50" s="37">
        <f t="shared" si="4"/>
        <v>1</v>
      </c>
      <c r="M50" s="37">
        <f t="shared" si="5"/>
        <v>0</v>
      </c>
      <c r="N50" s="37">
        <f t="shared" si="6"/>
        <v>0</v>
      </c>
      <c r="O50" s="37">
        <f t="shared" si="7"/>
        <v>0</v>
      </c>
    </row>
    <row r="51" spans="1:15" ht="14.25" x14ac:dyDescent="0.2">
      <c r="A51" t="str">
        <f t="shared" si="8"/>
        <v/>
      </c>
      <c r="B51" t="str">
        <f t="shared" si="2"/>
        <v/>
      </c>
      <c r="C51" s="1" t="str">
        <f t="shared" si="0"/>
        <v/>
      </c>
      <c r="D51" t="str">
        <f>IF(ISNUMBER(C51),'Datos de entrada'!A51,"")</f>
        <v/>
      </c>
      <c r="E51" s="1" t="str">
        <f>IF(ISNUMBER(G51),IF(NOT(ISBLANK('Datos de entrada'!L51)),'Datos de entrada'!L51,""),IFERROR(MID('Datos de entrada'!H51,1,2),""))</f>
        <v/>
      </c>
      <c r="F51" s="1" t="str">
        <f>IFERROR(VALUE(CONCATENATE(MID('Datos de entrada'!H51,5,1),",",MID('Datos de entrada'!H51,7,1))),IFERROR(VALUE(CONCATENATE(MID('Datos de entrada'!H51,5,2),",",MID('Datos de entrada'!H51,8,1))),""))</f>
        <v/>
      </c>
      <c r="G51" s="1" t="str">
        <f>IF(ISNUMBER('Datos de entrada'!K51),'Datos de entrada'!K51,"")</f>
        <v/>
      </c>
      <c r="I51" s="1" t="str">
        <f>IF(OR(ISNUMBER(F51),ISNUMBER(G51)),IFERROR(VALUE(CONCATENATE(MID('Datos de entrada'!C51,1,1),",",MID('Datos de entrada'!C51,3,1))),IFERROR(VALUE(MID('Datos de entrada'!C51,1,2)),"")),"")</f>
        <v/>
      </c>
      <c r="K51" s="38" t="str">
        <f t="shared" si="3"/>
        <v/>
      </c>
      <c r="L51" s="37" t="str">
        <f t="shared" si="4"/>
        <v/>
      </c>
      <c r="M51" s="37" t="str">
        <f t="shared" si="5"/>
        <v/>
      </c>
      <c r="N51" s="37" t="str">
        <f t="shared" si="6"/>
        <v/>
      </c>
      <c r="O51" s="37" t="str">
        <f t="shared" si="7"/>
        <v/>
      </c>
    </row>
    <row r="52" spans="1:15" ht="14.25" x14ac:dyDescent="0.2">
      <c r="A52" t="str">
        <f t="shared" si="8"/>
        <v/>
      </c>
      <c r="B52" t="str">
        <f t="shared" si="2"/>
        <v/>
      </c>
      <c r="C52" s="1" t="str">
        <f t="shared" si="0"/>
        <v/>
      </c>
      <c r="D52" t="str">
        <f>IF(ISNUMBER(C52),'Datos de entrada'!A52,"")</f>
        <v/>
      </c>
      <c r="E52" s="1" t="str">
        <f>IF(ISNUMBER(G52),IF(NOT(ISBLANK('Datos de entrada'!L52)),'Datos de entrada'!L52,""),IFERROR(MID('Datos de entrada'!H52,1,2),""))</f>
        <v/>
      </c>
      <c r="F52" s="1" t="str">
        <f>IFERROR(VALUE(CONCATENATE(MID('Datos de entrada'!H52,5,1),",",MID('Datos de entrada'!H52,7,1))),IFERROR(VALUE(CONCATENATE(MID('Datos de entrada'!H52,5,2),",",MID('Datos de entrada'!H52,8,1))),""))</f>
        <v/>
      </c>
      <c r="G52" s="1" t="str">
        <f>IF(ISNUMBER('Datos de entrada'!K52),'Datos de entrada'!K52,"")</f>
        <v/>
      </c>
      <c r="I52" s="1" t="str">
        <f>IF(OR(ISNUMBER(F52),ISNUMBER(G52)),IFERROR(VALUE(CONCATENATE(MID('Datos de entrada'!C52,1,1),",",MID('Datos de entrada'!C52,3,1))),IFERROR(VALUE(MID('Datos de entrada'!C52,1,2)),"")),"")</f>
        <v/>
      </c>
      <c r="K52" s="38" t="str">
        <f t="shared" si="3"/>
        <v/>
      </c>
      <c r="L52" s="37" t="str">
        <f t="shared" si="4"/>
        <v/>
      </c>
      <c r="M52" s="37" t="str">
        <f t="shared" si="5"/>
        <v/>
      </c>
      <c r="N52" s="37" t="str">
        <f t="shared" si="6"/>
        <v/>
      </c>
      <c r="O52" s="37" t="str">
        <f t="shared" si="7"/>
        <v/>
      </c>
    </row>
    <row r="53" spans="1:15" ht="14.25" x14ac:dyDescent="0.2">
      <c r="A53">
        <f t="shared" si="8"/>
        <v>70.200005300000001</v>
      </c>
      <c r="B53">
        <f t="shared" si="2"/>
        <v>7.8000052999999996</v>
      </c>
      <c r="C53" s="1">
        <f t="shared" si="0"/>
        <v>70.2</v>
      </c>
      <c r="D53" t="str">
        <f>IF(ISNUMBER(C53),'Datos de entrada'!A53,"")</f>
        <v>G4011451 Prácticas Externas: Televes S.A.</v>
      </c>
      <c r="E53" s="1" t="str">
        <f>IF(ISNUMBER(G53),IF(NOT(ISBLANK('Datos de entrada'!L53)),'Datos de entrada'!L53,""),IFERROR(MID('Datos de entrada'!H53,1,2),""))</f>
        <v>NT</v>
      </c>
      <c r="F53" s="1">
        <f>IFERROR(VALUE(CONCATENATE(MID('Datos de entrada'!H53,5,1),",",MID('Datos de entrada'!H53,7,1))),IFERROR(VALUE(CONCATENATE(MID('Datos de entrada'!H53,5,2),",",MID('Datos de entrada'!H53,8,1))),""))</f>
        <v>7.8</v>
      </c>
      <c r="G53" s="1" t="str">
        <f>IF(ISNUMBER('Datos de entrada'!K53),'Datos de entrada'!K53,"")</f>
        <v/>
      </c>
      <c r="I53" s="1">
        <f>IF(OR(ISNUMBER(F53),ISNUMBER(G53)),IFERROR(VALUE(CONCATENATE(MID('Datos de entrada'!C53,1,1),",",MID('Datos de entrada'!C53,3,1))),IFERROR(VALUE(MID('Datos de entrada'!C53,1,2)),"")),"")</f>
        <v>9</v>
      </c>
      <c r="K53" s="38">
        <f t="shared" si="3"/>
        <v>0</v>
      </c>
      <c r="L53" s="37">
        <f t="shared" si="4"/>
        <v>0</v>
      </c>
      <c r="M53" s="37">
        <f t="shared" si="5"/>
        <v>1</v>
      </c>
      <c r="N53" s="37">
        <f t="shared" si="6"/>
        <v>0</v>
      </c>
      <c r="O53" s="37">
        <f t="shared" si="7"/>
        <v>0</v>
      </c>
    </row>
    <row r="54" spans="1:15" ht="14.25" x14ac:dyDescent="0.2">
      <c r="A54" t="str">
        <f t="shared" si="8"/>
        <v/>
      </c>
      <c r="B54" t="str">
        <f t="shared" si="2"/>
        <v/>
      </c>
      <c r="C54" s="1" t="str">
        <f t="shared" si="0"/>
        <v/>
      </c>
      <c r="D54" t="str">
        <f>IF(ISNUMBER(C54),'Datos de entrada'!A54,"")</f>
        <v/>
      </c>
      <c r="E54" s="1" t="str">
        <f>IF(ISNUMBER(G54),IF(NOT(ISBLANK('Datos de entrada'!L54)),'Datos de entrada'!L54,""),IFERROR(MID('Datos de entrada'!H54,1,2),""))</f>
        <v/>
      </c>
      <c r="F54" s="1" t="str">
        <f>IFERROR(VALUE(CONCATENATE(MID('Datos de entrada'!H54,5,1),",",MID('Datos de entrada'!H54,7,1))),IFERROR(VALUE(CONCATENATE(MID('Datos de entrada'!H54,5,2),",",MID('Datos de entrada'!H54,8,1))),""))</f>
        <v/>
      </c>
      <c r="G54" s="1" t="str">
        <f>IF(ISNUMBER('Datos de entrada'!K54),'Datos de entrada'!K54,"")</f>
        <v/>
      </c>
      <c r="I54" s="1" t="str">
        <f>IF(OR(ISNUMBER(F54),ISNUMBER(G54)),IFERROR(VALUE(CONCATENATE(MID('Datos de entrada'!C54,1,1),",",MID('Datos de entrada'!C54,3,1))),IFERROR(VALUE(MID('Datos de entrada'!C54,1,2)),"")),"")</f>
        <v/>
      </c>
      <c r="K54" s="38" t="str">
        <f t="shared" si="3"/>
        <v/>
      </c>
      <c r="L54" s="37" t="str">
        <f t="shared" si="4"/>
        <v/>
      </c>
      <c r="M54" s="37" t="str">
        <f t="shared" si="5"/>
        <v/>
      </c>
      <c r="N54" s="37" t="str">
        <f t="shared" si="6"/>
        <v/>
      </c>
      <c r="O54" s="37" t="str">
        <f t="shared" si="7"/>
        <v/>
      </c>
    </row>
    <row r="55" spans="1:15" ht="14.25" x14ac:dyDescent="0.2">
      <c r="A55" t="str">
        <f t="shared" si="8"/>
        <v/>
      </c>
      <c r="B55" t="str">
        <f t="shared" si="2"/>
        <v/>
      </c>
      <c r="C55" s="1" t="str">
        <f t="shared" si="0"/>
        <v/>
      </c>
      <c r="D55" t="str">
        <f>IF(ISNUMBER(C55),'Datos de entrada'!A55,"")</f>
        <v/>
      </c>
      <c r="E55" s="1" t="str">
        <f>IF(ISNUMBER(G55),IF(NOT(ISBLANK('Datos de entrada'!L55)),'Datos de entrada'!L55,""),IFERROR(MID('Datos de entrada'!H55,1,2),""))</f>
        <v>RE</v>
      </c>
      <c r="F55" s="1" t="str">
        <f>IFERROR(VALUE(CONCATENATE(MID('Datos de entrada'!H55,5,1),",",MID('Datos de entrada'!H55,7,1))),IFERROR(VALUE(CONCATENATE(MID('Datos de entrada'!H55,5,2),",",MID('Datos de entrada'!H55,8,1))),""))</f>
        <v/>
      </c>
      <c r="G55" s="1" t="str">
        <f>IF(ISNUMBER('Datos de entrada'!K55),'Datos de entrada'!K55,"")</f>
        <v/>
      </c>
      <c r="I55" s="1" t="str">
        <f>IF(OR(ISNUMBER(F55),ISNUMBER(G55)),IFERROR(VALUE(CONCATENATE(MID('Datos de entrada'!C55,1,1),",",MID('Datos de entrada'!C55,3,1))),IFERROR(VALUE(MID('Datos de entrada'!C55,1,2)),"")),"")</f>
        <v/>
      </c>
      <c r="K55" s="38" t="str">
        <f t="shared" si="3"/>
        <v/>
      </c>
      <c r="L55" s="37" t="str">
        <f t="shared" si="4"/>
        <v/>
      </c>
      <c r="M55" s="37" t="str">
        <f t="shared" si="5"/>
        <v/>
      </c>
      <c r="N55" s="37" t="str">
        <f t="shared" si="6"/>
        <v/>
      </c>
      <c r="O55" s="37" t="str">
        <f t="shared" si="7"/>
        <v/>
      </c>
    </row>
    <row r="56" spans="1:15" ht="14.25" x14ac:dyDescent="0.2">
      <c r="A56" t="str">
        <f t="shared" si="8"/>
        <v/>
      </c>
      <c r="B56" t="str">
        <f t="shared" si="2"/>
        <v/>
      </c>
      <c r="C56" s="1" t="str">
        <f t="shared" si="0"/>
        <v/>
      </c>
      <c r="D56" t="str">
        <f>IF(ISNUMBER(C56),'Datos de entrada'!A56,"")</f>
        <v/>
      </c>
      <c r="E56" s="1" t="str">
        <f>IF(ISNUMBER(G56),IF(NOT(ISBLANK('Datos de entrada'!L56)),'Datos de entrada'!L56,""),IFERROR(MID('Datos de entrada'!H56,1,2),""))</f>
        <v/>
      </c>
      <c r="F56" s="1" t="str">
        <f>IFERROR(VALUE(CONCATENATE(MID('Datos de entrada'!H56,5,1),",",MID('Datos de entrada'!H56,7,1))),IFERROR(VALUE(CONCATENATE(MID('Datos de entrada'!H56,5,2),",",MID('Datos de entrada'!H56,8,1))),""))</f>
        <v/>
      </c>
      <c r="G56" s="1" t="str">
        <f>IF(ISNUMBER('Datos de entrada'!K56),'Datos de entrada'!K56,"")</f>
        <v/>
      </c>
      <c r="I56" s="1" t="str">
        <f>IF(OR(ISNUMBER(F56),ISNUMBER(G56)),IFERROR(VALUE(CONCATENATE(MID('Datos de entrada'!C56,1,1),",",MID('Datos de entrada'!C56,3,1))),IFERROR(VALUE(MID('Datos de entrada'!C56,1,2)),"")),"")</f>
        <v/>
      </c>
      <c r="K56" s="38" t="str">
        <f t="shared" si="3"/>
        <v/>
      </c>
      <c r="L56" s="37" t="str">
        <f t="shared" si="4"/>
        <v/>
      </c>
      <c r="M56" s="37" t="str">
        <f t="shared" si="5"/>
        <v/>
      </c>
      <c r="N56" s="37" t="str">
        <f t="shared" si="6"/>
        <v/>
      </c>
      <c r="O56" s="37" t="str">
        <f t="shared" si="7"/>
        <v/>
      </c>
    </row>
    <row r="57" spans="1:15" ht="14.25" x14ac:dyDescent="0.2">
      <c r="A57" t="str">
        <f t="shared" si="8"/>
        <v/>
      </c>
      <c r="B57" t="str">
        <f t="shared" si="2"/>
        <v/>
      </c>
      <c r="C57" s="1" t="str">
        <f t="shared" si="0"/>
        <v/>
      </c>
      <c r="D57" t="str">
        <f>IF(ISNUMBER(C57),'Datos de entrada'!A57,"")</f>
        <v/>
      </c>
      <c r="E57" s="1" t="str">
        <f>IF(ISNUMBER(G57),IF(NOT(ISBLANK('Datos de entrada'!L57)),'Datos de entrada'!L57,""),IFERROR(MID('Datos de entrada'!H57,1,2),""))</f>
        <v>Cu</v>
      </c>
      <c r="F57" s="1" t="str">
        <f>IFERROR(VALUE(CONCATENATE(MID('Datos de entrada'!H57,5,1),",",MID('Datos de entrada'!H57,7,1))),IFERROR(VALUE(CONCATENATE(MID('Datos de entrada'!H57,5,2),",",MID('Datos de entrada'!H57,8,1))),""))</f>
        <v/>
      </c>
      <c r="G57" s="1" t="str">
        <f>IF(ISNUMBER('Datos de entrada'!K57),'Datos de entrada'!K57,"")</f>
        <v/>
      </c>
      <c r="I57" s="1" t="str">
        <f>IF(OR(ISNUMBER(F57),ISNUMBER(G57)),IFERROR(VALUE(CONCATENATE(MID('Datos de entrada'!C57,1,1),",",MID('Datos de entrada'!C57,3,1))),IFERROR(VALUE(MID('Datos de entrada'!C57,1,2)),"")),"")</f>
        <v/>
      </c>
      <c r="K57" s="38" t="str">
        <f t="shared" si="3"/>
        <v/>
      </c>
      <c r="L57" s="37" t="str">
        <f t="shared" si="4"/>
        <v/>
      </c>
      <c r="M57" s="37" t="str">
        <f t="shared" si="5"/>
        <v/>
      </c>
      <c r="N57" s="37" t="str">
        <f t="shared" si="6"/>
        <v/>
      </c>
      <c r="O57" s="37" t="str">
        <f t="shared" si="7"/>
        <v/>
      </c>
    </row>
    <row r="58" spans="1:15" ht="14.25" x14ac:dyDescent="0.2">
      <c r="A58" t="str">
        <f t="shared" si="8"/>
        <v/>
      </c>
      <c r="B58" t="str">
        <f t="shared" si="2"/>
        <v/>
      </c>
      <c r="C58" s="1" t="str">
        <f t="shared" si="0"/>
        <v/>
      </c>
      <c r="D58" t="str">
        <f>IF(ISNUMBER(C58),'Datos de entrada'!A58,"")</f>
        <v/>
      </c>
      <c r="E58" s="1" t="str">
        <f>IF(ISNUMBER(G58),IF(NOT(ISBLANK('Datos de entrada'!L58)),'Datos de entrada'!L58,""),IFERROR(MID('Datos de entrada'!H58,1,2),""))</f>
        <v/>
      </c>
      <c r="F58" s="1" t="str">
        <f>IFERROR(VALUE(CONCATENATE(MID('Datos de entrada'!H58,5,1),",",MID('Datos de entrada'!H58,7,1))),IFERROR(VALUE(CONCATENATE(MID('Datos de entrada'!H58,5,2),",",MID('Datos de entrada'!H58,8,1))),""))</f>
        <v/>
      </c>
      <c r="G58" s="1" t="str">
        <f>IF(ISNUMBER('Datos de entrada'!K58),'Datos de entrada'!K58,"")</f>
        <v/>
      </c>
      <c r="I58" s="1" t="str">
        <f>IF(OR(ISNUMBER(F58),ISNUMBER(G58)),IFERROR(VALUE(CONCATENATE(MID('Datos de entrada'!C58,1,1),",",MID('Datos de entrada'!C58,3,1))),IFERROR(VALUE(MID('Datos de entrada'!C58,1,2)),"")),"")</f>
        <v/>
      </c>
      <c r="K58" s="38" t="str">
        <f t="shared" si="3"/>
        <v/>
      </c>
      <c r="L58" s="37" t="str">
        <f t="shared" si="4"/>
        <v/>
      </c>
      <c r="M58" s="37" t="str">
        <f t="shared" si="5"/>
        <v/>
      </c>
      <c r="N58" s="37" t="str">
        <f t="shared" si="6"/>
        <v/>
      </c>
      <c r="O58" s="37" t="str">
        <f t="shared" si="7"/>
        <v/>
      </c>
    </row>
    <row r="59" spans="1:15" ht="14.25" x14ac:dyDescent="0.2">
      <c r="A59" t="str">
        <f t="shared" si="8"/>
        <v/>
      </c>
      <c r="B59" t="str">
        <f t="shared" si="2"/>
        <v/>
      </c>
      <c r="C59" s="1" t="str">
        <f t="shared" si="0"/>
        <v/>
      </c>
      <c r="D59" t="str">
        <f>IF(ISNUMBER(C59),'Datos de entrada'!A59,"")</f>
        <v/>
      </c>
      <c r="E59" s="1" t="str">
        <f>IF(ISNUMBER(G59),IF(NOT(ISBLANK('Datos de entrada'!L59)),'Datos de entrada'!L59,""),IFERROR(MID('Datos de entrada'!H59,1,2),""))</f>
        <v>-</v>
      </c>
      <c r="F59" s="1" t="str">
        <f>IFERROR(VALUE(CONCATENATE(MID('Datos de entrada'!H59,5,1),",",MID('Datos de entrada'!H59,7,1))),IFERROR(VALUE(CONCATENATE(MID('Datos de entrada'!H59,5,2),",",MID('Datos de entrada'!H59,8,1))),""))</f>
        <v/>
      </c>
      <c r="G59" s="1" t="str">
        <f>IF(ISNUMBER('Datos de entrada'!K59),'Datos de entrada'!K59,"")</f>
        <v/>
      </c>
      <c r="I59" s="1" t="str">
        <f>IF(OR(ISNUMBER(F59),ISNUMBER(G59)),IFERROR(VALUE(CONCATENATE(MID('Datos de entrada'!C59,1,1),",",MID('Datos de entrada'!C59,3,1))),IFERROR(VALUE(MID('Datos de entrada'!C59,1,2)),"")),"")</f>
        <v/>
      </c>
      <c r="K59" s="38" t="str">
        <f t="shared" si="3"/>
        <v/>
      </c>
      <c r="L59" s="37" t="str">
        <f t="shared" si="4"/>
        <v/>
      </c>
      <c r="M59" s="37" t="str">
        <f t="shared" si="5"/>
        <v/>
      </c>
      <c r="N59" s="37" t="str">
        <f t="shared" si="6"/>
        <v/>
      </c>
      <c r="O59" s="37" t="str">
        <f t="shared" si="7"/>
        <v/>
      </c>
    </row>
    <row r="60" spans="1:15" ht="14.25" x14ac:dyDescent="0.2">
      <c r="A60" t="str">
        <f t="shared" si="8"/>
        <v/>
      </c>
      <c r="B60" t="str">
        <f t="shared" si="2"/>
        <v/>
      </c>
      <c r="C60" s="1" t="str">
        <f t="shared" si="0"/>
        <v/>
      </c>
      <c r="D60" t="str">
        <f>IF(ISNUMBER(C60),'Datos de entrada'!A60,"")</f>
        <v/>
      </c>
      <c r="E60" s="1" t="str">
        <f>IF(ISNUMBER(G60),IF(NOT(ISBLANK('Datos de entrada'!L60)),'Datos de entrada'!L60,""),IFERROR(MID('Datos de entrada'!H60,1,2),""))</f>
        <v/>
      </c>
      <c r="F60" s="1" t="str">
        <f>IFERROR(VALUE(CONCATENATE(MID('Datos de entrada'!H60,5,1),",",MID('Datos de entrada'!H60,7,1))),IFERROR(VALUE(CONCATENATE(MID('Datos de entrada'!H60,5,2),",",MID('Datos de entrada'!H60,8,1))),""))</f>
        <v/>
      </c>
      <c r="G60" s="1" t="str">
        <f>IF(ISNUMBER('Datos de entrada'!K60),'Datos de entrada'!K60,"")</f>
        <v/>
      </c>
      <c r="I60" s="1" t="str">
        <f>IF(OR(ISNUMBER(F60),ISNUMBER(G60)),IFERROR(VALUE(CONCATENATE(MID('Datos de entrada'!C60,1,1),",",MID('Datos de entrada'!C60,3,1))),IFERROR(VALUE(MID('Datos de entrada'!C60,1,2)),"")),"")</f>
        <v/>
      </c>
      <c r="K60" s="38" t="str">
        <f t="shared" si="3"/>
        <v/>
      </c>
      <c r="L60" s="37" t="str">
        <f t="shared" si="4"/>
        <v/>
      </c>
      <c r="M60" s="37" t="str">
        <f t="shared" si="5"/>
        <v/>
      </c>
      <c r="N60" s="37" t="str">
        <f t="shared" si="6"/>
        <v/>
      </c>
      <c r="O60" s="37" t="str">
        <f t="shared" si="7"/>
        <v/>
      </c>
    </row>
    <row r="61" spans="1:15" ht="14.25" x14ac:dyDescent="0.2">
      <c r="A61" t="str">
        <f t="shared" si="8"/>
        <v/>
      </c>
      <c r="B61" t="str">
        <f t="shared" si="2"/>
        <v/>
      </c>
      <c r="C61" s="1" t="str">
        <f t="shared" si="0"/>
        <v/>
      </c>
      <c r="D61" t="str">
        <f>IF(ISNUMBER(C61),'Datos de entrada'!A61,"")</f>
        <v/>
      </c>
      <c r="E61" s="1" t="str">
        <f>IF(ISNUMBER(G61),IF(NOT(ISBLANK('Datos de entrada'!L61)),'Datos de entrada'!L61,""),IFERROR(MID('Datos de entrada'!H61,1,2),""))</f>
        <v>-</v>
      </c>
      <c r="F61" s="1" t="str">
        <f>IFERROR(VALUE(CONCATENATE(MID('Datos de entrada'!H61,5,1),",",MID('Datos de entrada'!H61,7,1))),IFERROR(VALUE(CONCATENATE(MID('Datos de entrada'!H61,5,2),",",MID('Datos de entrada'!H61,8,1))),""))</f>
        <v/>
      </c>
      <c r="G61" s="1" t="str">
        <f>IF(ISNUMBER('Datos de entrada'!K61),'Datos de entrada'!K61,"")</f>
        <v/>
      </c>
      <c r="I61" s="1" t="str">
        <f>IF(OR(ISNUMBER(F61),ISNUMBER(G61)),IFERROR(VALUE(CONCATENATE(MID('Datos de entrada'!C61,1,1),",",MID('Datos de entrada'!C61,3,1))),IFERROR(VALUE(MID('Datos de entrada'!C61,1,2)),"")),"")</f>
        <v/>
      </c>
      <c r="K61" s="38" t="str">
        <f t="shared" si="3"/>
        <v/>
      </c>
      <c r="L61" s="37" t="str">
        <f t="shared" si="4"/>
        <v/>
      </c>
      <c r="M61" s="37" t="str">
        <f t="shared" si="5"/>
        <v/>
      </c>
      <c r="N61" s="37" t="str">
        <f t="shared" si="6"/>
        <v/>
      </c>
      <c r="O61" s="37" t="str">
        <f t="shared" si="7"/>
        <v/>
      </c>
    </row>
    <row r="62" spans="1:15" ht="14.25" x14ac:dyDescent="0.2">
      <c r="A62" t="str">
        <f t="shared" si="8"/>
        <v/>
      </c>
      <c r="B62" t="str">
        <f t="shared" si="2"/>
        <v/>
      </c>
      <c r="C62" s="1" t="str">
        <f t="shared" si="0"/>
        <v/>
      </c>
      <c r="D62" t="str">
        <f>IF(ISNUMBER(C62),'Datos de entrada'!A62,"")</f>
        <v/>
      </c>
      <c r="E62" s="1" t="str">
        <f>IF(ISNUMBER(G62),IF(NOT(ISBLANK('Datos de entrada'!L62)),'Datos de entrada'!L62,""),IFERROR(MID('Datos de entrada'!H62,1,2),""))</f>
        <v>-</v>
      </c>
      <c r="F62" s="1" t="str">
        <f>IFERROR(VALUE(CONCATENATE(MID('Datos de entrada'!H62,5,1),",",MID('Datos de entrada'!H62,7,1))),IFERROR(VALUE(CONCATENATE(MID('Datos de entrada'!H62,5,2),",",MID('Datos de entrada'!H62,8,1))),""))</f>
        <v/>
      </c>
      <c r="G62" s="1" t="str">
        <f>IF(ISNUMBER('Datos de entrada'!K62),'Datos de entrada'!K62,"")</f>
        <v/>
      </c>
      <c r="I62" s="1" t="str">
        <f>IF(OR(ISNUMBER(F62),ISNUMBER(G62)),IFERROR(VALUE(CONCATENATE(MID('Datos de entrada'!C62,1,1),",",MID('Datos de entrada'!C62,3,1))),IFERROR(VALUE(MID('Datos de entrada'!C62,1,2)),"")),"")</f>
        <v/>
      </c>
      <c r="K62" s="38" t="str">
        <f t="shared" si="3"/>
        <v/>
      </c>
      <c r="L62" s="37" t="str">
        <f t="shared" si="4"/>
        <v/>
      </c>
      <c r="M62" s="37" t="str">
        <f t="shared" si="5"/>
        <v/>
      </c>
      <c r="N62" s="37" t="str">
        <f t="shared" si="6"/>
        <v/>
      </c>
      <c r="O62" s="37" t="str">
        <f t="shared" si="7"/>
        <v/>
      </c>
    </row>
    <row r="63" spans="1:15" ht="14.25" x14ac:dyDescent="0.2">
      <c r="A63" t="str">
        <f t="shared" si="8"/>
        <v/>
      </c>
      <c r="B63" t="str">
        <f t="shared" si="2"/>
        <v/>
      </c>
      <c r="C63" s="1" t="str">
        <f t="shared" si="0"/>
        <v/>
      </c>
      <c r="D63" t="str">
        <f>IF(ISNUMBER(C63),'Datos de entrada'!A63,"")</f>
        <v/>
      </c>
      <c r="E63" s="1" t="str">
        <f>IF(ISNUMBER(G63),IF(NOT(ISBLANK('Datos de entrada'!L63)),'Datos de entrada'!L63,""),IFERROR(MID('Datos de entrada'!H63,1,2),""))</f>
        <v/>
      </c>
      <c r="F63" s="1" t="str">
        <f>IFERROR(VALUE(CONCATENATE(MID('Datos de entrada'!H63,5,1),",",MID('Datos de entrada'!H63,7,1))),IFERROR(VALUE(CONCATENATE(MID('Datos de entrada'!H63,5,2),",",MID('Datos de entrada'!H63,8,1))),""))</f>
        <v/>
      </c>
      <c r="G63" s="1" t="str">
        <f>IF(ISNUMBER('Datos de entrada'!K63),'Datos de entrada'!K63,"")</f>
        <v/>
      </c>
      <c r="I63" s="1" t="str">
        <f>IF(OR(ISNUMBER(F63),ISNUMBER(G63)),IFERROR(VALUE(CONCATENATE(MID('Datos de entrada'!C63,1,1),",",MID('Datos de entrada'!C63,3,1))),IFERROR(VALUE(MID('Datos de entrada'!C63,1,2)),"")),"")</f>
        <v/>
      </c>
      <c r="K63" s="38" t="str">
        <f t="shared" si="3"/>
        <v/>
      </c>
      <c r="L63" s="37" t="str">
        <f t="shared" si="4"/>
        <v/>
      </c>
      <c r="M63" s="37" t="str">
        <f t="shared" si="5"/>
        <v/>
      </c>
      <c r="N63" s="37" t="str">
        <f t="shared" si="6"/>
        <v/>
      </c>
      <c r="O63" s="37" t="str">
        <f t="shared" si="7"/>
        <v/>
      </c>
    </row>
    <row r="64" spans="1:15" ht="14.25" x14ac:dyDescent="0.2">
      <c r="A64" t="str">
        <f t="shared" si="8"/>
        <v/>
      </c>
      <c r="B64" t="str">
        <f t="shared" si="2"/>
        <v/>
      </c>
      <c r="C64" s="1" t="str">
        <f t="shared" si="0"/>
        <v/>
      </c>
      <c r="D64" t="str">
        <f>IF(ISNUMBER(C64),'Datos de entrada'!A64,"")</f>
        <v/>
      </c>
      <c r="E64" s="1" t="str">
        <f>IF(ISNUMBER(G64),IF(NOT(ISBLANK('Datos de entrada'!L64)),'Datos de entrada'!L64,""),IFERROR(MID('Datos de entrada'!H64,1,2),""))</f>
        <v>-</v>
      </c>
      <c r="F64" s="1" t="str">
        <f>IFERROR(VALUE(CONCATENATE(MID('Datos de entrada'!H64,5,1),",",MID('Datos de entrada'!H64,7,1))),IFERROR(VALUE(CONCATENATE(MID('Datos de entrada'!H64,5,2),",",MID('Datos de entrada'!H64,8,1))),""))</f>
        <v/>
      </c>
      <c r="G64" s="1" t="str">
        <f>IF(ISNUMBER('Datos de entrada'!K64),'Datos de entrada'!K64,"")</f>
        <v/>
      </c>
      <c r="I64" s="1" t="str">
        <f>IF(OR(ISNUMBER(F64),ISNUMBER(G64)),IFERROR(VALUE(CONCATENATE(MID('Datos de entrada'!C64,1,1),",",MID('Datos de entrada'!C64,3,1))),IFERROR(VALUE(MID('Datos de entrada'!C64,1,2)),"")),"")</f>
        <v/>
      </c>
      <c r="K64" s="38" t="str">
        <f t="shared" si="3"/>
        <v/>
      </c>
      <c r="L64" s="37" t="str">
        <f t="shared" si="4"/>
        <v/>
      </c>
      <c r="M64" s="37" t="str">
        <f t="shared" si="5"/>
        <v/>
      </c>
      <c r="N64" s="37" t="str">
        <f t="shared" si="6"/>
        <v/>
      </c>
      <c r="O64" s="37" t="str">
        <f t="shared" si="7"/>
        <v/>
      </c>
    </row>
    <row r="65" spans="1:15" ht="14.25" x14ac:dyDescent="0.2">
      <c r="A65" t="str">
        <f t="shared" si="8"/>
        <v/>
      </c>
      <c r="B65" t="str">
        <f t="shared" si="2"/>
        <v/>
      </c>
      <c r="C65" s="1" t="str">
        <f t="shared" si="0"/>
        <v/>
      </c>
      <c r="D65" t="str">
        <f>IF(ISNUMBER(C65),'Datos de entrada'!A65,"")</f>
        <v/>
      </c>
      <c r="E65" s="1" t="str">
        <f>IF(ISNUMBER(G65),IF(NOT(ISBLANK('Datos de entrada'!L65)),'Datos de entrada'!L65,""),IFERROR(MID('Datos de entrada'!H65,1,2),""))</f>
        <v/>
      </c>
      <c r="F65" s="1" t="str">
        <f>IFERROR(VALUE(CONCATENATE(MID('Datos de entrada'!H65,5,1),",",MID('Datos de entrada'!H65,7,1))),IFERROR(VALUE(CONCATENATE(MID('Datos de entrada'!H65,5,2),",",MID('Datos de entrada'!H65,8,1))),""))</f>
        <v/>
      </c>
      <c r="G65" s="1" t="str">
        <f>IF(ISNUMBER('Datos de entrada'!K65),'Datos de entrada'!K65,"")</f>
        <v/>
      </c>
      <c r="I65" s="1" t="str">
        <f>IF(OR(ISNUMBER(F65),ISNUMBER(G65)),IFERROR(VALUE(CONCATENATE(MID('Datos de entrada'!C65,1,1),",",MID('Datos de entrada'!C65,3,1))),IFERROR(VALUE(MID('Datos de entrada'!C65,1,2)),"")),"")</f>
        <v/>
      </c>
      <c r="K65" s="38" t="str">
        <f t="shared" si="3"/>
        <v/>
      </c>
      <c r="L65" s="37" t="str">
        <f t="shared" si="4"/>
        <v/>
      </c>
      <c r="M65" s="37" t="str">
        <f t="shared" si="5"/>
        <v/>
      </c>
      <c r="N65" s="37" t="str">
        <f t="shared" si="6"/>
        <v/>
      </c>
      <c r="O65" s="37" t="str">
        <f t="shared" si="7"/>
        <v/>
      </c>
    </row>
    <row r="66" spans="1:15" ht="14.25" x14ac:dyDescent="0.2">
      <c r="A66" t="str">
        <f t="shared" si="8"/>
        <v/>
      </c>
      <c r="B66" t="str">
        <f t="shared" si="2"/>
        <v/>
      </c>
      <c r="C66" s="1" t="str">
        <f t="shared" si="0"/>
        <v/>
      </c>
      <c r="D66" t="str">
        <f>IF(ISNUMBER(C66),'Datos de entrada'!A66,"")</f>
        <v/>
      </c>
      <c r="E66" s="1" t="str">
        <f>IF(ISNUMBER(G66),IF(NOT(ISBLANK('Datos de entrada'!L66)),'Datos de entrada'!L66,""),IFERROR(MID('Datos de entrada'!H66,1,2),""))</f>
        <v>-</v>
      </c>
      <c r="F66" s="1" t="str">
        <f>IFERROR(VALUE(CONCATENATE(MID('Datos de entrada'!H66,5,1),",",MID('Datos de entrada'!H66,7,1))),IFERROR(VALUE(CONCATENATE(MID('Datos de entrada'!H66,5,2),",",MID('Datos de entrada'!H66,8,1))),""))</f>
        <v/>
      </c>
      <c r="G66" s="1" t="str">
        <f>IF(ISNUMBER('Datos de entrada'!K66),'Datos de entrada'!K66,"")</f>
        <v/>
      </c>
      <c r="I66" s="1" t="str">
        <f>IF(OR(ISNUMBER(F66),ISNUMBER(G66)),IFERROR(VALUE(CONCATENATE(MID('Datos de entrada'!C66,1,1),",",MID('Datos de entrada'!C66,3,1))),IFERROR(VALUE(MID('Datos de entrada'!C66,1,2)),"")),"")</f>
        <v/>
      </c>
      <c r="K66" s="38" t="str">
        <f t="shared" si="3"/>
        <v/>
      </c>
      <c r="L66" s="37" t="str">
        <f t="shared" si="4"/>
        <v/>
      </c>
      <c r="M66" s="37" t="str">
        <f t="shared" si="5"/>
        <v/>
      </c>
      <c r="N66" s="37" t="str">
        <f t="shared" si="6"/>
        <v/>
      </c>
      <c r="O66" s="37" t="str">
        <f t="shared" si="7"/>
        <v/>
      </c>
    </row>
    <row r="67" spans="1:15" ht="14.25" x14ac:dyDescent="0.2">
      <c r="A67" t="str">
        <f t="shared" si="8"/>
        <v/>
      </c>
      <c r="B67" t="str">
        <f t="shared" si="2"/>
        <v/>
      </c>
      <c r="C67" s="1" t="str">
        <f t="shared" ref="C67:C130" si="9">IF(ISNUMBER(G67),I67*G67,IF(ISNUMBER(F67),I67*F67,""))</f>
        <v/>
      </c>
      <c r="D67" t="str">
        <f>IF(ISNUMBER(C67),'Datos de entrada'!A67,"")</f>
        <v/>
      </c>
      <c r="E67" s="1" t="str">
        <f>IF(ISNUMBER(G67),IF(NOT(ISBLANK('Datos de entrada'!L67)),'Datos de entrada'!L67,""),IFERROR(MID('Datos de entrada'!H67,1,2),""))</f>
        <v>-</v>
      </c>
      <c r="F67" s="1" t="str">
        <f>IFERROR(VALUE(CONCATENATE(MID('Datos de entrada'!H67,5,1),",",MID('Datos de entrada'!H67,7,1))),IFERROR(VALUE(CONCATENATE(MID('Datos de entrada'!H67,5,2),",",MID('Datos de entrada'!H67,8,1))),""))</f>
        <v/>
      </c>
      <c r="G67" s="1" t="str">
        <f>IF(ISNUMBER('Datos de entrada'!K67),'Datos de entrada'!K67,"")</f>
        <v/>
      </c>
      <c r="I67" s="1" t="str">
        <f>IF(OR(ISNUMBER(F67),ISNUMBER(G67)),IFERROR(VALUE(CONCATENATE(MID('Datos de entrada'!C67,1,1),",",MID('Datos de entrada'!C67,3,1))),IFERROR(VALUE(MID('Datos de entrada'!C67,1,2)),"")),"")</f>
        <v/>
      </c>
      <c r="K67" s="38" t="str">
        <f t="shared" si="3"/>
        <v/>
      </c>
      <c r="L67" s="37" t="str">
        <f t="shared" si="4"/>
        <v/>
      </c>
      <c r="M67" s="37" t="str">
        <f t="shared" si="5"/>
        <v/>
      </c>
      <c r="N67" s="37" t="str">
        <f t="shared" si="6"/>
        <v/>
      </c>
      <c r="O67" s="37" t="str">
        <f t="shared" si="7"/>
        <v/>
      </c>
    </row>
    <row r="68" spans="1:15" ht="14.25" x14ac:dyDescent="0.2">
      <c r="A68" t="str">
        <f t="shared" si="8"/>
        <v/>
      </c>
      <c r="B68" t="str">
        <f t="shared" ref="B68:B131" si="10">IF(ISNUMBER(G68),G68+(ROW()/10000000),IF(ISNUMBER(F68),F68+(ROW()/10000000),""))</f>
        <v/>
      </c>
      <c r="C68" s="1" t="str">
        <f t="shared" si="9"/>
        <v/>
      </c>
      <c r="D68" t="str">
        <f>IF(ISNUMBER(C68),'Datos de entrada'!A68,"")</f>
        <v/>
      </c>
      <c r="E68" s="1" t="str">
        <f>IF(ISNUMBER(G68),IF(NOT(ISBLANK('Datos de entrada'!L68)),'Datos de entrada'!L68,""),IFERROR(MID('Datos de entrada'!H68,1,2),""))</f>
        <v/>
      </c>
      <c r="F68" s="1" t="str">
        <f>IFERROR(VALUE(CONCATENATE(MID('Datos de entrada'!H68,5,1),",",MID('Datos de entrada'!H68,7,1))),IFERROR(VALUE(CONCATENATE(MID('Datos de entrada'!H68,5,2),",",MID('Datos de entrada'!H68,8,1))),""))</f>
        <v/>
      </c>
      <c r="G68" s="1" t="str">
        <f>IF(ISNUMBER('Datos de entrada'!K68),'Datos de entrada'!K68,"")</f>
        <v/>
      </c>
      <c r="I68" s="1" t="str">
        <f>IF(OR(ISNUMBER(F68),ISNUMBER(G68)),IFERROR(VALUE(CONCATENATE(MID('Datos de entrada'!C68,1,1),",",MID('Datos de entrada'!C68,3,1))),IFERROR(VALUE(MID('Datos de entrada'!C68,1,2)),"")),"")</f>
        <v/>
      </c>
      <c r="K68" s="38" t="str">
        <f t="shared" ref="K68:K124" si="11">IF(OR(ISNUMBER(F68),ISNUMBER(G68)),IF(EXACT(E68,"SP"),1,0),"")</f>
        <v/>
      </c>
      <c r="L68" s="37" t="str">
        <f t="shared" ref="L68:L124" si="12">IF(OR(ISNUMBER(F68),ISNUMBER(G68)),IF(EXACT(E68,"AP"),1,0),"")</f>
        <v/>
      </c>
      <c r="M68" s="37" t="str">
        <f t="shared" ref="M68:M124" si="13">IF(OR(ISNUMBER(F68),ISNUMBER(G68)),IF(EXACT(E68,"NT"),1,0),"")</f>
        <v/>
      </c>
      <c r="N68" s="37" t="str">
        <f t="shared" ref="N68:N124" si="14">IF(OR(ISNUMBER(F68),ISNUMBER(G68)),IF(EXACT(E68,"SB"),1,0),"")</f>
        <v/>
      </c>
      <c r="O68" s="37" t="str">
        <f t="shared" ref="O68:O124" si="15">IF(OR(ISNUMBER(F68),ISNUMBER(G68)),IF(EXACT(E68,"MH"),1,0),"")</f>
        <v/>
      </c>
    </row>
    <row r="69" spans="1:15" ht="14.25" x14ac:dyDescent="0.2">
      <c r="A69" t="str">
        <f t="shared" si="8"/>
        <v/>
      </c>
      <c r="B69" t="str">
        <f t="shared" si="10"/>
        <v/>
      </c>
      <c r="C69" s="1" t="str">
        <f t="shared" si="9"/>
        <v/>
      </c>
      <c r="D69" t="str">
        <f>IF(ISNUMBER(C69),'Datos de entrada'!A69,"")</f>
        <v/>
      </c>
      <c r="E69" s="1" t="str">
        <f>IF(ISNUMBER(G69),IF(NOT(ISBLANK('Datos de entrada'!L69)),'Datos de entrada'!L69,""),IFERROR(MID('Datos de entrada'!H69,1,2),""))</f>
        <v>-</v>
      </c>
      <c r="F69" s="1" t="str">
        <f>IFERROR(VALUE(CONCATENATE(MID('Datos de entrada'!H69,5,1),",",MID('Datos de entrada'!H69,7,1))),IFERROR(VALUE(CONCATENATE(MID('Datos de entrada'!H69,5,2),",",MID('Datos de entrada'!H69,8,1))),""))</f>
        <v/>
      </c>
      <c r="G69" s="1" t="str">
        <f>IF(ISNUMBER('Datos de entrada'!K69),'Datos de entrada'!K69,"")</f>
        <v/>
      </c>
      <c r="I69" s="1" t="str">
        <f>IF(OR(ISNUMBER(F69),ISNUMBER(G69)),IFERROR(VALUE(CONCATENATE(MID('Datos de entrada'!C69,1,1),",",MID('Datos de entrada'!C69,3,1))),IFERROR(VALUE(MID('Datos de entrada'!C69,1,2)),"")),"")</f>
        <v/>
      </c>
      <c r="K69" s="38" t="str">
        <f t="shared" si="11"/>
        <v/>
      </c>
      <c r="L69" s="37" t="str">
        <f t="shared" si="12"/>
        <v/>
      </c>
      <c r="M69" s="37" t="str">
        <f t="shared" si="13"/>
        <v/>
      </c>
      <c r="N69" s="37" t="str">
        <f t="shared" si="14"/>
        <v/>
      </c>
      <c r="O69" s="37" t="str">
        <f t="shared" si="15"/>
        <v/>
      </c>
    </row>
    <row r="70" spans="1:15" ht="14.25" x14ac:dyDescent="0.2">
      <c r="A70" t="str">
        <f t="shared" si="8"/>
        <v/>
      </c>
      <c r="B70" t="str">
        <f t="shared" si="10"/>
        <v/>
      </c>
      <c r="C70" s="1" t="str">
        <f t="shared" si="9"/>
        <v/>
      </c>
      <c r="D70" t="str">
        <f>IF(ISNUMBER(C70),'Datos de entrada'!A70,"")</f>
        <v/>
      </c>
      <c r="E70" s="1" t="str">
        <f>IF(ISNUMBER(G70),IF(NOT(ISBLANK('Datos de entrada'!L70)),'Datos de entrada'!L70,""),IFERROR(MID('Datos de entrada'!H70,1,2),""))</f>
        <v/>
      </c>
      <c r="F70" s="1" t="str">
        <f>IFERROR(VALUE(CONCATENATE(MID('Datos de entrada'!H70,5,1),",",MID('Datos de entrada'!H70,7,1))),IFERROR(VALUE(CONCATENATE(MID('Datos de entrada'!H70,5,2),",",MID('Datos de entrada'!H70,8,1))),""))</f>
        <v/>
      </c>
      <c r="G70" s="1" t="str">
        <f>IF(ISNUMBER('Datos de entrada'!K70),'Datos de entrada'!K70,"")</f>
        <v/>
      </c>
      <c r="I70" s="1" t="str">
        <f>IF(OR(ISNUMBER(F70),ISNUMBER(G70)),IFERROR(VALUE(CONCATENATE(MID('Datos de entrada'!C70,1,1),",",MID('Datos de entrada'!C70,3,1))),IFERROR(VALUE(MID('Datos de entrada'!C70,1,2)),"")),"")</f>
        <v/>
      </c>
      <c r="K70" s="38" t="str">
        <f t="shared" si="11"/>
        <v/>
      </c>
      <c r="L70" s="37" t="str">
        <f t="shared" si="12"/>
        <v/>
      </c>
      <c r="M70" s="37" t="str">
        <f t="shared" si="13"/>
        <v/>
      </c>
      <c r="N70" s="37" t="str">
        <f t="shared" si="14"/>
        <v/>
      </c>
      <c r="O70" s="37" t="str">
        <f t="shared" si="15"/>
        <v/>
      </c>
    </row>
    <row r="71" spans="1:15" ht="14.25" x14ac:dyDescent="0.2">
      <c r="A71" t="str">
        <f t="shared" si="8"/>
        <v/>
      </c>
      <c r="B71" t="str">
        <f t="shared" si="10"/>
        <v/>
      </c>
      <c r="C71" s="1" t="str">
        <f t="shared" si="9"/>
        <v/>
      </c>
      <c r="D71" t="str">
        <f>IF(ISNUMBER(C71),'Datos de entrada'!A71,"")</f>
        <v/>
      </c>
      <c r="E71" s="1" t="str">
        <f>IF(ISNUMBER(G71),IF(NOT(ISBLANK('Datos de entrada'!L71)),'Datos de entrada'!L71,""),IFERROR(MID('Datos de entrada'!H71,1,2),""))</f>
        <v>RE</v>
      </c>
      <c r="F71" s="1" t="str">
        <f>IFERROR(VALUE(CONCATENATE(MID('Datos de entrada'!H71,5,1),",",MID('Datos de entrada'!H71,7,1))),IFERROR(VALUE(CONCATENATE(MID('Datos de entrada'!H71,5,2),",",MID('Datos de entrada'!H71,8,1))),""))</f>
        <v/>
      </c>
      <c r="G71" s="1" t="str">
        <f>IF(ISNUMBER('Datos de entrada'!K71),'Datos de entrada'!K71,"")</f>
        <v/>
      </c>
      <c r="I71" s="1" t="str">
        <f>IF(OR(ISNUMBER(F71),ISNUMBER(G71)),IFERROR(VALUE(CONCATENATE(MID('Datos de entrada'!C71,1,1),",",MID('Datos de entrada'!C71,3,1))),IFERROR(VALUE(MID('Datos de entrada'!C71,1,2)),"")),"")</f>
        <v/>
      </c>
      <c r="K71" s="38" t="str">
        <f t="shared" si="11"/>
        <v/>
      </c>
      <c r="L71" s="37" t="str">
        <f t="shared" si="12"/>
        <v/>
      </c>
      <c r="M71" s="37" t="str">
        <f t="shared" si="13"/>
        <v/>
      </c>
      <c r="N71" s="37" t="str">
        <f t="shared" si="14"/>
        <v/>
      </c>
      <c r="O71" s="37" t="str">
        <f t="shared" si="15"/>
        <v/>
      </c>
    </row>
    <row r="72" spans="1:15" ht="14.25" x14ac:dyDescent="0.2">
      <c r="A72" t="str">
        <f t="shared" si="8"/>
        <v/>
      </c>
      <c r="B72" t="str">
        <f t="shared" si="10"/>
        <v/>
      </c>
      <c r="C72" s="1" t="str">
        <f t="shared" si="9"/>
        <v/>
      </c>
      <c r="D72" t="str">
        <f>IF(ISNUMBER(C72),'Datos de entrada'!A72,"")</f>
        <v/>
      </c>
      <c r="E72" s="1" t="str">
        <f>IF(ISNUMBER(G72),IF(NOT(ISBLANK('Datos de entrada'!L72)),'Datos de entrada'!L72,""),IFERROR(MID('Datos de entrada'!H72,1,2),""))</f>
        <v>RE</v>
      </c>
      <c r="F72" s="1" t="str">
        <f>IFERROR(VALUE(CONCATENATE(MID('Datos de entrada'!H72,5,1),",",MID('Datos de entrada'!H72,7,1))),IFERROR(VALUE(CONCATENATE(MID('Datos de entrada'!H72,5,2),",",MID('Datos de entrada'!H72,8,1))),""))</f>
        <v/>
      </c>
      <c r="G72" s="1" t="str">
        <f>IF(ISNUMBER('Datos de entrada'!K72),'Datos de entrada'!K72,"")</f>
        <v/>
      </c>
      <c r="I72" s="1" t="str">
        <f>IF(OR(ISNUMBER(F72),ISNUMBER(G72)),IFERROR(VALUE(CONCATENATE(MID('Datos de entrada'!C72,1,1),",",MID('Datos de entrada'!C72,3,1))),IFERROR(VALUE(MID('Datos de entrada'!C72,1,2)),"")),"")</f>
        <v/>
      </c>
      <c r="K72" s="38" t="str">
        <f t="shared" si="11"/>
        <v/>
      </c>
      <c r="L72" s="37" t="str">
        <f t="shared" si="12"/>
        <v/>
      </c>
      <c r="M72" s="37" t="str">
        <f t="shared" si="13"/>
        <v/>
      </c>
      <c r="N72" s="37" t="str">
        <f t="shared" si="14"/>
        <v/>
      </c>
      <c r="O72" s="37" t="str">
        <f t="shared" si="15"/>
        <v/>
      </c>
    </row>
    <row r="73" spans="1:15" ht="14.25" x14ac:dyDescent="0.2">
      <c r="A73" t="str">
        <f t="shared" si="8"/>
        <v/>
      </c>
      <c r="B73" t="str">
        <f t="shared" si="10"/>
        <v/>
      </c>
      <c r="C73" s="1" t="str">
        <f t="shared" si="9"/>
        <v/>
      </c>
      <c r="D73" t="str">
        <f>IF(ISNUMBER(C73),'Datos de entrada'!#REF!,"")</f>
        <v/>
      </c>
      <c r="E73" s="1" t="str">
        <f>IF(ISNUMBER(G73),IF(NOT(ISBLANK('Datos de entrada'!#REF!)),'Datos de entrada'!#REF!,""),IFERROR(MID('Datos de entrada'!#REF!,1,2),""))</f>
        <v/>
      </c>
      <c r="F73" s="1" t="str">
        <f>IFERROR(VALUE(CONCATENATE(MID('Datos de entrada'!#REF!,5,1),",",MID('Datos de entrada'!#REF!,7,1))),IFERROR(VALUE(CONCATENATE(MID('Datos de entrada'!#REF!,5,2),",",MID('Datos de entrada'!#REF!,8,1))),""))</f>
        <v/>
      </c>
      <c r="G73" s="1" t="str">
        <f>IF(ISNUMBER('Datos de entrada'!#REF!),'Datos de entrada'!#REF!,"")</f>
        <v/>
      </c>
      <c r="I73" s="1" t="str">
        <f>IF(OR(ISNUMBER(F73),ISNUMBER(G73)),IFERROR(VALUE(CONCATENATE(MID('Datos de entrada'!#REF!,1,1),",",MID('Datos de entrada'!#REF!,3,1))),IFERROR(VALUE(MID('Datos de entrada'!#REF!,1,2)),"")),"")</f>
        <v/>
      </c>
      <c r="K73" s="38" t="str">
        <f t="shared" si="11"/>
        <v/>
      </c>
      <c r="L73" s="37" t="str">
        <f t="shared" si="12"/>
        <v/>
      </c>
      <c r="M73" s="37" t="str">
        <f t="shared" si="13"/>
        <v/>
      </c>
      <c r="N73" s="37" t="str">
        <f t="shared" si="14"/>
        <v/>
      </c>
      <c r="O73" s="37" t="str">
        <f t="shared" si="15"/>
        <v/>
      </c>
    </row>
    <row r="74" spans="1:15" ht="14.25" x14ac:dyDescent="0.2">
      <c r="A74" t="str">
        <f t="shared" si="8"/>
        <v/>
      </c>
      <c r="B74" t="str">
        <f t="shared" si="10"/>
        <v/>
      </c>
      <c r="C74" s="1" t="str">
        <f t="shared" si="9"/>
        <v/>
      </c>
      <c r="D74" t="str">
        <f>IF(ISNUMBER(C74),'Datos de entrada'!#REF!,"")</f>
        <v/>
      </c>
      <c r="E74" s="1" t="str">
        <f>IF(ISNUMBER(G74),IF(NOT(ISBLANK('Datos de entrada'!#REF!)),'Datos de entrada'!#REF!,""),IFERROR(MID('Datos de entrada'!#REF!,1,2),""))</f>
        <v/>
      </c>
      <c r="F74" s="1" t="str">
        <f>IFERROR(VALUE(CONCATENATE(MID('Datos de entrada'!#REF!,5,1),",",MID('Datos de entrada'!#REF!,7,1))),IFERROR(VALUE(CONCATENATE(MID('Datos de entrada'!#REF!,5,2),",",MID('Datos de entrada'!#REF!,8,1))),""))</f>
        <v/>
      </c>
      <c r="G74" s="1" t="str">
        <f>IF(ISNUMBER('Datos de entrada'!#REF!),'Datos de entrada'!#REF!,"")</f>
        <v/>
      </c>
      <c r="I74" s="1" t="str">
        <f>IF(OR(ISNUMBER(F74),ISNUMBER(G74)),IFERROR(VALUE(CONCATENATE(MID('Datos de entrada'!#REF!,1,1),",",MID('Datos de entrada'!#REF!,3,1))),IFERROR(VALUE(MID('Datos de entrada'!#REF!,1,2)),"")),"")</f>
        <v/>
      </c>
      <c r="K74" s="38" t="str">
        <f t="shared" si="11"/>
        <v/>
      </c>
      <c r="L74" s="37" t="str">
        <f t="shared" si="12"/>
        <v/>
      </c>
      <c r="M74" s="37" t="str">
        <f t="shared" si="13"/>
        <v/>
      </c>
      <c r="N74" s="37" t="str">
        <f t="shared" si="14"/>
        <v/>
      </c>
      <c r="O74" s="37" t="str">
        <f t="shared" si="15"/>
        <v/>
      </c>
    </row>
    <row r="75" spans="1:15" ht="14.25" x14ac:dyDescent="0.2">
      <c r="A75" t="str">
        <f t="shared" si="8"/>
        <v/>
      </c>
      <c r="B75" t="str">
        <f t="shared" si="10"/>
        <v/>
      </c>
      <c r="C75" s="1" t="str">
        <f t="shared" si="9"/>
        <v/>
      </c>
      <c r="D75" t="str">
        <f>IF(ISNUMBER(C75),'Datos de entrada'!#REF!,"")</f>
        <v/>
      </c>
      <c r="E75" s="1" t="str">
        <f>IF(ISNUMBER(G75),IF(NOT(ISBLANK('Datos de entrada'!#REF!)),'Datos de entrada'!#REF!,""),IFERROR(MID('Datos de entrada'!#REF!,1,2),""))</f>
        <v/>
      </c>
      <c r="F75" s="1" t="str">
        <f>IFERROR(VALUE(CONCATENATE(MID('Datos de entrada'!#REF!,5,1),",",MID('Datos de entrada'!#REF!,7,1))),IFERROR(VALUE(CONCATENATE(MID('Datos de entrada'!#REF!,5,2),",",MID('Datos de entrada'!#REF!,8,1))),""))</f>
        <v/>
      </c>
      <c r="G75" s="1" t="str">
        <f>IF(ISNUMBER('Datos de entrada'!#REF!),'Datos de entrada'!#REF!,"")</f>
        <v/>
      </c>
      <c r="I75" s="1" t="str">
        <f>IF(OR(ISNUMBER(F75),ISNUMBER(G75)),IFERROR(VALUE(CONCATENATE(MID('Datos de entrada'!#REF!,1,1),",",MID('Datos de entrada'!#REF!,3,1))),IFERROR(VALUE(MID('Datos de entrada'!#REF!,1,2)),"")),"")</f>
        <v/>
      </c>
      <c r="K75" s="38" t="str">
        <f t="shared" si="11"/>
        <v/>
      </c>
      <c r="L75" s="37" t="str">
        <f t="shared" si="12"/>
        <v/>
      </c>
      <c r="M75" s="37" t="str">
        <f t="shared" si="13"/>
        <v/>
      </c>
      <c r="N75" s="37" t="str">
        <f t="shared" si="14"/>
        <v/>
      </c>
      <c r="O75" s="37" t="str">
        <f t="shared" si="15"/>
        <v/>
      </c>
    </row>
    <row r="76" spans="1:15" ht="14.25" x14ac:dyDescent="0.2">
      <c r="A76" t="str">
        <f t="shared" si="8"/>
        <v/>
      </c>
      <c r="B76" t="str">
        <f t="shared" si="10"/>
        <v/>
      </c>
      <c r="C76" s="1" t="str">
        <f t="shared" si="9"/>
        <v/>
      </c>
      <c r="D76" t="str">
        <f>IF(ISNUMBER(C76),'Datos de entrada'!#REF!,"")</f>
        <v/>
      </c>
      <c r="E76" s="1" t="str">
        <f>IF(ISNUMBER(G76),IF(NOT(ISBLANK('Datos de entrada'!#REF!)),'Datos de entrada'!#REF!,""),IFERROR(MID('Datos de entrada'!#REF!,1,2),""))</f>
        <v/>
      </c>
      <c r="F76" s="1" t="str">
        <f>IFERROR(VALUE(CONCATENATE(MID('Datos de entrada'!#REF!,5,1),",",MID('Datos de entrada'!#REF!,7,1))),IFERROR(VALUE(CONCATENATE(MID('Datos de entrada'!#REF!,5,2),",",MID('Datos de entrada'!#REF!,8,1))),""))</f>
        <v/>
      </c>
      <c r="G76" s="1" t="str">
        <f>IF(ISNUMBER('Datos de entrada'!#REF!),'Datos de entrada'!#REF!,"")</f>
        <v/>
      </c>
      <c r="I76" s="1" t="str">
        <f>IF(OR(ISNUMBER(F76),ISNUMBER(G76)),IFERROR(VALUE(CONCATENATE(MID('Datos de entrada'!#REF!,1,1),",",MID('Datos de entrada'!#REF!,3,1))),IFERROR(VALUE(MID('Datos de entrada'!#REF!,1,2)),"")),"")</f>
        <v/>
      </c>
      <c r="K76" s="38" t="str">
        <f t="shared" si="11"/>
        <v/>
      </c>
      <c r="L76" s="37" t="str">
        <f t="shared" si="12"/>
        <v/>
      </c>
      <c r="M76" s="37" t="str">
        <f t="shared" si="13"/>
        <v/>
      </c>
      <c r="N76" s="37" t="str">
        <f t="shared" si="14"/>
        <v/>
      </c>
      <c r="O76" s="37" t="str">
        <f t="shared" si="15"/>
        <v/>
      </c>
    </row>
    <row r="77" spans="1:15" ht="14.25" x14ac:dyDescent="0.2">
      <c r="A77" t="str">
        <f t="shared" si="8"/>
        <v/>
      </c>
      <c r="B77" t="str">
        <f t="shared" si="10"/>
        <v/>
      </c>
      <c r="C77" s="1" t="str">
        <f t="shared" si="9"/>
        <v/>
      </c>
      <c r="D77" t="str">
        <f>IF(ISNUMBER(C77),'Datos de entrada'!#REF!,"")</f>
        <v/>
      </c>
      <c r="E77" s="1" t="str">
        <f>IF(ISNUMBER(G77),IF(NOT(ISBLANK('Datos de entrada'!#REF!)),'Datos de entrada'!#REF!,""),IFERROR(MID('Datos de entrada'!#REF!,1,2),""))</f>
        <v/>
      </c>
      <c r="F77" s="1" t="str">
        <f>IFERROR(VALUE(CONCATENATE(MID('Datos de entrada'!#REF!,5,1),",",MID('Datos de entrada'!#REF!,7,1))),IFERROR(VALUE(CONCATENATE(MID('Datos de entrada'!#REF!,5,2),",",MID('Datos de entrada'!#REF!,8,1))),""))</f>
        <v/>
      </c>
      <c r="G77" s="1" t="str">
        <f>IF(ISNUMBER('Datos de entrada'!#REF!),'Datos de entrada'!#REF!,"")</f>
        <v/>
      </c>
      <c r="I77" s="1" t="str">
        <f>IF(OR(ISNUMBER(F77),ISNUMBER(G77)),IFERROR(VALUE(CONCATENATE(MID('Datos de entrada'!#REF!,1,1),",",MID('Datos de entrada'!#REF!,3,1))),IFERROR(VALUE(MID('Datos de entrada'!#REF!,1,2)),"")),"")</f>
        <v/>
      </c>
      <c r="K77" s="38" t="str">
        <f t="shared" si="11"/>
        <v/>
      </c>
      <c r="L77" s="37" t="str">
        <f t="shared" si="12"/>
        <v/>
      </c>
      <c r="M77" s="37" t="str">
        <f t="shared" si="13"/>
        <v/>
      </c>
      <c r="N77" s="37" t="str">
        <f t="shared" si="14"/>
        <v/>
      </c>
      <c r="O77" s="37" t="str">
        <f t="shared" si="15"/>
        <v/>
      </c>
    </row>
    <row r="78" spans="1:15" ht="14.25" x14ac:dyDescent="0.2">
      <c r="A78" t="str">
        <f t="shared" si="8"/>
        <v/>
      </c>
      <c r="B78" t="str">
        <f t="shared" si="10"/>
        <v/>
      </c>
      <c r="C78" s="1" t="str">
        <f t="shared" si="9"/>
        <v/>
      </c>
      <c r="D78" t="str">
        <f>IF(ISNUMBER(C78),'Datos de entrada'!#REF!,"")</f>
        <v/>
      </c>
      <c r="E78" s="1" t="str">
        <f>IF(ISNUMBER(G78),IF(NOT(ISBLANK('Datos de entrada'!#REF!)),'Datos de entrada'!#REF!,""),IFERROR(MID('Datos de entrada'!#REF!,1,2),""))</f>
        <v/>
      </c>
      <c r="F78" s="1" t="str">
        <f>IFERROR(VALUE(CONCATENATE(MID('Datos de entrada'!#REF!,5,1),",",MID('Datos de entrada'!#REF!,7,1))),IFERROR(VALUE(CONCATENATE(MID('Datos de entrada'!#REF!,5,2),",",MID('Datos de entrada'!#REF!,8,1))),""))</f>
        <v/>
      </c>
      <c r="G78" s="1" t="str">
        <f>IF(ISNUMBER('Datos de entrada'!#REF!),'Datos de entrada'!#REF!,"")</f>
        <v/>
      </c>
      <c r="I78" s="1" t="str">
        <f>IF(OR(ISNUMBER(F78),ISNUMBER(G78)),IFERROR(VALUE(CONCATENATE(MID('Datos de entrada'!#REF!,1,1),",",MID('Datos de entrada'!#REF!,3,1))),IFERROR(VALUE(MID('Datos de entrada'!#REF!,1,2)),"")),"")</f>
        <v/>
      </c>
      <c r="K78" s="38" t="str">
        <f t="shared" si="11"/>
        <v/>
      </c>
      <c r="L78" s="37" t="str">
        <f t="shared" si="12"/>
        <v/>
      </c>
      <c r="M78" s="37" t="str">
        <f t="shared" si="13"/>
        <v/>
      </c>
      <c r="N78" s="37" t="str">
        <f t="shared" si="14"/>
        <v/>
      </c>
      <c r="O78" s="37" t="str">
        <f t="shared" si="15"/>
        <v/>
      </c>
    </row>
    <row r="79" spans="1:15" ht="14.25" x14ac:dyDescent="0.2">
      <c r="A79" t="str">
        <f t="shared" si="8"/>
        <v/>
      </c>
      <c r="B79" t="str">
        <f t="shared" si="10"/>
        <v/>
      </c>
      <c r="C79" s="1" t="str">
        <f t="shared" si="9"/>
        <v/>
      </c>
      <c r="D79" t="str">
        <f>IF(ISNUMBER(C79),'Datos de entrada'!#REF!,"")</f>
        <v/>
      </c>
      <c r="E79" s="1" t="str">
        <f>IF(ISNUMBER(G79),IF(NOT(ISBLANK('Datos de entrada'!#REF!)),'Datos de entrada'!#REF!,""),IFERROR(MID('Datos de entrada'!#REF!,1,2),""))</f>
        <v/>
      </c>
      <c r="F79" s="1" t="str">
        <f>IFERROR(VALUE(CONCATENATE(MID('Datos de entrada'!#REF!,5,1),",",MID('Datos de entrada'!#REF!,7,1))),IFERROR(VALUE(CONCATENATE(MID('Datos de entrada'!#REF!,5,2),",",MID('Datos de entrada'!#REF!,8,1))),""))</f>
        <v/>
      </c>
      <c r="G79" s="1" t="str">
        <f>IF(ISNUMBER('Datos de entrada'!#REF!),'Datos de entrada'!#REF!,"")</f>
        <v/>
      </c>
      <c r="I79" s="1" t="str">
        <f>IF(OR(ISNUMBER(F79),ISNUMBER(G79)),IFERROR(VALUE(CONCATENATE(MID('Datos de entrada'!#REF!,1,1),",",MID('Datos de entrada'!#REF!,3,1))),IFERROR(VALUE(MID('Datos de entrada'!#REF!,1,2)),"")),"")</f>
        <v/>
      </c>
      <c r="K79" s="38" t="str">
        <f t="shared" si="11"/>
        <v/>
      </c>
      <c r="L79" s="37" t="str">
        <f t="shared" si="12"/>
        <v/>
      </c>
      <c r="M79" s="37" t="str">
        <f t="shared" si="13"/>
        <v/>
      </c>
      <c r="N79" s="37" t="str">
        <f t="shared" si="14"/>
        <v/>
      </c>
      <c r="O79" s="37" t="str">
        <f t="shared" si="15"/>
        <v/>
      </c>
    </row>
    <row r="80" spans="1:15" ht="14.25" x14ac:dyDescent="0.2">
      <c r="A80" t="str">
        <f t="shared" si="8"/>
        <v/>
      </c>
      <c r="B80" t="str">
        <f t="shared" si="10"/>
        <v/>
      </c>
      <c r="C80" s="1" t="str">
        <f t="shared" si="9"/>
        <v/>
      </c>
      <c r="D80" t="str">
        <f>IF(ISNUMBER(C80),'Datos de entrada'!#REF!,"")</f>
        <v/>
      </c>
      <c r="E80" s="1" t="str">
        <f>IF(ISNUMBER(G80),IF(NOT(ISBLANK('Datos de entrada'!#REF!)),'Datos de entrada'!#REF!,""),IFERROR(MID('Datos de entrada'!#REF!,1,2),""))</f>
        <v/>
      </c>
      <c r="F80" s="1" t="str">
        <f>IFERROR(VALUE(CONCATENATE(MID('Datos de entrada'!#REF!,5,1),",",MID('Datos de entrada'!#REF!,7,1))),IFERROR(VALUE(CONCATENATE(MID('Datos de entrada'!#REF!,5,2),",",MID('Datos de entrada'!#REF!,8,1))),""))</f>
        <v/>
      </c>
      <c r="G80" s="1" t="str">
        <f>IF(ISNUMBER('Datos de entrada'!#REF!),'Datos de entrada'!#REF!,"")</f>
        <v/>
      </c>
      <c r="I80" s="1" t="str">
        <f>IF(OR(ISNUMBER(F80),ISNUMBER(G80)),IFERROR(VALUE(CONCATENATE(MID('Datos de entrada'!#REF!,1,1),",",MID('Datos de entrada'!#REF!,3,1))),IFERROR(VALUE(MID('Datos de entrada'!#REF!,1,2)),"")),"")</f>
        <v/>
      </c>
      <c r="K80" s="38" t="str">
        <f t="shared" si="11"/>
        <v/>
      </c>
      <c r="L80" s="37" t="str">
        <f t="shared" si="12"/>
        <v/>
      </c>
      <c r="M80" s="37" t="str">
        <f t="shared" si="13"/>
        <v/>
      </c>
      <c r="N80" s="37" t="str">
        <f t="shared" si="14"/>
        <v/>
      </c>
      <c r="O80" s="37" t="str">
        <f t="shared" si="15"/>
        <v/>
      </c>
    </row>
    <row r="81" spans="1:15" ht="14.25" x14ac:dyDescent="0.2">
      <c r="A81" t="str">
        <f t="shared" si="8"/>
        <v/>
      </c>
      <c r="B81" t="str">
        <f t="shared" si="10"/>
        <v/>
      </c>
      <c r="C81" s="1" t="str">
        <f t="shared" si="9"/>
        <v/>
      </c>
      <c r="D81" t="str">
        <f>IF(ISNUMBER(C81),'Datos de entrada'!#REF!,"")</f>
        <v/>
      </c>
      <c r="E81" s="1" t="str">
        <f>IF(ISNUMBER(G81),IF(NOT(ISBLANK('Datos de entrada'!#REF!)),'Datos de entrada'!#REF!,""),IFERROR(MID('Datos de entrada'!#REF!,1,2),""))</f>
        <v/>
      </c>
      <c r="F81" s="1" t="str">
        <f>IFERROR(VALUE(CONCATENATE(MID('Datos de entrada'!#REF!,5,1),",",MID('Datos de entrada'!#REF!,7,1))),IFERROR(VALUE(CONCATENATE(MID('Datos de entrada'!#REF!,5,2),",",MID('Datos de entrada'!#REF!,8,1))),""))</f>
        <v/>
      </c>
      <c r="G81" s="1" t="str">
        <f>IF(ISNUMBER('Datos de entrada'!#REF!),'Datos de entrada'!#REF!,"")</f>
        <v/>
      </c>
      <c r="I81" s="1" t="str">
        <f>IF(OR(ISNUMBER(F81),ISNUMBER(G81)),IFERROR(VALUE(CONCATENATE(MID('Datos de entrada'!#REF!,1,1),",",MID('Datos de entrada'!#REF!,3,1))),IFERROR(VALUE(MID('Datos de entrada'!#REF!,1,2)),"")),"")</f>
        <v/>
      </c>
      <c r="K81" s="38" t="str">
        <f t="shared" si="11"/>
        <v/>
      </c>
      <c r="L81" s="37" t="str">
        <f t="shared" si="12"/>
        <v/>
      </c>
      <c r="M81" s="37" t="str">
        <f t="shared" si="13"/>
        <v/>
      </c>
      <c r="N81" s="37" t="str">
        <f t="shared" si="14"/>
        <v/>
      </c>
      <c r="O81" s="37" t="str">
        <f t="shared" si="15"/>
        <v/>
      </c>
    </row>
    <row r="82" spans="1:15" ht="14.25" x14ac:dyDescent="0.2">
      <c r="A82" t="str">
        <f t="shared" si="8"/>
        <v/>
      </c>
      <c r="B82" t="str">
        <f t="shared" si="10"/>
        <v/>
      </c>
      <c r="C82" s="1" t="str">
        <f t="shared" si="9"/>
        <v/>
      </c>
      <c r="D82" t="str">
        <f>IF(ISNUMBER(C82),'Datos de entrada'!#REF!,"")</f>
        <v/>
      </c>
      <c r="E82" s="1" t="str">
        <f>IF(ISNUMBER(G82),IF(NOT(ISBLANK('Datos de entrada'!#REF!)),'Datos de entrada'!#REF!,""),IFERROR(MID('Datos de entrada'!#REF!,1,2),""))</f>
        <v/>
      </c>
      <c r="F82" s="1" t="str">
        <f>IFERROR(VALUE(CONCATENATE(MID('Datos de entrada'!#REF!,5,1),",",MID('Datos de entrada'!#REF!,7,1))),IFERROR(VALUE(CONCATENATE(MID('Datos de entrada'!#REF!,5,2),",",MID('Datos de entrada'!#REF!,8,1))),""))</f>
        <v/>
      </c>
      <c r="G82" s="1" t="str">
        <f>IF(ISNUMBER('Datos de entrada'!#REF!),'Datos de entrada'!#REF!,"")</f>
        <v/>
      </c>
      <c r="I82" s="1" t="str">
        <f>IF(OR(ISNUMBER(F82),ISNUMBER(G82)),IFERROR(VALUE(CONCATENATE(MID('Datos de entrada'!#REF!,1,1),",",MID('Datos de entrada'!#REF!,3,1))),IFERROR(VALUE(MID('Datos de entrada'!#REF!,1,2)),"")),"")</f>
        <v/>
      </c>
      <c r="K82" s="38" t="str">
        <f t="shared" si="11"/>
        <v/>
      </c>
      <c r="L82" s="37" t="str">
        <f t="shared" si="12"/>
        <v/>
      </c>
      <c r="M82" s="37" t="str">
        <f t="shared" si="13"/>
        <v/>
      </c>
      <c r="N82" s="37" t="str">
        <f t="shared" si="14"/>
        <v/>
      </c>
      <c r="O82" s="37" t="str">
        <f t="shared" si="15"/>
        <v/>
      </c>
    </row>
    <row r="83" spans="1:15" ht="14.25" x14ac:dyDescent="0.2">
      <c r="A83" t="str">
        <f t="shared" si="8"/>
        <v/>
      </c>
      <c r="B83" t="str">
        <f t="shared" si="10"/>
        <v/>
      </c>
      <c r="C83" s="1" t="str">
        <f t="shared" si="9"/>
        <v/>
      </c>
      <c r="D83" t="str">
        <f>IF(ISNUMBER(C83),'Datos de entrada'!#REF!,"")</f>
        <v/>
      </c>
      <c r="E83" s="1" t="str">
        <f>IF(ISNUMBER(G83),IF(NOT(ISBLANK('Datos de entrada'!#REF!)),'Datos de entrada'!#REF!,""),IFERROR(MID('Datos de entrada'!#REF!,1,2),""))</f>
        <v/>
      </c>
      <c r="F83" s="1" t="str">
        <f>IFERROR(VALUE(CONCATENATE(MID('Datos de entrada'!#REF!,5,1),",",MID('Datos de entrada'!#REF!,7,1))),IFERROR(VALUE(CONCATENATE(MID('Datos de entrada'!#REF!,5,2),",",MID('Datos de entrada'!#REF!,8,1))),""))</f>
        <v/>
      </c>
      <c r="G83" s="1" t="str">
        <f>IF(ISNUMBER('Datos de entrada'!#REF!),'Datos de entrada'!#REF!,"")</f>
        <v/>
      </c>
      <c r="I83" s="1" t="str">
        <f>IF(OR(ISNUMBER(F83),ISNUMBER(G83)),IFERROR(VALUE(CONCATENATE(MID('Datos de entrada'!#REF!,1,1),",",MID('Datos de entrada'!#REF!,3,1))),IFERROR(VALUE(MID('Datos de entrada'!#REF!,1,2)),"")),"")</f>
        <v/>
      </c>
      <c r="K83" s="38" t="str">
        <f t="shared" si="11"/>
        <v/>
      </c>
      <c r="L83" s="37" t="str">
        <f t="shared" si="12"/>
        <v/>
      </c>
      <c r="M83" s="37" t="str">
        <f t="shared" si="13"/>
        <v/>
      </c>
      <c r="N83" s="37" t="str">
        <f t="shared" si="14"/>
        <v/>
      </c>
      <c r="O83" s="37" t="str">
        <f t="shared" si="15"/>
        <v/>
      </c>
    </row>
    <row r="84" spans="1:15" ht="14.25" x14ac:dyDescent="0.2">
      <c r="A84" t="str">
        <f t="shared" si="8"/>
        <v/>
      </c>
      <c r="B84" t="str">
        <f t="shared" si="10"/>
        <v/>
      </c>
      <c r="C84" s="1" t="str">
        <f t="shared" si="9"/>
        <v/>
      </c>
      <c r="D84" t="str">
        <f>IF(ISNUMBER(C84),'Datos de entrada'!#REF!,"")</f>
        <v/>
      </c>
      <c r="E84" s="1" t="str">
        <f>IF(ISNUMBER(G84),IF(NOT(ISBLANK('Datos de entrada'!#REF!)),'Datos de entrada'!#REF!,""),IFERROR(MID('Datos de entrada'!#REF!,1,2),""))</f>
        <v/>
      </c>
      <c r="F84" s="1" t="str">
        <f>IFERROR(VALUE(CONCATENATE(MID('Datos de entrada'!#REF!,5,1),",",MID('Datos de entrada'!#REF!,7,1))),IFERROR(VALUE(CONCATENATE(MID('Datos de entrada'!#REF!,5,2),",",MID('Datos de entrada'!#REF!,8,1))),""))</f>
        <v/>
      </c>
      <c r="G84" s="1" t="str">
        <f>IF(ISNUMBER('Datos de entrada'!#REF!),'Datos de entrada'!#REF!,"")</f>
        <v/>
      </c>
      <c r="I84" s="1" t="str">
        <f>IF(OR(ISNUMBER(F84),ISNUMBER(G84)),IFERROR(VALUE(CONCATENATE(MID('Datos de entrada'!#REF!,1,1),",",MID('Datos de entrada'!#REF!,3,1))),IFERROR(VALUE(MID('Datos de entrada'!#REF!,1,2)),"")),"")</f>
        <v/>
      </c>
      <c r="K84" s="38" t="str">
        <f t="shared" si="11"/>
        <v/>
      </c>
      <c r="L84" s="37" t="str">
        <f t="shared" si="12"/>
        <v/>
      </c>
      <c r="M84" s="37" t="str">
        <f t="shared" si="13"/>
        <v/>
      </c>
      <c r="N84" s="37" t="str">
        <f t="shared" si="14"/>
        <v/>
      </c>
      <c r="O84" s="37" t="str">
        <f t="shared" si="15"/>
        <v/>
      </c>
    </row>
    <row r="85" spans="1:15" ht="14.25" x14ac:dyDescent="0.2">
      <c r="A85" t="str">
        <f t="shared" si="8"/>
        <v/>
      </c>
      <c r="B85" t="str">
        <f t="shared" si="10"/>
        <v/>
      </c>
      <c r="C85" s="1" t="str">
        <f t="shared" si="9"/>
        <v/>
      </c>
      <c r="D85" t="str">
        <f>IF(ISNUMBER(C85),'Datos de entrada'!#REF!,"")</f>
        <v/>
      </c>
      <c r="E85" s="1" t="str">
        <f>IF(ISNUMBER(G85),IF(NOT(ISBLANK('Datos de entrada'!#REF!)),'Datos de entrada'!#REF!,""),IFERROR(MID('Datos de entrada'!#REF!,1,2),""))</f>
        <v/>
      </c>
      <c r="F85" s="1" t="str">
        <f>IFERROR(VALUE(CONCATENATE(MID('Datos de entrada'!#REF!,5,1),",",MID('Datos de entrada'!#REF!,7,1))),IFERROR(VALUE(CONCATENATE(MID('Datos de entrada'!#REF!,5,2),",",MID('Datos de entrada'!#REF!,8,1))),""))</f>
        <v/>
      </c>
      <c r="G85" s="1" t="str">
        <f>IF(ISNUMBER('Datos de entrada'!#REF!),'Datos de entrada'!#REF!,"")</f>
        <v/>
      </c>
      <c r="I85" s="1" t="str">
        <f>IF(OR(ISNUMBER(F85),ISNUMBER(G85)),IFERROR(VALUE(CONCATENATE(MID('Datos de entrada'!#REF!,1,1),",",MID('Datos de entrada'!#REF!,3,1))),IFERROR(VALUE(MID('Datos de entrada'!#REF!,1,2)),"")),"")</f>
        <v/>
      </c>
      <c r="K85" s="38" t="str">
        <f t="shared" si="11"/>
        <v/>
      </c>
      <c r="L85" s="37" t="str">
        <f t="shared" si="12"/>
        <v/>
      </c>
      <c r="M85" s="37" t="str">
        <f t="shared" si="13"/>
        <v/>
      </c>
      <c r="N85" s="37" t="str">
        <f t="shared" si="14"/>
        <v/>
      </c>
      <c r="O85" s="37" t="str">
        <f t="shared" si="15"/>
        <v/>
      </c>
    </row>
    <row r="86" spans="1:15" ht="14.25" x14ac:dyDescent="0.2">
      <c r="A86" t="str">
        <f t="shared" ref="A86:A149" si="16">IF(ISNUMBER(C86),C86+(ROW()/10000000),"")</f>
        <v/>
      </c>
      <c r="B86" t="str">
        <f t="shared" si="10"/>
        <v/>
      </c>
      <c r="C86" s="1" t="str">
        <f t="shared" si="9"/>
        <v/>
      </c>
      <c r="D86" t="str">
        <f>IF(ISNUMBER(C86),'Datos de entrada'!#REF!,"")</f>
        <v/>
      </c>
      <c r="E86" s="1" t="str">
        <f>IF(ISNUMBER(G86),IF(NOT(ISBLANK('Datos de entrada'!#REF!)),'Datos de entrada'!#REF!,""),IFERROR(MID('Datos de entrada'!#REF!,1,2),""))</f>
        <v/>
      </c>
      <c r="F86" s="1" t="str">
        <f>IFERROR(VALUE(CONCATENATE(MID('Datos de entrada'!#REF!,5,1),",",MID('Datos de entrada'!#REF!,7,1))),IFERROR(VALUE(CONCATENATE(MID('Datos de entrada'!#REF!,5,2),",",MID('Datos de entrada'!#REF!,8,1))),""))</f>
        <v/>
      </c>
      <c r="G86" s="1" t="str">
        <f>IF(ISNUMBER('Datos de entrada'!#REF!),'Datos de entrada'!#REF!,"")</f>
        <v/>
      </c>
      <c r="I86" s="1" t="str">
        <f>IF(OR(ISNUMBER(F86),ISNUMBER(G86)),IFERROR(VALUE(CONCATENATE(MID('Datos de entrada'!#REF!,1,1),",",MID('Datos de entrada'!#REF!,3,1))),IFERROR(VALUE(MID('Datos de entrada'!#REF!,1,2)),"")),"")</f>
        <v/>
      </c>
      <c r="K86" s="38" t="str">
        <f t="shared" si="11"/>
        <v/>
      </c>
      <c r="L86" s="37" t="str">
        <f t="shared" si="12"/>
        <v/>
      </c>
      <c r="M86" s="37" t="str">
        <f t="shared" si="13"/>
        <v/>
      </c>
      <c r="N86" s="37" t="str">
        <f t="shared" si="14"/>
        <v/>
      </c>
      <c r="O86" s="37" t="str">
        <f t="shared" si="15"/>
        <v/>
      </c>
    </row>
    <row r="87" spans="1:15" ht="14.25" x14ac:dyDescent="0.2">
      <c r="A87" t="str">
        <f t="shared" si="16"/>
        <v/>
      </c>
      <c r="B87" t="str">
        <f t="shared" si="10"/>
        <v/>
      </c>
      <c r="C87" s="1" t="str">
        <f t="shared" si="9"/>
        <v/>
      </c>
      <c r="D87" t="str">
        <f>IF(ISNUMBER(C87),'Datos de entrada'!#REF!,"")</f>
        <v/>
      </c>
      <c r="E87" s="1" t="str">
        <f>IF(ISNUMBER(G87),IF(NOT(ISBLANK('Datos de entrada'!#REF!)),'Datos de entrada'!#REF!,""),IFERROR(MID('Datos de entrada'!#REF!,1,2),""))</f>
        <v/>
      </c>
      <c r="F87" s="1" t="str">
        <f>IFERROR(VALUE(CONCATENATE(MID('Datos de entrada'!#REF!,5,1),",",MID('Datos de entrada'!#REF!,7,1))),IFERROR(VALUE(CONCATENATE(MID('Datos de entrada'!#REF!,5,2),",",MID('Datos de entrada'!#REF!,8,1))),""))</f>
        <v/>
      </c>
      <c r="G87" s="1" t="str">
        <f>IF(ISNUMBER('Datos de entrada'!#REF!),'Datos de entrada'!#REF!,"")</f>
        <v/>
      </c>
      <c r="I87" s="1" t="str">
        <f>IF(OR(ISNUMBER(F87),ISNUMBER(G87)),IFERROR(VALUE(CONCATENATE(MID('Datos de entrada'!#REF!,1,1),",",MID('Datos de entrada'!#REF!,3,1))),IFERROR(VALUE(MID('Datos de entrada'!#REF!,1,2)),"")),"")</f>
        <v/>
      </c>
      <c r="K87" s="38" t="str">
        <f t="shared" si="11"/>
        <v/>
      </c>
      <c r="L87" s="37" t="str">
        <f t="shared" si="12"/>
        <v/>
      </c>
      <c r="M87" s="37" t="str">
        <f t="shared" si="13"/>
        <v/>
      </c>
      <c r="N87" s="37" t="str">
        <f t="shared" si="14"/>
        <v/>
      </c>
      <c r="O87" s="37" t="str">
        <f t="shared" si="15"/>
        <v/>
      </c>
    </row>
    <row r="88" spans="1:15" ht="14.25" x14ac:dyDescent="0.2">
      <c r="A88" t="str">
        <f t="shared" si="16"/>
        <v/>
      </c>
      <c r="B88" t="str">
        <f t="shared" si="10"/>
        <v/>
      </c>
      <c r="C88" s="1" t="str">
        <f t="shared" si="9"/>
        <v/>
      </c>
      <c r="D88" t="str">
        <f>IF(ISNUMBER(C88),'Datos de entrada'!A73,"")</f>
        <v/>
      </c>
      <c r="E88" s="1" t="str">
        <f>IF(ISNUMBER(G88),IF(NOT(ISBLANK('Datos de entrada'!L73)),'Datos de entrada'!L73,""),IFERROR(MID('Datos de entrada'!H73,1,2),""))</f>
        <v/>
      </c>
      <c r="F88" s="1" t="str">
        <f>IFERROR(VALUE(CONCATENATE(MID('Datos de entrada'!H73,5,1),",",MID('Datos de entrada'!H73,7,1))),IFERROR(VALUE(CONCATENATE(MID('Datos de entrada'!H73,5,2),",",MID('Datos de entrada'!H73,8,1))),""))</f>
        <v/>
      </c>
      <c r="G88" s="1" t="str">
        <f>IF(ISNUMBER('Datos de entrada'!K73),'Datos de entrada'!K73,"")</f>
        <v/>
      </c>
      <c r="I88" s="1" t="str">
        <f>IF(OR(ISNUMBER(F88),ISNUMBER(G88)),IFERROR(VALUE(CONCATENATE(MID('Datos de entrada'!C73,1,1),",",MID('Datos de entrada'!C73,3,1))),IFERROR(VALUE(MID('Datos de entrada'!C73,1,2)),"")),"")</f>
        <v/>
      </c>
      <c r="K88" s="38" t="str">
        <f t="shared" si="11"/>
        <v/>
      </c>
      <c r="L88" s="37" t="str">
        <f t="shared" si="12"/>
        <v/>
      </c>
      <c r="M88" s="37" t="str">
        <f t="shared" si="13"/>
        <v/>
      </c>
      <c r="N88" s="37" t="str">
        <f t="shared" si="14"/>
        <v/>
      </c>
      <c r="O88" s="37" t="str">
        <f t="shared" si="15"/>
        <v/>
      </c>
    </row>
    <row r="89" spans="1:15" ht="14.25" x14ac:dyDescent="0.2">
      <c r="A89" t="str">
        <f t="shared" si="16"/>
        <v/>
      </c>
      <c r="B89" t="str">
        <f t="shared" si="10"/>
        <v/>
      </c>
      <c r="C89" s="1" t="str">
        <f t="shared" si="9"/>
        <v/>
      </c>
      <c r="D89" t="str">
        <f>IF(ISNUMBER(C89),'Datos de entrada'!A74,"")</f>
        <v/>
      </c>
      <c r="E89" s="1" t="str">
        <f>IF(ISNUMBER(G89),IF(NOT(ISBLANK('Datos de entrada'!L74)),'Datos de entrada'!L74,""),IFERROR(MID('Datos de entrada'!H74,1,2),""))</f>
        <v/>
      </c>
      <c r="F89" s="1" t="str">
        <f>IFERROR(VALUE(CONCATENATE(MID('Datos de entrada'!H74,5,1),",",MID('Datos de entrada'!H74,7,1))),IFERROR(VALUE(CONCATENATE(MID('Datos de entrada'!H74,5,2),",",MID('Datos de entrada'!H74,8,1))),""))</f>
        <v/>
      </c>
      <c r="G89" s="1" t="str">
        <f>IF(ISNUMBER('Datos de entrada'!K74),'Datos de entrada'!K74,"")</f>
        <v/>
      </c>
      <c r="I89" s="1" t="str">
        <f>IF(OR(ISNUMBER(F89),ISNUMBER(G89)),IFERROR(VALUE(CONCATENATE(MID('Datos de entrada'!C74,1,1),",",MID('Datos de entrada'!C74,3,1))),IFERROR(VALUE(MID('Datos de entrada'!C74,1,2)),"")),"")</f>
        <v/>
      </c>
      <c r="K89" s="38" t="str">
        <f t="shared" si="11"/>
        <v/>
      </c>
      <c r="L89" s="37" t="str">
        <f t="shared" si="12"/>
        <v/>
      </c>
      <c r="M89" s="37" t="str">
        <f t="shared" si="13"/>
        <v/>
      </c>
      <c r="N89" s="37" t="str">
        <f t="shared" si="14"/>
        <v/>
      </c>
      <c r="O89" s="37" t="str">
        <f t="shared" si="15"/>
        <v/>
      </c>
    </row>
    <row r="90" spans="1:15" ht="14.25" x14ac:dyDescent="0.2">
      <c r="A90" t="str">
        <f t="shared" si="16"/>
        <v/>
      </c>
      <c r="B90" t="str">
        <f t="shared" si="10"/>
        <v/>
      </c>
      <c r="C90" s="1" t="str">
        <f t="shared" si="9"/>
        <v/>
      </c>
      <c r="D90" t="str">
        <f>IF(ISNUMBER(C90),'Datos de entrada'!A75,"")</f>
        <v/>
      </c>
      <c r="E90" s="1" t="str">
        <f>IF(ISNUMBER(G90),IF(NOT(ISBLANK('Datos de entrada'!L75)),'Datos de entrada'!L75,""),IFERROR(MID('Datos de entrada'!H75,1,2),""))</f>
        <v/>
      </c>
      <c r="F90" s="1" t="str">
        <f>IFERROR(VALUE(CONCATENATE(MID('Datos de entrada'!H75,5,1),",",MID('Datos de entrada'!H75,7,1))),IFERROR(VALUE(CONCATENATE(MID('Datos de entrada'!H75,5,2),",",MID('Datos de entrada'!H75,8,1))),""))</f>
        <v/>
      </c>
      <c r="G90" s="1" t="str">
        <f>IF(ISNUMBER('Datos de entrada'!K75),'Datos de entrada'!K75,"")</f>
        <v/>
      </c>
      <c r="I90" s="1" t="str">
        <f>IF(OR(ISNUMBER(F90),ISNUMBER(G90)),IFERROR(VALUE(CONCATENATE(MID('Datos de entrada'!C75,1,1),",",MID('Datos de entrada'!C75,3,1))),IFERROR(VALUE(MID('Datos de entrada'!C75,1,2)),"")),"")</f>
        <v/>
      </c>
      <c r="K90" s="38" t="str">
        <f t="shared" si="11"/>
        <v/>
      </c>
      <c r="L90" s="37" t="str">
        <f t="shared" si="12"/>
        <v/>
      </c>
      <c r="M90" s="37" t="str">
        <f t="shared" si="13"/>
        <v/>
      </c>
      <c r="N90" s="37" t="str">
        <f t="shared" si="14"/>
        <v/>
      </c>
      <c r="O90" s="37" t="str">
        <f t="shared" si="15"/>
        <v/>
      </c>
    </row>
    <row r="91" spans="1:15" ht="14.25" x14ac:dyDescent="0.2">
      <c r="A91" t="str">
        <f t="shared" si="16"/>
        <v/>
      </c>
      <c r="B91" t="str">
        <f t="shared" si="10"/>
        <v/>
      </c>
      <c r="C91" s="1" t="str">
        <f t="shared" si="9"/>
        <v/>
      </c>
      <c r="D91" t="str">
        <f>IF(ISNUMBER(C91),'Datos de entrada'!A76,"")</f>
        <v/>
      </c>
      <c r="E91" s="1" t="str">
        <f>IF(ISNUMBER(G91),IF(NOT(ISBLANK('Datos de entrada'!L76)),'Datos de entrada'!L76,""),IFERROR(MID('Datos de entrada'!H76,1,2),""))</f>
        <v/>
      </c>
      <c r="F91" s="1" t="str">
        <f>IFERROR(VALUE(CONCATENATE(MID('Datos de entrada'!H76,5,1),",",MID('Datos de entrada'!H76,7,1))),IFERROR(VALUE(CONCATENATE(MID('Datos de entrada'!H76,5,2),",",MID('Datos de entrada'!H76,8,1))),""))</f>
        <v/>
      </c>
      <c r="G91" s="1" t="str">
        <f>IF(ISNUMBER('Datos de entrada'!K76),'Datos de entrada'!K76,"")</f>
        <v/>
      </c>
      <c r="I91" s="1" t="str">
        <f>IF(OR(ISNUMBER(F91),ISNUMBER(G91)),IFERROR(VALUE(CONCATENATE(MID('Datos de entrada'!C76,1,1),",",MID('Datos de entrada'!C76,3,1))),IFERROR(VALUE(MID('Datos de entrada'!C76,1,2)),"")),"")</f>
        <v/>
      </c>
      <c r="K91" s="38" t="str">
        <f t="shared" si="11"/>
        <v/>
      </c>
      <c r="L91" s="37" t="str">
        <f t="shared" si="12"/>
        <v/>
      </c>
      <c r="M91" s="37" t="str">
        <f t="shared" si="13"/>
        <v/>
      </c>
      <c r="N91" s="37" t="str">
        <f t="shared" si="14"/>
        <v/>
      </c>
      <c r="O91" s="37" t="str">
        <f t="shared" si="15"/>
        <v/>
      </c>
    </row>
    <row r="92" spans="1:15" ht="14.25" x14ac:dyDescent="0.2">
      <c r="A92" t="str">
        <f t="shared" si="16"/>
        <v/>
      </c>
      <c r="B92" t="str">
        <f t="shared" si="10"/>
        <v/>
      </c>
      <c r="C92" s="1" t="str">
        <f t="shared" si="9"/>
        <v/>
      </c>
      <c r="D92" t="str">
        <f>IF(ISNUMBER(C92),'Datos de entrada'!A77,"")</f>
        <v/>
      </c>
      <c r="E92" s="1" t="str">
        <f>IF(ISNUMBER(G92),IF(NOT(ISBLANK('Datos de entrada'!L77)),'Datos de entrada'!L77,""),IFERROR(MID('Datos de entrada'!H77,1,2),""))</f>
        <v/>
      </c>
      <c r="F92" s="1" t="str">
        <f>IFERROR(VALUE(CONCATENATE(MID('Datos de entrada'!H77,5,1),",",MID('Datos de entrada'!H77,7,1))),IFERROR(VALUE(CONCATENATE(MID('Datos de entrada'!H77,5,2),",",MID('Datos de entrada'!H77,8,1))),""))</f>
        <v/>
      </c>
      <c r="G92" s="1" t="str">
        <f>IF(ISNUMBER('Datos de entrada'!K77),'Datos de entrada'!K77,"")</f>
        <v/>
      </c>
      <c r="I92" s="1" t="str">
        <f>IF(OR(ISNUMBER(F92),ISNUMBER(G92)),IFERROR(VALUE(CONCATENATE(MID('Datos de entrada'!C77,1,1),",",MID('Datos de entrada'!C77,3,1))),IFERROR(VALUE(MID('Datos de entrada'!C77,1,2)),"")),"")</f>
        <v/>
      </c>
      <c r="K92" s="38" t="str">
        <f t="shared" si="11"/>
        <v/>
      </c>
      <c r="L92" s="37" t="str">
        <f t="shared" si="12"/>
        <v/>
      </c>
      <c r="M92" s="37" t="str">
        <f t="shared" si="13"/>
        <v/>
      </c>
      <c r="N92" s="37" t="str">
        <f t="shared" si="14"/>
        <v/>
      </c>
      <c r="O92" s="37" t="str">
        <f t="shared" si="15"/>
        <v/>
      </c>
    </row>
    <row r="93" spans="1:15" ht="14.25" x14ac:dyDescent="0.2">
      <c r="A93" t="str">
        <f t="shared" si="16"/>
        <v/>
      </c>
      <c r="B93" t="str">
        <f t="shared" si="10"/>
        <v/>
      </c>
      <c r="C93" s="1" t="str">
        <f t="shared" si="9"/>
        <v/>
      </c>
      <c r="D93" t="str">
        <f>IF(ISNUMBER(C93),'Datos de entrada'!A78,"")</f>
        <v/>
      </c>
      <c r="E93" s="1" t="str">
        <f>IF(ISNUMBER(G93),IF(NOT(ISBLANK('Datos de entrada'!L78)),'Datos de entrada'!L78,""),IFERROR(MID('Datos de entrada'!H78,1,2),""))</f>
        <v/>
      </c>
      <c r="F93" s="1" t="str">
        <f>IFERROR(VALUE(CONCATENATE(MID('Datos de entrada'!H78,5,1),",",MID('Datos de entrada'!H78,7,1))),IFERROR(VALUE(CONCATENATE(MID('Datos de entrada'!H78,5,2),",",MID('Datos de entrada'!H78,8,1))),""))</f>
        <v/>
      </c>
      <c r="G93" s="1" t="str">
        <f>IF(ISNUMBER('Datos de entrada'!K78),'Datos de entrada'!K78,"")</f>
        <v/>
      </c>
      <c r="I93" s="1" t="str">
        <f>IF(OR(ISNUMBER(F93),ISNUMBER(G93)),IFERROR(VALUE(CONCATENATE(MID('Datos de entrada'!C78,1,1),",",MID('Datos de entrada'!C78,3,1))),IFERROR(VALUE(MID('Datos de entrada'!C78,1,2)),"")),"")</f>
        <v/>
      </c>
      <c r="K93" s="38" t="str">
        <f t="shared" si="11"/>
        <v/>
      </c>
      <c r="L93" s="37" t="str">
        <f t="shared" si="12"/>
        <v/>
      </c>
      <c r="M93" s="37" t="str">
        <f t="shared" si="13"/>
        <v/>
      </c>
      <c r="N93" s="37" t="str">
        <f t="shared" si="14"/>
        <v/>
      </c>
      <c r="O93" s="37" t="str">
        <f t="shared" si="15"/>
        <v/>
      </c>
    </row>
    <row r="94" spans="1:15" ht="14.25" x14ac:dyDescent="0.2">
      <c r="A94" t="str">
        <f t="shared" si="16"/>
        <v/>
      </c>
      <c r="B94" t="str">
        <f t="shared" si="10"/>
        <v/>
      </c>
      <c r="C94" s="1" t="str">
        <f t="shared" si="9"/>
        <v/>
      </c>
      <c r="D94" t="str">
        <f>IF(ISNUMBER(C94),'Datos de entrada'!A79,"")</f>
        <v/>
      </c>
      <c r="E94" s="1" t="str">
        <f>IF(ISNUMBER(G94),IF(NOT(ISBLANK('Datos de entrada'!L79)),'Datos de entrada'!L79,""),IFERROR(MID('Datos de entrada'!H79,1,2),""))</f>
        <v/>
      </c>
      <c r="F94" s="1" t="str">
        <f>IFERROR(VALUE(CONCATENATE(MID('Datos de entrada'!H79,5,1),",",MID('Datos de entrada'!H79,7,1))),IFERROR(VALUE(CONCATENATE(MID('Datos de entrada'!H79,5,2),",",MID('Datos de entrada'!H79,8,1))),""))</f>
        <v/>
      </c>
      <c r="G94" s="1" t="str">
        <f>IF(ISNUMBER('Datos de entrada'!K79),'Datos de entrada'!K79,"")</f>
        <v/>
      </c>
      <c r="I94" s="1" t="str">
        <f>IF(OR(ISNUMBER(F94),ISNUMBER(G94)),IFERROR(VALUE(CONCATENATE(MID('Datos de entrada'!C79,1,1),",",MID('Datos de entrada'!C79,3,1))),IFERROR(VALUE(MID('Datos de entrada'!C79,1,2)),"")),"")</f>
        <v/>
      </c>
      <c r="K94" s="38" t="str">
        <f t="shared" si="11"/>
        <v/>
      </c>
      <c r="L94" s="37" t="str">
        <f t="shared" si="12"/>
        <v/>
      </c>
      <c r="M94" s="37" t="str">
        <f t="shared" si="13"/>
        <v/>
      </c>
      <c r="N94" s="37" t="str">
        <f t="shared" si="14"/>
        <v/>
      </c>
      <c r="O94" s="37" t="str">
        <f t="shared" si="15"/>
        <v/>
      </c>
    </row>
    <row r="95" spans="1:15" ht="14.25" x14ac:dyDescent="0.2">
      <c r="A95" t="str">
        <f t="shared" si="16"/>
        <v/>
      </c>
      <c r="B95" t="str">
        <f t="shared" si="10"/>
        <v/>
      </c>
      <c r="C95" s="1" t="str">
        <f t="shared" si="9"/>
        <v/>
      </c>
      <c r="D95" t="str">
        <f>IF(ISNUMBER(C95),'Datos de entrada'!A80,"")</f>
        <v/>
      </c>
      <c r="E95" s="1" t="str">
        <f>IF(ISNUMBER(G95),IF(NOT(ISBLANK('Datos de entrada'!L80)),'Datos de entrada'!L80,""),IFERROR(MID('Datos de entrada'!H80,1,2),""))</f>
        <v/>
      </c>
      <c r="F95" s="1" t="str">
        <f>IFERROR(VALUE(CONCATENATE(MID('Datos de entrada'!H80,5,1),",",MID('Datos de entrada'!H80,7,1))),IFERROR(VALUE(CONCATENATE(MID('Datos de entrada'!H80,5,2),",",MID('Datos de entrada'!H80,8,1))),""))</f>
        <v/>
      </c>
      <c r="G95" s="1" t="str">
        <f>IF(ISNUMBER('Datos de entrada'!K80),'Datos de entrada'!K80,"")</f>
        <v/>
      </c>
      <c r="I95" s="1" t="str">
        <f>IF(OR(ISNUMBER(F95),ISNUMBER(G95)),IFERROR(VALUE(CONCATENATE(MID('Datos de entrada'!C80,1,1),",",MID('Datos de entrada'!C80,3,1))),IFERROR(VALUE(MID('Datos de entrada'!C80,1,2)),"")),"")</f>
        <v/>
      </c>
      <c r="K95" s="38" t="str">
        <f t="shared" si="11"/>
        <v/>
      </c>
      <c r="L95" s="37" t="str">
        <f t="shared" si="12"/>
        <v/>
      </c>
      <c r="M95" s="37" t="str">
        <f t="shared" si="13"/>
        <v/>
      </c>
      <c r="N95" s="37" t="str">
        <f t="shared" si="14"/>
        <v/>
      </c>
      <c r="O95" s="37" t="str">
        <f t="shared" si="15"/>
        <v/>
      </c>
    </row>
    <row r="96" spans="1:15" ht="14.25" x14ac:dyDescent="0.2">
      <c r="A96" t="str">
        <f t="shared" si="16"/>
        <v/>
      </c>
      <c r="B96" t="str">
        <f t="shared" si="10"/>
        <v/>
      </c>
      <c r="C96" s="1" t="str">
        <f t="shared" si="9"/>
        <v/>
      </c>
      <c r="D96" t="str">
        <f>IF(ISNUMBER(C96),'Datos de entrada'!A81,"")</f>
        <v/>
      </c>
      <c r="E96" s="1" t="str">
        <f>IF(ISNUMBER(G96),IF(NOT(ISBLANK('Datos de entrada'!L81)),'Datos de entrada'!L81,""),IFERROR(MID('Datos de entrada'!H81,1,2),""))</f>
        <v/>
      </c>
      <c r="F96" s="1" t="str">
        <f>IFERROR(VALUE(CONCATENATE(MID('Datos de entrada'!H81,5,1),",",MID('Datos de entrada'!H81,7,1))),IFERROR(VALUE(CONCATENATE(MID('Datos de entrada'!H81,5,2),",",MID('Datos de entrada'!H81,8,1))),""))</f>
        <v/>
      </c>
      <c r="G96" s="1" t="str">
        <f>IF(ISNUMBER('Datos de entrada'!K81),'Datos de entrada'!K81,"")</f>
        <v/>
      </c>
      <c r="I96" s="1" t="str">
        <f>IF(OR(ISNUMBER(F96),ISNUMBER(G96)),IFERROR(VALUE(CONCATENATE(MID('Datos de entrada'!C81,1,1),",",MID('Datos de entrada'!C81,3,1))),IFERROR(VALUE(MID('Datos de entrada'!C81,1,2)),"")),"")</f>
        <v/>
      </c>
      <c r="K96" s="38" t="str">
        <f t="shared" si="11"/>
        <v/>
      </c>
      <c r="L96" s="37" t="str">
        <f t="shared" si="12"/>
        <v/>
      </c>
      <c r="M96" s="37" t="str">
        <f t="shared" si="13"/>
        <v/>
      </c>
      <c r="N96" s="37" t="str">
        <f t="shared" si="14"/>
        <v/>
      </c>
      <c r="O96" s="37" t="str">
        <f t="shared" si="15"/>
        <v/>
      </c>
    </row>
    <row r="97" spans="1:15" ht="14.25" x14ac:dyDescent="0.2">
      <c r="A97" t="str">
        <f t="shared" si="16"/>
        <v/>
      </c>
      <c r="B97" t="str">
        <f t="shared" si="10"/>
        <v/>
      </c>
      <c r="C97" s="1" t="str">
        <f t="shared" si="9"/>
        <v/>
      </c>
      <c r="D97" t="str">
        <f>IF(ISNUMBER(C97),'Datos de entrada'!A82,"")</f>
        <v/>
      </c>
      <c r="E97" s="1" t="str">
        <f>IF(ISNUMBER(G97),IF(NOT(ISBLANK('Datos de entrada'!L82)),'Datos de entrada'!L82,""),IFERROR(MID('Datos de entrada'!H82,1,2),""))</f>
        <v/>
      </c>
      <c r="F97" s="1" t="str">
        <f>IFERROR(VALUE(CONCATENATE(MID('Datos de entrada'!H82,5,1),",",MID('Datos de entrada'!H82,7,1))),IFERROR(VALUE(CONCATENATE(MID('Datos de entrada'!H82,5,2),",",MID('Datos de entrada'!H82,8,1))),""))</f>
        <v/>
      </c>
      <c r="G97" s="1" t="str">
        <f>IF(ISNUMBER('Datos de entrada'!K82),'Datos de entrada'!K82,"")</f>
        <v/>
      </c>
      <c r="I97" s="1" t="str">
        <f>IF(OR(ISNUMBER(F97),ISNUMBER(G97)),IFERROR(VALUE(CONCATENATE(MID('Datos de entrada'!C82,1,1),",",MID('Datos de entrada'!C82,3,1))),IFERROR(VALUE(MID('Datos de entrada'!C82,1,2)),"")),"")</f>
        <v/>
      </c>
      <c r="K97" s="38" t="str">
        <f t="shared" si="11"/>
        <v/>
      </c>
      <c r="L97" s="37" t="str">
        <f t="shared" si="12"/>
        <v/>
      </c>
      <c r="M97" s="37" t="str">
        <f t="shared" si="13"/>
        <v/>
      </c>
      <c r="N97" s="37" t="str">
        <f t="shared" si="14"/>
        <v/>
      </c>
      <c r="O97" s="37" t="str">
        <f t="shared" si="15"/>
        <v/>
      </c>
    </row>
    <row r="98" spans="1:15" ht="14.25" x14ac:dyDescent="0.2">
      <c r="A98" t="str">
        <f t="shared" si="16"/>
        <v/>
      </c>
      <c r="B98" t="str">
        <f t="shared" si="10"/>
        <v/>
      </c>
      <c r="C98" s="1" t="str">
        <f t="shared" si="9"/>
        <v/>
      </c>
      <c r="D98" t="str">
        <f>IF(ISNUMBER(C98),'Datos de entrada'!A83,"")</f>
        <v/>
      </c>
      <c r="E98" s="1" t="str">
        <f>IF(ISNUMBER(G98),IF(NOT(ISBLANK('Datos de entrada'!L83)),'Datos de entrada'!L83,""),IFERROR(MID('Datos de entrada'!H83,1,2),""))</f>
        <v/>
      </c>
      <c r="F98" s="1" t="str">
        <f>IFERROR(VALUE(CONCATENATE(MID('Datos de entrada'!H83,5,1),",",MID('Datos de entrada'!H83,7,1))),IFERROR(VALUE(CONCATENATE(MID('Datos de entrada'!H83,5,2),",",MID('Datos de entrada'!H83,8,1))),""))</f>
        <v/>
      </c>
      <c r="G98" s="1" t="str">
        <f>IF(ISNUMBER('Datos de entrada'!K83),'Datos de entrada'!K83,"")</f>
        <v/>
      </c>
      <c r="I98" s="1" t="str">
        <f>IF(OR(ISNUMBER(F98),ISNUMBER(G98)),IFERROR(VALUE(CONCATENATE(MID('Datos de entrada'!C83,1,1),",",MID('Datos de entrada'!C83,3,1))),IFERROR(VALUE(MID('Datos de entrada'!C83,1,2)),"")),"")</f>
        <v/>
      </c>
      <c r="K98" s="38" t="str">
        <f t="shared" si="11"/>
        <v/>
      </c>
      <c r="L98" s="37" t="str">
        <f t="shared" si="12"/>
        <v/>
      </c>
      <c r="M98" s="37" t="str">
        <f t="shared" si="13"/>
        <v/>
      </c>
      <c r="N98" s="37" t="str">
        <f t="shared" si="14"/>
        <v/>
      </c>
      <c r="O98" s="37" t="str">
        <f t="shared" si="15"/>
        <v/>
      </c>
    </row>
    <row r="99" spans="1:15" ht="14.25" x14ac:dyDescent="0.2">
      <c r="A99" t="str">
        <f t="shared" si="16"/>
        <v/>
      </c>
      <c r="B99" t="str">
        <f t="shared" si="10"/>
        <v/>
      </c>
      <c r="C99" s="1" t="str">
        <f t="shared" si="9"/>
        <v/>
      </c>
      <c r="D99" t="str">
        <f>IF(ISNUMBER(C99),'Datos de entrada'!A84,"")</f>
        <v/>
      </c>
      <c r="E99" s="1" t="str">
        <f>IF(ISNUMBER(G99),IF(NOT(ISBLANK('Datos de entrada'!L84)),'Datos de entrada'!L84,""),IFERROR(MID('Datos de entrada'!H84,1,2),""))</f>
        <v/>
      </c>
      <c r="F99" s="1" t="str">
        <f>IFERROR(VALUE(CONCATENATE(MID('Datos de entrada'!H84,5,1),",",MID('Datos de entrada'!H84,7,1))),IFERROR(VALUE(CONCATENATE(MID('Datos de entrada'!H84,5,2),",",MID('Datos de entrada'!H84,8,1))),""))</f>
        <v/>
      </c>
      <c r="G99" s="1" t="str">
        <f>IF(ISNUMBER('Datos de entrada'!K84),'Datos de entrada'!K84,"")</f>
        <v/>
      </c>
      <c r="I99" s="1" t="str">
        <f>IF(OR(ISNUMBER(F99),ISNUMBER(G99)),IFERROR(VALUE(CONCATENATE(MID('Datos de entrada'!C84,1,1),",",MID('Datos de entrada'!C84,3,1))),IFERROR(VALUE(MID('Datos de entrada'!C84,1,2)),"")),"")</f>
        <v/>
      </c>
      <c r="K99" s="38" t="str">
        <f t="shared" si="11"/>
        <v/>
      </c>
      <c r="L99" s="37" t="str">
        <f t="shared" si="12"/>
        <v/>
      </c>
      <c r="M99" s="37" t="str">
        <f t="shared" si="13"/>
        <v/>
      </c>
      <c r="N99" s="37" t="str">
        <f t="shared" si="14"/>
        <v/>
      </c>
      <c r="O99" s="37" t="str">
        <f t="shared" si="15"/>
        <v/>
      </c>
    </row>
    <row r="100" spans="1:15" ht="14.25" x14ac:dyDescent="0.2">
      <c r="A100" t="str">
        <f t="shared" si="16"/>
        <v/>
      </c>
      <c r="B100" t="str">
        <f t="shared" si="10"/>
        <v/>
      </c>
      <c r="C100" s="1" t="str">
        <f t="shared" si="9"/>
        <v/>
      </c>
      <c r="D100" t="str">
        <f>IF(ISNUMBER(C100),'Datos de entrada'!A85,"")</f>
        <v/>
      </c>
      <c r="E100" s="1" t="str">
        <f>IF(ISNUMBER(G100),IF(NOT(ISBLANK('Datos de entrada'!L85)),'Datos de entrada'!L85,""),IFERROR(MID('Datos de entrada'!H85,1,2),""))</f>
        <v/>
      </c>
      <c r="F100" s="1" t="str">
        <f>IFERROR(VALUE(CONCATENATE(MID('Datos de entrada'!H85,5,1),",",MID('Datos de entrada'!H85,7,1))),IFERROR(VALUE(CONCATENATE(MID('Datos de entrada'!H85,5,2),",",MID('Datos de entrada'!H85,8,1))),""))</f>
        <v/>
      </c>
      <c r="G100" s="1" t="str">
        <f>IF(ISNUMBER('Datos de entrada'!K85),'Datos de entrada'!K85,"")</f>
        <v/>
      </c>
      <c r="I100" s="1" t="str">
        <f>IF(OR(ISNUMBER(F100),ISNUMBER(G100)),IFERROR(VALUE(CONCATENATE(MID('Datos de entrada'!C85,1,1),",",MID('Datos de entrada'!C85,3,1))),IFERROR(VALUE(MID('Datos de entrada'!C85,1,2)),"")),"")</f>
        <v/>
      </c>
      <c r="K100" s="38" t="str">
        <f t="shared" si="11"/>
        <v/>
      </c>
      <c r="L100" s="37" t="str">
        <f t="shared" si="12"/>
        <v/>
      </c>
      <c r="M100" s="37" t="str">
        <f t="shared" si="13"/>
        <v/>
      </c>
      <c r="N100" s="37" t="str">
        <f t="shared" si="14"/>
        <v/>
      </c>
      <c r="O100" s="37" t="str">
        <f t="shared" si="15"/>
        <v/>
      </c>
    </row>
    <row r="101" spans="1:15" ht="14.25" x14ac:dyDescent="0.2">
      <c r="A101" t="str">
        <f t="shared" si="16"/>
        <v/>
      </c>
      <c r="B101" t="str">
        <f t="shared" si="10"/>
        <v/>
      </c>
      <c r="C101" s="1" t="str">
        <f t="shared" si="9"/>
        <v/>
      </c>
      <c r="D101" t="str">
        <f>IF(ISNUMBER(C101),'Datos de entrada'!A86,"")</f>
        <v/>
      </c>
      <c r="E101" s="1" t="str">
        <f>IF(ISNUMBER(G101),IF(NOT(ISBLANK('Datos de entrada'!L86)),'Datos de entrada'!L86,""),IFERROR(MID('Datos de entrada'!H86,1,2),""))</f>
        <v/>
      </c>
      <c r="F101" s="1" t="str">
        <f>IFERROR(VALUE(CONCATENATE(MID('Datos de entrada'!H86,5,1),",",MID('Datos de entrada'!H86,7,1))),IFERROR(VALUE(CONCATENATE(MID('Datos de entrada'!H86,5,2),",",MID('Datos de entrada'!H86,8,1))),""))</f>
        <v/>
      </c>
      <c r="G101" s="1" t="str">
        <f>IF(ISNUMBER('Datos de entrada'!K86),'Datos de entrada'!K86,"")</f>
        <v/>
      </c>
      <c r="I101" s="1" t="str">
        <f>IF(OR(ISNUMBER(F101),ISNUMBER(G101)),IFERROR(VALUE(CONCATENATE(MID('Datos de entrada'!C86,1,1),",",MID('Datos de entrada'!C86,3,1))),IFERROR(VALUE(MID('Datos de entrada'!C86,1,2)),"")),"")</f>
        <v/>
      </c>
      <c r="K101" s="38" t="str">
        <f t="shared" si="11"/>
        <v/>
      </c>
      <c r="L101" s="37" t="str">
        <f t="shared" si="12"/>
        <v/>
      </c>
      <c r="M101" s="37" t="str">
        <f t="shared" si="13"/>
        <v/>
      </c>
      <c r="N101" s="37" t="str">
        <f t="shared" si="14"/>
        <v/>
      </c>
      <c r="O101" s="37" t="str">
        <f t="shared" si="15"/>
        <v/>
      </c>
    </row>
    <row r="102" spans="1:15" ht="14.25" x14ac:dyDescent="0.2">
      <c r="A102" t="str">
        <f t="shared" si="16"/>
        <v/>
      </c>
      <c r="B102" t="str">
        <f t="shared" si="10"/>
        <v/>
      </c>
      <c r="C102" s="1" t="str">
        <f t="shared" si="9"/>
        <v/>
      </c>
      <c r="D102" t="str">
        <f>IF(ISNUMBER(C102),'Datos de entrada'!A87,"")</f>
        <v/>
      </c>
      <c r="E102" s="1" t="str">
        <f>IF(ISNUMBER(G102),IF(NOT(ISBLANK('Datos de entrada'!L87)),'Datos de entrada'!L87,""),IFERROR(MID('Datos de entrada'!H87,1,2),""))</f>
        <v/>
      </c>
      <c r="F102" s="1" t="str">
        <f>IFERROR(VALUE(CONCATENATE(MID('Datos de entrada'!H87,5,1),",",MID('Datos de entrada'!H87,7,1))),IFERROR(VALUE(CONCATENATE(MID('Datos de entrada'!H87,5,2),",",MID('Datos de entrada'!H87,8,1))),""))</f>
        <v/>
      </c>
      <c r="G102" s="1" t="str">
        <f>IF(ISNUMBER('Datos de entrada'!K87),'Datos de entrada'!K87,"")</f>
        <v/>
      </c>
      <c r="I102" s="1" t="str">
        <f>IF(OR(ISNUMBER(F102),ISNUMBER(G102)),IFERROR(VALUE(CONCATENATE(MID('Datos de entrada'!C87,1,1),",",MID('Datos de entrada'!C87,3,1))),IFERROR(VALUE(MID('Datos de entrada'!C87,1,2)),"")),"")</f>
        <v/>
      </c>
      <c r="K102" s="38" t="str">
        <f t="shared" si="11"/>
        <v/>
      </c>
      <c r="L102" s="37" t="str">
        <f t="shared" si="12"/>
        <v/>
      </c>
      <c r="M102" s="37" t="str">
        <f t="shared" si="13"/>
        <v/>
      </c>
      <c r="N102" s="37" t="str">
        <f t="shared" si="14"/>
        <v/>
      </c>
      <c r="O102" s="37" t="str">
        <f t="shared" si="15"/>
        <v/>
      </c>
    </row>
    <row r="103" spans="1:15" ht="14.25" x14ac:dyDescent="0.2">
      <c r="A103" t="str">
        <f t="shared" si="16"/>
        <v/>
      </c>
      <c r="B103" t="str">
        <f t="shared" si="10"/>
        <v/>
      </c>
      <c r="C103" s="1" t="str">
        <f t="shared" si="9"/>
        <v/>
      </c>
      <c r="D103" t="str">
        <f>IF(ISNUMBER(C103),'Datos de entrada'!A88,"")</f>
        <v/>
      </c>
      <c r="E103" s="1" t="str">
        <f>IF(ISNUMBER(G103),IF(NOT(ISBLANK('Datos de entrada'!L88)),'Datos de entrada'!L88,""),IFERROR(MID('Datos de entrada'!H88,1,2),""))</f>
        <v/>
      </c>
      <c r="F103" s="1" t="str">
        <f>IFERROR(VALUE(CONCATENATE(MID('Datos de entrada'!H88,5,1),",",MID('Datos de entrada'!H88,7,1))),IFERROR(VALUE(CONCATENATE(MID('Datos de entrada'!H88,5,2),",",MID('Datos de entrada'!H88,8,1))),""))</f>
        <v/>
      </c>
      <c r="G103" s="1" t="str">
        <f>IF(ISNUMBER('Datos de entrada'!K88),'Datos de entrada'!K88,"")</f>
        <v/>
      </c>
      <c r="I103" s="1" t="str">
        <f>IF(OR(ISNUMBER(F103),ISNUMBER(G103)),IFERROR(VALUE(CONCATENATE(MID('Datos de entrada'!C88,1,1),",",MID('Datos de entrada'!C88,3,1))),IFERROR(VALUE(MID('Datos de entrada'!C88,1,2)),"")),"")</f>
        <v/>
      </c>
      <c r="K103" s="38" t="str">
        <f t="shared" si="11"/>
        <v/>
      </c>
      <c r="L103" s="37" t="str">
        <f t="shared" si="12"/>
        <v/>
      </c>
      <c r="M103" s="37" t="str">
        <f t="shared" si="13"/>
        <v/>
      </c>
      <c r="N103" s="37" t="str">
        <f t="shared" si="14"/>
        <v/>
      </c>
      <c r="O103" s="37" t="str">
        <f t="shared" si="15"/>
        <v/>
      </c>
    </row>
    <row r="104" spans="1:15" ht="14.25" x14ac:dyDescent="0.2">
      <c r="A104" t="str">
        <f t="shared" si="16"/>
        <v/>
      </c>
      <c r="B104" t="str">
        <f t="shared" si="10"/>
        <v/>
      </c>
      <c r="C104" s="1" t="str">
        <f t="shared" si="9"/>
        <v/>
      </c>
      <c r="D104" t="str">
        <f>IF(ISNUMBER(C104),'Datos de entrada'!A89,"")</f>
        <v/>
      </c>
      <c r="E104" s="1" t="str">
        <f>IF(ISNUMBER(G104),IF(NOT(ISBLANK('Datos de entrada'!L89)),'Datos de entrada'!L89,""),IFERROR(MID('Datos de entrada'!H89,1,2),""))</f>
        <v/>
      </c>
      <c r="F104" s="1" t="str">
        <f>IFERROR(VALUE(CONCATENATE(MID('Datos de entrada'!H89,5,1),",",MID('Datos de entrada'!H89,7,1))),IFERROR(VALUE(CONCATENATE(MID('Datos de entrada'!H89,5,2),",",MID('Datos de entrada'!H89,8,1))),""))</f>
        <v/>
      </c>
      <c r="G104" s="1" t="str">
        <f>IF(ISNUMBER('Datos de entrada'!K89),'Datos de entrada'!K89,"")</f>
        <v/>
      </c>
      <c r="I104" s="1" t="str">
        <f>IF(OR(ISNUMBER(F104),ISNUMBER(G104)),IFERROR(VALUE(CONCATENATE(MID('Datos de entrada'!C89,1,1),",",MID('Datos de entrada'!C89,3,1))),IFERROR(VALUE(MID('Datos de entrada'!C89,1,2)),"")),"")</f>
        <v/>
      </c>
      <c r="K104" s="38" t="str">
        <f t="shared" si="11"/>
        <v/>
      </c>
      <c r="L104" s="37" t="str">
        <f t="shared" si="12"/>
        <v/>
      </c>
      <c r="M104" s="37" t="str">
        <f t="shared" si="13"/>
        <v/>
      </c>
      <c r="N104" s="37" t="str">
        <f t="shared" si="14"/>
        <v/>
      </c>
      <c r="O104" s="37" t="str">
        <f t="shared" si="15"/>
        <v/>
      </c>
    </row>
    <row r="105" spans="1:15" ht="14.25" x14ac:dyDescent="0.2">
      <c r="A105" t="str">
        <f t="shared" si="16"/>
        <v/>
      </c>
      <c r="B105" t="str">
        <f t="shared" si="10"/>
        <v/>
      </c>
      <c r="C105" s="1" t="str">
        <f t="shared" si="9"/>
        <v/>
      </c>
      <c r="D105" t="str">
        <f>IF(ISNUMBER(C105),'Datos de entrada'!A90,"")</f>
        <v/>
      </c>
      <c r="E105" s="1" t="str">
        <f>IF(ISNUMBER(G105),IF(NOT(ISBLANK('Datos de entrada'!L90)),'Datos de entrada'!L90,""),IFERROR(MID('Datos de entrada'!H90,1,2),""))</f>
        <v/>
      </c>
      <c r="F105" s="1" t="str">
        <f>IFERROR(VALUE(CONCATENATE(MID('Datos de entrada'!H90,5,1),",",MID('Datos de entrada'!H90,7,1))),IFERROR(VALUE(CONCATENATE(MID('Datos de entrada'!H90,5,2),",",MID('Datos de entrada'!H90,8,1))),""))</f>
        <v/>
      </c>
      <c r="G105" s="1" t="str">
        <f>IF(ISNUMBER('Datos de entrada'!K90),'Datos de entrada'!K90,"")</f>
        <v/>
      </c>
      <c r="I105" s="1" t="str">
        <f>IF(OR(ISNUMBER(F105),ISNUMBER(G105)),IFERROR(VALUE(CONCATENATE(MID('Datos de entrada'!C90,1,1),",",MID('Datos de entrada'!C90,3,1))),IFERROR(VALUE(MID('Datos de entrada'!C90,1,2)),"")),"")</f>
        <v/>
      </c>
      <c r="K105" s="38" t="str">
        <f t="shared" si="11"/>
        <v/>
      </c>
      <c r="L105" s="37" t="str">
        <f t="shared" si="12"/>
        <v/>
      </c>
      <c r="M105" s="37" t="str">
        <f t="shared" si="13"/>
        <v/>
      </c>
      <c r="N105" s="37" t="str">
        <f t="shared" si="14"/>
        <v/>
      </c>
      <c r="O105" s="37" t="str">
        <f t="shared" si="15"/>
        <v/>
      </c>
    </row>
    <row r="106" spans="1:15" ht="14.25" x14ac:dyDescent="0.2">
      <c r="A106" t="str">
        <f t="shared" si="16"/>
        <v/>
      </c>
      <c r="B106" t="str">
        <f t="shared" si="10"/>
        <v/>
      </c>
      <c r="C106" s="1" t="str">
        <f t="shared" si="9"/>
        <v/>
      </c>
      <c r="D106" t="str">
        <f>IF(ISNUMBER(C106),'Datos de entrada'!A91,"")</f>
        <v/>
      </c>
      <c r="E106" s="1" t="str">
        <f>IF(ISNUMBER(G106),IF(NOT(ISBLANK('Datos de entrada'!L91)),'Datos de entrada'!L91,""),IFERROR(MID('Datos de entrada'!H91,1,2),""))</f>
        <v/>
      </c>
      <c r="F106" s="1" t="str">
        <f>IFERROR(VALUE(CONCATENATE(MID('Datos de entrada'!H91,5,1),",",MID('Datos de entrada'!H91,7,1))),IFERROR(VALUE(CONCATENATE(MID('Datos de entrada'!H91,5,2),",",MID('Datos de entrada'!H91,8,1))),""))</f>
        <v/>
      </c>
      <c r="G106" s="1" t="str">
        <f>IF(ISNUMBER('Datos de entrada'!K91),'Datos de entrada'!K91,"")</f>
        <v/>
      </c>
      <c r="I106" s="1" t="str">
        <f>IF(OR(ISNUMBER(F106),ISNUMBER(G106)),IFERROR(VALUE(CONCATENATE(MID('Datos de entrada'!C91,1,1),",",MID('Datos de entrada'!C91,3,1))),IFERROR(VALUE(MID('Datos de entrada'!C91,1,2)),"")),"")</f>
        <v/>
      </c>
      <c r="K106" s="38" t="str">
        <f t="shared" si="11"/>
        <v/>
      </c>
      <c r="L106" s="37" t="str">
        <f t="shared" si="12"/>
        <v/>
      </c>
      <c r="M106" s="37" t="str">
        <f t="shared" si="13"/>
        <v/>
      </c>
      <c r="N106" s="37" t="str">
        <f t="shared" si="14"/>
        <v/>
      </c>
      <c r="O106" s="37" t="str">
        <f t="shared" si="15"/>
        <v/>
      </c>
    </row>
    <row r="107" spans="1:15" ht="14.25" x14ac:dyDescent="0.2">
      <c r="A107" t="str">
        <f t="shared" si="16"/>
        <v/>
      </c>
      <c r="B107" t="str">
        <f t="shared" si="10"/>
        <v/>
      </c>
      <c r="C107" s="1" t="str">
        <f t="shared" si="9"/>
        <v/>
      </c>
      <c r="D107" t="str">
        <f>IF(ISNUMBER(C107),'Datos de entrada'!A92,"")</f>
        <v/>
      </c>
      <c r="E107" s="1" t="str">
        <f>IF(ISNUMBER(G107),IF(NOT(ISBLANK('Datos de entrada'!L92)),'Datos de entrada'!L92,""),IFERROR(MID('Datos de entrada'!H92,1,2),""))</f>
        <v/>
      </c>
      <c r="F107" s="1" t="str">
        <f>IFERROR(VALUE(CONCATENATE(MID('Datos de entrada'!H92,5,1),",",MID('Datos de entrada'!H92,7,1))),IFERROR(VALUE(CONCATENATE(MID('Datos de entrada'!H92,5,2),",",MID('Datos de entrada'!H92,8,1))),""))</f>
        <v/>
      </c>
      <c r="G107" s="1" t="str">
        <f>IF(ISNUMBER('Datos de entrada'!K92),'Datos de entrada'!K92,"")</f>
        <v/>
      </c>
      <c r="I107" s="1" t="str">
        <f>IF(OR(ISNUMBER(F107),ISNUMBER(G107)),IFERROR(VALUE(CONCATENATE(MID('Datos de entrada'!C92,1,1),",",MID('Datos de entrada'!C92,3,1))),IFERROR(VALUE(MID('Datos de entrada'!C92,1,2)),"")),"")</f>
        <v/>
      </c>
      <c r="K107" s="38" t="str">
        <f t="shared" si="11"/>
        <v/>
      </c>
      <c r="L107" s="37" t="str">
        <f t="shared" si="12"/>
        <v/>
      </c>
      <c r="M107" s="37" t="str">
        <f t="shared" si="13"/>
        <v/>
      </c>
      <c r="N107" s="37" t="str">
        <f t="shared" si="14"/>
        <v/>
      </c>
      <c r="O107" s="37" t="str">
        <f t="shared" si="15"/>
        <v/>
      </c>
    </row>
    <row r="108" spans="1:15" ht="14.25" x14ac:dyDescent="0.2">
      <c r="A108" t="str">
        <f t="shared" si="16"/>
        <v/>
      </c>
      <c r="B108" t="str">
        <f t="shared" si="10"/>
        <v/>
      </c>
      <c r="C108" s="1" t="str">
        <f t="shared" si="9"/>
        <v/>
      </c>
      <c r="D108" t="str">
        <f>IF(ISNUMBER(C108),'Datos de entrada'!A93,"")</f>
        <v/>
      </c>
      <c r="E108" s="1" t="str">
        <f>IF(ISNUMBER(G108),IF(NOT(ISBLANK('Datos de entrada'!L93)),'Datos de entrada'!L93,""),IFERROR(MID('Datos de entrada'!H93,1,2),""))</f>
        <v/>
      </c>
      <c r="F108" s="1" t="str">
        <f>IFERROR(VALUE(CONCATENATE(MID('Datos de entrada'!H93,5,1),",",MID('Datos de entrada'!H93,7,1))),IFERROR(VALUE(CONCATENATE(MID('Datos de entrada'!H93,5,2),",",MID('Datos de entrada'!H93,8,1))),""))</f>
        <v/>
      </c>
      <c r="G108" s="1" t="str">
        <f>IF(ISNUMBER('Datos de entrada'!K93),'Datos de entrada'!K93,"")</f>
        <v/>
      </c>
      <c r="I108" s="1" t="str">
        <f>IF(OR(ISNUMBER(F108),ISNUMBER(G108)),IFERROR(VALUE(CONCATENATE(MID('Datos de entrada'!C93,1,1),",",MID('Datos de entrada'!C93,3,1))),IFERROR(VALUE(MID('Datos de entrada'!C93,1,2)),"")),"")</f>
        <v/>
      </c>
      <c r="K108" s="38" t="str">
        <f t="shared" si="11"/>
        <v/>
      </c>
      <c r="L108" s="37" t="str">
        <f t="shared" si="12"/>
        <v/>
      </c>
      <c r="M108" s="37" t="str">
        <f t="shared" si="13"/>
        <v/>
      </c>
      <c r="N108" s="37" t="str">
        <f t="shared" si="14"/>
        <v/>
      </c>
      <c r="O108" s="37" t="str">
        <f t="shared" si="15"/>
        <v/>
      </c>
    </row>
    <row r="109" spans="1:15" ht="14.25" x14ac:dyDescent="0.2">
      <c r="A109" t="str">
        <f t="shared" si="16"/>
        <v/>
      </c>
      <c r="B109" t="str">
        <f t="shared" si="10"/>
        <v/>
      </c>
      <c r="C109" s="1" t="str">
        <f t="shared" si="9"/>
        <v/>
      </c>
      <c r="D109" t="str">
        <f>IF(ISNUMBER(C109),'Datos de entrada'!A94,"")</f>
        <v/>
      </c>
      <c r="E109" s="1" t="str">
        <f>IF(ISNUMBER(G109),IF(NOT(ISBLANK('Datos de entrada'!L94)),'Datos de entrada'!L94,""),IFERROR(MID('Datos de entrada'!H94,1,2),""))</f>
        <v/>
      </c>
      <c r="F109" s="1" t="str">
        <f>IFERROR(VALUE(CONCATENATE(MID('Datos de entrada'!H94,5,1),",",MID('Datos de entrada'!H94,7,1))),IFERROR(VALUE(CONCATENATE(MID('Datos de entrada'!H94,5,2),",",MID('Datos de entrada'!H94,8,1))),""))</f>
        <v/>
      </c>
      <c r="G109" s="1" t="str">
        <f>IF(ISNUMBER('Datos de entrada'!K94),'Datos de entrada'!K94,"")</f>
        <v/>
      </c>
      <c r="I109" s="1" t="str">
        <f>IF(OR(ISNUMBER(F109),ISNUMBER(G109)),IFERROR(VALUE(CONCATENATE(MID('Datos de entrada'!C94,1,1),",",MID('Datos de entrada'!C94,3,1))),IFERROR(VALUE(MID('Datos de entrada'!C94,1,2)),"")),"")</f>
        <v/>
      </c>
      <c r="K109" s="38" t="str">
        <f t="shared" si="11"/>
        <v/>
      </c>
      <c r="L109" s="37" t="str">
        <f t="shared" si="12"/>
        <v/>
      </c>
      <c r="M109" s="37" t="str">
        <f t="shared" si="13"/>
        <v/>
      </c>
      <c r="N109" s="37" t="str">
        <f t="shared" si="14"/>
        <v/>
      </c>
      <c r="O109" s="37" t="str">
        <f t="shared" si="15"/>
        <v/>
      </c>
    </row>
    <row r="110" spans="1:15" ht="14.25" x14ac:dyDescent="0.2">
      <c r="A110" t="str">
        <f t="shared" si="16"/>
        <v/>
      </c>
      <c r="B110" t="str">
        <f t="shared" si="10"/>
        <v/>
      </c>
      <c r="C110" s="1" t="str">
        <f t="shared" si="9"/>
        <v/>
      </c>
      <c r="D110" t="str">
        <f>IF(ISNUMBER(C110),'Datos de entrada'!A95,"")</f>
        <v/>
      </c>
      <c r="E110" s="1" t="str">
        <f>IF(ISNUMBER(G110),IF(NOT(ISBLANK('Datos de entrada'!L95)),'Datos de entrada'!L95,""),IFERROR(MID('Datos de entrada'!H95,1,2),""))</f>
        <v/>
      </c>
      <c r="F110" s="1" t="str">
        <f>IFERROR(VALUE(CONCATENATE(MID('Datos de entrada'!H95,5,1),",",MID('Datos de entrada'!H95,7,1))),IFERROR(VALUE(CONCATENATE(MID('Datos de entrada'!H95,5,2),",",MID('Datos de entrada'!H95,8,1))),""))</f>
        <v/>
      </c>
      <c r="G110" s="1" t="str">
        <f>IF(ISNUMBER('Datos de entrada'!K95),'Datos de entrada'!K95,"")</f>
        <v/>
      </c>
      <c r="I110" s="1" t="str">
        <f>IF(OR(ISNUMBER(F110),ISNUMBER(G110)),IFERROR(VALUE(CONCATENATE(MID('Datos de entrada'!C95,1,1),",",MID('Datos de entrada'!C95,3,1))),IFERROR(VALUE(MID('Datos de entrada'!C95,1,2)),"")),"")</f>
        <v/>
      </c>
      <c r="K110" s="38" t="str">
        <f t="shared" si="11"/>
        <v/>
      </c>
      <c r="L110" s="37" t="str">
        <f t="shared" si="12"/>
        <v/>
      </c>
      <c r="M110" s="37" t="str">
        <f t="shared" si="13"/>
        <v/>
      </c>
      <c r="N110" s="37" t="str">
        <f t="shared" si="14"/>
        <v/>
      </c>
      <c r="O110" s="37" t="str">
        <f t="shared" si="15"/>
        <v/>
      </c>
    </row>
    <row r="111" spans="1:15" ht="14.25" x14ac:dyDescent="0.2">
      <c r="A111" t="str">
        <f t="shared" si="16"/>
        <v/>
      </c>
      <c r="B111" t="str">
        <f t="shared" si="10"/>
        <v/>
      </c>
      <c r="C111" s="1" t="str">
        <f t="shared" si="9"/>
        <v/>
      </c>
      <c r="D111" t="str">
        <f>IF(ISNUMBER(C111),'Datos de entrada'!A96,"")</f>
        <v/>
      </c>
      <c r="E111" s="1" t="str">
        <f>IF(ISNUMBER(G111),IF(NOT(ISBLANK('Datos de entrada'!L96)),'Datos de entrada'!L96,""),IFERROR(MID('Datos de entrada'!H96,1,2),""))</f>
        <v/>
      </c>
      <c r="F111" s="1" t="str">
        <f>IFERROR(VALUE(CONCATENATE(MID('Datos de entrada'!H96,5,1),",",MID('Datos de entrada'!H96,7,1))),IFERROR(VALUE(CONCATENATE(MID('Datos de entrada'!H96,5,2),",",MID('Datos de entrada'!H96,8,1))),""))</f>
        <v/>
      </c>
      <c r="G111" s="1" t="str">
        <f>IF(ISNUMBER('Datos de entrada'!K96),'Datos de entrada'!K96,"")</f>
        <v/>
      </c>
      <c r="I111" s="1" t="str">
        <f>IF(OR(ISNUMBER(F111),ISNUMBER(G111)),IFERROR(VALUE(CONCATENATE(MID('Datos de entrada'!C96,1,1),",",MID('Datos de entrada'!C96,3,1))),IFERROR(VALUE(MID('Datos de entrada'!C96,1,2)),"")),"")</f>
        <v/>
      </c>
      <c r="K111" s="38" t="str">
        <f t="shared" si="11"/>
        <v/>
      </c>
      <c r="L111" s="37" t="str">
        <f t="shared" si="12"/>
        <v/>
      </c>
      <c r="M111" s="37" t="str">
        <f t="shared" si="13"/>
        <v/>
      </c>
      <c r="N111" s="37" t="str">
        <f t="shared" si="14"/>
        <v/>
      </c>
      <c r="O111" s="37" t="str">
        <f t="shared" si="15"/>
        <v/>
      </c>
    </row>
    <row r="112" spans="1:15" ht="14.25" x14ac:dyDescent="0.2">
      <c r="A112" t="str">
        <f t="shared" si="16"/>
        <v/>
      </c>
      <c r="B112" t="str">
        <f t="shared" si="10"/>
        <v/>
      </c>
      <c r="C112" s="1" t="str">
        <f t="shared" si="9"/>
        <v/>
      </c>
      <c r="D112" t="str">
        <f>IF(ISNUMBER(C112),'Datos de entrada'!A97,"")</f>
        <v/>
      </c>
      <c r="E112" s="1" t="str">
        <f>IF(ISNUMBER(G112),IF(NOT(ISBLANK('Datos de entrada'!L97)),'Datos de entrada'!L97,""),IFERROR(MID('Datos de entrada'!H97,1,2),""))</f>
        <v/>
      </c>
      <c r="F112" s="1" t="str">
        <f>IFERROR(VALUE(CONCATENATE(MID('Datos de entrada'!H97,5,1),",",MID('Datos de entrada'!H97,7,1))),IFERROR(VALUE(CONCATENATE(MID('Datos de entrada'!H97,5,2),",",MID('Datos de entrada'!H97,8,1))),""))</f>
        <v/>
      </c>
      <c r="G112" s="1" t="str">
        <f>IF(ISNUMBER('Datos de entrada'!K97),'Datos de entrada'!K97,"")</f>
        <v/>
      </c>
      <c r="I112" s="1" t="str">
        <f>IF(OR(ISNUMBER(F112),ISNUMBER(G112)),IFERROR(VALUE(CONCATENATE(MID('Datos de entrada'!C97,1,1),",",MID('Datos de entrada'!C97,3,1))),IFERROR(VALUE(MID('Datos de entrada'!C97,1,2)),"")),"")</f>
        <v/>
      </c>
      <c r="K112" s="38" t="str">
        <f t="shared" si="11"/>
        <v/>
      </c>
      <c r="L112" s="37" t="str">
        <f t="shared" si="12"/>
        <v/>
      </c>
      <c r="M112" s="37" t="str">
        <f t="shared" si="13"/>
        <v/>
      </c>
      <c r="N112" s="37" t="str">
        <f t="shared" si="14"/>
        <v/>
      </c>
      <c r="O112" s="37" t="str">
        <f t="shared" si="15"/>
        <v/>
      </c>
    </row>
    <row r="113" spans="1:15" ht="14.25" x14ac:dyDescent="0.2">
      <c r="A113" t="str">
        <f t="shared" si="16"/>
        <v/>
      </c>
      <c r="B113" t="str">
        <f t="shared" si="10"/>
        <v/>
      </c>
      <c r="C113" s="1" t="str">
        <f t="shared" si="9"/>
        <v/>
      </c>
      <c r="D113" t="str">
        <f>IF(ISNUMBER(C113),'Datos de entrada'!A98,"")</f>
        <v/>
      </c>
      <c r="E113" s="1" t="str">
        <f>IF(ISNUMBER(G113),IF(NOT(ISBLANK('Datos de entrada'!L98)),'Datos de entrada'!L98,""),IFERROR(MID('Datos de entrada'!H98,1,2),""))</f>
        <v/>
      </c>
      <c r="F113" s="1" t="str">
        <f>IFERROR(VALUE(CONCATENATE(MID('Datos de entrada'!H98,5,1),",",MID('Datos de entrada'!H98,7,1))),IFERROR(VALUE(CONCATENATE(MID('Datos de entrada'!H98,5,2),",",MID('Datos de entrada'!H98,8,1))),""))</f>
        <v/>
      </c>
      <c r="G113" s="1" t="str">
        <f>IF(ISNUMBER('Datos de entrada'!K98),'Datos de entrada'!K98,"")</f>
        <v/>
      </c>
      <c r="I113" s="1" t="str">
        <f>IF(OR(ISNUMBER(F113),ISNUMBER(G113)),IFERROR(VALUE(CONCATENATE(MID('Datos de entrada'!C98,1,1),",",MID('Datos de entrada'!C98,3,1))),IFERROR(VALUE(MID('Datos de entrada'!C98,1,2)),"")),"")</f>
        <v/>
      </c>
      <c r="K113" s="38" t="str">
        <f t="shared" si="11"/>
        <v/>
      </c>
      <c r="L113" s="37" t="str">
        <f t="shared" si="12"/>
        <v/>
      </c>
      <c r="M113" s="37" t="str">
        <f t="shared" si="13"/>
        <v/>
      </c>
      <c r="N113" s="37" t="str">
        <f t="shared" si="14"/>
        <v/>
      </c>
      <c r="O113" s="37" t="str">
        <f t="shared" si="15"/>
        <v/>
      </c>
    </row>
    <row r="114" spans="1:15" ht="14.25" x14ac:dyDescent="0.2">
      <c r="A114" t="str">
        <f t="shared" si="16"/>
        <v/>
      </c>
      <c r="B114" t="str">
        <f t="shared" si="10"/>
        <v/>
      </c>
      <c r="C114" s="1" t="str">
        <f t="shared" si="9"/>
        <v/>
      </c>
      <c r="D114" t="str">
        <f>IF(ISNUMBER(C114),'Datos de entrada'!A99,"")</f>
        <v/>
      </c>
      <c r="E114" s="1" t="str">
        <f>IF(ISNUMBER(G114),IF(NOT(ISBLANK('Datos de entrada'!L99)),'Datos de entrada'!L99,""),IFERROR(MID('Datos de entrada'!H99,1,2),""))</f>
        <v/>
      </c>
      <c r="F114" s="1" t="str">
        <f>IFERROR(VALUE(CONCATENATE(MID('Datos de entrada'!H99,5,1),",",MID('Datos de entrada'!H99,7,1))),IFERROR(VALUE(CONCATENATE(MID('Datos de entrada'!H99,5,2),",",MID('Datos de entrada'!H99,8,1))),""))</f>
        <v/>
      </c>
      <c r="G114" s="1" t="str">
        <f>IF(ISNUMBER('Datos de entrada'!K99),'Datos de entrada'!K99,"")</f>
        <v/>
      </c>
      <c r="I114" s="1" t="str">
        <f>IF(OR(ISNUMBER(F114),ISNUMBER(G114)),IFERROR(VALUE(CONCATENATE(MID('Datos de entrada'!C99,1,1),",",MID('Datos de entrada'!C99,3,1))),IFERROR(VALUE(MID('Datos de entrada'!C99,1,2)),"")),"")</f>
        <v/>
      </c>
      <c r="K114" s="38" t="str">
        <f t="shared" si="11"/>
        <v/>
      </c>
      <c r="L114" s="37" t="str">
        <f t="shared" si="12"/>
        <v/>
      </c>
      <c r="M114" s="37" t="str">
        <f t="shared" si="13"/>
        <v/>
      </c>
      <c r="N114" s="37" t="str">
        <f t="shared" si="14"/>
        <v/>
      </c>
      <c r="O114" s="37" t="str">
        <f t="shared" si="15"/>
        <v/>
      </c>
    </row>
    <row r="115" spans="1:15" ht="14.25" x14ac:dyDescent="0.2">
      <c r="A115" t="str">
        <f t="shared" si="16"/>
        <v/>
      </c>
      <c r="B115" t="str">
        <f t="shared" si="10"/>
        <v/>
      </c>
      <c r="C115" s="1" t="str">
        <f t="shared" si="9"/>
        <v/>
      </c>
      <c r="D115" t="str">
        <f>IF(ISNUMBER(C115),'Datos de entrada'!A100,"")</f>
        <v/>
      </c>
      <c r="E115" s="1" t="str">
        <f>IF(ISNUMBER(G115),IF(NOT(ISBLANK('Datos de entrada'!L100)),'Datos de entrada'!L100,""),IFERROR(MID('Datos de entrada'!H100,1,2),""))</f>
        <v/>
      </c>
      <c r="F115" s="1" t="str">
        <f>IFERROR(VALUE(CONCATENATE(MID('Datos de entrada'!H100,5,1),",",MID('Datos de entrada'!H100,7,1))),IFERROR(VALUE(CONCATENATE(MID('Datos de entrada'!H100,5,2),",",MID('Datos de entrada'!H100,8,1))),""))</f>
        <v/>
      </c>
      <c r="G115" s="1" t="str">
        <f>IF(ISNUMBER('Datos de entrada'!K100),'Datos de entrada'!K100,"")</f>
        <v/>
      </c>
      <c r="I115" s="1" t="str">
        <f>IF(OR(ISNUMBER(F115),ISNUMBER(G115)),IFERROR(VALUE(CONCATENATE(MID('Datos de entrada'!C100,1,1),",",MID('Datos de entrada'!C100,3,1))),IFERROR(VALUE(MID('Datos de entrada'!C100,1,2)),"")),"")</f>
        <v/>
      </c>
      <c r="K115" s="38" t="str">
        <f t="shared" si="11"/>
        <v/>
      </c>
      <c r="L115" s="37" t="str">
        <f t="shared" si="12"/>
        <v/>
      </c>
      <c r="M115" s="37" t="str">
        <f t="shared" si="13"/>
        <v/>
      </c>
      <c r="N115" s="37" t="str">
        <f t="shared" si="14"/>
        <v/>
      </c>
      <c r="O115" s="37" t="str">
        <f t="shared" si="15"/>
        <v/>
      </c>
    </row>
    <row r="116" spans="1:15" ht="14.25" x14ac:dyDescent="0.2">
      <c r="A116" t="str">
        <f t="shared" si="16"/>
        <v/>
      </c>
      <c r="B116" t="str">
        <f t="shared" si="10"/>
        <v/>
      </c>
      <c r="C116" s="1" t="str">
        <f t="shared" si="9"/>
        <v/>
      </c>
      <c r="D116" t="str">
        <f>IF(ISNUMBER(C116),'Datos de entrada'!A101,"")</f>
        <v/>
      </c>
      <c r="E116" s="1" t="str">
        <f>IF(ISNUMBER(G116),IF(NOT(ISBLANK('Datos de entrada'!L101)),'Datos de entrada'!L101,""),IFERROR(MID('Datos de entrada'!H101,1,2),""))</f>
        <v/>
      </c>
      <c r="F116" s="1" t="str">
        <f>IFERROR(VALUE(CONCATENATE(MID('Datos de entrada'!H101,5,1),",",MID('Datos de entrada'!H101,7,1))),IFERROR(VALUE(CONCATENATE(MID('Datos de entrada'!H101,5,2),",",MID('Datos de entrada'!H101,8,1))),""))</f>
        <v/>
      </c>
      <c r="G116" s="1" t="str">
        <f>IF(ISNUMBER('Datos de entrada'!K101),'Datos de entrada'!K101,"")</f>
        <v/>
      </c>
      <c r="I116" s="1" t="str">
        <f>IF(OR(ISNUMBER(F116),ISNUMBER(G116)),IFERROR(VALUE(CONCATENATE(MID('Datos de entrada'!C101,1,1),",",MID('Datos de entrada'!C101,3,1))),IFERROR(VALUE(MID('Datos de entrada'!C101,1,2)),"")),"")</f>
        <v/>
      </c>
      <c r="K116" s="38" t="str">
        <f t="shared" si="11"/>
        <v/>
      </c>
      <c r="L116" s="37" t="str">
        <f t="shared" si="12"/>
        <v/>
      </c>
      <c r="M116" s="37" t="str">
        <f t="shared" si="13"/>
        <v/>
      </c>
      <c r="N116" s="37" t="str">
        <f t="shared" si="14"/>
        <v/>
      </c>
      <c r="O116" s="37" t="str">
        <f t="shared" si="15"/>
        <v/>
      </c>
    </row>
    <row r="117" spans="1:15" ht="14.25" x14ac:dyDescent="0.2">
      <c r="A117" t="str">
        <f t="shared" si="16"/>
        <v/>
      </c>
      <c r="B117" t="str">
        <f t="shared" si="10"/>
        <v/>
      </c>
      <c r="C117" s="1" t="str">
        <f t="shared" si="9"/>
        <v/>
      </c>
      <c r="D117" t="str">
        <f>IF(ISNUMBER(C117),'Datos de entrada'!A102,"")</f>
        <v/>
      </c>
      <c r="E117" s="1" t="str">
        <f>IF(ISNUMBER(G117),IF(NOT(ISBLANK('Datos de entrada'!L102)),'Datos de entrada'!L102,""),IFERROR(MID('Datos de entrada'!H102,1,2),""))</f>
        <v/>
      </c>
      <c r="F117" s="1" t="str">
        <f>IFERROR(VALUE(CONCATENATE(MID('Datos de entrada'!H102,5,1),",",MID('Datos de entrada'!H102,7,1))),IFERROR(VALUE(CONCATENATE(MID('Datos de entrada'!H102,5,2),",",MID('Datos de entrada'!H102,8,1))),""))</f>
        <v/>
      </c>
      <c r="G117" s="1" t="str">
        <f>IF(ISNUMBER('Datos de entrada'!K102),'Datos de entrada'!K102,"")</f>
        <v/>
      </c>
      <c r="I117" s="1" t="str">
        <f>IF(OR(ISNUMBER(F117),ISNUMBER(G117)),IFERROR(VALUE(CONCATENATE(MID('Datos de entrada'!C102,1,1),",",MID('Datos de entrada'!C102,3,1))),IFERROR(VALUE(MID('Datos de entrada'!C102,1,2)),"")),"")</f>
        <v/>
      </c>
      <c r="K117" s="38" t="str">
        <f t="shared" si="11"/>
        <v/>
      </c>
      <c r="L117" s="37" t="str">
        <f t="shared" si="12"/>
        <v/>
      </c>
      <c r="M117" s="37" t="str">
        <f t="shared" si="13"/>
        <v/>
      </c>
      <c r="N117" s="37" t="str">
        <f t="shared" si="14"/>
        <v/>
      </c>
      <c r="O117" s="37" t="str">
        <f t="shared" si="15"/>
        <v/>
      </c>
    </row>
    <row r="118" spans="1:15" ht="14.25" x14ac:dyDescent="0.2">
      <c r="A118" t="str">
        <f t="shared" si="16"/>
        <v/>
      </c>
      <c r="B118" t="str">
        <f t="shared" si="10"/>
        <v/>
      </c>
      <c r="C118" s="1" t="str">
        <f t="shared" si="9"/>
        <v/>
      </c>
      <c r="D118" t="str">
        <f>IF(ISNUMBER(C118),'Datos de entrada'!A103,"")</f>
        <v/>
      </c>
      <c r="E118" s="1" t="str">
        <f>IF(ISNUMBER(G118),IF(NOT(ISBLANK('Datos de entrada'!L103)),'Datos de entrada'!L103,""),IFERROR(MID('Datos de entrada'!H103,1,2),""))</f>
        <v/>
      </c>
      <c r="F118" s="1" t="str">
        <f>IFERROR(VALUE(CONCATENATE(MID('Datos de entrada'!H103,5,1),",",MID('Datos de entrada'!H103,7,1))),IFERROR(VALUE(CONCATENATE(MID('Datos de entrada'!H103,5,2),",",MID('Datos de entrada'!H103,8,1))),""))</f>
        <v/>
      </c>
      <c r="G118" s="1" t="str">
        <f>IF(ISNUMBER('Datos de entrada'!K103),'Datos de entrada'!K103,"")</f>
        <v/>
      </c>
      <c r="I118" s="1" t="str">
        <f>IF(OR(ISNUMBER(F118),ISNUMBER(G118)),IFERROR(VALUE(CONCATENATE(MID('Datos de entrada'!C103,1,1),",",MID('Datos de entrada'!C103,3,1))),IFERROR(VALUE(MID('Datos de entrada'!C103,1,2)),"")),"")</f>
        <v/>
      </c>
      <c r="K118" s="38" t="str">
        <f t="shared" si="11"/>
        <v/>
      </c>
      <c r="L118" s="37" t="str">
        <f t="shared" si="12"/>
        <v/>
      </c>
      <c r="M118" s="37" t="str">
        <f t="shared" si="13"/>
        <v/>
      </c>
      <c r="N118" s="37" t="str">
        <f t="shared" si="14"/>
        <v/>
      </c>
      <c r="O118" s="37" t="str">
        <f t="shared" si="15"/>
        <v/>
      </c>
    </row>
    <row r="119" spans="1:15" ht="14.25" x14ac:dyDescent="0.2">
      <c r="A119" t="str">
        <f t="shared" si="16"/>
        <v/>
      </c>
      <c r="B119" t="str">
        <f t="shared" si="10"/>
        <v/>
      </c>
      <c r="C119" s="1" t="str">
        <f t="shared" si="9"/>
        <v/>
      </c>
      <c r="D119" t="str">
        <f>IF(ISNUMBER(C119),'Datos de entrada'!A104,"")</f>
        <v/>
      </c>
      <c r="E119" s="1" t="str">
        <f>IF(ISNUMBER(G119),IF(NOT(ISBLANK('Datos de entrada'!L104)),'Datos de entrada'!L104,""),IFERROR(MID('Datos de entrada'!H104,1,2),""))</f>
        <v/>
      </c>
      <c r="F119" s="1" t="str">
        <f>IFERROR(VALUE(CONCATENATE(MID('Datos de entrada'!H104,5,1),",",MID('Datos de entrada'!H104,7,1))),IFERROR(VALUE(CONCATENATE(MID('Datos de entrada'!H104,5,2),",",MID('Datos de entrada'!H104,8,1))),""))</f>
        <v/>
      </c>
      <c r="G119" s="1" t="str">
        <f>IF(ISNUMBER('Datos de entrada'!K104),'Datos de entrada'!K104,"")</f>
        <v/>
      </c>
      <c r="I119" s="1" t="str">
        <f>IF(OR(ISNUMBER(F119),ISNUMBER(G119)),IFERROR(VALUE(CONCATENATE(MID('Datos de entrada'!C104,1,1),",",MID('Datos de entrada'!C104,3,1))),IFERROR(VALUE(MID('Datos de entrada'!C104,1,2)),"")),"")</f>
        <v/>
      </c>
      <c r="K119" s="38" t="str">
        <f t="shared" si="11"/>
        <v/>
      </c>
      <c r="L119" s="37" t="str">
        <f t="shared" si="12"/>
        <v/>
      </c>
      <c r="M119" s="37" t="str">
        <f t="shared" si="13"/>
        <v/>
      </c>
      <c r="N119" s="37" t="str">
        <f t="shared" si="14"/>
        <v/>
      </c>
      <c r="O119" s="37" t="str">
        <f t="shared" si="15"/>
        <v/>
      </c>
    </row>
    <row r="120" spans="1:15" ht="14.25" x14ac:dyDescent="0.2">
      <c r="A120" t="str">
        <f t="shared" si="16"/>
        <v/>
      </c>
      <c r="B120" t="str">
        <f t="shared" si="10"/>
        <v/>
      </c>
      <c r="C120" s="1" t="str">
        <f t="shared" si="9"/>
        <v/>
      </c>
      <c r="D120" t="str">
        <f>IF(ISNUMBER(C120),'Datos de entrada'!A105,"")</f>
        <v/>
      </c>
      <c r="E120" s="1" t="str">
        <f>IF(ISNUMBER(G120),IF(NOT(ISBLANK('Datos de entrada'!L105)),'Datos de entrada'!L105,""),IFERROR(MID('Datos de entrada'!H105,1,2),""))</f>
        <v/>
      </c>
      <c r="F120" s="1" t="str">
        <f>IFERROR(VALUE(CONCATENATE(MID('Datos de entrada'!H105,5,1),",",MID('Datos de entrada'!H105,7,1))),IFERROR(VALUE(CONCATENATE(MID('Datos de entrada'!H105,5,2),",",MID('Datos de entrada'!H105,8,1))),""))</f>
        <v/>
      </c>
      <c r="G120" s="1" t="str">
        <f>IF(ISNUMBER('Datos de entrada'!K105),'Datos de entrada'!K105,"")</f>
        <v/>
      </c>
      <c r="I120" s="1" t="str">
        <f>IF(OR(ISNUMBER(F120),ISNUMBER(G120)),IFERROR(VALUE(CONCATENATE(MID('Datos de entrada'!C105,1,1),",",MID('Datos de entrada'!C105,3,1))),IFERROR(VALUE(MID('Datos de entrada'!C105,1,2)),"")),"")</f>
        <v/>
      </c>
      <c r="K120" s="38" t="str">
        <f t="shared" si="11"/>
        <v/>
      </c>
      <c r="L120" s="37" t="str">
        <f t="shared" si="12"/>
        <v/>
      </c>
      <c r="M120" s="37" t="str">
        <f t="shared" si="13"/>
        <v/>
      </c>
      <c r="N120" s="37" t="str">
        <f t="shared" si="14"/>
        <v/>
      </c>
      <c r="O120" s="37" t="str">
        <f t="shared" si="15"/>
        <v/>
      </c>
    </row>
    <row r="121" spans="1:15" ht="14.25" x14ac:dyDescent="0.2">
      <c r="A121" t="str">
        <f t="shared" si="16"/>
        <v/>
      </c>
      <c r="B121" t="str">
        <f t="shared" si="10"/>
        <v/>
      </c>
      <c r="C121" s="1" t="str">
        <f t="shared" si="9"/>
        <v/>
      </c>
      <c r="D121" t="str">
        <f>IF(ISNUMBER(C121),'Datos de entrada'!A106,"")</f>
        <v/>
      </c>
      <c r="E121" s="1" t="str">
        <f>IF(ISNUMBER(G121),IF(NOT(ISBLANK('Datos de entrada'!L106)),'Datos de entrada'!L106,""),IFERROR(MID('Datos de entrada'!H106,1,2),""))</f>
        <v/>
      </c>
      <c r="F121" s="1" t="str">
        <f>IFERROR(VALUE(CONCATENATE(MID('Datos de entrada'!H106,5,1),",",MID('Datos de entrada'!H106,7,1))),IFERROR(VALUE(CONCATENATE(MID('Datos de entrada'!H106,5,2),",",MID('Datos de entrada'!H106,8,1))),""))</f>
        <v/>
      </c>
      <c r="G121" s="1" t="str">
        <f>IF(ISNUMBER('Datos de entrada'!K106),'Datos de entrada'!K106,"")</f>
        <v/>
      </c>
      <c r="I121" s="1" t="str">
        <f>IF(OR(ISNUMBER(F121),ISNUMBER(G121)),IFERROR(VALUE(CONCATENATE(MID('Datos de entrada'!C106,1,1),",",MID('Datos de entrada'!C106,3,1))),IFERROR(VALUE(MID('Datos de entrada'!C106,1,2)),"")),"")</f>
        <v/>
      </c>
      <c r="K121" s="38" t="str">
        <f t="shared" si="11"/>
        <v/>
      </c>
      <c r="L121" s="37" t="str">
        <f t="shared" si="12"/>
        <v/>
      </c>
      <c r="M121" s="37" t="str">
        <f t="shared" si="13"/>
        <v/>
      </c>
      <c r="N121" s="37" t="str">
        <f t="shared" si="14"/>
        <v/>
      </c>
      <c r="O121" s="37" t="str">
        <f t="shared" si="15"/>
        <v/>
      </c>
    </row>
    <row r="122" spans="1:15" ht="14.25" x14ac:dyDescent="0.2">
      <c r="A122" t="str">
        <f t="shared" si="16"/>
        <v/>
      </c>
      <c r="B122" t="str">
        <f t="shared" si="10"/>
        <v/>
      </c>
      <c r="C122" s="1" t="str">
        <f t="shared" si="9"/>
        <v/>
      </c>
      <c r="D122" t="str">
        <f>IF(ISNUMBER(C122),'Datos de entrada'!A107,"")</f>
        <v/>
      </c>
      <c r="E122" s="1" t="str">
        <f>IF(ISNUMBER(G122),IF(NOT(ISBLANK('Datos de entrada'!L107)),'Datos de entrada'!L107,""),IFERROR(MID('Datos de entrada'!H107,1,2),""))</f>
        <v/>
      </c>
      <c r="F122" s="1" t="str">
        <f>IFERROR(VALUE(CONCATENATE(MID('Datos de entrada'!H107,5,1),",",MID('Datos de entrada'!H107,7,1))),IFERROR(VALUE(CONCATENATE(MID('Datos de entrada'!H107,5,2),",",MID('Datos de entrada'!H107,8,1))),""))</f>
        <v/>
      </c>
      <c r="G122" s="1" t="str">
        <f>IF(ISNUMBER('Datos de entrada'!K107),'Datos de entrada'!K107,"")</f>
        <v/>
      </c>
      <c r="I122" s="1" t="str">
        <f>IF(OR(ISNUMBER(F122),ISNUMBER(G122)),IFERROR(VALUE(CONCATENATE(MID('Datos de entrada'!C107,1,1),",",MID('Datos de entrada'!C107,3,1))),IFERROR(VALUE(MID('Datos de entrada'!C107,1,2)),"")),"")</f>
        <v/>
      </c>
      <c r="K122" s="38" t="str">
        <f t="shared" si="11"/>
        <v/>
      </c>
      <c r="L122" s="37" t="str">
        <f t="shared" si="12"/>
        <v/>
      </c>
      <c r="M122" s="37" t="str">
        <f t="shared" si="13"/>
        <v/>
      </c>
      <c r="N122" s="37" t="str">
        <f t="shared" si="14"/>
        <v/>
      </c>
      <c r="O122" s="37" t="str">
        <f t="shared" si="15"/>
        <v/>
      </c>
    </row>
    <row r="123" spans="1:15" ht="14.25" x14ac:dyDescent="0.2">
      <c r="A123" t="str">
        <f t="shared" si="16"/>
        <v/>
      </c>
      <c r="B123" t="str">
        <f t="shared" si="10"/>
        <v/>
      </c>
      <c r="C123" s="1" t="str">
        <f t="shared" si="9"/>
        <v/>
      </c>
      <c r="D123" t="str">
        <f>IF(ISNUMBER(C123),'Datos de entrada'!A108,"")</f>
        <v/>
      </c>
      <c r="E123" s="1" t="str">
        <f>IF(ISNUMBER(G123),IF(NOT(ISBLANK('Datos de entrada'!L108)),'Datos de entrada'!L108,""),IFERROR(MID('Datos de entrada'!H108,1,2),""))</f>
        <v/>
      </c>
      <c r="F123" s="1" t="str">
        <f>IFERROR(VALUE(CONCATENATE(MID('Datos de entrada'!H108,5,1),",",MID('Datos de entrada'!H108,7,1))),IFERROR(VALUE(CONCATENATE(MID('Datos de entrada'!H108,5,2),",",MID('Datos de entrada'!H108,8,1))),""))</f>
        <v/>
      </c>
      <c r="G123" s="1" t="str">
        <f>IF(ISNUMBER('Datos de entrada'!K108),'Datos de entrada'!K108,"")</f>
        <v/>
      </c>
      <c r="I123" s="1" t="str">
        <f>IF(OR(ISNUMBER(F123),ISNUMBER(G123)),IFERROR(VALUE(CONCATENATE(MID('Datos de entrada'!C108,1,1),",",MID('Datos de entrada'!C108,3,1))),IFERROR(VALUE(MID('Datos de entrada'!C108,1,2)),"")),"")</f>
        <v/>
      </c>
      <c r="K123" s="38" t="str">
        <f t="shared" si="11"/>
        <v/>
      </c>
      <c r="L123" s="37" t="str">
        <f t="shared" si="12"/>
        <v/>
      </c>
      <c r="M123" s="37" t="str">
        <f t="shared" si="13"/>
        <v/>
      </c>
      <c r="N123" s="37" t="str">
        <f t="shared" si="14"/>
        <v/>
      </c>
      <c r="O123" s="37" t="str">
        <f t="shared" si="15"/>
        <v/>
      </c>
    </row>
    <row r="124" spans="1:15" ht="14.25" x14ac:dyDescent="0.2">
      <c r="A124" t="str">
        <f t="shared" si="16"/>
        <v/>
      </c>
      <c r="B124" t="str">
        <f t="shared" si="10"/>
        <v/>
      </c>
      <c r="C124" s="1" t="str">
        <f t="shared" si="9"/>
        <v/>
      </c>
      <c r="D124" t="str">
        <f>IF(ISNUMBER(C124),'Datos de entrada'!A109,"")</f>
        <v/>
      </c>
      <c r="E124" s="1" t="str">
        <f>IF(ISNUMBER(G124),IF(NOT(ISBLANK('Datos de entrada'!L109)),'Datos de entrada'!L109,""),IFERROR(MID('Datos de entrada'!H109,1,2),""))</f>
        <v/>
      </c>
      <c r="F124" s="1" t="str">
        <f>IFERROR(VALUE(CONCATENATE(MID('Datos de entrada'!H109,5,1),",",MID('Datos de entrada'!H109,7,1))),IFERROR(VALUE(CONCATENATE(MID('Datos de entrada'!H109,5,2),",",MID('Datos de entrada'!H109,8,1))),""))</f>
        <v/>
      </c>
      <c r="G124" s="1" t="str">
        <f>IF(ISNUMBER('Datos de entrada'!K109),'Datos de entrada'!K109,"")</f>
        <v/>
      </c>
      <c r="I124" s="1" t="str">
        <f>IF(OR(ISNUMBER(F124),ISNUMBER(G124)),IFERROR(VALUE(CONCATENATE(MID('Datos de entrada'!C109,1,1),",",MID('Datos de entrada'!C109,3,1))),IFERROR(VALUE(MID('Datos de entrada'!C109,1,2)),"")),"")</f>
        <v/>
      </c>
      <c r="K124" s="38" t="str">
        <f t="shared" si="11"/>
        <v/>
      </c>
      <c r="L124" s="37" t="str">
        <f t="shared" si="12"/>
        <v/>
      </c>
      <c r="M124" s="37" t="str">
        <f t="shared" si="13"/>
        <v/>
      </c>
      <c r="N124" s="37" t="str">
        <f t="shared" si="14"/>
        <v/>
      </c>
      <c r="O124" s="37" t="str">
        <f t="shared" si="15"/>
        <v/>
      </c>
    </row>
    <row r="125" spans="1:15" ht="14.25" x14ac:dyDescent="0.2">
      <c r="A125" t="str">
        <f t="shared" si="16"/>
        <v/>
      </c>
      <c r="B125" t="str">
        <f t="shared" si="10"/>
        <v/>
      </c>
      <c r="C125" s="1" t="str">
        <f t="shared" si="9"/>
        <v/>
      </c>
      <c r="D125" t="str">
        <f>IF(ISNUMBER(C125),'Datos de entrada'!A110,"")</f>
        <v/>
      </c>
      <c r="E125" s="1" t="str">
        <f>IF(ISNUMBER(G125),IF(NOT(ISBLANK('Datos de entrada'!L110)),'Datos de entrada'!L110,""),IFERROR(MID('Datos de entrada'!H110,1,2),""))</f>
        <v/>
      </c>
      <c r="F125" s="1" t="str">
        <f>IFERROR(VALUE(CONCATENATE(MID('Datos de entrada'!H110,5,1),",",MID('Datos de entrada'!H110,7,1))),IFERROR(VALUE(CONCATENATE(MID('Datos de entrada'!H110,5,2),",",MID('Datos de entrada'!H110,8,1))),""))</f>
        <v/>
      </c>
      <c r="G125" s="1" t="str">
        <f>IF(ISNUMBER('Datos de entrada'!K110),'Datos de entrada'!K110,"")</f>
        <v/>
      </c>
      <c r="I125" s="1" t="str">
        <f>IF(OR(ISNUMBER(F125),ISNUMBER(G125)),IFERROR(VALUE(CONCATENATE(MID('Datos de entrada'!C110,1,1),",",MID('Datos de entrada'!C110,3,1))),IFERROR(VALUE(MID('Datos de entrada'!C110,1,2)),"")),"")</f>
        <v/>
      </c>
    </row>
    <row r="126" spans="1:15" ht="14.25" x14ac:dyDescent="0.2">
      <c r="A126" t="str">
        <f t="shared" si="16"/>
        <v/>
      </c>
      <c r="B126" t="str">
        <f t="shared" si="10"/>
        <v/>
      </c>
      <c r="C126" s="1" t="str">
        <f t="shared" si="9"/>
        <v/>
      </c>
      <c r="D126" t="str">
        <f>IF(ISNUMBER(C126),'Datos de entrada'!A111,"")</f>
        <v/>
      </c>
      <c r="E126" s="1" t="str">
        <f>IF(ISNUMBER(G126),IF(NOT(ISBLANK('Datos de entrada'!L111)),'Datos de entrada'!L111,""),IFERROR(MID('Datos de entrada'!H111,1,2),""))</f>
        <v/>
      </c>
      <c r="F126" s="1" t="str">
        <f>IFERROR(VALUE(CONCATENATE(MID('Datos de entrada'!H111,5,1),",",MID('Datos de entrada'!H111,7,1))),IFERROR(VALUE(CONCATENATE(MID('Datos de entrada'!H111,5,2),",",MID('Datos de entrada'!H111,8,1))),""))</f>
        <v/>
      </c>
      <c r="G126" s="1" t="str">
        <f>IF(ISNUMBER('Datos de entrada'!K111),'Datos de entrada'!K111,"")</f>
        <v/>
      </c>
      <c r="I126" s="1" t="str">
        <f>IF(OR(ISNUMBER(F126),ISNUMBER(G126)),IFERROR(VALUE(CONCATENATE(MID('Datos de entrada'!C111,1,1),",",MID('Datos de entrada'!C111,3,1))),IFERROR(VALUE(MID('Datos de entrada'!C111,1,2)),"")),"")</f>
        <v/>
      </c>
    </row>
    <row r="127" spans="1:15" ht="14.25" x14ac:dyDescent="0.2">
      <c r="A127" t="str">
        <f t="shared" si="16"/>
        <v/>
      </c>
      <c r="B127" t="str">
        <f t="shared" si="10"/>
        <v/>
      </c>
      <c r="C127" s="1" t="str">
        <f t="shared" si="9"/>
        <v/>
      </c>
      <c r="D127" t="str">
        <f>IF(ISNUMBER(C127),'Datos de entrada'!A112,"")</f>
        <v/>
      </c>
      <c r="E127" s="1" t="str">
        <f>IF(ISNUMBER(G127),IF(NOT(ISBLANK('Datos de entrada'!L112)),'Datos de entrada'!L112,""),IFERROR(MID('Datos de entrada'!H112,1,2),""))</f>
        <v/>
      </c>
      <c r="F127" s="1" t="str">
        <f>IFERROR(VALUE(CONCATENATE(MID('Datos de entrada'!H112,5,1),",",MID('Datos de entrada'!H112,7,1))),IFERROR(VALUE(CONCATENATE(MID('Datos de entrada'!H112,5,2),",",MID('Datos de entrada'!H112,8,1))),""))</f>
        <v/>
      </c>
      <c r="G127" s="1" t="str">
        <f>IF(ISNUMBER('Datos de entrada'!K112),'Datos de entrada'!K112,"")</f>
        <v/>
      </c>
      <c r="I127" s="1" t="str">
        <f>IF(OR(ISNUMBER(F127),ISNUMBER(G127)),IFERROR(VALUE(CONCATENATE(MID('Datos de entrada'!C112,1,1),",",MID('Datos de entrada'!C112,3,1))),IFERROR(VALUE(MID('Datos de entrada'!C112,1,2)),"")),"")</f>
        <v/>
      </c>
    </row>
    <row r="128" spans="1:15" ht="14.25" x14ac:dyDescent="0.2">
      <c r="A128" t="str">
        <f t="shared" si="16"/>
        <v/>
      </c>
      <c r="B128" t="str">
        <f t="shared" si="10"/>
        <v/>
      </c>
      <c r="C128" s="1" t="str">
        <f t="shared" si="9"/>
        <v/>
      </c>
      <c r="D128" t="str">
        <f>IF(ISNUMBER(C128),'Datos de entrada'!A113,"")</f>
        <v/>
      </c>
      <c r="E128" s="1" t="str">
        <f>IF(ISNUMBER(G128),IF(NOT(ISBLANK('Datos de entrada'!L113)),'Datos de entrada'!L113,""),IFERROR(MID('Datos de entrada'!H113,1,2),""))</f>
        <v/>
      </c>
      <c r="F128" s="1" t="str">
        <f>IFERROR(VALUE(CONCATENATE(MID('Datos de entrada'!H113,5,1),",",MID('Datos de entrada'!H113,7,1))),IFERROR(VALUE(CONCATENATE(MID('Datos de entrada'!H113,5,2),",",MID('Datos de entrada'!H113,8,1))),""))</f>
        <v/>
      </c>
      <c r="G128" s="1" t="str">
        <f>IF(ISNUMBER('Datos de entrada'!K113),'Datos de entrada'!K113,"")</f>
        <v/>
      </c>
      <c r="I128" s="1" t="str">
        <f>IF(OR(ISNUMBER(F128),ISNUMBER(G128)),IFERROR(VALUE(CONCATENATE(MID('Datos de entrada'!C113,1,1),",",MID('Datos de entrada'!C113,3,1))),IFERROR(VALUE(MID('Datos de entrada'!C113,1,2)),"")),"")</f>
        <v/>
      </c>
    </row>
    <row r="129" spans="1:9" ht="14.25" x14ac:dyDescent="0.2">
      <c r="A129" t="str">
        <f t="shared" si="16"/>
        <v/>
      </c>
      <c r="B129" t="str">
        <f t="shared" si="10"/>
        <v/>
      </c>
      <c r="C129" s="1" t="str">
        <f t="shared" si="9"/>
        <v/>
      </c>
      <c r="D129" t="str">
        <f>IF(ISNUMBER(C129),'Datos de entrada'!A114,"")</f>
        <v/>
      </c>
      <c r="E129" s="1" t="str">
        <f>IF(ISNUMBER(G129),IF(NOT(ISBLANK('Datos de entrada'!L114)),'Datos de entrada'!L114,""),IFERROR(MID('Datos de entrada'!H114,1,2),""))</f>
        <v/>
      </c>
      <c r="F129" s="1" t="str">
        <f>IFERROR(VALUE(CONCATENATE(MID('Datos de entrada'!H114,5,1),",",MID('Datos de entrada'!H114,7,1))),IFERROR(VALUE(CONCATENATE(MID('Datos de entrada'!H114,5,2),",",MID('Datos de entrada'!H114,8,1))),""))</f>
        <v/>
      </c>
      <c r="G129" s="1" t="str">
        <f>IF(ISNUMBER('Datos de entrada'!K114),'Datos de entrada'!K114,"")</f>
        <v/>
      </c>
      <c r="I129" s="1" t="str">
        <f>IF(OR(ISNUMBER(F129),ISNUMBER(G129)),IFERROR(VALUE(CONCATENATE(MID('Datos de entrada'!C114,1,1),",",MID('Datos de entrada'!C114,3,1))),IFERROR(VALUE(MID('Datos de entrada'!C114,1,2)),"")),"")</f>
        <v/>
      </c>
    </row>
    <row r="130" spans="1:9" ht="14.25" x14ac:dyDescent="0.2">
      <c r="A130" t="str">
        <f t="shared" si="16"/>
        <v/>
      </c>
      <c r="B130" t="str">
        <f t="shared" si="10"/>
        <v/>
      </c>
      <c r="C130" s="1" t="str">
        <f t="shared" si="9"/>
        <v/>
      </c>
      <c r="D130" t="str">
        <f>IF(ISNUMBER(C130),'Datos de entrada'!A115,"")</f>
        <v/>
      </c>
      <c r="E130" s="1" t="str">
        <f>IF(ISNUMBER(G130),IF(NOT(ISBLANK('Datos de entrada'!L115)),'Datos de entrada'!L115,""),IFERROR(MID('Datos de entrada'!H115,1,2),""))</f>
        <v/>
      </c>
      <c r="F130" s="1" t="str">
        <f>IFERROR(VALUE(CONCATENATE(MID('Datos de entrada'!H115,5,1),",",MID('Datos de entrada'!H115,7,1))),IFERROR(VALUE(CONCATENATE(MID('Datos de entrada'!H115,5,2),",",MID('Datos de entrada'!H115,8,1))),""))</f>
        <v/>
      </c>
      <c r="G130" s="1" t="str">
        <f>IF(ISNUMBER('Datos de entrada'!K115),'Datos de entrada'!K115,"")</f>
        <v/>
      </c>
      <c r="I130" s="1" t="str">
        <f>IF(OR(ISNUMBER(F130),ISNUMBER(G130)),IFERROR(VALUE(CONCATENATE(MID('Datos de entrada'!C115,1,1),",",MID('Datos de entrada'!C115,3,1))),IFERROR(VALUE(MID('Datos de entrada'!C115,1,2)),"")),"")</f>
        <v/>
      </c>
    </row>
    <row r="131" spans="1:9" ht="14.25" x14ac:dyDescent="0.2">
      <c r="A131" t="str">
        <f t="shared" si="16"/>
        <v/>
      </c>
      <c r="B131" t="str">
        <f t="shared" si="10"/>
        <v/>
      </c>
      <c r="C131" s="1" t="str">
        <f t="shared" ref="C131:C194" si="17">IF(ISNUMBER(G131),I131*G131,IF(ISNUMBER(F131),I131*F131,""))</f>
        <v/>
      </c>
      <c r="D131" t="str">
        <f>IF(ISNUMBER(C131),'Datos de entrada'!A116,"")</f>
        <v/>
      </c>
      <c r="E131" s="1" t="str">
        <f>IF(ISNUMBER(G131),IF(NOT(ISBLANK('Datos de entrada'!L116)),'Datos de entrada'!L116,""),IFERROR(MID('Datos de entrada'!H116,1,2),""))</f>
        <v/>
      </c>
      <c r="F131" s="1" t="str">
        <f>IFERROR(VALUE(CONCATENATE(MID('Datos de entrada'!H116,5,1),",",MID('Datos de entrada'!H116,7,1))),IFERROR(VALUE(CONCATENATE(MID('Datos de entrada'!H116,5,2),",",MID('Datos de entrada'!H116,8,1))),""))</f>
        <v/>
      </c>
      <c r="G131" s="1" t="str">
        <f>IF(ISNUMBER('Datos de entrada'!K116),'Datos de entrada'!K116,"")</f>
        <v/>
      </c>
      <c r="I131" s="1" t="str">
        <f>IF(OR(ISNUMBER(F131),ISNUMBER(G131)),IFERROR(VALUE(CONCATENATE(MID('Datos de entrada'!C116,1,1),",",MID('Datos de entrada'!C116,3,1))),IFERROR(VALUE(MID('Datos de entrada'!C116,1,2)),"")),"")</f>
        <v/>
      </c>
    </row>
    <row r="132" spans="1:9" ht="14.25" x14ac:dyDescent="0.2">
      <c r="A132" t="str">
        <f t="shared" si="16"/>
        <v/>
      </c>
      <c r="B132" t="str">
        <f t="shared" ref="B132:B195" si="18">IF(ISNUMBER(G132),G132+(ROW()/10000000),IF(ISNUMBER(F132),F132+(ROW()/10000000),""))</f>
        <v/>
      </c>
      <c r="C132" s="1" t="str">
        <f t="shared" si="17"/>
        <v/>
      </c>
      <c r="D132" t="str">
        <f>IF(ISNUMBER(C132),'Datos de entrada'!A117,"")</f>
        <v/>
      </c>
      <c r="E132" s="1" t="str">
        <f>IF(ISNUMBER(G132),IF(NOT(ISBLANK('Datos de entrada'!L117)),'Datos de entrada'!L117,""),IFERROR(MID('Datos de entrada'!H117,1,2),""))</f>
        <v/>
      </c>
      <c r="F132" s="1" t="str">
        <f>IFERROR(VALUE(CONCATENATE(MID('Datos de entrada'!H117,5,1),",",MID('Datos de entrada'!H117,7,1))),IFERROR(VALUE(CONCATENATE(MID('Datos de entrada'!H117,5,2),",",MID('Datos de entrada'!H117,8,1))),""))</f>
        <v/>
      </c>
      <c r="G132" s="1" t="str">
        <f>IF(ISNUMBER('Datos de entrada'!K117),'Datos de entrada'!K117,"")</f>
        <v/>
      </c>
      <c r="I132" s="1" t="str">
        <f>IF(OR(ISNUMBER(F132),ISNUMBER(G132)),IFERROR(VALUE(CONCATENATE(MID('Datos de entrada'!C117,1,1),",",MID('Datos de entrada'!C117,3,1))),IFERROR(VALUE(MID('Datos de entrada'!C117,1,2)),"")),"")</f>
        <v/>
      </c>
    </row>
    <row r="133" spans="1:9" ht="14.25" x14ac:dyDescent="0.2">
      <c r="A133" t="str">
        <f t="shared" si="16"/>
        <v/>
      </c>
      <c r="B133" t="str">
        <f t="shared" si="18"/>
        <v/>
      </c>
      <c r="C133" s="1" t="str">
        <f t="shared" si="17"/>
        <v/>
      </c>
      <c r="D133" t="str">
        <f>IF(ISNUMBER(C133),'Datos de entrada'!A118,"")</f>
        <v/>
      </c>
      <c r="E133" s="1" t="str">
        <f>IF(ISNUMBER(G133),IF(NOT(ISBLANK('Datos de entrada'!L118)),'Datos de entrada'!L118,""),IFERROR(MID('Datos de entrada'!H118,1,2),""))</f>
        <v/>
      </c>
      <c r="F133" s="1" t="str">
        <f>IFERROR(VALUE(CONCATENATE(MID('Datos de entrada'!H118,5,1),",",MID('Datos de entrada'!H118,7,1))),IFERROR(VALUE(CONCATENATE(MID('Datos de entrada'!H118,5,2),",",MID('Datos de entrada'!H118,8,1))),""))</f>
        <v/>
      </c>
      <c r="G133" s="1" t="str">
        <f>IF(ISNUMBER('Datos de entrada'!K118),'Datos de entrada'!K118,"")</f>
        <v/>
      </c>
      <c r="I133" s="1" t="str">
        <f>IF(OR(ISNUMBER(F133),ISNUMBER(G133)),IFERROR(VALUE(CONCATENATE(MID('Datos de entrada'!C118,1,1),",",MID('Datos de entrada'!C118,3,1))),IFERROR(VALUE(MID('Datos de entrada'!C118,1,2)),"")),"")</f>
        <v/>
      </c>
    </row>
    <row r="134" spans="1:9" ht="14.25" x14ac:dyDescent="0.2">
      <c r="A134" t="str">
        <f t="shared" si="16"/>
        <v/>
      </c>
      <c r="B134" t="str">
        <f t="shared" si="18"/>
        <v/>
      </c>
      <c r="C134" s="1" t="str">
        <f t="shared" si="17"/>
        <v/>
      </c>
      <c r="D134" t="str">
        <f>IF(ISNUMBER(C134),'Datos de entrada'!A119,"")</f>
        <v/>
      </c>
      <c r="E134" s="1" t="str">
        <f>IF(ISNUMBER(G134),IF(NOT(ISBLANK('Datos de entrada'!L119)),'Datos de entrada'!L119,""),IFERROR(MID('Datos de entrada'!H119,1,2),""))</f>
        <v/>
      </c>
      <c r="F134" s="1" t="str">
        <f>IFERROR(VALUE(CONCATENATE(MID('Datos de entrada'!H119,5,1),",",MID('Datos de entrada'!H119,7,1))),IFERROR(VALUE(CONCATENATE(MID('Datos de entrada'!H119,5,2),",",MID('Datos de entrada'!H119,8,1))),""))</f>
        <v/>
      </c>
      <c r="G134" s="1" t="str">
        <f>IF(ISNUMBER('Datos de entrada'!K119),'Datos de entrada'!K119,"")</f>
        <v/>
      </c>
      <c r="I134" s="1" t="str">
        <f>IF(OR(ISNUMBER(F134),ISNUMBER(G134)),IFERROR(VALUE(CONCATENATE(MID('Datos de entrada'!C119,1,1),",",MID('Datos de entrada'!C119,3,1))),IFERROR(VALUE(MID('Datos de entrada'!C119,1,2)),"")),"")</f>
        <v/>
      </c>
    </row>
    <row r="135" spans="1:9" ht="14.25" x14ac:dyDescent="0.2">
      <c r="A135" t="str">
        <f t="shared" si="16"/>
        <v/>
      </c>
      <c r="B135" t="str">
        <f t="shared" si="18"/>
        <v/>
      </c>
      <c r="C135" s="1" t="str">
        <f t="shared" si="17"/>
        <v/>
      </c>
      <c r="D135" t="str">
        <f>IF(ISNUMBER(C135),'Datos de entrada'!A120,"")</f>
        <v/>
      </c>
      <c r="E135" s="1" t="str">
        <f>IF(ISNUMBER(G135),IF(NOT(ISBLANK('Datos de entrada'!L120)),'Datos de entrada'!L120,""),IFERROR(MID('Datos de entrada'!H120,1,2),""))</f>
        <v/>
      </c>
      <c r="F135" s="1" t="str">
        <f>IFERROR(VALUE(CONCATENATE(MID('Datos de entrada'!H120,5,1),",",MID('Datos de entrada'!H120,7,1))),IFERROR(VALUE(CONCATENATE(MID('Datos de entrada'!H120,5,2),",",MID('Datos de entrada'!H120,8,1))),""))</f>
        <v/>
      </c>
      <c r="G135" s="1" t="str">
        <f>IF(ISNUMBER('Datos de entrada'!K120),'Datos de entrada'!K120,"")</f>
        <v/>
      </c>
      <c r="I135" s="1" t="str">
        <f>IF(OR(ISNUMBER(F135),ISNUMBER(G135)),IFERROR(VALUE(CONCATENATE(MID('Datos de entrada'!C120,1,1),",",MID('Datos de entrada'!C120,3,1))),IFERROR(VALUE(MID('Datos de entrada'!C120,1,2)),"")),"")</f>
        <v/>
      </c>
    </row>
    <row r="136" spans="1:9" ht="14.25" x14ac:dyDescent="0.2">
      <c r="A136" t="str">
        <f t="shared" si="16"/>
        <v/>
      </c>
      <c r="B136" t="str">
        <f t="shared" si="18"/>
        <v/>
      </c>
      <c r="C136" s="1" t="str">
        <f t="shared" si="17"/>
        <v/>
      </c>
      <c r="D136" t="str">
        <f>IF(ISNUMBER(C136),'Datos de entrada'!A121,"")</f>
        <v/>
      </c>
      <c r="E136" s="1" t="str">
        <f>IF(ISNUMBER(G136),IF(NOT(ISBLANK('Datos de entrada'!L121)),'Datos de entrada'!L121,""),IFERROR(MID('Datos de entrada'!H121,1,2),""))</f>
        <v/>
      </c>
      <c r="F136" s="1" t="str">
        <f>IFERROR(VALUE(CONCATENATE(MID('Datos de entrada'!H121,5,1),",",MID('Datos de entrada'!H121,7,1))),IFERROR(VALUE(CONCATENATE(MID('Datos de entrada'!H121,5,2),",",MID('Datos de entrada'!H121,8,1))),""))</f>
        <v/>
      </c>
      <c r="G136" s="1" t="str">
        <f>IF(ISNUMBER('Datos de entrada'!K121),'Datos de entrada'!K121,"")</f>
        <v/>
      </c>
      <c r="I136" s="1" t="str">
        <f>IF(OR(ISNUMBER(F136),ISNUMBER(G136)),IFERROR(VALUE(CONCATENATE(MID('Datos de entrada'!C121,1,1),",",MID('Datos de entrada'!C121,3,1))),IFERROR(VALUE(MID('Datos de entrada'!C121,1,2)),"")),"")</f>
        <v/>
      </c>
    </row>
    <row r="137" spans="1:9" ht="14.25" x14ac:dyDescent="0.2">
      <c r="A137" t="str">
        <f t="shared" si="16"/>
        <v/>
      </c>
      <c r="B137" t="str">
        <f t="shared" si="18"/>
        <v/>
      </c>
      <c r="C137" s="1" t="str">
        <f t="shared" si="17"/>
        <v/>
      </c>
      <c r="D137" t="str">
        <f>IF(ISNUMBER(C137),'Datos de entrada'!A122,"")</f>
        <v/>
      </c>
      <c r="E137" s="1" t="str">
        <f>IF(ISNUMBER(G137),IF(NOT(ISBLANK('Datos de entrada'!L122)),'Datos de entrada'!L122,""),IFERROR(MID('Datos de entrada'!H122,1,2),""))</f>
        <v/>
      </c>
      <c r="F137" s="1" t="str">
        <f>IFERROR(VALUE(CONCATENATE(MID('Datos de entrada'!H122,5,1),",",MID('Datos de entrada'!H122,7,1))),IFERROR(VALUE(CONCATENATE(MID('Datos de entrada'!H122,5,2),",",MID('Datos de entrada'!H122,8,1))),""))</f>
        <v/>
      </c>
      <c r="G137" s="1" t="str">
        <f>IF(ISNUMBER('Datos de entrada'!K122),'Datos de entrada'!K122,"")</f>
        <v/>
      </c>
      <c r="I137" s="1" t="str">
        <f>IF(OR(ISNUMBER(F137),ISNUMBER(G137)),IFERROR(VALUE(CONCATENATE(MID('Datos de entrada'!C122,1,1),",",MID('Datos de entrada'!C122,3,1))),IFERROR(VALUE(MID('Datos de entrada'!C122,1,2)),"")),"")</f>
        <v/>
      </c>
    </row>
    <row r="138" spans="1:9" ht="14.25" x14ac:dyDescent="0.2">
      <c r="A138" t="str">
        <f t="shared" si="16"/>
        <v/>
      </c>
      <c r="B138" t="str">
        <f t="shared" si="18"/>
        <v/>
      </c>
      <c r="C138" s="1" t="str">
        <f t="shared" si="17"/>
        <v/>
      </c>
      <c r="D138" t="str">
        <f>IF(ISNUMBER(C138),'Datos de entrada'!A123,"")</f>
        <v/>
      </c>
      <c r="E138" s="1" t="str">
        <f>IF(ISNUMBER(G138),IF(NOT(ISBLANK('Datos de entrada'!L123)),'Datos de entrada'!L123,""),IFERROR(MID('Datos de entrada'!H123,1,2),""))</f>
        <v/>
      </c>
      <c r="F138" s="1" t="str">
        <f>IFERROR(VALUE(CONCATENATE(MID('Datos de entrada'!H123,5,1),",",MID('Datos de entrada'!H123,7,1))),IFERROR(VALUE(CONCATENATE(MID('Datos de entrada'!H123,5,2),",",MID('Datos de entrada'!H123,8,1))),""))</f>
        <v/>
      </c>
      <c r="G138" s="1" t="str">
        <f>IF(ISNUMBER('Datos de entrada'!K123),'Datos de entrada'!K123,"")</f>
        <v/>
      </c>
      <c r="I138" s="1" t="str">
        <f>IF(OR(ISNUMBER(F138),ISNUMBER(G138)),IFERROR(VALUE(CONCATENATE(MID('Datos de entrada'!C123,1,1),",",MID('Datos de entrada'!C123,3,1))),IFERROR(VALUE(MID('Datos de entrada'!C123,1,2)),"")),"")</f>
        <v/>
      </c>
    </row>
    <row r="139" spans="1:9" ht="14.25" x14ac:dyDescent="0.2">
      <c r="A139" t="str">
        <f t="shared" si="16"/>
        <v/>
      </c>
      <c r="B139" t="str">
        <f t="shared" si="18"/>
        <v/>
      </c>
      <c r="C139" s="1" t="str">
        <f t="shared" si="17"/>
        <v/>
      </c>
      <c r="D139" t="str">
        <f>IF(ISNUMBER(C139),'Datos de entrada'!A124,"")</f>
        <v/>
      </c>
      <c r="E139" s="1" t="str">
        <f>IF(ISNUMBER(G139),IF(NOT(ISBLANK('Datos de entrada'!L124)),'Datos de entrada'!L124,""),IFERROR(MID('Datos de entrada'!H124,1,2),""))</f>
        <v/>
      </c>
      <c r="F139" s="1" t="str">
        <f>IFERROR(VALUE(CONCATENATE(MID('Datos de entrada'!H124,5,1),",",MID('Datos de entrada'!H124,7,1))),IFERROR(VALUE(CONCATENATE(MID('Datos de entrada'!H124,5,2),",",MID('Datos de entrada'!H124,8,1))),""))</f>
        <v/>
      </c>
      <c r="G139" s="1" t="str">
        <f>IF(ISNUMBER('Datos de entrada'!K124),'Datos de entrada'!K124,"")</f>
        <v/>
      </c>
      <c r="I139" s="1" t="str">
        <f>IF(OR(ISNUMBER(F139),ISNUMBER(G139)),IFERROR(VALUE(CONCATENATE(MID('Datos de entrada'!C124,1,1),",",MID('Datos de entrada'!C124,3,1))),IFERROR(VALUE(MID('Datos de entrada'!C124,1,2)),"")),"")</f>
        <v/>
      </c>
    </row>
    <row r="140" spans="1:9" ht="14.25" x14ac:dyDescent="0.2">
      <c r="A140" t="str">
        <f t="shared" si="16"/>
        <v/>
      </c>
      <c r="B140" t="str">
        <f t="shared" si="18"/>
        <v/>
      </c>
      <c r="C140" s="1" t="str">
        <f t="shared" si="17"/>
        <v/>
      </c>
      <c r="D140" t="str">
        <f>IF(ISNUMBER(C140),'Datos de entrada'!A125,"")</f>
        <v/>
      </c>
      <c r="E140" s="1" t="str">
        <f>IF(ISNUMBER(G140),IF(NOT(ISBLANK('Datos de entrada'!L125)),'Datos de entrada'!L125,""),IFERROR(MID('Datos de entrada'!H125,1,2),""))</f>
        <v/>
      </c>
      <c r="F140" s="1" t="str">
        <f>IFERROR(VALUE(CONCATENATE(MID('Datos de entrada'!H125,5,1),",",MID('Datos de entrada'!H125,7,1))),IFERROR(VALUE(CONCATENATE(MID('Datos de entrada'!H125,5,2),",",MID('Datos de entrada'!H125,8,1))),""))</f>
        <v/>
      </c>
      <c r="G140" s="1" t="str">
        <f>IF(ISNUMBER('Datos de entrada'!K125),'Datos de entrada'!K125,"")</f>
        <v/>
      </c>
      <c r="I140" s="1" t="str">
        <f>IF(OR(ISNUMBER(F140),ISNUMBER(G140)),IFERROR(VALUE(CONCATENATE(MID('Datos de entrada'!C125,1,1),",",MID('Datos de entrada'!C125,3,1))),IFERROR(VALUE(MID('Datos de entrada'!C125,1,2)),"")),"")</f>
        <v/>
      </c>
    </row>
    <row r="141" spans="1:9" ht="14.25" x14ac:dyDescent="0.2">
      <c r="A141" t="str">
        <f t="shared" si="16"/>
        <v/>
      </c>
      <c r="B141" t="str">
        <f t="shared" si="18"/>
        <v/>
      </c>
      <c r="C141" s="1" t="str">
        <f t="shared" si="17"/>
        <v/>
      </c>
      <c r="D141" t="str">
        <f>IF(ISNUMBER(C141),'Datos de entrada'!A126,"")</f>
        <v/>
      </c>
      <c r="E141" s="1" t="str">
        <f>IF(ISNUMBER(G141),IF(NOT(ISBLANK('Datos de entrada'!L126)),'Datos de entrada'!L126,""),IFERROR(MID('Datos de entrada'!H126,1,2),""))</f>
        <v/>
      </c>
      <c r="F141" s="1" t="str">
        <f>IFERROR(VALUE(CONCATENATE(MID('Datos de entrada'!H126,5,1),",",MID('Datos de entrada'!H126,7,1))),IFERROR(VALUE(CONCATENATE(MID('Datos de entrada'!H126,5,2),",",MID('Datos de entrada'!H126,8,1))),""))</f>
        <v/>
      </c>
      <c r="G141" s="1" t="str">
        <f>IF(ISNUMBER('Datos de entrada'!K126),'Datos de entrada'!K126,"")</f>
        <v/>
      </c>
      <c r="I141" s="1" t="str">
        <f>IF(OR(ISNUMBER(F141),ISNUMBER(G141)),IFERROR(VALUE(CONCATENATE(MID('Datos de entrada'!C126,1,1),",",MID('Datos de entrada'!C126,3,1))),IFERROR(VALUE(MID('Datos de entrada'!C126,1,2)),"")),"")</f>
        <v/>
      </c>
    </row>
    <row r="142" spans="1:9" ht="14.25" x14ac:dyDescent="0.2">
      <c r="A142" t="str">
        <f t="shared" si="16"/>
        <v/>
      </c>
      <c r="B142" t="str">
        <f t="shared" si="18"/>
        <v/>
      </c>
      <c r="C142" s="1" t="str">
        <f t="shared" si="17"/>
        <v/>
      </c>
      <c r="D142" t="str">
        <f>IF(ISNUMBER(C142),'Datos de entrada'!A127,"")</f>
        <v/>
      </c>
      <c r="E142" s="1" t="str">
        <f>IF(ISNUMBER(G142),IF(NOT(ISBLANK('Datos de entrada'!L127)),'Datos de entrada'!L127,""),IFERROR(MID('Datos de entrada'!H127,1,2),""))</f>
        <v/>
      </c>
      <c r="F142" s="1" t="str">
        <f>IFERROR(VALUE(CONCATENATE(MID('Datos de entrada'!H127,5,1),",",MID('Datos de entrada'!H127,7,1))),IFERROR(VALUE(CONCATENATE(MID('Datos de entrada'!H127,5,2),",",MID('Datos de entrada'!H127,8,1))),""))</f>
        <v/>
      </c>
      <c r="G142" s="1" t="str">
        <f>IF(ISNUMBER('Datos de entrada'!K127),'Datos de entrada'!K127,"")</f>
        <v/>
      </c>
      <c r="I142" s="1" t="str">
        <f>IF(OR(ISNUMBER(F142),ISNUMBER(G142)),IFERROR(VALUE(CONCATENATE(MID('Datos de entrada'!C127,1,1),",",MID('Datos de entrada'!C127,3,1))),IFERROR(VALUE(MID('Datos de entrada'!C127,1,2)),"")),"")</f>
        <v/>
      </c>
    </row>
    <row r="143" spans="1:9" ht="14.25" x14ac:dyDescent="0.2">
      <c r="A143" t="str">
        <f t="shared" si="16"/>
        <v/>
      </c>
      <c r="B143" t="str">
        <f t="shared" si="18"/>
        <v/>
      </c>
      <c r="C143" s="1" t="str">
        <f t="shared" si="17"/>
        <v/>
      </c>
      <c r="D143" t="str">
        <f>IF(ISNUMBER(C143),'Datos de entrada'!A128,"")</f>
        <v/>
      </c>
      <c r="E143" s="1" t="str">
        <f>IF(ISNUMBER(G143),IF(NOT(ISBLANK('Datos de entrada'!L128)),'Datos de entrada'!L128,""),IFERROR(MID('Datos de entrada'!H128,1,2),""))</f>
        <v/>
      </c>
      <c r="F143" s="1" t="str">
        <f>IFERROR(VALUE(CONCATENATE(MID('Datos de entrada'!H128,5,1),",",MID('Datos de entrada'!H128,7,1))),IFERROR(VALUE(CONCATENATE(MID('Datos de entrada'!H128,5,2),",",MID('Datos de entrada'!H128,8,1))),""))</f>
        <v/>
      </c>
      <c r="G143" s="1" t="str">
        <f>IF(ISNUMBER('Datos de entrada'!K128),'Datos de entrada'!K128,"")</f>
        <v/>
      </c>
      <c r="I143" s="1" t="str">
        <f>IF(OR(ISNUMBER(F143),ISNUMBER(G143)),IFERROR(VALUE(CONCATENATE(MID('Datos de entrada'!C128,1,1),",",MID('Datos de entrada'!C128,3,1))),IFERROR(VALUE(MID('Datos de entrada'!C128,1,2)),"")),"")</f>
        <v/>
      </c>
    </row>
    <row r="144" spans="1:9" ht="14.25" x14ac:dyDescent="0.2">
      <c r="A144" t="str">
        <f t="shared" si="16"/>
        <v/>
      </c>
      <c r="B144" t="str">
        <f t="shared" si="18"/>
        <v/>
      </c>
      <c r="C144" s="1" t="str">
        <f t="shared" si="17"/>
        <v/>
      </c>
      <c r="D144" t="str">
        <f>IF(ISNUMBER(C144),'Datos de entrada'!A129,"")</f>
        <v/>
      </c>
      <c r="E144" s="1" t="str">
        <f>IF(ISNUMBER(G144),IF(NOT(ISBLANK('Datos de entrada'!L129)),'Datos de entrada'!L129,""),IFERROR(MID('Datos de entrada'!H129,1,2),""))</f>
        <v/>
      </c>
      <c r="F144" s="1" t="str">
        <f>IFERROR(VALUE(CONCATENATE(MID('Datos de entrada'!H129,5,1),",",MID('Datos de entrada'!H129,7,1))),IFERROR(VALUE(CONCATENATE(MID('Datos de entrada'!H129,5,2),",",MID('Datos de entrada'!H129,8,1))),""))</f>
        <v/>
      </c>
      <c r="G144" s="1" t="str">
        <f>IF(ISNUMBER('Datos de entrada'!K129),'Datos de entrada'!K129,"")</f>
        <v/>
      </c>
      <c r="I144" s="1" t="str">
        <f>IF(OR(ISNUMBER(F144),ISNUMBER(G144)),IFERROR(VALUE(CONCATENATE(MID('Datos de entrada'!C129,1,1),",",MID('Datos de entrada'!C129,3,1))),IFERROR(VALUE(MID('Datos de entrada'!C129,1,2)),"")),"")</f>
        <v/>
      </c>
    </row>
    <row r="145" spans="1:9" ht="14.25" x14ac:dyDescent="0.2">
      <c r="A145" t="str">
        <f t="shared" si="16"/>
        <v/>
      </c>
      <c r="B145" t="str">
        <f t="shared" si="18"/>
        <v/>
      </c>
      <c r="C145" s="1" t="str">
        <f t="shared" si="17"/>
        <v/>
      </c>
      <c r="D145" t="str">
        <f>IF(ISNUMBER(C145),'Datos de entrada'!A130,"")</f>
        <v/>
      </c>
      <c r="E145" s="1" t="str">
        <f>IF(ISNUMBER(G145),IF(NOT(ISBLANK('Datos de entrada'!L130)),'Datos de entrada'!L130,""),IFERROR(MID('Datos de entrada'!H130,1,2),""))</f>
        <v/>
      </c>
      <c r="F145" s="1" t="str">
        <f>IFERROR(VALUE(CONCATENATE(MID('Datos de entrada'!H130,5,1),",",MID('Datos de entrada'!H130,7,1))),IFERROR(VALUE(CONCATENATE(MID('Datos de entrada'!H130,5,2),",",MID('Datos de entrada'!H130,8,1))),""))</f>
        <v/>
      </c>
      <c r="G145" s="1" t="str">
        <f>IF(ISNUMBER('Datos de entrada'!K130),'Datos de entrada'!K130,"")</f>
        <v/>
      </c>
      <c r="I145" s="1" t="str">
        <f>IF(OR(ISNUMBER(F145),ISNUMBER(G145)),IFERROR(VALUE(CONCATENATE(MID('Datos de entrada'!C130,1,1),",",MID('Datos de entrada'!C130,3,1))),IFERROR(VALUE(MID('Datos de entrada'!C130,1,2)),"")),"")</f>
        <v/>
      </c>
    </row>
    <row r="146" spans="1:9" ht="14.25" x14ac:dyDescent="0.2">
      <c r="A146" t="str">
        <f t="shared" si="16"/>
        <v/>
      </c>
      <c r="B146" t="str">
        <f t="shared" si="18"/>
        <v/>
      </c>
      <c r="C146" s="1" t="str">
        <f t="shared" si="17"/>
        <v/>
      </c>
      <c r="D146" t="str">
        <f>IF(ISNUMBER(C146),'Datos de entrada'!A131,"")</f>
        <v/>
      </c>
      <c r="E146" s="1" t="str">
        <f>IF(ISNUMBER(G146),IF(NOT(ISBLANK('Datos de entrada'!L131)),'Datos de entrada'!L131,""),IFERROR(MID('Datos de entrada'!H131,1,2),""))</f>
        <v/>
      </c>
      <c r="F146" s="1" t="str">
        <f>IFERROR(VALUE(CONCATENATE(MID('Datos de entrada'!H131,5,1),",",MID('Datos de entrada'!H131,7,1))),IFERROR(VALUE(CONCATENATE(MID('Datos de entrada'!H131,5,2),",",MID('Datos de entrada'!H131,8,1))),""))</f>
        <v/>
      </c>
      <c r="G146" s="1" t="str">
        <f>IF(ISNUMBER('Datos de entrada'!K131),'Datos de entrada'!K131,"")</f>
        <v/>
      </c>
      <c r="I146" s="1" t="str">
        <f>IF(OR(ISNUMBER(F146),ISNUMBER(G146)),IFERROR(VALUE(CONCATENATE(MID('Datos de entrada'!C131,1,1),",",MID('Datos de entrada'!C131,3,1))),IFERROR(VALUE(MID('Datos de entrada'!C131,1,2)),"")),"")</f>
        <v/>
      </c>
    </row>
    <row r="147" spans="1:9" ht="14.25" x14ac:dyDescent="0.2">
      <c r="A147" t="str">
        <f t="shared" si="16"/>
        <v/>
      </c>
      <c r="B147" t="str">
        <f t="shared" si="18"/>
        <v/>
      </c>
      <c r="C147" s="1" t="str">
        <f t="shared" si="17"/>
        <v/>
      </c>
      <c r="D147" t="str">
        <f>IF(ISNUMBER(C147),'Datos de entrada'!A132,"")</f>
        <v/>
      </c>
      <c r="E147" s="1" t="str">
        <f>IF(ISNUMBER(G147),IF(NOT(ISBLANK('Datos de entrada'!L132)),'Datos de entrada'!L132,""),IFERROR(MID('Datos de entrada'!H132,1,2),""))</f>
        <v/>
      </c>
      <c r="F147" s="1" t="str">
        <f>IFERROR(VALUE(CONCATENATE(MID('Datos de entrada'!H132,5,1),",",MID('Datos de entrada'!H132,7,1))),IFERROR(VALUE(CONCATENATE(MID('Datos de entrada'!H132,5,2),",",MID('Datos de entrada'!H132,8,1))),""))</f>
        <v/>
      </c>
      <c r="G147" s="1" t="str">
        <f>IF(ISNUMBER('Datos de entrada'!K132),'Datos de entrada'!K132,"")</f>
        <v/>
      </c>
      <c r="I147" s="1" t="str">
        <f>IF(OR(ISNUMBER(F147),ISNUMBER(G147)),IFERROR(VALUE(CONCATENATE(MID('Datos de entrada'!C132,1,1),",",MID('Datos de entrada'!C132,3,1))),IFERROR(VALUE(MID('Datos de entrada'!C132,1,2)),"")),"")</f>
        <v/>
      </c>
    </row>
    <row r="148" spans="1:9" ht="14.25" x14ac:dyDescent="0.2">
      <c r="A148" t="str">
        <f t="shared" si="16"/>
        <v/>
      </c>
      <c r="B148" t="str">
        <f t="shared" si="18"/>
        <v/>
      </c>
      <c r="C148" s="1" t="str">
        <f t="shared" si="17"/>
        <v/>
      </c>
      <c r="D148" t="str">
        <f>IF(ISNUMBER(C148),'Datos de entrada'!A133,"")</f>
        <v/>
      </c>
      <c r="E148" s="1" t="str">
        <f>IF(ISNUMBER(G148),IF(NOT(ISBLANK('Datos de entrada'!L133)),'Datos de entrada'!L133,""),IFERROR(MID('Datos de entrada'!H133,1,2),""))</f>
        <v/>
      </c>
      <c r="F148" s="1" t="str">
        <f>IFERROR(VALUE(CONCATENATE(MID('Datos de entrada'!H133,5,1),",",MID('Datos de entrada'!H133,7,1))),IFERROR(VALUE(CONCATENATE(MID('Datos de entrada'!H133,5,2),",",MID('Datos de entrada'!H133,8,1))),""))</f>
        <v/>
      </c>
      <c r="G148" s="1" t="str">
        <f>IF(ISNUMBER('Datos de entrada'!K133),'Datos de entrada'!K133,"")</f>
        <v/>
      </c>
      <c r="I148" s="1" t="str">
        <f>IF(OR(ISNUMBER(F148),ISNUMBER(G148)),IFERROR(VALUE(CONCATENATE(MID('Datos de entrada'!C133,1,1),",",MID('Datos de entrada'!C133,3,1))),IFERROR(VALUE(MID('Datos de entrada'!C133,1,2)),"")),"")</f>
        <v/>
      </c>
    </row>
    <row r="149" spans="1:9" ht="14.25" x14ac:dyDescent="0.2">
      <c r="A149" t="str">
        <f t="shared" si="16"/>
        <v/>
      </c>
      <c r="B149" t="str">
        <f t="shared" si="18"/>
        <v/>
      </c>
      <c r="C149" s="1" t="str">
        <f t="shared" si="17"/>
        <v/>
      </c>
      <c r="D149" t="str">
        <f>IF(ISNUMBER(C149),'Datos de entrada'!A134,"")</f>
        <v/>
      </c>
      <c r="E149" s="1" t="str">
        <f>IF(ISNUMBER(G149),IF(NOT(ISBLANK('Datos de entrada'!L134)),'Datos de entrada'!L134,""),IFERROR(MID('Datos de entrada'!H134,1,2),""))</f>
        <v/>
      </c>
      <c r="F149" s="1" t="str">
        <f>IFERROR(VALUE(CONCATENATE(MID('Datos de entrada'!H134,5,1),",",MID('Datos de entrada'!H134,7,1))),IFERROR(VALUE(CONCATENATE(MID('Datos de entrada'!H134,5,2),",",MID('Datos de entrada'!H134,8,1))),""))</f>
        <v/>
      </c>
      <c r="G149" s="1" t="str">
        <f>IF(ISNUMBER('Datos de entrada'!K134),'Datos de entrada'!K134,"")</f>
        <v/>
      </c>
      <c r="I149" s="1" t="str">
        <f>IF(OR(ISNUMBER(F149),ISNUMBER(G149)),IFERROR(VALUE(CONCATENATE(MID('Datos de entrada'!C134,1,1),",",MID('Datos de entrada'!C134,3,1))),IFERROR(VALUE(MID('Datos de entrada'!C134,1,2)),"")),"")</f>
        <v/>
      </c>
    </row>
    <row r="150" spans="1:9" ht="14.25" x14ac:dyDescent="0.2">
      <c r="A150" t="str">
        <f t="shared" ref="A150:A213" si="19">IF(ISNUMBER(C150),C150+(ROW()/10000000),"")</f>
        <v/>
      </c>
      <c r="B150" t="str">
        <f t="shared" si="18"/>
        <v/>
      </c>
      <c r="C150" s="1" t="str">
        <f t="shared" si="17"/>
        <v/>
      </c>
      <c r="D150" t="str">
        <f>IF(ISNUMBER(C150),'Datos de entrada'!A135,"")</f>
        <v/>
      </c>
      <c r="E150" s="1" t="str">
        <f>IF(ISNUMBER(G150),IF(NOT(ISBLANK('Datos de entrada'!L135)),'Datos de entrada'!L135,""),IFERROR(MID('Datos de entrada'!H135,1,2),""))</f>
        <v/>
      </c>
      <c r="F150" s="1" t="str">
        <f>IFERROR(VALUE(CONCATENATE(MID('Datos de entrada'!H135,5,1),",",MID('Datos de entrada'!H135,7,1))),IFERROR(VALUE(CONCATENATE(MID('Datos de entrada'!H135,5,2),",",MID('Datos de entrada'!H135,8,1))),""))</f>
        <v/>
      </c>
      <c r="G150" s="1" t="str">
        <f>IF(ISNUMBER('Datos de entrada'!K135),'Datos de entrada'!K135,"")</f>
        <v/>
      </c>
      <c r="I150" s="1" t="str">
        <f>IF(OR(ISNUMBER(F150),ISNUMBER(G150)),IFERROR(VALUE(CONCATENATE(MID('Datos de entrada'!C135,1,1),",",MID('Datos de entrada'!C135,3,1))),IFERROR(VALUE(MID('Datos de entrada'!C135,1,2)),"")),"")</f>
        <v/>
      </c>
    </row>
    <row r="151" spans="1:9" ht="14.25" x14ac:dyDescent="0.2">
      <c r="A151" t="str">
        <f t="shared" si="19"/>
        <v/>
      </c>
      <c r="B151" t="str">
        <f t="shared" si="18"/>
        <v/>
      </c>
      <c r="C151" s="1" t="str">
        <f t="shared" si="17"/>
        <v/>
      </c>
      <c r="D151" t="str">
        <f>IF(ISNUMBER(C151),'Datos de entrada'!A136,"")</f>
        <v/>
      </c>
      <c r="E151" s="1" t="str">
        <f>IF(ISNUMBER(G151),IF(NOT(ISBLANK('Datos de entrada'!L136)),'Datos de entrada'!L136,""),IFERROR(MID('Datos de entrada'!H136,1,2),""))</f>
        <v/>
      </c>
      <c r="F151" s="1" t="str">
        <f>IFERROR(VALUE(CONCATENATE(MID('Datos de entrada'!H136,5,1),",",MID('Datos de entrada'!H136,7,1))),IFERROR(VALUE(CONCATENATE(MID('Datos de entrada'!H136,5,2),",",MID('Datos de entrada'!H136,8,1))),""))</f>
        <v/>
      </c>
      <c r="G151" s="1" t="str">
        <f>IF(ISNUMBER('Datos de entrada'!K136),'Datos de entrada'!K136,"")</f>
        <v/>
      </c>
      <c r="I151" s="1" t="str">
        <f>IF(OR(ISNUMBER(F151),ISNUMBER(G151)),IFERROR(VALUE(CONCATENATE(MID('Datos de entrada'!C136,1,1),",",MID('Datos de entrada'!C136,3,1))),IFERROR(VALUE(MID('Datos de entrada'!C136,1,2)),"")),"")</f>
        <v/>
      </c>
    </row>
    <row r="152" spans="1:9" ht="14.25" x14ac:dyDescent="0.2">
      <c r="A152" t="str">
        <f t="shared" si="19"/>
        <v/>
      </c>
      <c r="B152" t="str">
        <f t="shared" si="18"/>
        <v/>
      </c>
      <c r="C152" s="1" t="str">
        <f t="shared" si="17"/>
        <v/>
      </c>
      <c r="D152" t="str">
        <f>IF(ISNUMBER(C152),'Datos de entrada'!A137,"")</f>
        <v/>
      </c>
      <c r="E152" s="1" t="str">
        <f>IF(ISNUMBER(G152),IF(NOT(ISBLANK('Datos de entrada'!L137)),'Datos de entrada'!L137,""),IFERROR(MID('Datos de entrada'!H137,1,2),""))</f>
        <v/>
      </c>
      <c r="F152" s="1" t="str">
        <f>IFERROR(VALUE(CONCATENATE(MID('Datos de entrada'!H137,5,1),",",MID('Datos de entrada'!H137,7,1))),IFERROR(VALUE(CONCATENATE(MID('Datos de entrada'!H137,5,2),",",MID('Datos de entrada'!H137,8,1))),""))</f>
        <v/>
      </c>
      <c r="G152" s="1" t="str">
        <f>IF(ISNUMBER('Datos de entrada'!K137),'Datos de entrada'!K137,"")</f>
        <v/>
      </c>
      <c r="I152" s="1" t="str">
        <f>IF(OR(ISNUMBER(F152),ISNUMBER(G152)),IFERROR(VALUE(CONCATENATE(MID('Datos de entrada'!C137,1,1),",",MID('Datos de entrada'!C137,3,1))),IFERROR(VALUE(MID('Datos de entrada'!C137,1,2)),"")),"")</f>
        <v/>
      </c>
    </row>
    <row r="153" spans="1:9" ht="14.25" x14ac:dyDescent="0.2">
      <c r="A153" t="str">
        <f t="shared" si="19"/>
        <v/>
      </c>
      <c r="B153" t="str">
        <f t="shared" si="18"/>
        <v/>
      </c>
      <c r="C153" s="1" t="str">
        <f t="shared" si="17"/>
        <v/>
      </c>
      <c r="D153" t="str">
        <f>IF(ISNUMBER(C153),'Datos de entrada'!A138,"")</f>
        <v/>
      </c>
      <c r="E153" s="1" t="str">
        <f>IF(ISNUMBER(G153),IF(NOT(ISBLANK('Datos de entrada'!L138)),'Datos de entrada'!L138,""),IFERROR(MID('Datos de entrada'!H138,1,2),""))</f>
        <v/>
      </c>
      <c r="F153" s="1" t="str">
        <f>IFERROR(VALUE(CONCATENATE(MID('Datos de entrada'!H138,5,1),",",MID('Datos de entrada'!H138,7,1))),IFERROR(VALUE(CONCATENATE(MID('Datos de entrada'!H138,5,2),",",MID('Datos de entrada'!H138,8,1))),""))</f>
        <v/>
      </c>
      <c r="G153" s="1" t="str">
        <f>IF(ISNUMBER('Datos de entrada'!K138),'Datos de entrada'!K138,"")</f>
        <v/>
      </c>
      <c r="I153" s="1" t="str">
        <f>IF(OR(ISNUMBER(F153),ISNUMBER(G153)),IFERROR(VALUE(CONCATENATE(MID('Datos de entrada'!C138,1,1),",",MID('Datos de entrada'!C138,3,1))),IFERROR(VALUE(MID('Datos de entrada'!C138,1,2)),"")),"")</f>
        <v/>
      </c>
    </row>
    <row r="154" spans="1:9" ht="14.25" x14ac:dyDescent="0.2">
      <c r="A154" t="str">
        <f t="shared" si="19"/>
        <v/>
      </c>
      <c r="B154" t="str">
        <f t="shared" si="18"/>
        <v/>
      </c>
      <c r="C154" s="1" t="str">
        <f t="shared" si="17"/>
        <v/>
      </c>
      <c r="D154" t="str">
        <f>IF(ISNUMBER(C154),'Datos de entrada'!A139,"")</f>
        <v/>
      </c>
      <c r="E154" s="1" t="str">
        <f>IF(ISNUMBER(G154),IF(NOT(ISBLANK('Datos de entrada'!L139)),'Datos de entrada'!L139,""),IFERROR(MID('Datos de entrada'!H139,1,2),""))</f>
        <v/>
      </c>
      <c r="F154" s="1" t="str">
        <f>IFERROR(VALUE(CONCATENATE(MID('Datos de entrada'!H139,5,1),",",MID('Datos de entrada'!H139,7,1))),IFERROR(VALUE(CONCATENATE(MID('Datos de entrada'!H139,5,2),",",MID('Datos de entrada'!H139,8,1))),""))</f>
        <v/>
      </c>
      <c r="G154" s="1" t="str">
        <f>IF(ISNUMBER('Datos de entrada'!K139),'Datos de entrada'!K139,"")</f>
        <v/>
      </c>
      <c r="I154" s="1" t="str">
        <f>IF(OR(ISNUMBER(F154),ISNUMBER(G154)),IFERROR(VALUE(CONCATENATE(MID('Datos de entrada'!C139,1,1),",",MID('Datos de entrada'!C139,3,1))),IFERROR(VALUE(MID('Datos de entrada'!C139,1,2)),"")),"")</f>
        <v/>
      </c>
    </row>
    <row r="155" spans="1:9" ht="14.25" x14ac:dyDescent="0.2">
      <c r="A155" t="str">
        <f t="shared" si="19"/>
        <v/>
      </c>
      <c r="B155" t="str">
        <f t="shared" si="18"/>
        <v/>
      </c>
      <c r="C155" s="1" t="str">
        <f t="shared" si="17"/>
        <v/>
      </c>
      <c r="D155" t="str">
        <f>IF(ISNUMBER(C155),'Datos de entrada'!A140,"")</f>
        <v/>
      </c>
      <c r="E155" s="1" t="str">
        <f>IF(ISNUMBER(G155),IF(NOT(ISBLANK('Datos de entrada'!L140)),'Datos de entrada'!L140,""),IFERROR(MID('Datos de entrada'!H140,1,2),""))</f>
        <v/>
      </c>
      <c r="F155" s="1" t="str">
        <f>IFERROR(VALUE(CONCATENATE(MID('Datos de entrada'!H140,5,1),",",MID('Datos de entrada'!H140,7,1))),IFERROR(VALUE(CONCATENATE(MID('Datos de entrada'!H140,5,2),",",MID('Datos de entrada'!H140,8,1))),""))</f>
        <v/>
      </c>
      <c r="G155" s="1" t="str">
        <f>IF(ISNUMBER('Datos de entrada'!K140),'Datos de entrada'!K140,"")</f>
        <v/>
      </c>
      <c r="I155" s="1" t="str">
        <f>IF(OR(ISNUMBER(F155),ISNUMBER(G155)),IFERROR(VALUE(CONCATENATE(MID('Datos de entrada'!C140,1,1),",",MID('Datos de entrada'!C140,3,1))),IFERROR(VALUE(MID('Datos de entrada'!C140,1,2)),"")),"")</f>
        <v/>
      </c>
    </row>
    <row r="156" spans="1:9" ht="14.25" x14ac:dyDescent="0.2">
      <c r="A156" t="str">
        <f t="shared" si="19"/>
        <v/>
      </c>
      <c r="B156" t="str">
        <f t="shared" si="18"/>
        <v/>
      </c>
      <c r="C156" s="1" t="str">
        <f t="shared" si="17"/>
        <v/>
      </c>
      <c r="D156" t="str">
        <f>IF(ISNUMBER(C156),'Datos de entrada'!A141,"")</f>
        <v/>
      </c>
      <c r="E156" s="1" t="str">
        <f>IF(ISNUMBER(G156),IF(NOT(ISBLANK('Datos de entrada'!L141)),'Datos de entrada'!L141,""),IFERROR(MID('Datos de entrada'!H141,1,2),""))</f>
        <v/>
      </c>
      <c r="F156" s="1" t="str">
        <f>IFERROR(VALUE(CONCATENATE(MID('Datos de entrada'!H141,5,1),",",MID('Datos de entrada'!H141,7,1))),IFERROR(VALUE(CONCATENATE(MID('Datos de entrada'!H141,5,2),",",MID('Datos de entrada'!H141,8,1))),""))</f>
        <v/>
      </c>
      <c r="G156" s="1" t="str">
        <f>IF(ISNUMBER('Datos de entrada'!K141),'Datos de entrada'!K141,"")</f>
        <v/>
      </c>
      <c r="I156" s="1" t="str">
        <f>IF(OR(ISNUMBER(F156),ISNUMBER(G156)),IFERROR(VALUE(CONCATENATE(MID('Datos de entrada'!C141,1,1),",",MID('Datos de entrada'!C141,3,1))),IFERROR(VALUE(MID('Datos de entrada'!C141,1,2)),"")),"")</f>
        <v/>
      </c>
    </row>
    <row r="157" spans="1:9" ht="14.25" x14ac:dyDescent="0.2">
      <c r="A157" t="str">
        <f t="shared" si="19"/>
        <v/>
      </c>
      <c r="B157" t="str">
        <f t="shared" si="18"/>
        <v/>
      </c>
      <c r="C157" s="1" t="str">
        <f t="shared" si="17"/>
        <v/>
      </c>
      <c r="D157" t="str">
        <f>IF(ISNUMBER(C157),'Datos de entrada'!A142,"")</f>
        <v/>
      </c>
      <c r="E157" s="1" t="str">
        <f>IF(ISNUMBER(G157),IF(NOT(ISBLANK('Datos de entrada'!L142)),'Datos de entrada'!L142,""),IFERROR(MID('Datos de entrada'!H142,1,2),""))</f>
        <v/>
      </c>
      <c r="F157" s="1" t="str">
        <f>IFERROR(VALUE(CONCATENATE(MID('Datos de entrada'!H142,5,1),",",MID('Datos de entrada'!H142,7,1))),IFERROR(VALUE(CONCATENATE(MID('Datos de entrada'!H142,5,2),",",MID('Datos de entrada'!H142,8,1))),""))</f>
        <v/>
      </c>
      <c r="G157" s="1" t="str">
        <f>IF(ISNUMBER('Datos de entrada'!K142),'Datos de entrada'!K142,"")</f>
        <v/>
      </c>
      <c r="I157" s="1" t="str">
        <f>IF(OR(ISNUMBER(F157),ISNUMBER(G157)),IFERROR(VALUE(CONCATENATE(MID('Datos de entrada'!C142,1,1),",",MID('Datos de entrada'!C142,3,1))),IFERROR(VALUE(MID('Datos de entrada'!C142,1,2)),"")),"")</f>
        <v/>
      </c>
    </row>
    <row r="158" spans="1:9" ht="14.25" x14ac:dyDescent="0.2">
      <c r="A158" t="str">
        <f t="shared" si="19"/>
        <v/>
      </c>
      <c r="B158" t="str">
        <f t="shared" si="18"/>
        <v/>
      </c>
      <c r="C158" s="1" t="str">
        <f t="shared" si="17"/>
        <v/>
      </c>
      <c r="D158" t="str">
        <f>IF(ISNUMBER(C158),'Datos de entrada'!A143,"")</f>
        <v/>
      </c>
      <c r="E158" s="1" t="str">
        <f>IF(ISNUMBER(G158),IF(NOT(ISBLANK('Datos de entrada'!L143)),'Datos de entrada'!L143,""),IFERROR(MID('Datos de entrada'!H143,1,2),""))</f>
        <v/>
      </c>
      <c r="F158" s="1" t="str">
        <f>IFERROR(VALUE(CONCATENATE(MID('Datos de entrada'!H143,5,1),",",MID('Datos de entrada'!H143,7,1))),IFERROR(VALUE(CONCATENATE(MID('Datos de entrada'!H143,5,2),",",MID('Datos de entrada'!H143,8,1))),""))</f>
        <v/>
      </c>
      <c r="G158" s="1" t="str">
        <f>IF(ISNUMBER('Datos de entrada'!K143),'Datos de entrada'!K143,"")</f>
        <v/>
      </c>
      <c r="I158" s="1" t="str">
        <f>IF(OR(ISNUMBER(F158),ISNUMBER(G158)),IFERROR(VALUE(CONCATENATE(MID('Datos de entrada'!C143,1,1),",",MID('Datos de entrada'!C143,3,1))),IFERROR(VALUE(MID('Datos de entrada'!C143,1,2)),"")),"")</f>
        <v/>
      </c>
    </row>
    <row r="159" spans="1:9" ht="14.25" x14ac:dyDescent="0.2">
      <c r="A159" t="str">
        <f t="shared" si="19"/>
        <v/>
      </c>
      <c r="B159" t="str">
        <f t="shared" si="18"/>
        <v/>
      </c>
      <c r="C159" s="1" t="str">
        <f t="shared" si="17"/>
        <v/>
      </c>
      <c r="D159" t="str">
        <f>IF(ISNUMBER(C159),'Datos de entrada'!A144,"")</f>
        <v/>
      </c>
      <c r="E159" s="1" t="str">
        <f>IF(ISNUMBER(G159),IF(NOT(ISBLANK('Datos de entrada'!L144)),'Datos de entrada'!L144,""),IFERROR(MID('Datos de entrada'!H144,1,2),""))</f>
        <v/>
      </c>
      <c r="F159" s="1" t="str">
        <f>IFERROR(VALUE(CONCATENATE(MID('Datos de entrada'!H144,5,1),",",MID('Datos de entrada'!H144,7,1))),IFERROR(VALUE(CONCATENATE(MID('Datos de entrada'!H144,5,2),",",MID('Datos de entrada'!H144,8,1))),""))</f>
        <v/>
      </c>
      <c r="G159" s="1" t="str">
        <f>IF(ISNUMBER('Datos de entrada'!K144),'Datos de entrada'!K144,"")</f>
        <v/>
      </c>
      <c r="I159" s="1" t="str">
        <f>IF(OR(ISNUMBER(F159),ISNUMBER(G159)),IFERROR(VALUE(CONCATENATE(MID('Datos de entrada'!C144,1,1),",",MID('Datos de entrada'!C144,3,1))),IFERROR(VALUE(MID('Datos de entrada'!C144,1,2)),"")),"")</f>
        <v/>
      </c>
    </row>
    <row r="160" spans="1:9" ht="14.25" x14ac:dyDescent="0.2">
      <c r="A160" t="str">
        <f t="shared" si="19"/>
        <v/>
      </c>
      <c r="B160" t="str">
        <f t="shared" si="18"/>
        <v/>
      </c>
      <c r="C160" s="1" t="str">
        <f t="shared" si="17"/>
        <v/>
      </c>
      <c r="D160" t="str">
        <f>IF(ISNUMBER(C160),'Datos de entrada'!A145,"")</f>
        <v/>
      </c>
      <c r="E160" s="1" t="str">
        <f>IF(ISNUMBER(G160),IF(NOT(ISBLANK('Datos de entrada'!L145)),'Datos de entrada'!L145,""),IFERROR(MID('Datos de entrada'!H145,1,2),""))</f>
        <v/>
      </c>
      <c r="F160" s="1" t="str">
        <f>IFERROR(VALUE(CONCATENATE(MID('Datos de entrada'!H145,5,1),",",MID('Datos de entrada'!H145,7,1))),IFERROR(VALUE(CONCATENATE(MID('Datos de entrada'!H145,5,2),",",MID('Datos de entrada'!H145,8,1))),""))</f>
        <v/>
      </c>
      <c r="G160" s="1" t="str">
        <f>IF(ISNUMBER('Datos de entrada'!K145),'Datos de entrada'!K145,"")</f>
        <v/>
      </c>
      <c r="I160" s="1" t="str">
        <f>IF(OR(ISNUMBER(F160),ISNUMBER(G160)),IFERROR(VALUE(CONCATENATE(MID('Datos de entrada'!C145,1,1),",",MID('Datos de entrada'!C145,3,1))),IFERROR(VALUE(MID('Datos de entrada'!C145,1,2)),"")),"")</f>
        <v/>
      </c>
    </row>
    <row r="161" spans="1:9" ht="14.25" x14ac:dyDescent="0.2">
      <c r="A161" t="str">
        <f t="shared" si="19"/>
        <v/>
      </c>
      <c r="B161" t="str">
        <f t="shared" si="18"/>
        <v/>
      </c>
      <c r="C161" s="1" t="str">
        <f t="shared" si="17"/>
        <v/>
      </c>
      <c r="D161" t="str">
        <f>IF(ISNUMBER(C161),'Datos de entrada'!A146,"")</f>
        <v/>
      </c>
      <c r="E161" s="1" t="str">
        <f>IF(ISNUMBER(G161),IF(NOT(ISBLANK('Datos de entrada'!L146)),'Datos de entrada'!L146,""),IFERROR(MID('Datos de entrada'!H146,1,2),""))</f>
        <v/>
      </c>
      <c r="F161" s="1" t="str">
        <f>IFERROR(VALUE(CONCATENATE(MID('Datos de entrada'!H146,5,1),",",MID('Datos de entrada'!H146,7,1))),IFERROR(VALUE(CONCATENATE(MID('Datos de entrada'!H146,5,2),",",MID('Datos de entrada'!H146,8,1))),""))</f>
        <v/>
      </c>
      <c r="G161" s="1" t="str">
        <f>IF(ISNUMBER('Datos de entrada'!K146),'Datos de entrada'!K146,"")</f>
        <v/>
      </c>
      <c r="I161" s="1" t="str">
        <f>IF(OR(ISNUMBER(F161),ISNUMBER(G161)),IFERROR(VALUE(CONCATENATE(MID('Datos de entrada'!C146,1,1),",",MID('Datos de entrada'!C146,3,1))),IFERROR(VALUE(MID('Datos de entrada'!C146,1,2)),"")),"")</f>
        <v/>
      </c>
    </row>
    <row r="162" spans="1:9" ht="14.25" x14ac:dyDescent="0.2">
      <c r="A162" t="str">
        <f t="shared" si="19"/>
        <v/>
      </c>
      <c r="B162" t="str">
        <f t="shared" si="18"/>
        <v/>
      </c>
      <c r="C162" s="1" t="str">
        <f t="shared" si="17"/>
        <v/>
      </c>
      <c r="D162" t="str">
        <f>IF(ISNUMBER(C162),'Datos de entrada'!A147,"")</f>
        <v/>
      </c>
      <c r="E162" s="1" t="str">
        <f>IF(ISNUMBER(G162),IF(NOT(ISBLANK('Datos de entrada'!L147)),'Datos de entrada'!L147,""),IFERROR(MID('Datos de entrada'!H147,1,2),""))</f>
        <v/>
      </c>
      <c r="F162" s="1" t="str">
        <f>IFERROR(VALUE(CONCATENATE(MID('Datos de entrada'!H147,5,1),",",MID('Datos de entrada'!H147,7,1))),IFERROR(VALUE(CONCATENATE(MID('Datos de entrada'!H147,5,2),",",MID('Datos de entrada'!H147,8,1))),""))</f>
        <v/>
      </c>
      <c r="G162" s="1" t="str">
        <f>IF(ISNUMBER('Datos de entrada'!K147),'Datos de entrada'!K147,"")</f>
        <v/>
      </c>
      <c r="I162" s="1" t="str">
        <f>IF(OR(ISNUMBER(F162),ISNUMBER(G162)),IFERROR(VALUE(CONCATENATE(MID('Datos de entrada'!C147,1,1),",",MID('Datos de entrada'!C147,3,1))),IFERROR(VALUE(MID('Datos de entrada'!C147,1,2)),"")),"")</f>
        <v/>
      </c>
    </row>
    <row r="163" spans="1:9" ht="14.25" x14ac:dyDescent="0.2">
      <c r="A163" t="str">
        <f t="shared" si="19"/>
        <v/>
      </c>
      <c r="B163" t="str">
        <f t="shared" si="18"/>
        <v/>
      </c>
      <c r="C163" s="1" t="str">
        <f t="shared" si="17"/>
        <v/>
      </c>
      <c r="D163" t="str">
        <f>IF(ISNUMBER(C163),'Datos de entrada'!A148,"")</f>
        <v/>
      </c>
      <c r="E163" s="1" t="str">
        <f>IF(ISNUMBER(G163),IF(NOT(ISBLANK('Datos de entrada'!L148)),'Datos de entrada'!L148,""),IFERROR(MID('Datos de entrada'!H148,1,2),""))</f>
        <v/>
      </c>
      <c r="F163" s="1" t="str">
        <f>IFERROR(VALUE(CONCATENATE(MID('Datos de entrada'!H148,5,1),",",MID('Datos de entrada'!H148,7,1))),IFERROR(VALUE(CONCATENATE(MID('Datos de entrada'!H148,5,2),",",MID('Datos de entrada'!H148,8,1))),""))</f>
        <v/>
      </c>
      <c r="G163" s="1" t="str">
        <f>IF(ISNUMBER('Datos de entrada'!K148),'Datos de entrada'!K148,"")</f>
        <v/>
      </c>
      <c r="I163" s="1" t="str">
        <f>IF(OR(ISNUMBER(F163),ISNUMBER(G163)),IFERROR(VALUE(CONCATENATE(MID('Datos de entrada'!C148,1,1),",",MID('Datos de entrada'!C148,3,1))),IFERROR(VALUE(MID('Datos de entrada'!C148,1,2)),"")),"")</f>
        <v/>
      </c>
    </row>
    <row r="164" spans="1:9" ht="14.25" x14ac:dyDescent="0.2">
      <c r="A164" t="str">
        <f t="shared" si="19"/>
        <v/>
      </c>
      <c r="B164" t="str">
        <f t="shared" si="18"/>
        <v/>
      </c>
      <c r="C164" s="1" t="str">
        <f t="shared" si="17"/>
        <v/>
      </c>
      <c r="D164" t="str">
        <f>IF(ISNUMBER(C164),'Datos de entrada'!A149,"")</f>
        <v/>
      </c>
      <c r="E164" s="1" t="str">
        <f>IF(ISNUMBER(G164),IF(NOT(ISBLANK('Datos de entrada'!L149)),'Datos de entrada'!L149,""),IFERROR(MID('Datos de entrada'!H149,1,2),""))</f>
        <v/>
      </c>
      <c r="F164" s="1" t="str">
        <f>IFERROR(VALUE(CONCATENATE(MID('Datos de entrada'!H149,5,1),",",MID('Datos de entrada'!H149,7,1))),IFERROR(VALUE(CONCATENATE(MID('Datos de entrada'!H149,5,2),",",MID('Datos de entrada'!H149,8,1))),""))</f>
        <v/>
      </c>
      <c r="G164" s="1" t="str">
        <f>IF(ISNUMBER('Datos de entrada'!K149),'Datos de entrada'!K149,"")</f>
        <v/>
      </c>
      <c r="I164" s="1" t="str">
        <f>IF(OR(ISNUMBER(F164),ISNUMBER(G164)),IFERROR(VALUE(CONCATENATE(MID('Datos de entrada'!C149,1,1),",",MID('Datos de entrada'!C149,3,1))),IFERROR(VALUE(MID('Datos de entrada'!C149,1,2)),"")),"")</f>
        <v/>
      </c>
    </row>
    <row r="165" spans="1:9" ht="14.25" x14ac:dyDescent="0.2">
      <c r="A165" t="str">
        <f t="shared" si="19"/>
        <v/>
      </c>
      <c r="B165" t="str">
        <f t="shared" si="18"/>
        <v/>
      </c>
      <c r="C165" s="1" t="str">
        <f t="shared" si="17"/>
        <v/>
      </c>
      <c r="D165" t="str">
        <f>IF(ISNUMBER(C165),'Datos de entrada'!A150,"")</f>
        <v/>
      </c>
      <c r="E165" s="1" t="str">
        <f>IF(ISNUMBER(G165),IF(NOT(ISBLANK('Datos de entrada'!L150)),'Datos de entrada'!L150,""),IFERROR(MID('Datos de entrada'!H150,1,2),""))</f>
        <v/>
      </c>
      <c r="F165" s="1" t="str">
        <f>IFERROR(VALUE(CONCATENATE(MID('Datos de entrada'!H150,5,1),",",MID('Datos de entrada'!H150,7,1))),IFERROR(VALUE(CONCATENATE(MID('Datos de entrada'!H150,5,2),",",MID('Datos de entrada'!H150,8,1))),""))</f>
        <v/>
      </c>
      <c r="G165" s="1" t="str">
        <f>IF(ISNUMBER('Datos de entrada'!K150),'Datos de entrada'!K150,"")</f>
        <v/>
      </c>
      <c r="I165" s="1" t="str">
        <f>IF(OR(ISNUMBER(F165),ISNUMBER(G165)),IFERROR(VALUE(CONCATENATE(MID('Datos de entrada'!C150,1,1),",",MID('Datos de entrada'!C150,3,1))),IFERROR(VALUE(MID('Datos de entrada'!C150,1,2)),"")),"")</f>
        <v/>
      </c>
    </row>
    <row r="166" spans="1:9" ht="14.25" x14ac:dyDescent="0.2">
      <c r="A166" t="str">
        <f t="shared" si="19"/>
        <v/>
      </c>
      <c r="B166" t="str">
        <f t="shared" si="18"/>
        <v/>
      </c>
      <c r="C166" s="1" t="str">
        <f t="shared" si="17"/>
        <v/>
      </c>
      <c r="D166" t="str">
        <f>IF(ISNUMBER(C166),'Datos de entrada'!A151,"")</f>
        <v/>
      </c>
      <c r="E166" s="1" t="str">
        <f>IF(ISNUMBER(G166),IF(NOT(ISBLANK('Datos de entrada'!L151)),'Datos de entrada'!L151,""),IFERROR(MID('Datos de entrada'!H151,1,2),""))</f>
        <v/>
      </c>
      <c r="F166" s="1" t="str">
        <f>IFERROR(VALUE(CONCATENATE(MID('Datos de entrada'!H151,5,1),",",MID('Datos de entrada'!H151,7,1))),IFERROR(VALUE(CONCATENATE(MID('Datos de entrada'!H151,5,2),",",MID('Datos de entrada'!H151,8,1))),""))</f>
        <v/>
      </c>
      <c r="G166" s="1" t="str">
        <f>IF(ISNUMBER('Datos de entrada'!K151),'Datos de entrada'!K151,"")</f>
        <v/>
      </c>
      <c r="I166" s="1" t="str">
        <f>IF(OR(ISNUMBER(F166),ISNUMBER(G166)),IFERROR(VALUE(CONCATENATE(MID('Datos de entrada'!C151,1,1),",",MID('Datos de entrada'!C151,3,1))),IFERROR(VALUE(MID('Datos de entrada'!C151,1,2)),"")),"")</f>
        <v/>
      </c>
    </row>
    <row r="167" spans="1:9" ht="14.25" x14ac:dyDescent="0.2">
      <c r="A167" t="str">
        <f t="shared" si="19"/>
        <v/>
      </c>
      <c r="B167" t="str">
        <f t="shared" si="18"/>
        <v/>
      </c>
      <c r="C167" s="1" t="str">
        <f t="shared" si="17"/>
        <v/>
      </c>
      <c r="D167" t="str">
        <f>IF(ISNUMBER(C167),'Datos de entrada'!A152,"")</f>
        <v/>
      </c>
      <c r="E167" s="1" t="str">
        <f>IF(ISNUMBER(G167),IF(NOT(ISBLANK('Datos de entrada'!L152)),'Datos de entrada'!L152,""),IFERROR(MID('Datos de entrada'!H152,1,2),""))</f>
        <v/>
      </c>
      <c r="F167" s="1" t="str">
        <f>IFERROR(VALUE(CONCATENATE(MID('Datos de entrada'!H152,5,1),",",MID('Datos de entrada'!H152,7,1))),IFERROR(VALUE(CONCATENATE(MID('Datos de entrada'!H152,5,2),",",MID('Datos de entrada'!H152,8,1))),""))</f>
        <v/>
      </c>
      <c r="G167" s="1" t="str">
        <f>IF(ISNUMBER('Datos de entrada'!K152),'Datos de entrada'!K152,"")</f>
        <v/>
      </c>
      <c r="I167" s="1" t="str">
        <f>IF(OR(ISNUMBER(F167),ISNUMBER(G167)),IFERROR(VALUE(CONCATENATE(MID('Datos de entrada'!C152,1,1),",",MID('Datos de entrada'!C152,3,1))),IFERROR(VALUE(MID('Datos de entrada'!C152,1,2)),"")),"")</f>
        <v/>
      </c>
    </row>
    <row r="168" spans="1:9" ht="14.25" x14ac:dyDescent="0.2">
      <c r="A168" t="str">
        <f t="shared" si="19"/>
        <v/>
      </c>
      <c r="B168" t="str">
        <f t="shared" si="18"/>
        <v/>
      </c>
      <c r="C168" s="1" t="str">
        <f t="shared" si="17"/>
        <v/>
      </c>
      <c r="D168" t="str">
        <f>IF(ISNUMBER(C168),'Datos de entrada'!A153,"")</f>
        <v/>
      </c>
      <c r="E168" s="1" t="str">
        <f>IF(ISNUMBER(G168),IF(NOT(ISBLANK('Datos de entrada'!L153)),'Datos de entrada'!L153,""),IFERROR(MID('Datos de entrada'!H153,1,2),""))</f>
        <v/>
      </c>
      <c r="F168" s="1" t="str">
        <f>IFERROR(VALUE(CONCATENATE(MID('Datos de entrada'!H153,5,1),",",MID('Datos de entrada'!H153,7,1))),IFERROR(VALUE(CONCATENATE(MID('Datos de entrada'!H153,5,2),",",MID('Datos de entrada'!H153,8,1))),""))</f>
        <v/>
      </c>
      <c r="G168" s="1" t="str">
        <f>IF(ISNUMBER('Datos de entrada'!K153),'Datos de entrada'!K153,"")</f>
        <v/>
      </c>
      <c r="I168" s="1" t="str">
        <f>IF(OR(ISNUMBER(F168),ISNUMBER(G168)),IFERROR(VALUE(CONCATENATE(MID('Datos de entrada'!C153,1,1),",",MID('Datos de entrada'!C153,3,1))),IFERROR(VALUE(MID('Datos de entrada'!C153,1,2)),"")),"")</f>
        <v/>
      </c>
    </row>
    <row r="169" spans="1:9" ht="14.25" x14ac:dyDescent="0.2">
      <c r="A169" t="str">
        <f t="shared" si="19"/>
        <v/>
      </c>
      <c r="B169" t="str">
        <f t="shared" si="18"/>
        <v/>
      </c>
      <c r="C169" s="1" t="str">
        <f t="shared" si="17"/>
        <v/>
      </c>
      <c r="D169" t="str">
        <f>IF(ISNUMBER(C169),'Datos de entrada'!A154,"")</f>
        <v/>
      </c>
      <c r="E169" s="1" t="str">
        <f>IF(ISNUMBER(G169),IF(NOT(ISBLANK('Datos de entrada'!L154)),'Datos de entrada'!L154,""),IFERROR(MID('Datos de entrada'!H154,1,2),""))</f>
        <v/>
      </c>
      <c r="F169" s="1" t="str">
        <f>IFERROR(VALUE(CONCATENATE(MID('Datos de entrada'!H154,5,1),",",MID('Datos de entrada'!H154,7,1))),IFERROR(VALUE(CONCATENATE(MID('Datos de entrada'!H154,5,2),",",MID('Datos de entrada'!H154,8,1))),""))</f>
        <v/>
      </c>
      <c r="G169" s="1" t="str">
        <f>IF(ISNUMBER('Datos de entrada'!K154),'Datos de entrada'!K154,"")</f>
        <v/>
      </c>
      <c r="I169" s="1" t="str">
        <f>IF(OR(ISNUMBER(F169),ISNUMBER(G169)),IFERROR(VALUE(CONCATENATE(MID('Datos de entrada'!C154,1,1),",",MID('Datos de entrada'!C154,3,1))),IFERROR(VALUE(MID('Datos de entrada'!C154,1,2)),"")),"")</f>
        <v/>
      </c>
    </row>
    <row r="170" spans="1:9" ht="14.25" x14ac:dyDescent="0.2">
      <c r="A170" t="str">
        <f t="shared" si="19"/>
        <v/>
      </c>
      <c r="B170" t="str">
        <f t="shared" si="18"/>
        <v/>
      </c>
      <c r="C170" s="1" t="str">
        <f t="shared" si="17"/>
        <v/>
      </c>
      <c r="D170" t="str">
        <f>IF(ISNUMBER(C170),'Datos de entrada'!A155,"")</f>
        <v/>
      </c>
      <c r="E170" s="1" t="str">
        <f>IF(ISNUMBER(G170),IF(NOT(ISBLANK('Datos de entrada'!L155)),'Datos de entrada'!L155,""),IFERROR(MID('Datos de entrada'!H155,1,2),""))</f>
        <v/>
      </c>
      <c r="F170" s="1" t="str">
        <f>IFERROR(VALUE(CONCATENATE(MID('Datos de entrada'!H155,5,1),",",MID('Datos de entrada'!H155,7,1))),IFERROR(VALUE(CONCATENATE(MID('Datos de entrada'!H155,5,2),",",MID('Datos de entrada'!H155,8,1))),""))</f>
        <v/>
      </c>
      <c r="G170" s="1" t="str">
        <f>IF(ISNUMBER('Datos de entrada'!K155),'Datos de entrada'!K155,"")</f>
        <v/>
      </c>
      <c r="I170" s="1" t="str">
        <f>IF(OR(ISNUMBER(F170),ISNUMBER(G170)),IFERROR(VALUE(CONCATENATE(MID('Datos de entrada'!C155,1,1),",",MID('Datos de entrada'!C155,3,1))),IFERROR(VALUE(MID('Datos de entrada'!C155,1,2)),"")),"")</f>
        <v/>
      </c>
    </row>
    <row r="171" spans="1:9" ht="14.25" x14ac:dyDescent="0.2">
      <c r="A171" t="str">
        <f t="shared" si="19"/>
        <v/>
      </c>
      <c r="B171" t="str">
        <f t="shared" si="18"/>
        <v/>
      </c>
      <c r="C171" s="1" t="str">
        <f t="shared" si="17"/>
        <v/>
      </c>
      <c r="D171" t="str">
        <f>IF(ISNUMBER(C171),'Datos de entrada'!A156,"")</f>
        <v/>
      </c>
      <c r="E171" s="1" t="str">
        <f>IF(ISNUMBER(G171),IF(NOT(ISBLANK('Datos de entrada'!L156)),'Datos de entrada'!L156,""),IFERROR(MID('Datos de entrada'!H156,1,2),""))</f>
        <v/>
      </c>
      <c r="F171" s="1" t="str">
        <f>IFERROR(VALUE(CONCATENATE(MID('Datos de entrada'!H156,5,1),",",MID('Datos de entrada'!H156,7,1))),IFERROR(VALUE(CONCATENATE(MID('Datos de entrada'!H156,5,2),",",MID('Datos de entrada'!H156,8,1))),""))</f>
        <v/>
      </c>
      <c r="G171" s="1" t="str">
        <f>IF(ISNUMBER('Datos de entrada'!K156),'Datos de entrada'!K156,"")</f>
        <v/>
      </c>
      <c r="I171" s="1" t="str">
        <f>IF(OR(ISNUMBER(F171),ISNUMBER(G171)),IFERROR(VALUE(CONCATENATE(MID('Datos de entrada'!C156,1,1),",",MID('Datos de entrada'!C156,3,1))),IFERROR(VALUE(MID('Datos de entrada'!C156,1,2)),"")),"")</f>
        <v/>
      </c>
    </row>
    <row r="172" spans="1:9" ht="14.25" x14ac:dyDescent="0.2">
      <c r="A172" t="str">
        <f t="shared" si="19"/>
        <v/>
      </c>
      <c r="B172" t="str">
        <f t="shared" si="18"/>
        <v/>
      </c>
      <c r="C172" s="1" t="str">
        <f t="shared" si="17"/>
        <v/>
      </c>
      <c r="D172" t="str">
        <f>IF(ISNUMBER(C172),'Datos de entrada'!A157,"")</f>
        <v/>
      </c>
      <c r="E172" s="1" t="str">
        <f>IF(ISNUMBER(G172),IF(NOT(ISBLANK('Datos de entrada'!L157)),'Datos de entrada'!L157,""),IFERROR(MID('Datos de entrada'!H157,1,2),""))</f>
        <v/>
      </c>
      <c r="F172" s="1" t="str">
        <f>IFERROR(VALUE(CONCATENATE(MID('Datos de entrada'!H157,5,1),",",MID('Datos de entrada'!H157,7,1))),IFERROR(VALUE(CONCATENATE(MID('Datos de entrada'!H157,5,2),",",MID('Datos de entrada'!H157,8,1))),""))</f>
        <v/>
      </c>
      <c r="G172" s="1" t="str">
        <f>IF(ISNUMBER('Datos de entrada'!K157),'Datos de entrada'!K157,"")</f>
        <v/>
      </c>
      <c r="I172" s="1" t="str">
        <f>IF(OR(ISNUMBER(F172),ISNUMBER(G172)),IFERROR(VALUE(CONCATENATE(MID('Datos de entrada'!C157,1,1),",",MID('Datos de entrada'!C157,3,1))),IFERROR(VALUE(MID('Datos de entrada'!C157,1,2)),"")),"")</f>
        <v/>
      </c>
    </row>
    <row r="173" spans="1:9" ht="14.25" x14ac:dyDescent="0.2">
      <c r="A173" t="str">
        <f t="shared" si="19"/>
        <v/>
      </c>
      <c r="B173" t="str">
        <f t="shared" si="18"/>
        <v/>
      </c>
      <c r="C173" s="1" t="str">
        <f t="shared" si="17"/>
        <v/>
      </c>
      <c r="D173" t="str">
        <f>IF(ISNUMBER(C173),'Datos de entrada'!A158,"")</f>
        <v/>
      </c>
      <c r="E173" s="1" t="str">
        <f>IF(ISNUMBER(G173),IF(NOT(ISBLANK('Datos de entrada'!L158)),'Datos de entrada'!L158,""),IFERROR(MID('Datos de entrada'!H158,1,2),""))</f>
        <v/>
      </c>
      <c r="F173" s="1" t="str">
        <f>IFERROR(VALUE(CONCATENATE(MID('Datos de entrada'!H158,5,1),",",MID('Datos de entrada'!H158,7,1))),IFERROR(VALUE(CONCATENATE(MID('Datos de entrada'!H158,5,2),",",MID('Datos de entrada'!H158,8,1))),""))</f>
        <v/>
      </c>
      <c r="G173" s="1" t="str">
        <f>IF(ISNUMBER('Datos de entrada'!K158),'Datos de entrada'!K158,"")</f>
        <v/>
      </c>
      <c r="I173" s="1" t="str">
        <f>IF(OR(ISNUMBER(F173),ISNUMBER(G173)),IFERROR(VALUE(CONCATENATE(MID('Datos de entrada'!C158,1,1),",",MID('Datos de entrada'!C158,3,1))),IFERROR(VALUE(MID('Datos de entrada'!C158,1,2)),"")),"")</f>
        <v/>
      </c>
    </row>
    <row r="174" spans="1:9" ht="14.25" x14ac:dyDescent="0.2">
      <c r="A174" t="str">
        <f t="shared" si="19"/>
        <v/>
      </c>
      <c r="B174" t="str">
        <f t="shared" si="18"/>
        <v/>
      </c>
      <c r="C174" s="1" t="str">
        <f t="shared" si="17"/>
        <v/>
      </c>
      <c r="D174" t="str">
        <f>IF(ISNUMBER(C174),'Datos de entrada'!A159,"")</f>
        <v/>
      </c>
      <c r="E174" s="1" t="str">
        <f>IF(ISNUMBER(G174),IF(NOT(ISBLANK('Datos de entrada'!L159)),'Datos de entrada'!L159,""),IFERROR(MID('Datos de entrada'!H159,1,2),""))</f>
        <v/>
      </c>
      <c r="F174" s="1" t="str">
        <f>IFERROR(VALUE(CONCATENATE(MID('Datos de entrada'!H159,5,1),",",MID('Datos de entrada'!H159,7,1))),IFERROR(VALUE(CONCATENATE(MID('Datos de entrada'!H159,5,2),",",MID('Datos de entrada'!H159,8,1))),""))</f>
        <v/>
      </c>
      <c r="G174" s="1" t="str">
        <f>IF(ISNUMBER('Datos de entrada'!K159),'Datos de entrada'!K159,"")</f>
        <v/>
      </c>
      <c r="I174" s="1" t="str">
        <f>IF(OR(ISNUMBER(F174),ISNUMBER(G174)),IFERROR(VALUE(CONCATENATE(MID('Datos de entrada'!C159,1,1),",",MID('Datos de entrada'!C159,3,1))),IFERROR(VALUE(MID('Datos de entrada'!C159,1,2)),"")),"")</f>
        <v/>
      </c>
    </row>
    <row r="175" spans="1:9" ht="14.25" x14ac:dyDescent="0.2">
      <c r="A175" t="str">
        <f t="shared" si="19"/>
        <v/>
      </c>
      <c r="B175" t="str">
        <f t="shared" si="18"/>
        <v/>
      </c>
      <c r="C175" s="1" t="str">
        <f t="shared" si="17"/>
        <v/>
      </c>
      <c r="D175" t="str">
        <f>IF(ISNUMBER(C175),'Datos de entrada'!A160,"")</f>
        <v/>
      </c>
      <c r="E175" s="1" t="str">
        <f>IF(ISNUMBER(G175),IF(NOT(ISBLANK('Datos de entrada'!L160)),'Datos de entrada'!L160,""),IFERROR(MID('Datos de entrada'!H160,1,2),""))</f>
        <v/>
      </c>
      <c r="F175" s="1" t="str">
        <f>IFERROR(VALUE(CONCATENATE(MID('Datos de entrada'!H160,5,1),",",MID('Datos de entrada'!H160,7,1))),IFERROR(VALUE(CONCATENATE(MID('Datos de entrada'!H160,5,2),",",MID('Datos de entrada'!H160,8,1))),""))</f>
        <v/>
      </c>
      <c r="G175" s="1" t="str">
        <f>IF(ISNUMBER('Datos de entrada'!K160),'Datos de entrada'!K160,"")</f>
        <v/>
      </c>
      <c r="I175" s="1" t="str">
        <f>IF(OR(ISNUMBER(F175),ISNUMBER(G175)),IFERROR(VALUE(CONCATENATE(MID('Datos de entrada'!C160,1,1),",",MID('Datos de entrada'!C160,3,1))),IFERROR(VALUE(MID('Datos de entrada'!C160,1,2)),"")),"")</f>
        <v/>
      </c>
    </row>
    <row r="176" spans="1:9" ht="14.25" x14ac:dyDescent="0.2">
      <c r="A176" t="str">
        <f t="shared" si="19"/>
        <v/>
      </c>
      <c r="B176" t="str">
        <f t="shared" si="18"/>
        <v/>
      </c>
      <c r="C176" s="1" t="str">
        <f t="shared" si="17"/>
        <v/>
      </c>
      <c r="D176" t="str">
        <f>IF(ISNUMBER(C176),'Datos de entrada'!A161,"")</f>
        <v/>
      </c>
      <c r="E176" s="1" t="str">
        <f>IF(ISNUMBER(G176),IF(NOT(ISBLANK('Datos de entrada'!L161)),'Datos de entrada'!L161,""),IFERROR(MID('Datos de entrada'!H161,1,2),""))</f>
        <v/>
      </c>
      <c r="F176" s="1" t="str">
        <f>IFERROR(VALUE(CONCATENATE(MID('Datos de entrada'!H161,5,1),",",MID('Datos de entrada'!H161,7,1))),IFERROR(VALUE(CONCATENATE(MID('Datos de entrada'!H161,5,2),",",MID('Datos de entrada'!H161,8,1))),""))</f>
        <v/>
      </c>
      <c r="G176" s="1" t="str">
        <f>IF(ISNUMBER('Datos de entrada'!K161),'Datos de entrada'!K161,"")</f>
        <v/>
      </c>
      <c r="I176" s="1" t="str">
        <f>IF(OR(ISNUMBER(F176),ISNUMBER(G176)),IFERROR(VALUE(CONCATENATE(MID('Datos de entrada'!C161,1,1),",",MID('Datos de entrada'!C161,3,1))),IFERROR(VALUE(MID('Datos de entrada'!C161,1,2)),"")),"")</f>
        <v/>
      </c>
    </row>
    <row r="177" spans="1:9" ht="14.25" x14ac:dyDescent="0.2">
      <c r="A177" t="str">
        <f t="shared" si="19"/>
        <v/>
      </c>
      <c r="B177" t="str">
        <f t="shared" si="18"/>
        <v/>
      </c>
      <c r="C177" s="1" t="str">
        <f t="shared" si="17"/>
        <v/>
      </c>
      <c r="D177" t="str">
        <f>IF(ISNUMBER(C177),'Datos de entrada'!A162,"")</f>
        <v/>
      </c>
      <c r="E177" s="1" t="str">
        <f>IF(ISNUMBER(G177),IF(NOT(ISBLANK('Datos de entrada'!L162)),'Datos de entrada'!L162,""),IFERROR(MID('Datos de entrada'!H162,1,2),""))</f>
        <v/>
      </c>
      <c r="F177" s="1" t="str">
        <f>IFERROR(VALUE(CONCATENATE(MID('Datos de entrada'!H162,5,1),",",MID('Datos de entrada'!H162,7,1))),IFERROR(VALUE(CONCATENATE(MID('Datos de entrada'!H162,5,2),",",MID('Datos de entrada'!H162,8,1))),""))</f>
        <v/>
      </c>
      <c r="G177" s="1" t="str">
        <f>IF(ISNUMBER('Datos de entrada'!K162),'Datos de entrada'!K162,"")</f>
        <v/>
      </c>
      <c r="I177" s="1" t="str">
        <f>IF(OR(ISNUMBER(F177),ISNUMBER(G177)),IFERROR(VALUE(CONCATENATE(MID('Datos de entrada'!C162,1,1),",",MID('Datos de entrada'!C162,3,1))),IFERROR(VALUE(MID('Datos de entrada'!C162,1,2)),"")),"")</f>
        <v/>
      </c>
    </row>
    <row r="178" spans="1:9" ht="14.25" x14ac:dyDescent="0.2">
      <c r="A178" t="str">
        <f t="shared" si="19"/>
        <v/>
      </c>
      <c r="B178" t="str">
        <f t="shared" si="18"/>
        <v/>
      </c>
      <c r="C178" s="1" t="str">
        <f t="shared" si="17"/>
        <v/>
      </c>
      <c r="D178" t="str">
        <f>IF(ISNUMBER(C178),'Datos de entrada'!A163,"")</f>
        <v/>
      </c>
      <c r="E178" s="1" t="str">
        <f>IF(ISNUMBER(G178),IF(NOT(ISBLANK('Datos de entrada'!L163)),'Datos de entrada'!L163,""),IFERROR(MID('Datos de entrada'!H163,1,2),""))</f>
        <v/>
      </c>
      <c r="F178" s="1" t="str">
        <f>IFERROR(VALUE(CONCATENATE(MID('Datos de entrada'!H163,5,1),",",MID('Datos de entrada'!H163,7,1))),IFERROR(VALUE(CONCATENATE(MID('Datos de entrada'!H163,5,2),",",MID('Datos de entrada'!H163,8,1))),""))</f>
        <v/>
      </c>
      <c r="G178" s="1" t="str">
        <f>IF(ISNUMBER('Datos de entrada'!K163),'Datos de entrada'!K163,"")</f>
        <v/>
      </c>
      <c r="I178" s="1" t="str">
        <f>IF(OR(ISNUMBER(F178),ISNUMBER(G178)),IFERROR(VALUE(CONCATENATE(MID('Datos de entrada'!C163,1,1),",",MID('Datos de entrada'!C163,3,1))),IFERROR(VALUE(MID('Datos de entrada'!C163,1,2)),"")),"")</f>
        <v/>
      </c>
    </row>
    <row r="179" spans="1:9" ht="14.25" x14ac:dyDescent="0.2">
      <c r="A179" t="str">
        <f t="shared" si="19"/>
        <v/>
      </c>
      <c r="B179" t="str">
        <f t="shared" si="18"/>
        <v/>
      </c>
      <c r="C179" s="1" t="str">
        <f t="shared" si="17"/>
        <v/>
      </c>
      <c r="D179" t="str">
        <f>IF(ISNUMBER(C179),'Datos de entrada'!A164,"")</f>
        <v/>
      </c>
      <c r="E179" s="1" t="str">
        <f>IF(ISNUMBER(G179),IF(NOT(ISBLANK('Datos de entrada'!L164)),'Datos de entrada'!L164,""),IFERROR(MID('Datos de entrada'!H164,1,2),""))</f>
        <v/>
      </c>
      <c r="F179" s="1" t="str">
        <f>IFERROR(VALUE(CONCATENATE(MID('Datos de entrada'!H164,5,1),",",MID('Datos de entrada'!H164,7,1))),IFERROR(VALUE(CONCATENATE(MID('Datos de entrada'!H164,5,2),",",MID('Datos de entrada'!H164,8,1))),""))</f>
        <v/>
      </c>
      <c r="G179" s="1" t="str">
        <f>IF(ISNUMBER('Datos de entrada'!K164),'Datos de entrada'!K164,"")</f>
        <v/>
      </c>
      <c r="I179" s="1" t="str">
        <f>IF(OR(ISNUMBER(F179),ISNUMBER(G179)),IFERROR(VALUE(CONCATENATE(MID('Datos de entrada'!C164,1,1),",",MID('Datos de entrada'!C164,3,1))),IFERROR(VALUE(MID('Datos de entrada'!C164,1,2)),"")),"")</f>
        <v/>
      </c>
    </row>
    <row r="180" spans="1:9" ht="14.25" x14ac:dyDescent="0.2">
      <c r="A180" t="str">
        <f t="shared" si="19"/>
        <v/>
      </c>
      <c r="B180" t="str">
        <f t="shared" si="18"/>
        <v/>
      </c>
      <c r="C180" s="1" t="str">
        <f t="shared" si="17"/>
        <v/>
      </c>
      <c r="D180" t="str">
        <f>IF(ISNUMBER(C180),'Datos de entrada'!A165,"")</f>
        <v/>
      </c>
      <c r="E180" s="1" t="str">
        <f>IF(ISNUMBER(G180),IF(NOT(ISBLANK('Datos de entrada'!L165)),'Datos de entrada'!L165,""),IFERROR(MID('Datos de entrada'!H165,1,2),""))</f>
        <v/>
      </c>
      <c r="F180" s="1" t="str">
        <f>IFERROR(VALUE(CONCATENATE(MID('Datos de entrada'!H165,5,1),",",MID('Datos de entrada'!H165,7,1))),IFERROR(VALUE(CONCATENATE(MID('Datos de entrada'!H165,5,2),",",MID('Datos de entrada'!H165,8,1))),""))</f>
        <v/>
      </c>
      <c r="G180" s="1" t="str">
        <f>IF(ISNUMBER('Datos de entrada'!K165),'Datos de entrada'!K165,"")</f>
        <v/>
      </c>
      <c r="I180" s="1" t="str">
        <f>IF(OR(ISNUMBER(F180),ISNUMBER(G180)),IFERROR(VALUE(CONCATENATE(MID('Datos de entrada'!C165,1,1),",",MID('Datos de entrada'!C165,3,1))),IFERROR(VALUE(MID('Datos de entrada'!C165,1,2)),"")),"")</f>
        <v/>
      </c>
    </row>
    <row r="181" spans="1:9" ht="14.25" x14ac:dyDescent="0.2">
      <c r="A181" t="str">
        <f t="shared" si="19"/>
        <v/>
      </c>
      <c r="B181" t="str">
        <f t="shared" si="18"/>
        <v/>
      </c>
      <c r="C181" s="1" t="str">
        <f t="shared" si="17"/>
        <v/>
      </c>
      <c r="D181" t="str">
        <f>IF(ISNUMBER(C181),'Datos de entrada'!A166,"")</f>
        <v/>
      </c>
      <c r="E181" s="1" t="str">
        <f>IF(ISNUMBER(G181),IF(NOT(ISBLANK('Datos de entrada'!L166)),'Datos de entrada'!L166,""),IFERROR(MID('Datos de entrada'!H166,1,2),""))</f>
        <v/>
      </c>
      <c r="F181" s="1" t="str">
        <f>IFERROR(VALUE(CONCATENATE(MID('Datos de entrada'!H166,5,1),",",MID('Datos de entrada'!H166,7,1))),IFERROR(VALUE(CONCATENATE(MID('Datos de entrada'!H166,5,2),",",MID('Datos de entrada'!H166,8,1))),""))</f>
        <v/>
      </c>
      <c r="G181" s="1" t="str">
        <f>IF(ISNUMBER('Datos de entrada'!K166),'Datos de entrada'!K166,"")</f>
        <v/>
      </c>
      <c r="I181" s="1" t="str">
        <f>IF(OR(ISNUMBER(F181),ISNUMBER(G181)),IFERROR(VALUE(CONCATENATE(MID('Datos de entrada'!C166,1,1),",",MID('Datos de entrada'!C166,3,1))),IFERROR(VALUE(MID('Datos de entrada'!C166,1,2)),"")),"")</f>
        <v/>
      </c>
    </row>
    <row r="182" spans="1:9" ht="14.25" x14ac:dyDescent="0.2">
      <c r="A182" t="str">
        <f t="shared" si="19"/>
        <v/>
      </c>
      <c r="B182" t="str">
        <f t="shared" si="18"/>
        <v/>
      </c>
      <c r="C182" s="1" t="str">
        <f t="shared" si="17"/>
        <v/>
      </c>
      <c r="D182" t="str">
        <f>IF(ISNUMBER(C182),'Datos de entrada'!A167,"")</f>
        <v/>
      </c>
      <c r="E182" s="1" t="str">
        <f>IF(ISNUMBER(G182),IF(NOT(ISBLANK('Datos de entrada'!L167)),'Datos de entrada'!L167,""),IFERROR(MID('Datos de entrada'!H167,1,2),""))</f>
        <v/>
      </c>
      <c r="F182" s="1" t="str">
        <f>IFERROR(VALUE(CONCATENATE(MID('Datos de entrada'!H167,5,1),",",MID('Datos de entrada'!H167,7,1))),IFERROR(VALUE(CONCATENATE(MID('Datos de entrada'!H167,5,2),",",MID('Datos de entrada'!H167,8,1))),""))</f>
        <v/>
      </c>
      <c r="G182" s="1" t="str">
        <f>IF(ISNUMBER('Datos de entrada'!K167),'Datos de entrada'!K167,"")</f>
        <v/>
      </c>
      <c r="I182" s="1" t="str">
        <f>IF(OR(ISNUMBER(F182),ISNUMBER(G182)),IFERROR(VALUE(CONCATENATE(MID('Datos de entrada'!C167,1,1),",",MID('Datos de entrada'!C167,3,1))),IFERROR(VALUE(MID('Datos de entrada'!C167,1,2)),"")),"")</f>
        <v/>
      </c>
    </row>
    <row r="183" spans="1:9" ht="14.25" x14ac:dyDescent="0.2">
      <c r="A183" t="str">
        <f t="shared" si="19"/>
        <v/>
      </c>
      <c r="B183" t="str">
        <f t="shared" si="18"/>
        <v/>
      </c>
      <c r="C183" s="1" t="str">
        <f t="shared" si="17"/>
        <v/>
      </c>
      <c r="D183" t="str">
        <f>IF(ISNUMBER(C183),'Datos de entrada'!A168,"")</f>
        <v/>
      </c>
      <c r="E183" s="1" t="str">
        <f>IF(ISNUMBER(G183),IF(NOT(ISBLANK('Datos de entrada'!L168)),'Datos de entrada'!L168,""),IFERROR(MID('Datos de entrada'!H168,1,2),""))</f>
        <v/>
      </c>
      <c r="F183" s="1" t="str">
        <f>IFERROR(VALUE(CONCATENATE(MID('Datos de entrada'!H168,5,1),",",MID('Datos de entrada'!H168,7,1))),IFERROR(VALUE(CONCATENATE(MID('Datos de entrada'!H168,5,2),",",MID('Datos de entrada'!H168,8,1))),""))</f>
        <v/>
      </c>
      <c r="G183" s="1" t="str">
        <f>IF(ISNUMBER('Datos de entrada'!K168),'Datos de entrada'!K168,"")</f>
        <v/>
      </c>
      <c r="I183" s="1" t="str">
        <f>IF(OR(ISNUMBER(F183),ISNUMBER(G183)),IFERROR(VALUE(CONCATENATE(MID('Datos de entrada'!C168,1,1),",",MID('Datos de entrada'!C168,3,1))),IFERROR(VALUE(MID('Datos de entrada'!C168,1,2)),"")),"")</f>
        <v/>
      </c>
    </row>
    <row r="184" spans="1:9" ht="14.25" x14ac:dyDescent="0.2">
      <c r="A184" t="str">
        <f t="shared" si="19"/>
        <v/>
      </c>
      <c r="B184" t="str">
        <f t="shared" si="18"/>
        <v/>
      </c>
      <c r="C184" s="1" t="str">
        <f t="shared" si="17"/>
        <v/>
      </c>
      <c r="D184" t="str">
        <f>IF(ISNUMBER(C184),'Datos de entrada'!A169,"")</f>
        <v/>
      </c>
      <c r="E184" s="1" t="str">
        <f>IF(ISNUMBER(G184),IF(NOT(ISBLANK('Datos de entrada'!L169)),'Datos de entrada'!L169,""),IFERROR(MID('Datos de entrada'!H169,1,2),""))</f>
        <v/>
      </c>
      <c r="F184" s="1" t="str">
        <f>IFERROR(VALUE(CONCATENATE(MID('Datos de entrada'!H169,5,1),",",MID('Datos de entrada'!H169,7,1))),IFERROR(VALUE(CONCATENATE(MID('Datos de entrada'!H169,5,2),",",MID('Datos de entrada'!H169,8,1))),""))</f>
        <v/>
      </c>
      <c r="G184" s="1" t="str">
        <f>IF(ISNUMBER('Datos de entrada'!K169),'Datos de entrada'!K169,"")</f>
        <v/>
      </c>
      <c r="I184" s="1" t="str">
        <f>IF(OR(ISNUMBER(F184),ISNUMBER(G184)),IFERROR(VALUE(CONCATENATE(MID('Datos de entrada'!C169,1,1),",",MID('Datos de entrada'!C169,3,1))),IFERROR(VALUE(MID('Datos de entrada'!C169,1,2)),"")),"")</f>
        <v/>
      </c>
    </row>
    <row r="185" spans="1:9" ht="14.25" x14ac:dyDescent="0.2">
      <c r="A185" t="str">
        <f t="shared" si="19"/>
        <v/>
      </c>
      <c r="B185" t="str">
        <f t="shared" si="18"/>
        <v/>
      </c>
      <c r="C185" s="1" t="str">
        <f t="shared" si="17"/>
        <v/>
      </c>
      <c r="D185" t="str">
        <f>IF(ISNUMBER(C185),'Datos de entrada'!A170,"")</f>
        <v/>
      </c>
      <c r="E185" s="1" t="str">
        <f>IF(ISNUMBER(G185),IF(NOT(ISBLANK('Datos de entrada'!L170)),'Datos de entrada'!L170,""),IFERROR(MID('Datos de entrada'!H170,1,2),""))</f>
        <v/>
      </c>
      <c r="F185" s="1" t="str">
        <f>IFERROR(VALUE(CONCATENATE(MID('Datos de entrada'!H170,5,1),",",MID('Datos de entrada'!H170,7,1))),IFERROR(VALUE(CONCATENATE(MID('Datos de entrada'!H170,5,2),",",MID('Datos de entrada'!H170,8,1))),""))</f>
        <v/>
      </c>
      <c r="G185" s="1" t="str">
        <f>IF(ISNUMBER('Datos de entrada'!K170),'Datos de entrada'!K170,"")</f>
        <v/>
      </c>
      <c r="I185" s="1" t="str">
        <f>IF(OR(ISNUMBER(F185),ISNUMBER(G185)),IFERROR(VALUE(CONCATENATE(MID('Datos de entrada'!C170,1,1),",",MID('Datos de entrada'!C170,3,1))),IFERROR(VALUE(MID('Datos de entrada'!C170,1,2)),"")),"")</f>
        <v/>
      </c>
    </row>
    <row r="186" spans="1:9" ht="14.25" x14ac:dyDescent="0.2">
      <c r="A186" t="str">
        <f t="shared" si="19"/>
        <v/>
      </c>
      <c r="B186" t="str">
        <f t="shared" si="18"/>
        <v/>
      </c>
      <c r="C186" s="1" t="str">
        <f t="shared" si="17"/>
        <v/>
      </c>
      <c r="D186" t="str">
        <f>IF(ISNUMBER(C186),'Datos de entrada'!A171,"")</f>
        <v/>
      </c>
      <c r="E186" s="1" t="str">
        <f>IF(ISNUMBER(G186),IF(NOT(ISBLANK('Datos de entrada'!L171)),'Datos de entrada'!L171,""),IFERROR(MID('Datos de entrada'!H171,1,2),""))</f>
        <v/>
      </c>
      <c r="F186" s="1" t="str">
        <f>IFERROR(VALUE(CONCATENATE(MID('Datos de entrada'!H171,5,1),",",MID('Datos de entrada'!H171,7,1))),IFERROR(VALUE(CONCATENATE(MID('Datos de entrada'!H171,5,2),",",MID('Datos de entrada'!H171,8,1))),""))</f>
        <v/>
      </c>
      <c r="G186" s="1" t="str">
        <f>IF(ISNUMBER('Datos de entrada'!K171),'Datos de entrada'!K171,"")</f>
        <v/>
      </c>
      <c r="I186" s="1" t="str">
        <f>IF(OR(ISNUMBER(F186),ISNUMBER(G186)),IFERROR(VALUE(CONCATENATE(MID('Datos de entrada'!C171,1,1),",",MID('Datos de entrada'!C171,3,1))),IFERROR(VALUE(MID('Datos de entrada'!C171,1,2)),"")),"")</f>
        <v/>
      </c>
    </row>
    <row r="187" spans="1:9" ht="14.25" x14ac:dyDescent="0.2">
      <c r="A187" t="str">
        <f t="shared" si="19"/>
        <v/>
      </c>
      <c r="B187" t="str">
        <f t="shared" si="18"/>
        <v/>
      </c>
      <c r="C187" s="1" t="str">
        <f t="shared" si="17"/>
        <v/>
      </c>
      <c r="D187" t="str">
        <f>IF(ISNUMBER(C187),'Datos de entrada'!A172,"")</f>
        <v/>
      </c>
      <c r="E187" s="1" t="str">
        <f>IF(ISNUMBER(G187),IF(NOT(ISBLANK('Datos de entrada'!L172)),'Datos de entrada'!L172,""),IFERROR(MID('Datos de entrada'!H172,1,2),""))</f>
        <v/>
      </c>
      <c r="F187" s="1" t="str">
        <f>IFERROR(VALUE(CONCATENATE(MID('Datos de entrada'!H172,5,1),",",MID('Datos de entrada'!H172,7,1))),IFERROR(VALUE(CONCATENATE(MID('Datos de entrada'!H172,5,2),",",MID('Datos de entrada'!H172,8,1))),""))</f>
        <v/>
      </c>
      <c r="G187" s="1" t="str">
        <f>IF(ISNUMBER('Datos de entrada'!K172),'Datos de entrada'!K172,"")</f>
        <v/>
      </c>
      <c r="I187" s="1" t="str">
        <f>IF(OR(ISNUMBER(F187),ISNUMBER(G187)),IFERROR(VALUE(CONCATENATE(MID('Datos de entrada'!C172,1,1),",",MID('Datos de entrada'!C172,3,1))),IFERROR(VALUE(MID('Datos de entrada'!C172,1,2)),"")),"")</f>
        <v/>
      </c>
    </row>
    <row r="188" spans="1:9" ht="14.25" x14ac:dyDescent="0.2">
      <c r="A188" t="str">
        <f t="shared" si="19"/>
        <v/>
      </c>
      <c r="B188" t="str">
        <f t="shared" si="18"/>
        <v/>
      </c>
      <c r="C188" s="1" t="str">
        <f t="shared" si="17"/>
        <v/>
      </c>
      <c r="D188" t="str">
        <f>IF(ISNUMBER(C188),'Datos de entrada'!A173,"")</f>
        <v/>
      </c>
      <c r="E188" s="1" t="str">
        <f>IF(ISNUMBER(G188),IF(NOT(ISBLANK('Datos de entrada'!L173)),'Datos de entrada'!L173,""),IFERROR(MID('Datos de entrada'!H173,1,2),""))</f>
        <v/>
      </c>
      <c r="F188" s="1" t="str">
        <f>IFERROR(VALUE(CONCATENATE(MID('Datos de entrada'!H173,5,1),",",MID('Datos de entrada'!H173,7,1))),IFERROR(VALUE(CONCATENATE(MID('Datos de entrada'!H173,5,2),",",MID('Datos de entrada'!H173,8,1))),""))</f>
        <v/>
      </c>
      <c r="G188" s="1" t="str">
        <f>IF(ISNUMBER('Datos de entrada'!K173),'Datos de entrada'!K173,"")</f>
        <v/>
      </c>
      <c r="I188" s="1" t="str">
        <f>IF(OR(ISNUMBER(F188),ISNUMBER(G188)),IFERROR(VALUE(CONCATENATE(MID('Datos de entrada'!C173,1,1),",",MID('Datos de entrada'!C173,3,1))),IFERROR(VALUE(MID('Datos de entrada'!C173,1,2)),"")),"")</f>
        <v/>
      </c>
    </row>
    <row r="189" spans="1:9" ht="14.25" x14ac:dyDescent="0.2">
      <c r="A189" t="str">
        <f t="shared" si="19"/>
        <v/>
      </c>
      <c r="B189" t="str">
        <f t="shared" si="18"/>
        <v/>
      </c>
      <c r="C189" s="1" t="str">
        <f t="shared" si="17"/>
        <v/>
      </c>
      <c r="D189" t="str">
        <f>IF(ISNUMBER(C189),'Datos de entrada'!A174,"")</f>
        <v/>
      </c>
      <c r="E189" s="1" t="str">
        <f>IF(ISNUMBER(G189),IF(NOT(ISBLANK('Datos de entrada'!L174)),'Datos de entrada'!L174,""),IFERROR(MID('Datos de entrada'!H174,1,2),""))</f>
        <v/>
      </c>
      <c r="F189" s="1" t="str">
        <f>IFERROR(VALUE(CONCATENATE(MID('Datos de entrada'!H174,5,1),",",MID('Datos de entrada'!H174,7,1))),IFERROR(VALUE(CONCATENATE(MID('Datos de entrada'!H174,5,2),",",MID('Datos de entrada'!H174,8,1))),""))</f>
        <v/>
      </c>
      <c r="G189" s="1" t="str">
        <f>IF(ISNUMBER('Datos de entrada'!K174),'Datos de entrada'!K174,"")</f>
        <v/>
      </c>
      <c r="I189" s="1" t="str">
        <f>IF(OR(ISNUMBER(F189),ISNUMBER(G189)),IFERROR(VALUE(CONCATENATE(MID('Datos de entrada'!C174,1,1),",",MID('Datos de entrada'!C174,3,1))),IFERROR(VALUE(MID('Datos de entrada'!C174,1,2)),"")),"")</f>
        <v/>
      </c>
    </row>
    <row r="190" spans="1:9" ht="14.25" x14ac:dyDescent="0.2">
      <c r="A190" t="str">
        <f t="shared" si="19"/>
        <v/>
      </c>
      <c r="B190" t="str">
        <f t="shared" si="18"/>
        <v/>
      </c>
      <c r="C190" s="1" t="str">
        <f t="shared" si="17"/>
        <v/>
      </c>
      <c r="D190" t="str">
        <f>IF(ISNUMBER(C190),'Datos de entrada'!A175,"")</f>
        <v/>
      </c>
      <c r="E190" s="1" t="str">
        <f>IF(ISNUMBER(G190),IF(NOT(ISBLANK('Datos de entrada'!L175)),'Datos de entrada'!L175,""),IFERROR(MID('Datos de entrada'!H175,1,2),""))</f>
        <v/>
      </c>
      <c r="F190" s="1" t="str">
        <f>IFERROR(VALUE(CONCATENATE(MID('Datos de entrada'!H175,5,1),",",MID('Datos de entrada'!H175,7,1))),IFERROR(VALUE(CONCATENATE(MID('Datos de entrada'!H175,5,2),",",MID('Datos de entrada'!H175,8,1))),""))</f>
        <v/>
      </c>
      <c r="G190" s="1" t="str">
        <f>IF(ISNUMBER('Datos de entrada'!K175),'Datos de entrada'!K175,"")</f>
        <v/>
      </c>
      <c r="I190" s="1" t="str">
        <f>IF(OR(ISNUMBER(F190),ISNUMBER(G190)),IFERROR(VALUE(CONCATENATE(MID('Datos de entrada'!C175,1,1),",",MID('Datos de entrada'!C175,3,1))),IFERROR(VALUE(MID('Datos de entrada'!C175,1,2)),"")),"")</f>
        <v/>
      </c>
    </row>
    <row r="191" spans="1:9" ht="14.25" x14ac:dyDescent="0.2">
      <c r="A191" t="str">
        <f t="shared" si="19"/>
        <v/>
      </c>
      <c r="B191" t="str">
        <f t="shared" si="18"/>
        <v/>
      </c>
      <c r="C191" s="1" t="str">
        <f t="shared" si="17"/>
        <v/>
      </c>
      <c r="D191" t="str">
        <f>IF(ISNUMBER(C191),'Datos de entrada'!A176,"")</f>
        <v/>
      </c>
      <c r="E191" s="1" t="str">
        <f>IF(ISNUMBER(G191),IF(NOT(ISBLANK('Datos de entrada'!L176)),'Datos de entrada'!L176,""),IFERROR(MID('Datos de entrada'!H176,1,2),""))</f>
        <v/>
      </c>
      <c r="F191" s="1" t="str">
        <f>IFERROR(VALUE(CONCATENATE(MID('Datos de entrada'!H176,5,1),",",MID('Datos de entrada'!H176,7,1))),IFERROR(VALUE(CONCATENATE(MID('Datos de entrada'!H176,5,2),",",MID('Datos de entrada'!H176,8,1))),""))</f>
        <v/>
      </c>
      <c r="G191" s="1" t="str">
        <f>IF(ISNUMBER('Datos de entrada'!K176),'Datos de entrada'!K176,"")</f>
        <v/>
      </c>
      <c r="I191" s="1" t="str">
        <f>IF(OR(ISNUMBER(F191),ISNUMBER(G191)),IFERROR(VALUE(CONCATENATE(MID('Datos de entrada'!C176,1,1),",",MID('Datos de entrada'!C176,3,1))),IFERROR(VALUE(MID('Datos de entrada'!C176,1,2)),"")),"")</f>
        <v/>
      </c>
    </row>
    <row r="192" spans="1:9" ht="14.25" x14ac:dyDescent="0.2">
      <c r="A192" t="str">
        <f t="shared" si="19"/>
        <v/>
      </c>
      <c r="B192" t="str">
        <f t="shared" si="18"/>
        <v/>
      </c>
      <c r="C192" s="1" t="str">
        <f t="shared" si="17"/>
        <v/>
      </c>
      <c r="D192" t="str">
        <f>IF(ISNUMBER(C192),'Datos de entrada'!A177,"")</f>
        <v/>
      </c>
      <c r="E192" s="1" t="str">
        <f>IF(ISNUMBER(G192),IF(NOT(ISBLANK('Datos de entrada'!L177)),'Datos de entrada'!L177,""),IFERROR(MID('Datos de entrada'!H177,1,2),""))</f>
        <v/>
      </c>
      <c r="F192" s="1" t="str">
        <f>IFERROR(VALUE(CONCATENATE(MID('Datos de entrada'!H177,5,1),",",MID('Datos de entrada'!H177,7,1))),IFERROR(VALUE(CONCATENATE(MID('Datos de entrada'!H177,5,2),",",MID('Datos de entrada'!H177,8,1))),""))</f>
        <v/>
      </c>
      <c r="G192" s="1" t="str">
        <f>IF(ISNUMBER('Datos de entrada'!K177),'Datos de entrada'!K177,"")</f>
        <v/>
      </c>
      <c r="I192" s="1" t="str">
        <f>IF(OR(ISNUMBER(F192),ISNUMBER(G192)),IFERROR(VALUE(CONCATENATE(MID('Datos de entrada'!C177,1,1),",",MID('Datos de entrada'!C177,3,1))),IFERROR(VALUE(MID('Datos de entrada'!C177,1,2)),"")),"")</f>
        <v/>
      </c>
    </row>
    <row r="193" spans="1:9" ht="14.25" x14ac:dyDescent="0.2">
      <c r="A193" t="str">
        <f t="shared" si="19"/>
        <v/>
      </c>
      <c r="B193" t="str">
        <f t="shared" si="18"/>
        <v/>
      </c>
      <c r="C193" s="1" t="str">
        <f t="shared" si="17"/>
        <v/>
      </c>
      <c r="D193" t="str">
        <f>IF(ISNUMBER(C193),'Datos de entrada'!A178,"")</f>
        <v/>
      </c>
      <c r="E193" s="1" t="str">
        <f>IF(ISNUMBER(G193),IF(NOT(ISBLANK('Datos de entrada'!L178)),'Datos de entrada'!L178,""),IFERROR(MID('Datos de entrada'!H178,1,2),""))</f>
        <v/>
      </c>
      <c r="F193" s="1" t="str">
        <f>IFERROR(VALUE(CONCATENATE(MID('Datos de entrada'!H178,5,1),",",MID('Datos de entrada'!H178,7,1))),IFERROR(VALUE(CONCATENATE(MID('Datos de entrada'!H178,5,2),",",MID('Datos de entrada'!H178,8,1))),""))</f>
        <v/>
      </c>
      <c r="G193" s="1" t="str">
        <f>IF(ISNUMBER('Datos de entrada'!K178),'Datos de entrada'!K178,"")</f>
        <v/>
      </c>
      <c r="I193" s="1" t="str">
        <f>IF(OR(ISNUMBER(F193),ISNUMBER(G193)),IFERROR(VALUE(CONCATENATE(MID('Datos de entrada'!C178,1,1),",",MID('Datos de entrada'!C178,3,1))),IFERROR(VALUE(MID('Datos de entrada'!C178,1,2)),"")),"")</f>
        <v/>
      </c>
    </row>
    <row r="194" spans="1:9" ht="14.25" x14ac:dyDescent="0.2">
      <c r="A194" t="str">
        <f t="shared" si="19"/>
        <v/>
      </c>
      <c r="B194" t="str">
        <f t="shared" si="18"/>
        <v/>
      </c>
      <c r="C194" s="1" t="str">
        <f t="shared" si="17"/>
        <v/>
      </c>
      <c r="D194" t="str">
        <f>IF(ISNUMBER(C194),'Datos de entrada'!A179,"")</f>
        <v/>
      </c>
      <c r="E194" s="1" t="str">
        <f>IF(ISNUMBER(G194),IF(NOT(ISBLANK('Datos de entrada'!L179)),'Datos de entrada'!L179,""),IFERROR(MID('Datos de entrada'!H179,1,2),""))</f>
        <v/>
      </c>
      <c r="F194" s="1" t="str">
        <f>IFERROR(VALUE(CONCATENATE(MID('Datos de entrada'!H179,5,1),",",MID('Datos de entrada'!H179,7,1))),IFERROR(VALUE(CONCATENATE(MID('Datos de entrada'!H179,5,2),",",MID('Datos de entrada'!H179,8,1))),""))</f>
        <v/>
      </c>
      <c r="G194" s="1" t="str">
        <f>IF(ISNUMBER('Datos de entrada'!K179),'Datos de entrada'!K179,"")</f>
        <v/>
      </c>
      <c r="I194" s="1" t="str">
        <f>IF(OR(ISNUMBER(F194),ISNUMBER(G194)),IFERROR(VALUE(CONCATENATE(MID('Datos de entrada'!C179,1,1),",",MID('Datos de entrada'!C179,3,1))),IFERROR(VALUE(MID('Datos de entrada'!C179,1,2)),"")),"")</f>
        <v/>
      </c>
    </row>
    <row r="195" spans="1:9" ht="14.25" x14ac:dyDescent="0.2">
      <c r="A195" t="str">
        <f t="shared" si="19"/>
        <v/>
      </c>
      <c r="B195" t="str">
        <f t="shared" si="18"/>
        <v/>
      </c>
      <c r="C195" s="1" t="str">
        <f t="shared" ref="C195:C258" si="20">IF(ISNUMBER(G195),I195*G195,IF(ISNUMBER(F195),I195*F195,""))</f>
        <v/>
      </c>
      <c r="D195" t="str">
        <f>IF(ISNUMBER(C195),'Datos de entrada'!A180,"")</f>
        <v/>
      </c>
      <c r="E195" s="1" t="str">
        <f>IF(ISNUMBER(G195),IF(NOT(ISBLANK('Datos de entrada'!L180)),'Datos de entrada'!L180,""),IFERROR(MID('Datos de entrada'!H180,1,2),""))</f>
        <v/>
      </c>
      <c r="F195" s="1" t="str">
        <f>IFERROR(VALUE(CONCATENATE(MID('Datos de entrada'!H180,5,1),",",MID('Datos de entrada'!H180,7,1))),IFERROR(VALUE(CONCATENATE(MID('Datos de entrada'!H180,5,2),",",MID('Datos de entrada'!H180,8,1))),""))</f>
        <v/>
      </c>
      <c r="G195" s="1" t="str">
        <f>IF(ISNUMBER('Datos de entrada'!K180),'Datos de entrada'!K180,"")</f>
        <v/>
      </c>
      <c r="I195" s="1" t="str">
        <f>IF(OR(ISNUMBER(F195),ISNUMBER(G195)),IFERROR(VALUE(CONCATENATE(MID('Datos de entrada'!C180,1,1),",",MID('Datos de entrada'!C180,3,1))),IFERROR(VALUE(MID('Datos de entrada'!C180,1,2)),"")),"")</f>
        <v/>
      </c>
    </row>
    <row r="196" spans="1:9" ht="14.25" x14ac:dyDescent="0.2">
      <c r="A196" t="str">
        <f t="shared" si="19"/>
        <v/>
      </c>
      <c r="B196" t="str">
        <f t="shared" ref="B196:B259" si="21">IF(ISNUMBER(G196),G196+(ROW()/10000000),IF(ISNUMBER(F196),F196+(ROW()/10000000),""))</f>
        <v/>
      </c>
      <c r="C196" s="1" t="str">
        <f t="shared" si="20"/>
        <v/>
      </c>
      <c r="D196" t="str">
        <f>IF(ISNUMBER(C196),'Datos de entrada'!A181,"")</f>
        <v/>
      </c>
      <c r="E196" s="1" t="str">
        <f>IF(ISNUMBER(G196),IF(NOT(ISBLANK('Datos de entrada'!L181)),'Datos de entrada'!L181,""),IFERROR(MID('Datos de entrada'!H181,1,2),""))</f>
        <v/>
      </c>
      <c r="F196" s="1" t="str">
        <f>IFERROR(VALUE(CONCATENATE(MID('Datos de entrada'!H181,5,1),",",MID('Datos de entrada'!H181,7,1))),IFERROR(VALUE(CONCATENATE(MID('Datos de entrada'!H181,5,2),",",MID('Datos de entrada'!H181,8,1))),""))</f>
        <v/>
      </c>
      <c r="G196" s="1" t="str">
        <f>IF(ISNUMBER('Datos de entrada'!K181),'Datos de entrada'!K181,"")</f>
        <v/>
      </c>
      <c r="I196" s="1" t="str">
        <f>IF(OR(ISNUMBER(F196),ISNUMBER(G196)),IFERROR(VALUE(CONCATENATE(MID('Datos de entrada'!C181,1,1),",",MID('Datos de entrada'!C181,3,1))),IFERROR(VALUE(MID('Datos de entrada'!C181,1,2)),"")),"")</f>
        <v/>
      </c>
    </row>
    <row r="197" spans="1:9" ht="14.25" x14ac:dyDescent="0.2">
      <c r="A197" t="str">
        <f t="shared" si="19"/>
        <v/>
      </c>
      <c r="B197" t="str">
        <f t="shared" si="21"/>
        <v/>
      </c>
      <c r="C197" s="1" t="str">
        <f t="shared" si="20"/>
        <v/>
      </c>
      <c r="D197" t="str">
        <f>IF(ISNUMBER(C197),'Datos de entrada'!A182,"")</f>
        <v/>
      </c>
      <c r="E197" s="1" t="str">
        <f>IF(ISNUMBER(G197),IF(NOT(ISBLANK('Datos de entrada'!L182)),'Datos de entrada'!L182,""),IFERROR(MID('Datos de entrada'!H182,1,2),""))</f>
        <v/>
      </c>
      <c r="F197" s="1" t="str">
        <f>IFERROR(VALUE(CONCATENATE(MID('Datos de entrada'!H182,5,1),",",MID('Datos de entrada'!H182,7,1))),IFERROR(VALUE(CONCATENATE(MID('Datos de entrada'!H182,5,2),",",MID('Datos de entrada'!H182,8,1))),""))</f>
        <v/>
      </c>
      <c r="G197" s="1" t="str">
        <f>IF(ISNUMBER('Datos de entrada'!K182),'Datos de entrada'!K182,"")</f>
        <v/>
      </c>
      <c r="I197" s="1" t="str">
        <f>IF(OR(ISNUMBER(F197),ISNUMBER(G197)),IFERROR(VALUE(CONCATENATE(MID('Datos de entrada'!C182,1,1),",",MID('Datos de entrada'!C182,3,1))),IFERROR(VALUE(MID('Datos de entrada'!C182,1,2)),"")),"")</f>
        <v/>
      </c>
    </row>
    <row r="198" spans="1:9" ht="14.25" x14ac:dyDescent="0.2">
      <c r="A198" t="str">
        <f t="shared" si="19"/>
        <v/>
      </c>
      <c r="B198" t="str">
        <f t="shared" si="21"/>
        <v/>
      </c>
      <c r="C198" s="1" t="str">
        <f t="shared" si="20"/>
        <v/>
      </c>
      <c r="D198" t="str">
        <f>IF(ISNUMBER(C198),'Datos de entrada'!A183,"")</f>
        <v/>
      </c>
      <c r="E198" s="1" t="str">
        <f>IF(ISNUMBER(G198),IF(NOT(ISBLANK('Datos de entrada'!L183)),'Datos de entrada'!L183,""),IFERROR(MID('Datos de entrada'!H183,1,2),""))</f>
        <v/>
      </c>
      <c r="F198" s="1" t="str">
        <f>IFERROR(VALUE(CONCATENATE(MID('Datos de entrada'!H183,5,1),",",MID('Datos de entrada'!H183,7,1))),IFERROR(VALUE(CONCATENATE(MID('Datos de entrada'!H183,5,2),",",MID('Datos de entrada'!H183,8,1))),""))</f>
        <v/>
      </c>
      <c r="G198" s="1" t="str">
        <f>IF(ISNUMBER('Datos de entrada'!K183),'Datos de entrada'!K183,"")</f>
        <v/>
      </c>
      <c r="I198" s="1" t="str">
        <f>IF(OR(ISNUMBER(F198),ISNUMBER(G198)),IFERROR(VALUE(CONCATENATE(MID('Datos de entrada'!C183,1,1),",",MID('Datos de entrada'!C183,3,1))),IFERROR(VALUE(MID('Datos de entrada'!C183,1,2)),"")),"")</f>
        <v/>
      </c>
    </row>
    <row r="199" spans="1:9" ht="14.25" x14ac:dyDescent="0.2">
      <c r="A199" t="str">
        <f t="shared" si="19"/>
        <v/>
      </c>
      <c r="B199" t="str">
        <f t="shared" si="21"/>
        <v/>
      </c>
      <c r="C199" s="1" t="str">
        <f t="shared" si="20"/>
        <v/>
      </c>
      <c r="D199" t="str">
        <f>IF(ISNUMBER(C199),'Datos de entrada'!A184,"")</f>
        <v/>
      </c>
      <c r="E199" s="1" t="str">
        <f>IF(ISNUMBER(G199),IF(NOT(ISBLANK('Datos de entrada'!L184)),'Datos de entrada'!L184,""),IFERROR(MID('Datos de entrada'!H184,1,2),""))</f>
        <v/>
      </c>
      <c r="F199" s="1" t="str">
        <f>IFERROR(VALUE(CONCATENATE(MID('Datos de entrada'!H184,5,1),",",MID('Datos de entrada'!H184,7,1))),IFERROR(VALUE(CONCATENATE(MID('Datos de entrada'!H184,5,2),",",MID('Datos de entrada'!H184,8,1))),""))</f>
        <v/>
      </c>
      <c r="G199" s="1" t="str">
        <f>IF(ISNUMBER('Datos de entrada'!K184),'Datos de entrada'!K184,"")</f>
        <v/>
      </c>
      <c r="I199" s="1" t="str">
        <f>IF(OR(ISNUMBER(F199),ISNUMBER(G199)),IFERROR(VALUE(CONCATENATE(MID('Datos de entrada'!C184,1,1),",",MID('Datos de entrada'!C184,3,1))),IFERROR(VALUE(MID('Datos de entrada'!C184,1,2)),"")),"")</f>
        <v/>
      </c>
    </row>
    <row r="200" spans="1:9" ht="14.25" x14ac:dyDescent="0.2">
      <c r="A200" t="str">
        <f t="shared" si="19"/>
        <v/>
      </c>
      <c r="B200" t="str">
        <f t="shared" si="21"/>
        <v/>
      </c>
      <c r="C200" s="1" t="str">
        <f t="shared" si="20"/>
        <v/>
      </c>
      <c r="D200" t="str">
        <f>IF(ISNUMBER(C200),'Datos de entrada'!A185,"")</f>
        <v/>
      </c>
      <c r="E200" s="1" t="str">
        <f>IF(ISNUMBER(G200),IF(NOT(ISBLANK('Datos de entrada'!L185)),'Datos de entrada'!L185,""),IFERROR(MID('Datos de entrada'!H185,1,2),""))</f>
        <v/>
      </c>
      <c r="F200" s="1" t="str">
        <f>IFERROR(VALUE(CONCATENATE(MID('Datos de entrada'!H185,5,1),",",MID('Datos de entrada'!H185,7,1))),IFERROR(VALUE(CONCATENATE(MID('Datos de entrada'!H185,5,2),",",MID('Datos de entrada'!H185,8,1))),""))</f>
        <v/>
      </c>
      <c r="G200" s="1" t="str">
        <f>IF(ISNUMBER('Datos de entrada'!K185),'Datos de entrada'!K185,"")</f>
        <v/>
      </c>
      <c r="I200" s="1" t="str">
        <f>IF(OR(ISNUMBER(F200),ISNUMBER(G200)),IFERROR(VALUE(CONCATENATE(MID('Datos de entrada'!C185,1,1),",",MID('Datos de entrada'!C185,3,1))),IFERROR(VALUE(MID('Datos de entrada'!C185,1,2)),"")),"")</f>
        <v/>
      </c>
    </row>
    <row r="201" spans="1:9" ht="14.25" x14ac:dyDescent="0.2">
      <c r="A201" t="str">
        <f t="shared" si="19"/>
        <v/>
      </c>
      <c r="B201" t="str">
        <f t="shared" si="21"/>
        <v/>
      </c>
      <c r="C201" s="1" t="str">
        <f t="shared" si="20"/>
        <v/>
      </c>
      <c r="D201" t="str">
        <f>IF(ISNUMBER(C201),'Datos de entrada'!A186,"")</f>
        <v/>
      </c>
      <c r="E201" s="1" t="str">
        <f>IF(ISNUMBER(G201),IF(NOT(ISBLANK('Datos de entrada'!L186)),'Datos de entrada'!L186,""),IFERROR(MID('Datos de entrada'!H186,1,2),""))</f>
        <v/>
      </c>
      <c r="F201" s="1" t="str">
        <f>IFERROR(VALUE(CONCATENATE(MID('Datos de entrada'!H186,5,1),",",MID('Datos de entrada'!H186,7,1))),IFERROR(VALUE(CONCATENATE(MID('Datos de entrada'!H186,5,2),",",MID('Datos de entrada'!H186,8,1))),""))</f>
        <v/>
      </c>
      <c r="G201" s="1" t="str">
        <f>IF(ISNUMBER('Datos de entrada'!K186),'Datos de entrada'!K186,"")</f>
        <v/>
      </c>
      <c r="I201" s="1" t="str">
        <f>IF(OR(ISNUMBER(F201),ISNUMBER(G201)),IFERROR(VALUE(CONCATENATE(MID('Datos de entrada'!C186,1,1),",",MID('Datos de entrada'!C186,3,1))),IFERROR(VALUE(MID('Datos de entrada'!C186,1,2)),"")),"")</f>
        <v/>
      </c>
    </row>
    <row r="202" spans="1:9" ht="14.25" x14ac:dyDescent="0.2">
      <c r="A202" t="str">
        <f t="shared" si="19"/>
        <v/>
      </c>
      <c r="B202" t="str">
        <f t="shared" si="21"/>
        <v/>
      </c>
      <c r="C202" s="1" t="str">
        <f t="shared" si="20"/>
        <v/>
      </c>
      <c r="D202" t="str">
        <f>IF(ISNUMBER(C202),'Datos de entrada'!A187,"")</f>
        <v/>
      </c>
      <c r="E202" s="1" t="str">
        <f>IF(ISNUMBER(G202),IF(NOT(ISBLANK('Datos de entrada'!L187)),'Datos de entrada'!L187,""),IFERROR(MID('Datos de entrada'!H187,1,2),""))</f>
        <v/>
      </c>
      <c r="F202" s="1" t="str">
        <f>IFERROR(VALUE(CONCATENATE(MID('Datos de entrada'!H187,5,1),",",MID('Datos de entrada'!H187,7,1))),IFERROR(VALUE(CONCATENATE(MID('Datos de entrada'!H187,5,2),",",MID('Datos de entrada'!H187,8,1))),""))</f>
        <v/>
      </c>
      <c r="G202" s="1" t="str">
        <f>IF(ISNUMBER('Datos de entrada'!K187),'Datos de entrada'!K187,"")</f>
        <v/>
      </c>
      <c r="I202" s="1" t="str">
        <f>IF(OR(ISNUMBER(F202),ISNUMBER(G202)),IFERROR(VALUE(CONCATENATE(MID('Datos de entrada'!C187,1,1),",",MID('Datos de entrada'!C187,3,1))),IFERROR(VALUE(MID('Datos de entrada'!C187,1,2)),"")),"")</f>
        <v/>
      </c>
    </row>
    <row r="203" spans="1:9" ht="14.25" x14ac:dyDescent="0.2">
      <c r="A203" t="str">
        <f t="shared" si="19"/>
        <v/>
      </c>
      <c r="B203" t="str">
        <f t="shared" si="21"/>
        <v/>
      </c>
      <c r="C203" s="1" t="str">
        <f t="shared" si="20"/>
        <v/>
      </c>
      <c r="D203" t="str">
        <f>IF(ISNUMBER(C203),'Datos de entrada'!A188,"")</f>
        <v/>
      </c>
      <c r="E203" s="1" t="str">
        <f>IF(ISNUMBER(G203),IF(NOT(ISBLANK('Datos de entrada'!L188)),'Datos de entrada'!L188,""),IFERROR(MID('Datos de entrada'!H188,1,2),""))</f>
        <v/>
      </c>
      <c r="F203" s="1" t="str">
        <f>IFERROR(VALUE(CONCATENATE(MID('Datos de entrada'!H188,5,1),",",MID('Datos de entrada'!H188,7,1))),IFERROR(VALUE(CONCATENATE(MID('Datos de entrada'!H188,5,2),",",MID('Datos de entrada'!H188,8,1))),""))</f>
        <v/>
      </c>
      <c r="G203" s="1" t="str">
        <f>IF(ISNUMBER('Datos de entrada'!K188),'Datos de entrada'!K188,"")</f>
        <v/>
      </c>
      <c r="I203" s="1" t="str">
        <f>IF(OR(ISNUMBER(F203),ISNUMBER(G203)),IFERROR(VALUE(CONCATENATE(MID('Datos de entrada'!C188,1,1),",",MID('Datos de entrada'!C188,3,1))),IFERROR(VALUE(MID('Datos de entrada'!C188,1,2)),"")),"")</f>
        <v/>
      </c>
    </row>
    <row r="204" spans="1:9" ht="14.25" x14ac:dyDescent="0.2">
      <c r="A204" t="str">
        <f t="shared" si="19"/>
        <v/>
      </c>
      <c r="B204" t="str">
        <f t="shared" si="21"/>
        <v/>
      </c>
      <c r="C204" s="1" t="str">
        <f t="shared" si="20"/>
        <v/>
      </c>
      <c r="D204" t="str">
        <f>IF(ISNUMBER(C204),'Datos de entrada'!A189,"")</f>
        <v/>
      </c>
      <c r="E204" s="1" t="str">
        <f>IF(ISNUMBER(G204),IF(NOT(ISBLANK('Datos de entrada'!L189)),'Datos de entrada'!L189,""),IFERROR(MID('Datos de entrada'!H189,1,2),""))</f>
        <v/>
      </c>
      <c r="F204" s="1" t="str">
        <f>IFERROR(VALUE(CONCATENATE(MID('Datos de entrada'!H189,5,1),",",MID('Datos de entrada'!H189,7,1))),IFERROR(VALUE(CONCATENATE(MID('Datos de entrada'!H189,5,2),",",MID('Datos de entrada'!H189,8,1))),""))</f>
        <v/>
      </c>
      <c r="G204" s="1" t="str">
        <f>IF(ISNUMBER('Datos de entrada'!K189),'Datos de entrada'!K189,"")</f>
        <v/>
      </c>
      <c r="I204" s="1" t="str">
        <f>IF(OR(ISNUMBER(F204),ISNUMBER(G204)),IFERROR(VALUE(CONCATENATE(MID('Datos de entrada'!C189,1,1),",",MID('Datos de entrada'!C189,3,1))),IFERROR(VALUE(MID('Datos de entrada'!C189,1,2)),"")),"")</f>
        <v/>
      </c>
    </row>
    <row r="205" spans="1:9" ht="14.25" x14ac:dyDescent="0.2">
      <c r="A205" t="str">
        <f t="shared" si="19"/>
        <v/>
      </c>
      <c r="B205" t="str">
        <f t="shared" si="21"/>
        <v/>
      </c>
      <c r="C205" s="1" t="str">
        <f t="shared" si="20"/>
        <v/>
      </c>
      <c r="D205" t="str">
        <f>IF(ISNUMBER(C205),'Datos de entrada'!A190,"")</f>
        <v/>
      </c>
      <c r="E205" s="1" t="str">
        <f>IF(ISNUMBER(G205),IF(NOT(ISBLANK('Datos de entrada'!L190)),'Datos de entrada'!L190,""),IFERROR(MID('Datos de entrada'!H190,1,2),""))</f>
        <v/>
      </c>
      <c r="F205" s="1" t="str">
        <f>IFERROR(VALUE(CONCATENATE(MID('Datos de entrada'!H190,5,1),",",MID('Datos de entrada'!H190,7,1))),IFERROR(VALUE(CONCATENATE(MID('Datos de entrada'!H190,5,2),",",MID('Datos de entrada'!H190,8,1))),""))</f>
        <v/>
      </c>
      <c r="G205" s="1" t="str">
        <f>IF(ISNUMBER('Datos de entrada'!K190),'Datos de entrada'!K190,"")</f>
        <v/>
      </c>
      <c r="I205" s="1" t="str">
        <f>IF(OR(ISNUMBER(F205),ISNUMBER(G205)),IFERROR(VALUE(CONCATENATE(MID('Datos de entrada'!C190,1,1),",",MID('Datos de entrada'!C190,3,1))),IFERROR(VALUE(MID('Datos de entrada'!C190,1,2)),"")),"")</f>
        <v/>
      </c>
    </row>
    <row r="206" spans="1:9" ht="14.25" x14ac:dyDescent="0.2">
      <c r="A206" t="str">
        <f t="shared" si="19"/>
        <v/>
      </c>
      <c r="B206" t="str">
        <f t="shared" si="21"/>
        <v/>
      </c>
      <c r="C206" s="1" t="str">
        <f t="shared" si="20"/>
        <v/>
      </c>
      <c r="D206" t="str">
        <f>IF(ISNUMBER(C206),'Datos de entrada'!A191,"")</f>
        <v/>
      </c>
      <c r="E206" s="1" t="str">
        <f>IF(ISNUMBER(G206),IF(NOT(ISBLANK('Datos de entrada'!L191)),'Datos de entrada'!L191,""),IFERROR(MID('Datos de entrada'!H191,1,2),""))</f>
        <v/>
      </c>
      <c r="F206" s="1" t="str">
        <f>IFERROR(VALUE(CONCATENATE(MID('Datos de entrada'!H191,5,1),",",MID('Datos de entrada'!H191,7,1))),IFERROR(VALUE(CONCATENATE(MID('Datos de entrada'!H191,5,2),",",MID('Datos de entrada'!H191,8,1))),""))</f>
        <v/>
      </c>
      <c r="G206" s="1" t="str">
        <f>IF(ISNUMBER('Datos de entrada'!K191),'Datos de entrada'!K191,"")</f>
        <v/>
      </c>
      <c r="I206" s="1" t="str">
        <f>IF(OR(ISNUMBER(F206),ISNUMBER(G206)),IFERROR(VALUE(CONCATENATE(MID('Datos de entrada'!C191,1,1),",",MID('Datos de entrada'!C191,3,1))),IFERROR(VALUE(MID('Datos de entrada'!C191,1,2)),"")),"")</f>
        <v/>
      </c>
    </row>
    <row r="207" spans="1:9" ht="14.25" x14ac:dyDescent="0.2">
      <c r="A207" t="str">
        <f t="shared" si="19"/>
        <v/>
      </c>
      <c r="B207" t="str">
        <f t="shared" si="21"/>
        <v/>
      </c>
      <c r="C207" s="1" t="str">
        <f t="shared" si="20"/>
        <v/>
      </c>
      <c r="D207" t="str">
        <f>IF(ISNUMBER(C207),'Datos de entrada'!A192,"")</f>
        <v/>
      </c>
      <c r="E207" s="1" t="str">
        <f>IF(ISNUMBER(G207),IF(NOT(ISBLANK('Datos de entrada'!L192)),'Datos de entrada'!L192,""),IFERROR(MID('Datos de entrada'!H192,1,2),""))</f>
        <v/>
      </c>
      <c r="F207" s="1" t="str">
        <f>IFERROR(VALUE(CONCATENATE(MID('Datos de entrada'!H192,5,1),",",MID('Datos de entrada'!H192,7,1))),IFERROR(VALUE(CONCATENATE(MID('Datos de entrada'!H192,5,2),",",MID('Datos de entrada'!H192,8,1))),""))</f>
        <v/>
      </c>
      <c r="G207" s="1" t="str">
        <f>IF(ISNUMBER('Datos de entrada'!K192),'Datos de entrada'!K192,"")</f>
        <v/>
      </c>
      <c r="I207" s="1" t="str">
        <f>IF(OR(ISNUMBER(F207),ISNUMBER(G207)),IFERROR(VALUE(CONCATENATE(MID('Datos de entrada'!C192,1,1),",",MID('Datos de entrada'!C192,3,1))),IFERROR(VALUE(MID('Datos de entrada'!C192,1,2)),"")),"")</f>
        <v/>
      </c>
    </row>
    <row r="208" spans="1:9" ht="14.25" x14ac:dyDescent="0.2">
      <c r="A208" t="str">
        <f t="shared" si="19"/>
        <v/>
      </c>
      <c r="B208" t="str">
        <f t="shared" si="21"/>
        <v/>
      </c>
      <c r="C208" s="1" t="str">
        <f t="shared" si="20"/>
        <v/>
      </c>
      <c r="D208" t="str">
        <f>IF(ISNUMBER(C208),'Datos de entrada'!A193,"")</f>
        <v/>
      </c>
      <c r="E208" s="1" t="str">
        <f>IF(ISNUMBER(G208),IF(NOT(ISBLANK('Datos de entrada'!L193)),'Datos de entrada'!L193,""),IFERROR(MID('Datos de entrada'!H193,1,2),""))</f>
        <v/>
      </c>
      <c r="F208" s="1" t="str">
        <f>IFERROR(VALUE(CONCATENATE(MID('Datos de entrada'!H193,5,1),",",MID('Datos de entrada'!H193,7,1))),IFERROR(VALUE(CONCATENATE(MID('Datos de entrada'!H193,5,2),",",MID('Datos de entrada'!H193,8,1))),""))</f>
        <v/>
      </c>
      <c r="G208" s="1" t="str">
        <f>IF(ISNUMBER('Datos de entrada'!K193),'Datos de entrada'!K193,"")</f>
        <v/>
      </c>
      <c r="I208" s="1" t="str">
        <f>IF(OR(ISNUMBER(F208),ISNUMBER(G208)),IFERROR(VALUE(CONCATENATE(MID('Datos de entrada'!C193,1,1),",",MID('Datos de entrada'!C193,3,1))),IFERROR(VALUE(MID('Datos de entrada'!C193,1,2)),"")),"")</f>
        <v/>
      </c>
    </row>
    <row r="209" spans="1:9" ht="14.25" x14ac:dyDescent="0.2">
      <c r="A209" t="str">
        <f t="shared" si="19"/>
        <v/>
      </c>
      <c r="B209" t="str">
        <f t="shared" si="21"/>
        <v/>
      </c>
      <c r="C209" s="1" t="str">
        <f t="shared" si="20"/>
        <v/>
      </c>
      <c r="D209" t="str">
        <f>IF(ISNUMBER(C209),'Datos de entrada'!A194,"")</f>
        <v/>
      </c>
      <c r="E209" s="1" t="str">
        <f>IF(ISNUMBER(G209),IF(NOT(ISBLANK('Datos de entrada'!L194)),'Datos de entrada'!L194,""),IFERROR(MID('Datos de entrada'!H194,1,2),""))</f>
        <v/>
      </c>
      <c r="F209" s="1" t="str">
        <f>IFERROR(VALUE(CONCATENATE(MID('Datos de entrada'!H194,5,1),",",MID('Datos de entrada'!H194,7,1))),IFERROR(VALUE(CONCATENATE(MID('Datos de entrada'!H194,5,2),",",MID('Datos de entrada'!H194,8,1))),""))</f>
        <v/>
      </c>
      <c r="G209" s="1" t="str">
        <f>IF(ISNUMBER('Datos de entrada'!K194),'Datos de entrada'!K194,"")</f>
        <v/>
      </c>
      <c r="I209" s="1" t="str">
        <f>IF(OR(ISNUMBER(F209),ISNUMBER(G209)),IFERROR(VALUE(CONCATENATE(MID('Datos de entrada'!C194,1,1),",",MID('Datos de entrada'!C194,3,1))),IFERROR(VALUE(MID('Datos de entrada'!C194,1,2)),"")),"")</f>
        <v/>
      </c>
    </row>
    <row r="210" spans="1:9" ht="14.25" x14ac:dyDescent="0.2">
      <c r="A210" t="str">
        <f t="shared" si="19"/>
        <v/>
      </c>
      <c r="B210" t="str">
        <f t="shared" si="21"/>
        <v/>
      </c>
      <c r="C210" s="1" t="str">
        <f t="shared" si="20"/>
        <v/>
      </c>
      <c r="D210" t="str">
        <f>IF(ISNUMBER(C210),'Datos de entrada'!A195,"")</f>
        <v/>
      </c>
      <c r="E210" s="1" t="str">
        <f>IF(ISNUMBER(G210),IF(NOT(ISBLANK('Datos de entrada'!L195)),'Datos de entrada'!L195,""),IFERROR(MID('Datos de entrada'!H195,1,2),""))</f>
        <v/>
      </c>
      <c r="F210" s="1" t="str">
        <f>IFERROR(VALUE(CONCATENATE(MID('Datos de entrada'!H195,5,1),",",MID('Datos de entrada'!H195,7,1))),IFERROR(VALUE(CONCATENATE(MID('Datos de entrada'!H195,5,2),",",MID('Datos de entrada'!H195,8,1))),""))</f>
        <v/>
      </c>
      <c r="G210" s="1" t="str">
        <f>IF(ISNUMBER('Datos de entrada'!K195),'Datos de entrada'!K195,"")</f>
        <v/>
      </c>
      <c r="I210" s="1" t="str">
        <f>IF(OR(ISNUMBER(F210),ISNUMBER(G210)),IFERROR(VALUE(CONCATENATE(MID('Datos de entrada'!C195,1,1),",",MID('Datos de entrada'!C195,3,1))),IFERROR(VALUE(MID('Datos de entrada'!C195,1,2)),"")),"")</f>
        <v/>
      </c>
    </row>
    <row r="211" spans="1:9" ht="14.25" x14ac:dyDescent="0.2">
      <c r="A211" t="str">
        <f t="shared" si="19"/>
        <v/>
      </c>
      <c r="B211" t="str">
        <f t="shared" si="21"/>
        <v/>
      </c>
      <c r="C211" s="1" t="str">
        <f t="shared" si="20"/>
        <v/>
      </c>
      <c r="D211" t="str">
        <f>IF(ISNUMBER(C211),'Datos de entrada'!A196,"")</f>
        <v/>
      </c>
      <c r="E211" s="1" t="str">
        <f>IF(ISNUMBER(G211),IF(NOT(ISBLANK('Datos de entrada'!L196)),'Datos de entrada'!L196,""),IFERROR(MID('Datos de entrada'!H196,1,2),""))</f>
        <v/>
      </c>
      <c r="F211" s="1" t="str">
        <f>IFERROR(VALUE(CONCATENATE(MID('Datos de entrada'!H196,5,1),",",MID('Datos de entrada'!H196,7,1))),IFERROR(VALUE(CONCATENATE(MID('Datos de entrada'!H196,5,2),",",MID('Datos de entrada'!H196,8,1))),""))</f>
        <v/>
      </c>
      <c r="G211" s="1" t="str">
        <f>IF(ISNUMBER('Datos de entrada'!K196),'Datos de entrada'!K196,"")</f>
        <v/>
      </c>
      <c r="I211" s="1" t="str">
        <f>IF(OR(ISNUMBER(F211),ISNUMBER(G211)),IFERROR(VALUE(CONCATENATE(MID('Datos de entrada'!C196,1,1),",",MID('Datos de entrada'!C196,3,1))),IFERROR(VALUE(MID('Datos de entrada'!C196,1,2)),"")),"")</f>
        <v/>
      </c>
    </row>
    <row r="212" spans="1:9" ht="14.25" x14ac:dyDescent="0.2">
      <c r="A212" t="str">
        <f t="shared" si="19"/>
        <v/>
      </c>
      <c r="B212" t="str">
        <f t="shared" si="21"/>
        <v/>
      </c>
      <c r="C212" s="1" t="str">
        <f t="shared" si="20"/>
        <v/>
      </c>
      <c r="D212" t="str">
        <f>IF(ISNUMBER(C212),'Datos de entrada'!A197,"")</f>
        <v/>
      </c>
      <c r="E212" s="1" t="str">
        <f>IF(ISNUMBER(G212),IF(NOT(ISBLANK('Datos de entrada'!L197)),'Datos de entrada'!L197,""),IFERROR(MID('Datos de entrada'!H197,1,2),""))</f>
        <v/>
      </c>
      <c r="F212" s="1" t="str">
        <f>IFERROR(VALUE(CONCATENATE(MID('Datos de entrada'!H197,5,1),",",MID('Datos de entrada'!H197,7,1))),IFERROR(VALUE(CONCATENATE(MID('Datos de entrada'!H197,5,2),",",MID('Datos de entrada'!H197,8,1))),""))</f>
        <v/>
      </c>
      <c r="G212" s="1" t="str">
        <f>IF(ISNUMBER('Datos de entrada'!K197),'Datos de entrada'!K197,"")</f>
        <v/>
      </c>
      <c r="I212" s="1" t="str">
        <f>IF(OR(ISNUMBER(F212),ISNUMBER(G212)),IFERROR(VALUE(CONCATENATE(MID('Datos de entrada'!C197,1,1),",",MID('Datos de entrada'!C197,3,1))),IFERROR(VALUE(MID('Datos de entrada'!C197,1,2)),"")),"")</f>
        <v/>
      </c>
    </row>
    <row r="213" spans="1:9" ht="14.25" x14ac:dyDescent="0.2">
      <c r="A213" t="str">
        <f t="shared" si="19"/>
        <v/>
      </c>
      <c r="B213" t="str">
        <f t="shared" si="21"/>
        <v/>
      </c>
      <c r="C213" s="1" t="str">
        <f t="shared" si="20"/>
        <v/>
      </c>
      <c r="D213" t="str">
        <f>IF(ISNUMBER(C213),'Datos de entrada'!A198,"")</f>
        <v/>
      </c>
      <c r="E213" s="1" t="str">
        <f>IF(ISNUMBER(G213),IF(NOT(ISBLANK('Datos de entrada'!L198)),'Datos de entrada'!L198,""),IFERROR(MID('Datos de entrada'!H198,1,2),""))</f>
        <v/>
      </c>
      <c r="F213" s="1" t="str">
        <f>IFERROR(VALUE(CONCATENATE(MID('Datos de entrada'!H198,5,1),",",MID('Datos de entrada'!H198,7,1))),IFERROR(VALUE(CONCATENATE(MID('Datos de entrada'!H198,5,2),",",MID('Datos de entrada'!H198,8,1))),""))</f>
        <v/>
      </c>
      <c r="G213" s="1" t="str">
        <f>IF(ISNUMBER('Datos de entrada'!K198),'Datos de entrada'!K198,"")</f>
        <v/>
      </c>
      <c r="I213" s="1" t="str">
        <f>IF(OR(ISNUMBER(F213),ISNUMBER(G213)),IFERROR(VALUE(CONCATENATE(MID('Datos de entrada'!C198,1,1),",",MID('Datos de entrada'!C198,3,1))),IFERROR(VALUE(MID('Datos de entrada'!C198,1,2)),"")),"")</f>
        <v/>
      </c>
    </row>
    <row r="214" spans="1:9" ht="14.25" x14ac:dyDescent="0.2">
      <c r="A214" t="str">
        <f t="shared" ref="A214:A277" si="22">IF(ISNUMBER(C214),C214+(ROW()/10000000),"")</f>
        <v/>
      </c>
      <c r="B214" t="str">
        <f t="shared" si="21"/>
        <v/>
      </c>
      <c r="C214" s="1" t="str">
        <f t="shared" si="20"/>
        <v/>
      </c>
      <c r="D214" t="str">
        <f>IF(ISNUMBER(C214),'Datos de entrada'!A199,"")</f>
        <v/>
      </c>
      <c r="E214" s="1" t="str">
        <f>IF(ISNUMBER(G214),IF(NOT(ISBLANK('Datos de entrada'!L199)),'Datos de entrada'!L199,""),IFERROR(MID('Datos de entrada'!H199,1,2),""))</f>
        <v/>
      </c>
      <c r="F214" s="1" t="str">
        <f>IFERROR(VALUE(CONCATENATE(MID('Datos de entrada'!H199,5,1),",",MID('Datos de entrada'!H199,7,1))),IFERROR(VALUE(CONCATENATE(MID('Datos de entrada'!H199,5,2),",",MID('Datos de entrada'!H199,8,1))),""))</f>
        <v/>
      </c>
      <c r="G214" s="1" t="str">
        <f>IF(ISNUMBER('Datos de entrada'!K199),'Datos de entrada'!K199,"")</f>
        <v/>
      </c>
      <c r="I214" s="1" t="str">
        <f>IF(OR(ISNUMBER(F214),ISNUMBER(G214)),IFERROR(VALUE(CONCATENATE(MID('Datos de entrada'!C199,1,1),",",MID('Datos de entrada'!C199,3,1))),IFERROR(VALUE(MID('Datos de entrada'!C199,1,2)),"")),"")</f>
        <v/>
      </c>
    </row>
    <row r="215" spans="1:9" ht="14.25" x14ac:dyDescent="0.2">
      <c r="A215" t="str">
        <f t="shared" si="22"/>
        <v/>
      </c>
      <c r="B215" t="str">
        <f t="shared" si="21"/>
        <v/>
      </c>
      <c r="C215" s="1" t="str">
        <f t="shared" si="20"/>
        <v/>
      </c>
      <c r="D215" t="str">
        <f>IF(ISNUMBER(C215),'Datos de entrada'!A200,"")</f>
        <v/>
      </c>
      <c r="E215" s="1" t="str">
        <f>IF(ISNUMBER(G215),IF(NOT(ISBLANK('Datos de entrada'!L200)),'Datos de entrada'!L200,""),IFERROR(MID('Datos de entrada'!H200,1,2),""))</f>
        <v/>
      </c>
      <c r="F215" s="1" t="str">
        <f>IFERROR(VALUE(CONCATENATE(MID('Datos de entrada'!H200,5,1),",",MID('Datos de entrada'!H200,7,1))),IFERROR(VALUE(CONCATENATE(MID('Datos de entrada'!H200,5,2),",",MID('Datos de entrada'!H200,8,1))),""))</f>
        <v/>
      </c>
      <c r="G215" s="1" t="str">
        <f>IF(ISNUMBER('Datos de entrada'!K200),'Datos de entrada'!K200,"")</f>
        <v/>
      </c>
      <c r="I215" s="1" t="str">
        <f>IF(OR(ISNUMBER(F215),ISNUMBER(G215)),IFERROR(VALUE(CONCATENATE(MID('Datos de entrada'!C200,1,1),",",MID('Datos de entrada'!C200,3,1))),IFERROR(VALUE(MID('Datos de entrada'!C200,1,2)),"")),"")</f>
        <v/>
      </c>
    </row>
    <row r="216" spans="1:9" ht="14.25" x14ac:dyDescent="0.2">
      <c r="A216" t="str">
        <f t="shared" si="22"/>
        <v/>
      </c>
      <c r="B216" t="str">
        <f t="shared" si="21"/>
        <v/>
      </c>
      <c r="C216" s="1" t="str">
        <f t="shared" si="20"/>
        <v/>
      </c>
      <c r="D216" t="str">
        <f>IF(ISNUMBER(C216),'Datos de entrada'!A201,"")</f>
        <v/>
      </c>
      <c r="E216" s="1" t="str">
        <f>IF(ISNUMBER(G216),IF(NOT(ISBLANK('Datos de entrada'!L201)),'Datos de entrada'!L201,""),IFERROR(MID('Datos de entrada'!H201,1,2),""))</f>
        <v/>
      </c>
      <c r="F216" s="1" t="str">
        <f>IFERROR(VALUE(CONCATENATE(MID('Datos de entrada'!H201,5,1),",",MID('Datos de entrada'!H201,7,1))),IFERROR(VALUE(CONCATENATE(MID('Datos de entrada'!H201,5,2),",",MID('Datos de entrada'!H201,8,1))),""))</f>
        <v/>
      </c>
      <c r="G216" s="1" t="str">
        <f>IF(ISNUMBER('Datos de entrada'!K201),'Datos de entrada'!K201,"")</f>
        <v/>
      </c>
      <c r="I216" s="1" t="str">
        <f>IF(OR(ISNUMBER(F216),ISNUMBER(G216)),IFERROR(VALUE(CONCATENATE(MID('Datos de entrada'!C201,1,1),",",MID('Datos de entrada'!C201,3,1))),IFERROR(VALUE(MID('Datos de entrada'!C201,1,2)),"")),"")</f>
        <v/>
      </c>
    </row>
    <row r="217" spans="1:9" ht="14.25" x14ac:dyDescent="0.2">
      <c r="A217" t="str">
        <f t="shared" si="22"/>
        <v/>
      </c>
      <c r="B217" t="str">
        <f t="shared" si="21"/>
        <v/>
      </c>
      <c r="C217" s="1" t="str">
        <f t="shared" si="20"/>
        <v/>
      </c>
      <c r="D217" t="str">
        <f>IF(ISNUMBER(C217),'Datos de entrada'!A202,"")</f>
        <v/>
      </c>
      <c r="E217" s="1" t="str">
        <f>IF(ISNUMBER(G217),IF(NOT(ISBLANK('Datos de entrada'!L202)),'Datos de entrada'!L202,""),IFERROR(MID('Datos de entrada'!H202,1,2),""))</f>
        <v/>
      </c>
      <c r="F217" s="1" t="str">
        <f>IFERROR(VALUE(CONCATENATE(MID('Datos de entrada'!H202,5,1),",",MID('Datos de entrada'!H202,7,1))),IFERROR(VALUE(CONCATENATE(MID('Datos de entrada'!H202,5,2),",",MID('Datos de entrada'!H202,8,1))),""))</f>
        <v/>
      </c>
      <c r="G217" s="1" t="str">
        <f>IF(ISNUMBER('Datos de entrada'!K202),'Datos de entrada'!K202,"")</f>
        <v/>
      </c>
      <c r="I217" s="1" t="str">
        <f>IF(OR(ISNUMBER(F217),ISNUMBER(G217)),IFERROR(VALUE(CONCATENATE(MID('Datos de entrada'!C202,1,1),",",MID('Datos de entrada'!C202,3,1))),IFERROR(VALUE(MID('Datos de entrada'!C202,1,2)),"")),"")</f>
        <v/>
      </c>
    </row>
    <row r="218" spans="1:9" ht="14.25" x14ac:dyDescent="0.2">
      <c r="A218" t="str">
        <f t="shared" si="22"/>
        <v/>
      </c>
      <c r="B218" t="str">
        <f t="shared" si="21"/>
        <v/>
      </c>
      <c r="C218" s="1" t="str">
        <f t="shared" si="20"/>
        <v/>
      </c>
      <c r="D218" t="str">
        <f>IF(ISNUMBER(C218),'Datos de entrada'!A203,"")</f>
        <v/>
      </c>
      <c r="E218" s="1" t="str">
        <f>IF(ISNUMBER(G218),IF(NOT(ISBLANK('Datos de entrada'!L203)),'Datos de entrada'!L203,""),IFERROR(MID('Datos de entrada'!H203,1,2),""))</f>
        <v/>
      </c>
      <c r="F218" s="1" t="str">
        <f>IFERROR(VALUE(CONCATENATE(MID('Datos de entrada'!H203,5,1),",",MID('Datos de entrada'!H203,7,1))),IFERROR(VALUE(CONCATENATE(MID('Datos de entrada'!H203,5,2),",",MID('Datos de entrada'!H203,8,1))),""))</f>
        <v/>
      </c>
      <c r="G218" s="1" t="str">
        <f>IF(ISNUMBER('Datos de entrada'!K203),'Datos de entrada'!K203,"")</f>
        <v/>
      </c>
      <c r="I218" s="1" t="str">
        <f>IF(OR(ISNUMBER(F218),ISNUMBER(G218)),IFERROR(VALUE(CONCATENATE(MID('Datos de entrada'!C203,1,1),",",MID('Datos de entrada'!C203,3,1))),IFERROR(VALUE(MID('Datos de entrada'!C203,1,2)),"")),"")</f>
        <v/>
      </c>
    </row>
    <row r="219" spans="1:9" ht="14.25" x14ac:dyDescent="0.2">
      <c r="A219" t="str">
        <f t="shared" si="22"/>
        <v/>
      </c>
      <c r="B219" t="str">
        <f t="shared" si="21"/>
        <v/>
      </c>
      <c r="C219" s="1" t="str">
        <f t="shared" si="20"/>
        <v/>
      </c>
      <c r="D219" t="str">
        <f>IF(ISNUMBER(C219),'Datos de entrada'!A204,"")</f>
        <v/>
      </c>
      <c r="E219" s="1" t="str">
        <f>IF(ISNUMBER(G219),IF(NOT(ISBLANK('Datos de entrada'!L204)),'Datos de entrada'!L204,""),IFERROR(MID('Datos de entrada'!H204,1,2),""))</f>
        <v/>
      </c>
      <c r="F219" s="1" t="str">
        <f>IFERROR(VALUE(CONCATENATE(MID('Datos de entrada'!H204,5,1),",",MID('Datos de entrada'!H204,7,1))),IFERROR(VALUE(CONCATENATE(MID('Datos de entrada'!H204,5,2),",",MID('Datos de entrada'!H204,8,1))),""))</f>
        <v/>
      </c>
      <c r="G219" s="1" t="str">
        <f>IF(ISNUMBER('Datos de entrada'!K204),'Datos de entrada'!K204,"")</f>
        <v/>
      </c>
      <c r="I219" s="1" t="str">
        <f>IF(OR(ISNUMBER(F219),ISNUMBER(G219)),IFERROR(VALUE(CONCATENATE(MID('Datos de entrada'!C204,1,1),",",MID('Datos de entrada'!C204,3,1))),IFERROR(VALUE(MID('Datos de entrada'!C204,1,2)),"")),"")</f>
        <v/>
      </c>
    </row>
    <row r="220" spans="1:9" ht="14.25" x14ac:dyDescent="0.2">
      <c r="A220" t="str">
        <f t="shared" si="22"/>
        <v/>
      </c>
      <c r="B220" t="str">
        <f t="shared" si="21"/>
        <v/>
      </c>
      <c r="C220" s="1" t="str">
        <f t="shared" si="20"/>
        <v/>
      </c>
      <c r="D220" t="str">
        <f>IF(ISNUMBER(C220),'Datos de entrada'!A205,"")</f>
        <v/>
      </c>
      <c r="E220" s="1" t="str">
        <f>IF(ISNUMBER(G220),IF(NOT(ISBLANK('Datos de entrada'!L205)),'Datos de entrada'!L205,""),IFERROR(MID('Datos de entrada'!H205,1,2),""))</f>
        <v/>
      </c>
      <c r="F220" s="1" t="str">
        <f>IFERROR(VALUE(CONCATENATE(MID('Datos de entrada'!H205,5,1),",",MID('Datos de entrada'!H205,7,1))),IFERROR(VALUE(CONCATENATE(MID('Datos de entrada'!H205,5,2),",",MID('Datos de entrada'!H205,8,1))),""))</f>
        <v/>
      </c>
      <c r="G220" s="1" t="str">
        <f>IF(ISNUMBER('Datos de entrada'!K205),'Datos de entrada'!K205,"")</f>
        <v/>
      </c>
      <c r="I220" s="1" t="str">
        <f>IF(OR(ISNUMBER(F220),ISNUMBER(G220)),IFERROR(VALUE(CONCATENATE(MID('Datos de entrada'!C205,1,1),",",MID('Datos de entrada'!C205,3,1))),IFERROR(VALUE(MID('Datos de entrada'!C205,1,2)),"")),"")</f>
        <v/>
      </c>
    </row>
    <row r="221" spans="1:9" ht="14.25" x14ac:dyDescent="0.2">
      <c r="A221" t="str">
        <f t="shared" si="22"/>
        <v/>
      </c>
      <c r="B221" t="str">
        <f t="shared" si="21"/>
        <v/>
      </c>
      <c r="C221" s="1" t="str">
        <f t="shared" si="20"/>
        <v/>
      </c>
      <c r="D221" t="str">
        <f>IF(ISNUMBER(C221),'Datos de entrada'!A206,"")</f>
        <v/>
      </c>
      <c r="E221" s="1" t="str">
        <f>IF(ISNUMBER(G221),IF(NOT(ISBLANK('Datos de entrada'!L206)),'Datos de entrada'!L206,""),IFERROR(MID('Datos de entrada'!H206,1,2),""))</f>
        <v/>
      </c>
      <c r="F221" s="1" t="str">
        <f>IFERROR(VALUE(CONCATENATE(MID('Datos de entrada'!H206,5,1),",",MID('Datos de entrada'!H206,7,1))),IFERROR(VALUE(CONCATENATE(MID('Datos de entrada'!H206,5,2),",",MID('Datos de entrada'!H206,8,1))),""))</f>
        <v/>
      </c>
      <c r="G221" s="1" t="str">
        <f>IF(ISNUMBER('Datos de entrada'!K206),'Datos de entrada'!K206,"")</f>
        <v/>
      </c>
      <c r="I221" s="1" t="str">
        <f>IF(OR(ISNUMBER(F221),ISNUMBER(G221)),IFERROR(VALUE(CONCATENATE(MID('Datos de entrada'!C206,1,1),",",MID('Datos de entrada'!C206,3,1))),IFERROR(VALUE(MID('Datos de entrada'!C206,1,2)),"")),"")</f>
        <v/>
      </c>
    </row>
    <row r="222" spans="1:9" ht="14.25" x14ac:dyDescent="0.2">
      <c r="A222" t="str">
        <f t="shared" si="22"/>
        <v/>
      </c>
      <c r="B222" t="str">
        <f t="shared" si="21"/>
        <v/>
      </c>
      <c r="C222" s="1" t="str">
        <f t="shared" si="20"/>
        <v/>
      </c>
      <c r="D222" t="str">
        <f>IF(ISNUMBER(C222),'Datos de entrada'!A207,"")</f>
        <v/>
      </c>
      <c r="E222" s="1" t="str">
        <f>IF(ISNUMBER(G222),IF(NOT(ISBLANK('Datos de entrada'!L207)),'Datos de entrada'!L207,""),IFERROR(MID('Datos de entrada'!H207,1,2),""))</f>
        <v/>
      </c>
      <c r="F222" s="1" t="str">
        <f>IFERROR(VALUE(CONCATENATE(MID('Datos de entrada'!H207,5,1),",",MID('Datos de entrada'!H207,7,1))),IFERROR(VALUE(CONCATENATE(MID('Datos de entrada'!H207,5,2),",",MID('Datos de entrada'!H207,8,1))),""))</f>
        <v/>
      </c>
      <c r="G222" s="1" t="str">
        <f>IF(ISNUMBER('Datos de entrada'!K207),'Datos de entrada'!K207,"")</f>
        <v/>
      </c>
      <c r="I222" s="1" t="str">
        <f>IF(OR(ISNUMBER(F222),ISNUMBER(G222)),IFERROR(VALUE(CONCATENATE(MID('Datos de entrada'!C207,1,1),",",MID('Datos de entrada'!C207,3,1))),IFERROR(VALUE(MID('Datos de entrada'!C207,1,2)),"")),"")</f>
        <v/>
      </c>
    </row>
    <row r="223" spans="1:9" ht="14.25" x14ac:dyDescent="0.2">
      <c r="A223" t="str">
        <f t="shared" si="22"/>
        <v/>
      </c>
      <c r="B223" t="str">
        <f t="shared" si="21"/>
        <v/>
      </c>
      <c r="C223" s="1" t="str">
        <f t="shared" si="20"/>
        <v/>
      </c>
      <c r="D223" t="str">
        <f>IF(ISNUMBER(C223),'Datos de entrada'!A208,"")</f>
        <v/>
      </c>
      <c r="E223" s="1" t="str">
        <f>IF(ISNUMBER(G223),IF(NOT(ISBLANK('Datos de entrada'!L208)),'Datos de entrada'!L208,""),IFERROR(MID('Datos de entrada'!H208,1,2),""))</f>
        <v/>
      </c>
      <c r="F223" s="1" t="str">
        <f>IFERROR(VALUE(CONCATENATE(MID('Datos de entrada'!H208,5,1),",",MID('Datos de entrada'!H208,7,1))),IFERROR(VALUE(CONCATENATE(MID('Datos de entrada'!H208,5,2),",",MID('Datos de entrada'!H208,8,1))),""))</f>
        <v/>
      </c>
      <c r="G223" s="1" t="str">
        <f>IF(ISNUMBER('Datos de entrada'!K208),'Datos de entrada'!K208,"")</f>
        <v/>
      </c>
      <c r="I223" s="1" t="str">
        <f>IF(OR(ISNUMBER(F223),ISNUMBER(G223)),IFERROR(VALUE(CONCATENATE(MID('Datos de entrada'!C208,1,1),",",MID('Datos de entrada'!C208,3,1))),IFERROR(VALUE(MID('Datos de entrada'!C208,1,2)),"")),"")</f>
        <v/>
      </c>
    </row>
    <row r="224" spans="1:9" ht="14.25" x14ac:dyDescent="0.2">
      <c r="A224" t="str">
        <f t="shared" si="22"/>
        <v/>
      </c>
      <c r="B224" t="str">
        <f t="shared" si="21"/>
        <v/>
      </c>
      <c r="C224" s="1" t="str">
        <f t="shared" si="20"/>
        <v/>
      </c>
      <c r="D224" t="str">
        <f>IF(ISNUMBER(C224),'Datos de entrada'!A209,"")</f>
        <v/>
      </c>
      <c r="E224" s="1" t="str">
        <f>IF(ISNUMBER(G224),IF(NOT(ISBLANK('Datos de entrada'!L209)),'Datos de entrada'!L209,""),IFERROR(MID('Datos de entrada'!H209,1,2),""))</f>
        <v/>
      </c>
      <c r="F224" s="1" t="str">
        <f>IFERROR(VALUE(CONCATENATE(MID('Datos de entrada'!H209,5,1),",",MID('Datos de entrada'!H209,7,1))),IFERROR(VALUE(CONCATENATE(MID('Datos de entrada'!H209,5,2),",",MID('Datos de entrada'!H209,8,1))),""))</f>
        <v/>
      </c>
      <c r="G224" s="1" t="str">
        <f>IF(ISNUMBER('Datos de entrada'!K209),'Datos de entrada'!K209,"")</f>
        <v/>
      </c>
      <c r="I224" s="1" t="str">
        <f>IF(OR(ISNUMBER(F224),ISNUMBER(G224)),IFERROR(VALUE(CONCATENATE(MID('Datos de entrada'!C209,1,1),",",MID('Datos de entrada'!C209,3,1))),IFERROR(VALUE(MID('Datos de entrada'!C209,1,2)),"")),"")</f>
        <v/>
      </c>
    </row>
    <row r="225" spans="1:9" ht="14.25" x14ac:dyDescent="0.2">
      <c r="A225" t="str">
        <f t="shared" si="22"/>
        <v/>
      </c>
      <c r="B225" t="str">
        <f t="shared" si="21"/>
        <v/>
      </c>
      <c r="C225" s="1" t="str">
        <f t="shared" si="20"/>
        <v/>
      </c>
      <c r="D225" t="str">
        <f>IF(ISNUMBER(C225),'Datos de entrada'!A210,"")</f>
        <v/>
      </c>
      <c r="E225" s="1" t="str">
        <f>IF(ISNUMBER(G225),IF(NOT(ISBLANK('Datos de entrada'!L210)),'Datos de entrada'!L210,""),IFERROR(MID('Datos de entrada'!H210,1,2),""))</f>
        <v/>
      </c>
      <c r="F225" s="1" t="str">
        <f>IFERROR(VALUE(CONCATENATE(MID('Datos de entrada'!H210,5,1),",",MID('Datos de entrada'!H210,7,1))),IFERROR(VALUE(CONCATENATE(MID('Datos de entrada'!H210,5,2),",",MID('Datos de entrada'!H210,8,1))),""))</f>
        <v/>
      </c>
      <c r="G225" s="1" t="str">
        <f>IF(ISNUMBER('Datos de entrada'!K210),'Datos de entrada'!K210,"")</f>
        <v/>
      </c>
      <c r="I225" s="1" t="str">
        <f>IF(OR(ISNUMBER(F225),ISNUMBER(G225)),IFERROR(VALUE(CONCATENATE(MID('Datos de entrada'!C210,1,1),",",MID('Datos de entrada'!C210,3,1))),IFERROR(VALUE(MID('Datos de entrada'!C210,1,2)),"")),"")</f>
        <v/>
      </c>
    </row>
    <row r="226" spans="1:9" ht="14.25" x14ac:dyDescent="0.2">
      <c r="A226" t="str">
        <f t="shared" si="22"/>
        <v/>
      </c>
      <c r="B226" t="str">
        <f t="shared" si="21"/>
        <v/>
      </c>
      <c r="C226" s="1" t="str">
        <f t="shared" si="20"/>
        <v/>
      </c>
      <c r="D226" t="str">
        <f>IF(ISNUMBER(C226),'Datos de entrada'!A211,"")</f>
        <v/>
      </c>
      <c r="E226" s="1" t="str">
        <f>IF(ISNUMBER(G226),IF(NOT(ISBLANK('Datos de entrada'!L211)),'Datos de entrada'!L211,""),IFERROR(MID('Datos de entrada'!H211,1,2),""))</f>
        <v/>
      </c>
      <c r="F226" s="1" t="str">
        <f>IFERROR(VALUE(CONCATENATE(MID('Datos de entrada'!H211,5,1),",",MID('Datos de entrada'!H211,7,1))),IFERROR(VALUE(CONCATENATE(MID('Datos de entrada'!H211,5,2),",",MID('Datos de entrada'!H211,8,1))),""))</f>
        <v/>
      </c>
      <c r="G226" s="1" t="str">
        <f>IF(ISNUMBER('Datos de entrada'!K211),'Datos de entrada'!K211,"")</f>
        <v/>
      </c>
      <c r="I226" s="1" t="str">
        <f>IF(OR(ISNUMBER(F226),ISNUMBER(G226)),IFERROR(VALUE(CONCATENATE(MID('Datos de entrada'!C211,1,1),",",MID('Datos de entrada'!C211,3,1))),IFERROR(VALUE(MID('Datos de entrada'!C211,1,2)),"")),"")</f>
        <v/>
      </c>
    </row>
    <row r="227" spans="1:9" ht="14.25" x14ac:dyDescent="0.2">
      <c r="A227" t="str">
        <f t="shared" si="22"/>
        <v/>
      </c>
      <c r="B227" t="str">
        <f t="shared" si="21"/>
        <v/>
      </c>
      <c r="C227" s="1" t="str">
        <f t="shared" si="20"/>
        <v/>
      </c>
      <c r="D227" t="str">
        <f>IF(ISNUMBER(C227),'Datos de entrada'!A212,"")</f>
        <v/>
      </c>
      <c r="E227" s="1" t="str">
        <f>IF(ISNUMBER(G227),IF(NOT(ISBLANK('Datos de entrada'!L212)),'Datos de entrada'!L212,""),IFERROR(MID('Datos de entrada'!H212,1,2),""))</f>
        <v/>
      </c>
      <c r="F227" s="1" t="str">
        <f>IFERROR(VALUE(CONCATENATE(MID('Datos de entrada'!H212,5,1),",",MID('Datos de entrada'!H212,7,1))),IFERROR(VALUE(CONCATENATE(MID('Datos de entrada'!H212,5,2),",",MID('Datos de entrada'!H212,8,1))),""))</f>
        <v/>
      </c>
      <c r="G227" s="1" t="str">
        <f>IF(ISNUMBER('Datos de entrada'!K212),'Datos de entrada'!K212,"")</f>
        <v/>
      </c>
      <c r="I227" s="1" t="str">
        <f>IF(OR(ISNUMBER(F227),ISNUMBER(G227)),IFERROR(VALUE(CONCATENATE(MID('Datos de entrada'!C212,1,1),",",MID('Datos de entrada'!C212,3,1))),IFERROR(VALUE(MID('Datos de entrada'!C212,1,2)),"")),"")</f>
        <v/>
      </c>
    </row>
    <row r="228" spans="1:9" ht="14.25" x14ac:dyDescent="0.2">
      <c r="A228" t="str">
        <f t="shared" si="22"/>
        <v/>
      </c>
      <c r="B228" t="str">
        <f t="shared" si="21"/>
        <v/>
      </c>
      <c r="C228" s="1" t="str">
        <f t="shared" si="20"/>
        <v/>
      </c>
      <c r="D228" t="str">
        <f>IF(ISNUMBER(C228),'Datos de entrada'!A213,"")</f>
        <v/>
      </c>
      <c r="E228" s="1" t="str">
        <f>IF(ISNUMBER(G228),IF(NOT(ISBLANK('Datos de entrada'!L213)),'Datos de entrada'!L213,""),IFERROR(MID('Datos de entrada'!H213,1,2),""))</f>
        <v/>
      </c>
      <c r="F228" s="1" t="str">
        <f>IFERROR(VALUE(CONCATENATE(MID('Datos de entrada'!H213,5,1),",",MID('Datos de entrada'!H213,7,1))),IFERROR(VALUE(CONCATENATE(MID('Datos de entrada'!H213,5,2),",",MID('Datos de entrada'!H213,8,1))),""))</f>
        <v/>
      </c>
      <c r="G228" s="1" t="str">
        <f>IF(ISNUMBER('Datos de entrada'!K213),'Datos de entrada'!K213,"")</f>
        <v/>
      </c>
      <c r="I228" s="1" t="str">
        <f>IF(OR(ISNUMBER(F228),ISNUMBER(G228)),IFERROR(VALUE(CONCATENATE(MID('Datos de entrada'!C213,1,1),",",MID('Datos de entrada'!C213,3,1))),IFERROR(VALUE(MID('Datos de entrada'!C213,1,2)),"")),"")</f>
        <v/>
      </c>
    </row>
    <row r="229" spans="1:9" ht="14.25" x14ac:dyDescent="0.2">
      <c r="A229" t="str">
        <f t="shared" si="22"/>
        <v/>
      </c>
      <c r="B229" t="str">
        <f t="shared" si="21"/>
        <v/>
      </c>
      <c r="C229" s="1" t="str">
        <f t="shared" si="20"/>
        <v/>
      </c>
      <c r="D229" t="str">
        <f>IF(ISNUMBER(C229),'Datos de entrada'!A214,"")</f>
        <v/>
      </c>
      <c r="E229" s="1" t="str">
        <f>IF(ISNUMBER(G229),IF(NOT(ISBLANK('Datos de entrada'!L214)),'Datos de entrada'!L214,""),IFERROR(MID('Datos de entrada'!H214,1,2),""))</f>
        <v/>
      </c>
      <c r="F229" s="1" t="str">
        <f>IFERROR(VALUE(CONCATENATE(MID('Datos de entrada'!H214,5,1),",",MID('Datos de entrada'!H214,7,1))),IFERROR(VALUE(CONCATENATE(MID('Datos de entrada'!H214,5,2),",",MID('Datos de entrada'!H214,8,1))),""))</f>
        <v/>
      </c>
      <c r="G229" s="1" t="str">
        <f>IF(ISNUMBER('Datos de entrada'!K214),'Datos de entrada'!K214,"")</f>
        <v/>
      </c>
      <c r="I229" s="1" t="str">
        <f>IF(OR(ISNUMBER(F229),ISNUMBER(G229)),IFERROR(VALUE(CONCATENATE(MID('Datos de entrada'!C214,1,1),",",MID('Datos de entrada'!C214,3,1))),IFERROR(VALUE(MID('Datos de entrada'!C214,1,2)),"")),"")</f>
        <v/>
      </c>
    </row>
    <row r="230" spans="1:9" ht="14.25" x14ac:dyDescent="0.2">
      <c r="A230" t="str">
        <f t="shared" si="22"/>
        <v/>
      </c>
      <c r="B230" t="str">
        <f t="shared" si="21"/>
        <v/>
      </c>
      <c r="C230" s="1" t="str">
        <f t="shared" si="20"/>
        <v/>
      </c>
      <c r="D230" t="str">
        <f>IF(ISNUMBER(C230),'Datos de entrada'!A215,"")</f>
        <v/>
      </c>
      <c r="E230" s="1" t="str">
        <f>IF(ISNUMBER(G230),IF(NOT(ISBLANK('Datos de entrada'!L215)),'Datos de entrada'!L215,""),IFERROR(MID('Datos de entrada'!H215,1,2),""))</f>
        <v/>
      </c>
      <c r="F230" s="1" t="str">
        <f>IFERROR(VALUE(CONCATENATE(MID('Datos de entrada'!H215,5,1),",",MID('Datos de entrada'!H215,7,1))),IFERROR(VALUE(CONCATENATE(MID('Datos de entrada'!H215,5,2),",",MID('Datos de entrada'!H215,8,1))),""))</f>
        <v/>
      </c>
      <c r="G230" s="1" t="str">
        <f>IF(ISNUMBER('Datos de entrada'!K215),'Datos de entrada'!K215,"")</f>
        <v/>
      </c>
      <c r="I230" s="1" t="str">
        <f>IF(OR(ISNUMBER(F230),ISNUMBER(G230)),IFERROR(VALUE(CONCATENATE(MID('Datos de entrada'!C215,1,1),",",MID('Datos de entrada'!C215,3,1))),IFERROR(VALUE(MID('Datos de entrada'!C215,1,2)),"")),"")</f>
        <v/>
      </c>
    </row>
    <row r="231" spans="1:9" ht="14.25" x14ac:dyDescent="0.2">
      <c r="A231" t="str">
        <f t="shared" si="22"/>
        <v/>
      </c>
      <c r="B231" t="str">
        <f t="shared" si="21"/>
        <v/>
      </c>
      <c r="C231" s="1" t="str">
        <f t="shared" si="20"/>
        <v/>
      </c>
      <c r="D231" t="str">
        <f>IF(ISNUMBER(C231),'Datos de entrada'!A216,"")</f>
        <v/>
      </c>
      <c r="E231" s="1" t="str">
        <f>IF(ISNUMBER(G231),IF(NOT(ISBLANK('Datos de entrada'!L216)),'Datos de entrada'!L216,""),IFERROR(MID('Datos de entrada'!H216,1,2),""))</f>
        <v/>
      </c>
      <c r="F231" s="1" t="str">
        <f>IFERROR(VALUE(CONCATENATE(MID('Datos de entrada'!H216,5,1),",",MID('Datos de entrada'!H216,7,1))),IFERROR(VALUE(CONCATENATE(MID('Datos de entrada'!H216,5,2),",",MID('Datos de entrada'!H216,8,1))),""))</f>
        <v/>
      </c>
      <c r="G231" s="1" t="str">
        <f>IF(ISNUMBER('Datos de entrada'!K216),'Datos de entrada'!K216,"")</f>
        <v/>
      </c>
      <c r="I231" s="1" t="str">
        <f>IF(OR(ISNUMBER(F231),ISNUMBER(G231)),IFERROR(VALUE(CONCATENATE(MID('Datos de entrada'!C216,1,1),",",MID('Datos de entrada'!C216,3,1))),IFERROR(VALUE(MID('Datos de entrada'!C216,1,2)),"")),"")</f>
        <v/>
      </c>
    </row>
    <row r="232" spans="1:9" ht="14.25" x14ac:dyDescent="0.2">
      <c r="A232" t="str">
        <f t="shared" si="22"/>
        <v/>
      </c>
      <c r="B232" t="str">
        <f t="shared" si="21"/>
        <v/>
      </c>
      <c r="C232" s="1" t="str">
        <f t="shared" si="20"/>
        <v/>
      </c>
      <c r="D232" t="str">
        <f>IF(ISNUMBER(C232),'Datos de entrada'!A217,"")</f>
        <v/>
      </c>
      <c r="E232" s="1" t="str">
        <f>IF(ISNUMBER(G232),IF(NOT(ISBLANK('Datos de entrada'!L217)),'Datos de entrada'!L217,""),IFERROR(MID('Datos de entrada'!H217,1,2),""))</f>
        <v/>
      </c>
      <c r="F232" s="1" t="str">
        <f>IFERROR(VALUE(CONCATENATE(MID('Datos de entrada'!H217,5,1),",",MID('Datos de entrada'!H217,7,1))),IFERROR(VALUE(CONCATENATE(MID('Datos de entrada'!H217,5,2),",",MID('Datos de entrada'!H217,8,1))),""))</f>
        <v/>
      </c>
      <c r="G232" s="1" t="str">
        <f>IF(ISNUMBER('Datos de entrada'!K217),'Datos de entrada'!K217,"")</f>
        <v/>
      </c>
      <c r="I232" s="1" t="str">
        <f>IF(OR(ISNUMBER(F232),ISNUMBER(G232)),IFERROR(VALUE(CONCATENATE(MID('Datos de entrada'!C217,1,1),",",MID('Datos de entrada'!C217,3,1))),IFERROR(VALUE(MID('Datos de entrada'!C217,1,2)),"")),"")</f>
        <v/>
      </c>
    </row>
    <row r="233" spans="1:9" ht="14.25" x14ac:dyDescent="0.2">
      <c r="A233" t="str">
        <f t="shared" si="22"/>
        <v/>
      </c>
      <c r="B233" t="str">
        <f t="shared" si="21"/>
        <v/>
      </c>
      <c r="C233" s="1" t="str">
        <f t="shared" si="20"/>
        <v/>
      </c>
      <c r="D233" t="str">
        <f>IF(ISNUMBER(C233),'Datos de entrada'!A218,"")</f>
        <v/>
      </c>
      <c r="E233" s="1" t="str">
        <f>IF(ISNUMBER(G233),IF(NOT(ISBLANK('Datos de entrada'!L218)),'Datos de entrada'!L218,""),IFERROR(MID('Datos de entrada'!H218,1,2),""))</f>
        <v/>
      </c>
      <c r="F233" s="1" t="str">
        <f>IFERROR(VALUE(CONCATENATE(MID('Datos de entrada'!H218,5,1),",",MID('Datos de entrada'!H218,7,1))),IFERROR(VALUE(CONCATENATE(MID('Datos de entrada'!H218,5,2),",",MID('Datos de entrada'!H218,8,1))),""))</f>
        <v/>
      </c>
      <c r="G233" s="1" t="str">
        <f>IF(ISNUMBER('Datos de entrada'!K218),'Datos de entrada'!K218,"")</f>
        <v/>
      </c>
      <c r="I233" s="1" t="str">
        <f>IF(OR(ISNUMBER(F233),ISNUMBER(G233)),IFERROR(VALUE(CONCATENATE(MID('Datos de entrada'!C218,1,1),",",MID('Datos de entrada'!C218,3,1))),IFERROR(VALUE(MID('Datos de entrada'!C218,1,2)),"")),"")</f>
        <v/>
      </c>
    </row>
    <row r="234" spans="1:9" ht="14.25" x14ac:dyDescent="0.2">
      <c r="A234" t="str">
        <f t="shared" si="22"/>
        <v/>
      </c>
      <c r="B234" t="str">
        <f t="shared" si="21"/>
        <v/>
      </c>
      <c r="C234" s="1" t="str">
        <f t="shared" si="20"/>
        <v/>
      </c>
      <c r="D234" t="str">
        <f>IF(ISNUMBER(C234),'Datos de entrada'!A219,"")</f>
        <v/>
      </c>
      <c r="E234" s="1" t="str">
        <f>IF(ISNUMBER(G234),IF(NOT(ISBLANK('Datos de entrada'!L219)),'Datos de entrada'!L219,""),IFERROR(MID('Datos de entrada'!H219,1,2),""))</f>
        <v/>
      </c>
      <c r="F234" s="1" t="str">
        <f>IFERROR(VALUE(CONCATENATE(MID('Datos de entrada'!H219,5,1),",",MID('Datos de entrada'!H219,7,1))),IFERROR(VALUE(CONCATENATE(MID('Datos de entrada'!H219,5,2),",",MID('Datos de entrada'!H219,8,1))),""))</f>
        <v/>
      </c>
      <c r="G234" s="1" t="str">
        <f>IF(ISNUMBER('Datos de entrada'!K219),'Datos de entrada'!K219,"")</f>
        <v/>
      </c>
      <c r="I234" s="1" t="str">
        <f>IF(OR(ISNUMBER(F234),ISNUMBER(G234)),IFERROR(VALUE(CONCATENATE(MID('Datos de entrada'!C219,1,1),",",MID('Datos de entrada'!C219,3,1))),IFERROR(VALUE(MID('Datos de entrada'!C219,1,2)),"")),"")</f>
        <v/>
      </c>
    </row>
    <row r="235" spans="1:9" ht="14.25" x14ac:dyDescent="0.2">
      <c r="A235" t="str">
        <f t="shared" si="22"/>
        <v/>
      </c>
      <c r="B235" t="str">
        <f t="shared" si="21"/>
        <v/>
      </c>
      <c r="C235" s="1" t="str">
        <f t="shared" si="20"/>
        <v/>
      </c>
      <c r="D235" t="str">
        <f>IF(ISNUMBER(C235),'Datos de entrada'!A220,"")</f>
        <v/>
      </c>
      <c r="E235" s="1" t="str">
        <f>IF(ISNUMBER(G235),IF(NOT(ISBLANK('Datos de entrada'!L220)),'Datos de entrada'!L220,""),IFERROR(MID('Datos de entrada'!H220,1,2),""))</f>
        <v/>
      </c>
      <c r="F235" s="1" t="str">
        <f>IFERROR(VALUE(CONCATENATE(MID('Datos de entrada'!H220,5,1),",",MID('Datos de entrada'!H220,7,1))),IFERROR(VALUE(CONCATENATE(MID('Datos de entrada'!H220,5,2),",",MID('Datos de entrada'!H220,8,1))),""))</f>
        <v/>
      </c>
      <c r="G235" s="1" t="str">
        <f>IF(ISNUMBER('Datos de entrada'!K220),'Datos de entrada'!K220,"")</f>
        <v/>
      </c>
      <c r="I235" s="1" t="str">
        <f>IF(OR(ISNUMBER(F235),ISNUMBER(G235)),IFERROR(VALUE(CONCATENATE(MID('Datos de entrada'!C220,1,1),",",MID('Datos de entrada'!C220,3,1))),IFERROR(VALUE(MID('Datos de entrada'!C220,1,2)),"")),"")</f>
        <v/>
      </c>
    </row>
    <row r="236" spans="1:9" ht="14.25" x14ac:dyDescent="0.2">
      <c r="A236" t="str">
        <f t="shared" si="22"/>
        <v/>
      </c>
      <c r="B236" t="str">
        <f t="shared" si="21"/>
        <v/>
      </c>
      <c r="C236" s="1" t="str">
        <f t="shared" si="20"/>
        <v/>
      </c>
      <c r="D236" t="str">
        <f>IF(ISNUMBER(C236),'Datos de entrada'!A221,"")</f>
        <v/>
      </c>
      <c r="E236" s="1" t="str">
        <f>IF(ISNUMBER(G236),IF(NOT(ISBLANK('Datos de entrada'!L221)),'Datos de entrada'!L221,""),IFERROR(MID('Datos de entrada'!H221,1,2),""))</f>
        <v/>
      </c>
      <c r="F236" s="1" t="str">
        <f>IFERROR(VALUE(CONCATENATE(MID('Datos de entrada'!H221,5,1),",",MID('Datos de entrada'!H221,7,1))),IFERROR(VALUE(CONCATENATE(MID('Datos de entrada'!H221,5,2),",",MID('Datos de entrada'!H221,8,1))),""))</f>
        <v/>
      </c>
      <c r="G236" s="1" t="str">
        <f>IF(ISNUMBER('Datos de entrada'!K221),'Datos de entrada'!K221,"")</f>
        <v/>
      </c>
      <c r="I236" s="1" t="str">
        <f>IF(OR(ISNUMBER(F236),ISNUMBER(G236)),IFERROR(VALUE(CONCATENATE(MID('Datos de entrada'!C221,1,1),",",MID('Datos de entrada'!C221,3,1))),IFERROR(VALUE(MID('Datos de entrada'!C221,1,2)),"")),"")</f>
        <v/>
      </c>
    </row>
    <row r="237" spans="1:9" ht="14.25" x14ac:dyDescent="0.2">
      <c r="A237" t="str">
        <f t="shared" si="22"/>
        <v/>
      </c>
      <c r="B237" t="str">
        <f t="shared" si="21"/>
        <v/>
      </c>
      <c r="C237" s="1" t="str">
        <f t="shared" si="20"/>
        <v/>
      </c>
      <c r="D237" t="str">
        <f>IF(ISNUMBER(C237),'Datos de entrada'!A222,"")</f>
        <v/>
      </c>
      <c r="E237" s="1" t="str">
        <f>IF(ISNUMBER(G237),IF(NOT(ISBLANK('Datos de entrada'!L222)),'Datos de entrada'!L222,""),IFERROR(MID('Datos de entrada'!H222,1,2),""))</f>
        <v/>
      </c>
      <c r="F237" s="1" t="str">
        <f>IFERROR(VALUE(CONCATENATE(MID('Datos de entrada'!H222,5,1),",",MID('Datos de entrada'!H222,7,1))),IFERROR(VALUE(CONCATENATE(MID('Datos de entrada'!H222,5,2),",",MID('Datos de entrada'!H222,8,1))),""))</f>
        <v/>
      </c>
      <c r="G237" s="1" t="str">
        <f>IF(ISNUMBER('Datos de entrada'!K222),'Datos de entrada'!K222,"")</f>
        <v/>
      </c>
      <c r="I237" s="1" t="str">
        <f>IF(OR(ISNUMBER(F237),ISNUMBER(G237)),IFERROR(VALUE(CONCATENATE(MID('Datos de entrada'!C222,1,1),",",MID('Datos de entrada'!C222,3,1))),IFERROR(VALUE(MID('Datos de entrada'!C222,1,2)),"")),"")</f>
        <v/>
      </c>
    </row>
    <row r="238" spans="1:9" ht="14.25" x14ac:dyDescent="0.2">
      <c r="A238" t="str">
        <f t="shared" si="22"/>
        <v/>
      </c>
      <c r="B238" t="str">
        <f t="shared" si="21"/>
        <v/>
      </c>
      <c r="C238" s="1" t="str">
        <f t="shared" si="20"/>
        <v/>
      </c>
      <c r="D238" t="str">
        <f>IF(ISNUMBER(C238),'Datos de entrada'!A223,"")</f>
        <v/>
      </c>
      <c r="E238" s="1" t="str">
        <f>IF(ISNUMBER(G238),IF(NOT(ISBLANK('Datos de entrada'!L223)),'Datos de entrada'!L223,""),IFERROR(MID('Datos de entrada'!H223,1,2),""))</f>
        <v/>
      </c>
      <c r="F238" s="1" t="str">
        <f>IFERROR(VALUE(CONCATENATE(MID('Datos de entrada'!H223,5,1),",",MID('Datos de entrada'!H223,7,1))),IFERROR(VALUE(CONCATENATE(MID('Datos de entrada'!H223,5,2),",",MID('Datos de entrada'!H223,8,1))),""))</f>
        <v/>
      </c>
      <c r="G238" s="1" t="str">
        <f>IF(ISNUMBER('Datos de entrada'!K223),'Datos de entrada'!K223,"")</f>
        <v/>
      </c>
      <c r="I238" s="1" t="str">
        <f>IF(OR(ISNUMBER(F238),ISNUMBER(G238)),IFERROR(VALUE(CONCATENATE(MID('Datos de entrada'!C223,1,1),",",MID('Datos de entrada'!C223,3,1))),IFERROR(VALUE(MID('Datos de entrada'!C223,1,2)),"")),"")</f>
        <v/>
      </c>
    </row>
    <row r="239" spans="1:9" ht="14.25" x14ac:dyDescent="0.2">
      <c r="A239" t="str">
        <f t="shared" si="22"/>
        <v/>
      </c>
      <c r="B239" t="str">
        <f t="shared" si="21"/>
        <v/>
      </c>
      <c r="C239" s="1" t="str">
        <f t="shared" si="20"/>
        <v/>
      </c>
      <c r="D239" t="str">
        <f>IF(ISNUMBER(C239),'Datos de entrada'!A224,"")</f>
        <v/>
      </c>
      <c r="E239" s="1" t="str">
        <f>IF(ISNUMBER(G239),IF(NOT(ISBLANK('Datos de entrada'!L224)),'Datos de entrada'!L224,""),IFERROR(MID('Datos de entrada'!H224,1,2),""))</f>
        <v/>
      </c>
      <c r="F239" s="1" t="str">
        <f>IFERROR(VALUE(CONCATENATE(MID('Datos de entrada'!H224,5,1),",",MID('Datos de entrada'!H224,7,1))),IFERROR(VALUE(CONCATENATE(MID('Datos de entrada'!H224,5,2),",",MID('Datos de entrada'!H224,8,1))),""))</f>
        <v/>
      </c>
      <c r="G239" s="1" t="str">
        <f>IF(ISNUMBER('Datos de entrada'!K224),'Datos de entrada'!K224,"")</f>
        <v/>
      </c>
      <c r="I239" s="1" t="str">
        <f>IF(OR(ISNUMBER(F239),ISNUMBER(G239)),IFERROR(VALUE(CONCATENATE(MID('Datos de entrada'!C224,1,1),",",MID('Datos de entrada'!C224,3,1))),IFERROR(VALUE(MID('Datos de entrada'!C224,1,2)),"")),"")</f>
        <v/>
      </c>
    </row>
    <row r="240" spans="1:9" ht="14.25" x14ac:dyDescent="0.2">
      <c r="A240" t="str">
        <f t="shared" si="22"/>
        <v/>
      </c>
      <c r="B240" t="str">
        <f t="shared" si="21"/>
        <v/>
      </c>
      <c r="C240" s="1" t="str">
        <f t="shared" si="20"/>
        <v/>
      </c>
      <c r="D240" t="str">
        <f>IF(ISNUMBER(C240),'Datos de entrada'!A225,"")</f>
        <v/>
      </c>
      <c r="E240" s="1" t="str">
        <f>IF(ISNUMBER(G240),IF(NOT(ISBLANK('Datos de entrada'!L225)),'Datos de entrada'!L225,""),IFERROR(MID('Datos de entrada'!H225,1,2),""))</f>
        <v/>
      </c>
      <c r="F240" s="1" t="str">
        <f>IFERROR(VALUE(CONCATENATE(MID('Datos de entrada'!H225,5,1),",",MID('Datos de entrada'!H225,7,1))),IFERROR(VALUE(CONCATENATE(MID('Datos de entrada'!H225,5,2),",",MID('Datos de entrada'!H225,8,1))),""))</f>
        <v/>
      </c>
      <c r="G240" s="1" t="str">
        <f>IF(ISNUMBER('Datos de entrada'!K225),'Datos de entrada'!K225,"")</f>
        <v/>
      </c>
      <c r="I240" s="1" t="str">
        <f>IF(OR(ISNUMBER(F240),ISNUMBER(G240)),IFERROR(VALUE(CONCATENATE(MID('Datos de entrada'!C225,1,1),",",MID('Datos de entrada'!C225,3,1))),IFERROR(VALUE(MID('Datos de entrada'!C225,1,2)),"")),"")</f>
        <v/>
      </c>
    </row>
    <row r="241" spans="1:9" ht="14.25" x14ac:dyDescent="0.2">
      <c r="A241" t="str">
        <f t="shared" si="22"/>
        <v/>
      </c>
      <c r="B241" t="str">
        <f t="shared" si="21"/>
        <v/>
      </c>
      <c r="C241" s="1" t="str">
        <f t="shared" si="20"/>
        <v/>
      </c>
      <c r="D241" t="str">
        <f>IF(ISNUMBER(C241),'Datos de entrada'!A226,"")</f>
        <v/>
      </c>
      <c r="E241" s="1" t="str">
        <f>IF(ISNUMBER(G241),IF(NOT(ISBLANK('Datos de entrada'!L226)),'Datos de entrada'!L226,""),IFERROR(MID('Datos de entrada'!H226,1,2),""))</f>
        <v/>
      </c>
      <c r="F241" s="1" t="str">
        <f>IFERROR(VALUE(CONCATENATE(MID('Datos de entrada'!H226,5,1),",",MID('Datos de entrada'!H226,7,1))),IFERROR(VALUE(CONCATENATE(MID('Datos de entrada'!H226,5,2),",",MID('Datos de entrada'!H226,8,1))),""))</f>
        <v/>
      </c>
      <c r="G241" s="1" t="str">
        <f>IF(ISNUMBER('Datos de entrada'!K226),'Datos de entrada'!K226,"")</f>
        <v/>
      </c>
      <c r="I241" s="1" t="str">
        <f>IF(OR(ISNUMBER(F241),ISNUMBER(G241)),IFERROR(VALUE(CONCATENATE(MID('Datos de entrada'!C226,1,1),",",MID('Datos de entrada'!C226,3,1))),IFERROR(VALUE(MID('Datos de entrada'!C226,1,2)),"")),"")</f>
        <v/>
      </c>
    </row>
    <row r="242" spans="1:9" ht="14.25" x14ac:dyDescent="0.2">
      <c r="A242" t="str">
        <f t="shared" si="22"/>
        <v/>
      </c>
      <c r="B242" t="str">
        <f t="shared" si="21"/>
        <v/>
      </c>
      <c r="C242" s="1" t="str">
        <f t="shared" si="20"/>
        <v/>
      </c>
      <c r="D242" t="str">
        <f>IF(ISNUMBER(C242),'Datos de entrada'!A227,"")</f>
        <v/>
      </c>
      <c r="E242" s="1" t="str">
        <f>IF(ISNUMBER(G242),IF(NOT(ISBLANK('Datos de entrada'!L227)),'Datos de entrada'!L227,""),IFERROR(MID('Datos de entrada'!H227,1,2),""))</f>
        <v/>
      </c>
      <c r="F242" s="1" t="str">
        <f>IFERROR(VALUE(CONCATENATE(MID('Datos de entrada'!H227,5,1),",",MID('Datos de entrada'!H227,7,1))),IFERROR(VALUE(CONCATENATE(MID('Datos de entrada'!H227,5,2),",",MID('Datos de entrada'!H227,8,1))),""))</f>
        <v/>
      </c>
      <c r="G242" s="1" t="str">
        <f>IF(ISNUMBER('Datos de entrada'!K227),'Datos de entrada'!K227,"")</f>
        <v/>
      </c>
      <c r="I242" s="1" t="str">
        <f>IF(OR(ISNUMBER(F242),ISNUMBER(G242)),IFERROR(VALUE(CONCATENATE(MID('Datos de entrada'!C227,1,1),",",MID('Datos de entrada'!C227,3,1))),IFERROR(VALUE(MID('Datos de entrada'!C227,1,2)),"")),"")</f>
        <v/>
      </c>
    </row>
    <row r="243" spans="1:9" ht="14.25" x14ac:dyDescent="0.2">
      <c r="A243" t="str">
        <f t="shared" si="22"/>
        <v/>
      </c>
      <c r="B243" t="str">
        <f t="shared" si="21"/>
        <v/>
      </c>
      <c r="C243" s="1" t="str">
        <f t="shared" si="20"/>
        <v/>
      </c>
      <c r="D243" t="str">
        <f>IF(ISNUMBER(C243),'Datos de entrada'!A228,"")</f>
        <v/>
      </c>
      <c r="E243" s="1" t="str">
        <f>IF(ISNUMBER(G243),IF(NOT(ISBLANK('Datos de entrada'!L228)),'Datos de entrada'!L228,""),IFERROR(MID('Datos de entrada'!H228,1,2),""))</f>
        <v/>
      </c>
      <c r="F243" s="1" t="str">
        <f>IFERROR(VALUE(CONCATENATE(MID('Datos de entrada'!H228,5,1),",",MID('Datos de entrada'!H228,7,1))),IFERROR(VALUE(CONCATENATE(MID('Datos de entrada'!H228,5,2),",",MID('Datos de entrada'!H228,8,1))),""))</f>
        <v/>
      </c>
      <c r="G243" s="1" t="str">
        <f>IF(ISNUMBER('Datos de entrada'!K228),'Datos de entrada'!K228,"")</f>
        <v/>
      </c>
      <c r="I243" s="1" t="str">
        <f>IF(OR(ISNUMBER(F243),ISNUMBER(G243)),IFERROR(VALUE(CONCATENATE(MID('Datos de entrada'!C228,1,1),",",MID('Datos de entrada'!C228,3,1))),IFERROR(VALUE(MID('Datos de entrada'!C228,1,2)),"")),"")</f>
        <v/>
      </c>
    </row>
    <row r="244" spans="1:9" ht="14.25" x14ac:dyDescent="0.2">
      <c r="A244" t="str">
        <f t="shared" si="22"/>
        <v/>
      </c>
      <c r="B244" t="str">
        <f t="shared" si="21"/>
        <v/>
      </c>
      <c r="C244" s="1" t="str">
        <f t="shared" si="20"/>
        <v/>
      </c>
      <c r="D244" t="str">
        <f>IF(ISNUMBER(C244),'Datos de entrada'!A229,"")</f>
        <v/>
      </c>
      <c r="E244" s="1" t="str">
        <f>IF(ISNUMBER(G244),IF(NOT(ISBLANK('Datos de entrada'!L229)),'Datos de entrada'!L229,""),IFERROR(MID('Datos de entrada'!H229,1,2),""))</f>
        <v/>
      </c>
      <c r="F244" s="1" t="str">
        <f>IFERROR(VALUE(CONCATENATE(MID('Datos de entrada'!H229,5,1),",",MID('Datos de entrada'!H229,7,1))),IFERROR(VALUE(CONCATENATE(MID('Datos de entrada'!H229,5,2),",",MID('Datos de entrada'!H229,8,1))),""))</f>
        <v/>
      </c>
      <c r="G244" s="1" t="str">
        <f>IF(ISNUMBER('Datos de entrada'!K229),'Datos de entrada'!K229,"")</f>
        <v/>
      </c>
      <c r="I244" s="1" t="str">
        <f>IF(OR(ISNUMBER(F244),ISNUMBER(G244)),IFERROR(VALUE(CONCATENATE(MID('Datos de entrada'!C229,1,1),",",MID('Datos de entrada'!C229,3,1))),IFERROR(VALUE(MID('Datos de entrada'!C229,1,2)),"")),"")</f>
        <v/>
      </c>
    </row>
    <row r="245" spans="1:9" ht="14.25" x14ac:dyDescent="0.2">
      <c r="A245" t="str">
        <f t="shared" si="22"/>
        <v/>
      </c>
      <c r="B245" t="str">
        <f t="shared" si="21"/>
        <v/>
      </c>
      <c r="C245" s="1" t="str">
        <f t="shared" si="20"/>
        <v/>
      </c>
      <c r="D245" t="str">
        <f>IF(ISNUMBER(C245),'Datos de entrada'!A230,"")</f>
        <v/>
      </c>
      <c r="E245" s="1" t="str">
        <f>IF(ISNUMBER(G245),IF(NOT(ISBLANK('Datos de entrada'!L230)),'Datos de entrada'!L230,""),IFERROR(MID('Datos de entrada'!H230,1,2),""))</f>
        <v/>
      </c>
      <c r="F245" s="1" t="str">
        <f>IFERROR(VALUE(CONCATENATE(MID('Datos de entrada'!H230,5,1),",",MID('Datos de entrada'!H230,7,1))),IFERROR(VALUE(CONCATENATE(MID('Datos de entrada'!H230,5,2),",",MID('Datos de entrada'!H230,8,1))),""))</f>
        <v/>
      </c>
      <c r="G245" s="1" t="str">
        <f>IF(ISNUMBER('Datos de entrada'!K230),'Datos de entrada'!K230,"")</f>
        <v/>
      </c>
      <c r="I245" s="1" t="str">
        <f>IF(OR(ISNUMBER(F245),ISNUMBER(G245)),IFERROR(VALUE(CONCATENATE(MID('Datos de entrada'!C230,1,1),",",MID('Datos de entrada'!C230,3,1))),IFERROR(VALUE(MID('Datos de entrada'!C230,1,2)),"")),"")</f>
        <v/>
      </c>
    </row>
    <row r="246" spans="1:9" ht="14.25" x14ac:dyDescent="0.2">
      <c r="A246" t="str">
        <f t="shared" si="22"/>
        <v/>
      </c>
      <c r="B246" t="str">
        <f t="shared" si="21"/>
        <v/>
      </c>
      <c r="C246" s="1" t="str">
        <f t="shared" si="20"/>
        <v/>
      </c>
      <c r="D246" t="str">
        <f>IF(ISNUMBER(C246),'Datos de entrada'!A231,"")</f>
        <v/>
      </c>
      <c r="E246" s="1" t="str">
        <f>IF(ISNUMBER(G246),IF(NOT(ISBLANK('Datos de entrada'!L231)),'Datos de entrada'!L231,""),IFERROR(MID('Datos de entrada'!H231,1,2),""))</f>
        <v/>
      </c>
      <c r="F246" s="1" t="str">
        <f>IFERROR(VALUE(CONCATENATE(MID('Datos de entrada'!H231,5,1),",",MID('Datos de entrada'!H231,7,1))),IFERROR(VALUE(CONCATENATE(MID('Datos de entrada'!H231,5,2),",",MID('Datos de entrada'!H231,8,1))),""))</f>
        <v/>
      </c>
      <c r="G246" s="1" t="str">
        <f>IF(ISNUMBER('Datos de entrada'!K231),'Datos de entrada'!K231,"")</f>
        <v/>
      </c>
      <c r="I246" s="1" t="str">
        <f>IF(OR(ISNUMBER(F246),ISNUMBER(G246)),IFERROR(VALUE(CONCATENATE(MID('Datos de entrada'!C231,1,1),",",MID('Datos de entrada'!C231,3,1))),IFERROR(VALUE(MID('Datos de entrada'!C231,1,2)),"")),"")</f>
        <v/>
      </c>
    </row>
    <row r="247" spans="1:9" ht="14.25" x14ac:dyDescent="0.2">
      <c r="A247" t="str">
        <f t="shared" si="22"/>
        <v/>
      </c>
      <c r="B247" t="str">
        <f t="shared" si="21"/>
        <v/>
      </c>
      <c r="C247" s="1" t="str">
        <f t="shared" si="20"/>
        <v/>
      </c>
      <c r="D247" t="str">
        <f>IF(ISNUMBER(C247),'Datos de entrada'!A232,"")</f>
        <v/>
      </c>
      <c r="E247" s="1" t="str">
        <f>IF(ISNUMBER(G247),IF(NOT(ISBLANK('Datos de entrada'!L232)),'Datos de entrada'!L232,""),IFERROR(MID('Datos de entrada'!H232,1,2),""))</f>
        <v/>
      </c>
      <c r="F247" s="1" t="str">
        <f>IFERROR(VALUE(CONCATENATE(MID('Datos de entrada'!H232,5,1),",",MID('Datos de entrada'!H232,7,1))),IFERROR(VALUE(CONCATENATE(MID('Datos de entrada'!H232,5,2),",",MID('Datos de entrada'!H232,8,1))),""))</f>
        <v/>
      </c>
      <c r="G247" s="1" t="str">
        <f>IF(ISNUMBER('Datos de entrada'!K232),'Datos de entrada'!K232,"")</f>
        <v/>
      </c>
      <c r="I247" s="1" t="str">
        <f>IF(OR(ISNUMBER(F247),ISNUMBER(G247)),IFERROR(VALUE(CONCATENATE(MID('Datos de entrada'!C232,1,1),",",MID('Datos de entrada'!C232,3,1))),IFERROR(VALUE(MID('Datos de entrada'!C232,1,2)),"")),"")</f>
        <v/>
      </c>
    </row>
    <row r="248" spans="1:9" ht="14.25" x14ac:dyDescent="0.2">
      <c r="A248" t="str">
        <f t="shared" si="22"/>
        <v/>
      </c>
      <c r="B248" t="str">
        <f t="shared" si="21"/>
        <v/>
      </c>
      <c r="C248" s="1" t="str">
        <f t="shared" si="20"/>
        <v/>
      </c>
      <c r="D248" t="str">
        <f>IF(ISNUMBER(C248),'Datos de entrada'!A233,"")</f>
        <v/>
      </c>
      <c r="E248" s="1" t="str">
        <f>IF(ISNUMBER(G248),IF(NOT(ISBLANK('Datos de entrada'!L233)),'Datos de entrada'!L233,""),IFERROR(MID('Datos de entrada'!H233,1,2),""))</f>
        <v/>
      </c>
      <c r="F248" s="1" t="str">
        <f>IFERROR(VALUE(CONCATENATE(MID('Datos de entrada'!H233,5,1),",",MID('Datos de entrada'!H233,7,1))),IFERROR(VALUE(CONCATENATE(MID('Datos de entrada'!H233,5,2),",",MID('Datos de entrada'!H233,8,1))),""))</f>
        <v/>
      </c>
      <c r="G248" s="1" t="str">
        <f>IF(ISNUMBER('Datos de entrada'!K233),'Datos de entrada'!K233,"")</f>
        <v/>
      </c>
      <c r="I248" s="1" t="str">
        <f>IF(OR(ISNUMBER(F248),ISNUMBER(G248)),IFERROR(VALUE(CONCATENATE(MID('Datos de entrada'!C233,1,1),",",MID('Datos de entrada'!C233,3,1))),IFERROR(VALUE(MID('Datos de entrada'!C233,1,2)),"")),"")</f>
        <v/>
      </c>
    </row>
    <row r="249" spans="1:9" ht="14.25" x14ac:dyDescent="0.2">
      <c r="A249" t="str">
        <f t="shared" si="22"/>
        <v/>
      </c>
      <c r="B249" t="str">
        <f t="shared" si="21"/>
        <v/>
      </c>
      <c r="C249" s="1" t="str">
        <f t="shared" si="20"/>
        <v/>
      </c>
      <c r="D249" t="str">
        <f>IF(ISNUMBER(C249),'Datos de entrada'!A234,"")</f>
        <v/>
      </c>
      <c r="E249" s="1" t="str">
        <f>IF(ISNUMBER(G249),IF(NOT(ISBLANK('Datos de entrada'!L234)),'Datos de entrada'!L234,""),IFERROR(MID('Datos de entrada'!H234,1,2),""))</f>
        <v/>
      </c>
      <c r="F249" s="1" t="str">
        <f>IFERROR(VALUE(CONCATENATE(MID('Datos de entrada'!H234,5,1),",",MID('Datos de entrada'!H234,7,1))),IFERROR(VALUE(CONCATENATE(MID('Datos de entrada'!H234,5,2),",",MID('Datos de entrada'!H234,8,1))),""))</f>
        <v/>
      </c>
      <c r="G249" s="1" t="str">
        <f>IF(ISNUMBER('Datos de entrada'!K234),'Datos de entrada'!K234,"")</f>
        <v/>
      </c>
      <c r="I249" s="1" t="str">
        <f>IF(OR(ISNUMBER(F249),ISNUMBER(G249)),IFERROR(VALUE(CONCATENATE(MID('Datos de entrada'!C234,1,1),",",MID('Datos de entrada'!C234,3,1))),IFERROR(VALUE(MID('Datos de entrada'!C234,1,2)),"")),"")</f>
        <v/>
      </c>
    </row>
    <row r="250" spans="1:9" ht="14.25" x14ac:dyDescent="0.2">
      <c r="A250" t="str">
        <f t="shared" si="22"/>
        <v/>
      </c>
      <c r="B250" t="str">
        <f t="shared" si="21"/>
        <v/>
      </c>
      <c r="C250" s="1" t="str">
        <f t="shared" si="20"/>
        <v/>
      </c>
      <c r="D250" t="str">
        <f>IF(ISNUMBER(C250),'Datos de entrada'!A235,"")</f>
        <v/>
      </c>
      <c r="E250" s="1" t="str">
        <f>IF(ISNUMBER(G250),IF(NOT(ISBLANK('Datos de entrada'!L235)),'Datos de entrada'!L235,""),IFERROR(MID('Datos de entrada'!H235,1,2),""))</f>
        <v/>
      </c>
      <c r="F250" s="1" t="str">
        <f>IFERROR(VALUE(CONCATENATE(MID('Datos de entrada'!H235,5,1),",",MID('Datos de entrada'!H235,7,1))),IFERROR(VALUE(CONCATENATE(MID('Datos de entrada'!H235,5,2),",",MID('Datos de entrada'!H235,8,1))),""))</f>
        <v/>
      </c>
      <c r="G250" s="1" t="str">
        <f>IF(ISNUMBER('Datos de entrada'!K235),'Datos de entrada'!K235,"")</f>
        <v/>
      </c>
      <c r="I250" s="1" t="str">
        <f>IF(OR(ISNUMBER(F250),ISNUMBER(G250)),IFERROR(VALUE(CONCATENATE(MID('Datos de entrada'!C235,1,1),",",MID('Datos de entrada'!C235,3,1))),IFERROR(VALUE(MID('Datos de entrada'!C235,1,2)),"")),"")</f>
        <v/>
      </c>
    </row>
    <row r="251" spans="1:9" ht="14.25" x14ac:dyDescent="0.2">
      <c r="A251" t="str">
        <f t="shared" si="22"/>
        <v/>
      </c>
      <c r="B251" t="str">
        <f t="shared" si="21"/>
        <v/>
      </c>
      <c r="C251" s="1" t="str">
        <f t="shared" si="20"/>
        <v/>
      </c>
      <c r="D251" t="str">
        <f>IF(ISNUMBER(C251),'Datos de entrada'!A236,"")</f>
        <v/>
      </c>
      <c r="E251" s="1" t="str">
        <f>IF(ISNUMBER(G251),IF(NOT(ISBLANK('Datos de entrada'!L236)),'Datos de entrada'!L236,""),IFERROR(MID('Datos de entrada'!H236,1,2),""))</f>
        <v/>
      </c>
      <c r="F251" s="1" t="str">
        <f>IFERROR(VALUE(CONCATENATE(MID('Datos de entrada'!H236,5,1),",",MID('Datos de entrada'!H236,7,1))),IFERROR(VALUE(CONCATENATE(MID('Datos de entrada'!H236,5,2),",",MID('Datos de entrada'!H236,8,1))),""))</f>
        <v/>
      </c>
      <c r="G251" s="1" t="str">
        <f>IF(ISNUMBER('Datos de entrada'!K236),'Datos de entrada'!K236,"")</f>
        <v/>
      </c>
      <c r="I251" s="1" t="str">
        <f>IF(OR(ISNUMBER(F251),ISNUMBER(G251)),IFERROR(VALUE(CONCATENATE(MID('Datos de entrada'!C236,1,1),",",MID('Datos de entrada'!C236,3,1))),IFERROR(VALUE(MID('Datos de entrada'!C236,1,2)),"")),"")</f>
        <v/>
      </c>
    </row>
    <row r="252" spans="1:9" ht="14.25" x14ac:dyDescent="0.2">
      <c r="A252" t="str">
        <f t="shared" si="22"/>
        <v/>
      </c>
      <c r="B252" t="str">
        <f t="shared" si="21"/>
        <v/>
      </c>
      <c r="C252" s="1" t="str">
        <f t="shared" si="20"/>
        <v/>
      </c>
      <c r="D252" t="str">
        <f>IF(ISNUMBER(C252),'Datos de entrada'!A237,"")</f>
        <v/>
      </c>
      <c r="E252" s="1" t="str">
        <f>IF(ISNUMBER(G252),IF(NOT(ISBLANK('Datos de entrada'!L237)),'Datos de entrada'!L237,""),IFERROR(MID('Datos de entrada'!H237,1,2),""))</f>
        <v/>
      </c>
      <c r="F252" s="1" t="str">
        <f>IFERROR(VALUE(CONCATENATE(MID('Datos de entrada'!H237,5,1),",",MID('Datos de entrada'!H237,7,1))),IFERROR(VALUE(CONCATENATE(MID('Datos de entrada'!H237,5,2),",",MID('Datos de entrada'!H237,8,1))),""))</f>
        <v/>
      </c>
      <c r="G252" s="1" t="str">
        <f>IF(ISNUMBER('Datos de entrada'!K237),'Datos de entrada'!K237,"")</f>
        <v/>
      </c>
      <c r="I252" s="1" t="str">
        <f>IF(OR(ISNUMBER(F252),ISNUMBER(G252)),IFERROR(VALUE(CONCATENATE(MID('Datos de entrada'!C237,1,1),",",MID('Datos de entrada'!C237,3,1))),IFERROR(VALUE(MID('Datos de entrada'!C237,1,2)),"")),"")</f>
        <v/>
      </c>
    </row>
    <row r="253" spans="1:9" ht="14.25" x14ac:dyDescent="0.2">
      <c r="A253" t="str">
        <f t="shared" si="22"/>
        <v/>
      </c>
      <c r="B253" t="str">
        <f t="shared" si="21"/>
        <v/>
      </c>
      <c r="C253" s="1" t="str">
        <f t="shared" si="20"/>
        <v/>
      </c>
      <c r="D253" t="str">
        <f>IF(ISNUMBER(C253),'Datos de entrada'!A238,"")</f>
        <v/>
      </c>
      <c r="E253" s="1" t="str">
        <f>IF(ISNUMBER(G253),IF(NOT(ISBLANK('Datos de entrada'!L238)),'Datos de entrada'!L238,""),IFERROR(MID('Datos de entrada'!H238,1,2),""))</f>
        <v/>
      </c>
      <c r="F253" s="1" t="str">
        <f>IFERROR(VALUE(CONCATENATE(MID('Datos de entrada'!H238,5,1),",",MID('Datos de entrada'!H238,7,1))),IFERROR(VALUE(CONCATENATE(MID('Datos de entrada'!H238,5,2),",",MID('Datos de entrada'!H238,8,1))),""))</f>
        <v/>
      </c>
      <c r="G253" s="1" t="str">
        <f>IF(ISNUMBER('Datos de entrada'!K238),'Datos de entrada'!K238,"")</f>
        <v/>
      </c>
      <c r="I253" s="1" t="str">
        <f>IF(OR(ISNUMBER(F253),ISNUMBER(G253)),IFERROR(VALUE(CONCATENATE(MID('Datos de entrada'!C238,1,1),",",MID('Datos de entrada'!C238,3,1))),IFERROR(VALUE(MID('Datos de entrada'!C238,1,2)),"")),"")</f>
        <v/>
      </c>
    </row>
    <row r="254" spans="1:9" ht="14.25" x14ac:dyDescent="0.2">
      <c r="A254" t="str">
        <f t="shared" si="22"/>
        <v/>
      </c>
      <c r="B254" t="str">
        <f t="shared" si="21"/>
        <v/>
      </c>
      <c r="C254" s="1" t="str">
        <f t="shared" si="20"/>
        <v/>
      </c>
      <c r="D254" t="str">
        <f>IF(ISNUMBER(C254),'Datos de entrada'!A239,"")</f>
        <v/>
      </c>
      <c r="E254" s="1" t="str">
        <f>IF(ISNUMBER(G254),IF(NOT(ISBLANK('Datos de entrada'!L239)),'Datos de entrada'!L239,""),IFERROR(MID('Datos de entrada'!H239,1,2),""))</f>
        <v/>
      </c>
      <c r="F254" s="1" t="str">
        <f>IFERROR(VALUE(CONCATENATE(MID('Datos de entrada'!H239,5,1),",",MID('Datos de entrada'!H239,7,1))),IFERROR(VALUE(CONCATENATE(MID('Datos de entrada'!H239,5,2),",",MID('Datos de entrada'!H239,8,1))),""))</f>
        <v/>
      </c>
      <c r="G254" s="1" t="str">
        <f>IF(ISNUMBER('Datos de entrada'!K239),'Datos de entrada'!K239,"")</f>
        <v/>
      </c>
      <c r="I254" s="1" t="str">
        <f>IF(OR(ISNUMBER(F254),ISNUMBER(G254)),IFERROR(VALUE(CONCATENATE(MID('Datos de entrada'!C239,1,1),",",MID('Datos de entrada'!C239,3,1))),IFERROR(VALUE(MID('Datos de entrada'!C239,1,2)),"")),"")</f>
        <v/>
      </c>
    </row>
    <row r="255" spans="1:9" ht="14.25" x14ac:dyDescent="0.2">
      <c r="A255" t="str">
        <f t="shared" si="22"/>
        <v/>
      </c>
      <c r="B255" t="str">
        <f t="shared" si="21"/>
        <v/>
      </c>
      <c r="C255" s="1" t="str">
        <f t="shared" si="20"/>
        <v/>
      </c>
      <c r="D255" t="str">
        <f>IF(ISNUMBER(C255),'Datos de entrada'!A240,"")</f>
        <v/>
      </c>
      <c r="E255" s="1" t="str">
        <f>IF(ISNUMBER(G255),IF(NOT(ISBLANK('Datos de entrada'!L240)),'Datos de entrada'!L240,""),IFERROR(MID('Datos de entrada'!H240,1,2),""))</f>
        <v/>
      </c>
      <c r="F255" s="1" t="str">
        <f>IFERROR(VALUE(CONCATENATE(MID('Datos de entrada'!H240,5,1),",",MID('Datos de entrada'!H240,7,1))),IFERROR(VALUE(CONCATENATE(MID('Datos de entrada'!H240,5,2),",",MID('Datos de entrada'!H240,8,1))),""))</f>
        <v/>
      </c>
      <c r="G255" s="1" t="str">
        <f>IF(ISNUMBER('Datos de entrada'!K240),'Datos de entrada'!K240,"")</f>
        <v/>
      </c>
      <c r="I255" s="1" t="str">
        <f>IF(OR(ISNUMBER(F255),ISNUMBER(G255)),IFERROR(VALUE(CONCATENATE(MID('Datos de entrada'!C240,1,1),",",MID('Datos de entrada'!C240,3,1))),IFERROR(VALUE(MID('Datos de entrada'!C240,1,2)),"")),"")</f>
        <v/>
      </c>
    </row>
    <row r="256" spans="1:9" ht="14.25" x14ac:dyDescent="0.2">
      <c r="A256" t="str">
        <f t="shared" si="22"/>
        <v/>
      </c>
      <c r="B256" t="str">
        <f t="shared" si="21"/>
        <v/>
      </c>
      <c r="C256" s="1" t="str">
        <f t="shared" si="20"/>
        <v/>
      </c>
      <c r="D256" t="str">
        <f>IF(ISNUMBER(C256),'Datos de entrada'!A241,"")</f>
        <v/>
      </c>
      <c r="E256" s="1" t="str">
        <f>IF(ISNUMBER(G256),IF(NOT(ISBLANK('Datos de entrada'!L241)),'Datos de entrada'!L241,""),IFERROR(MID('Datos de entrada'!H241,1,2),""))</f>
        <v/>
      </c>
      <c r="F256" s="1" t="str">
        <f>IFERROR(VALUE(CONCATENATE(MID('Datos de entrada'!H241,5,1),",",MID('Datos de entrada'!H241,7,1))),IFERROR(VALUE(CONCATENATE(MID('Datos de entrada'!H241,5,2),",",MID('Datos de entrada'!H241,8,1))),""))</f>
        <v/>
      </c>
      <c r="G256" s="1" t="str">
        <f>IF(ISNUMBER('Datos de entrada'!K241),'Datos de entrada'!K241,"")</f>
        <v/>
      </c>
      <c r="I256" s="1" t="str">
        <f>IF(OR(ISNUMBER(F256),ISNUMBER(G256)),IFERROR(VALUE(CONCATENATE(MID('Datos de entrada'!C241,1,1),",",MID('Datos de entrada'!C241,3,1))),IFERROR(VALUE(MID('Datos de entrada'!C241,1,2)),"")),"")</f>
        <v/>
      </c>
    </row>
    <row r="257" spans="1:9" ht="14.25" x14ac:dyDescent="0.2">
      <c r="A257" t="str">
        <f t="shared" si="22"/>
        <v/>
      </c>
      <c r="B257" t="str">
        <f t="shared" si="21"/>
        <v/>
      </c>
      <c r="C257" s="1" t="str">
        <f t="shared" si="20"/>
        <v/>
      </c>
      <c r="D257" t="str">
        <f>IF(ISNUMBER(C257),'Datos de entrada'!A242,"")</f>
        <v/>
      </c>
      <c r="E257" s="1" t="str">
        <f>IF(ISNUMBER(G257),IF(NOT(ISBLANK('Datos de entrada'!L242)),'Datos de entrada'!L242,""),IFERROR(MID('Datos de entrada'!H242,1,2),""))</f>
        <v/>
      </c>
      <c r="F257" s="1" t="str">
        <f>IFERROR(VALUE(CONCATENATE(MID('Datos de entrada'!H242,5,1),",",MID('Datos de entrada'!H242,7,1))),IFERROR(VALUE(CONCATENATE(MID('Datos de entrada'!H242,5,2),",",MID('Datos de entrada'!H242,8,1))),""))</f>
        <v/>
      </c>
      <c r="G257" s="1" t="str">
        <f>IF(ISNUMBER('Datos de entrada'!K242),'Datos de entrada'!K242,"")</f>
        <v/>
      </c>
      <c r="I257" s="1" t="str">
        <f>IF(OR(ISNUMBER(F257),ISNUMBER(G257)),IFERROR(VALUE(CONCATENATE(MID('Datos de entrada'!C242,1,1),",",MID('Datos de entrada'!C242,3,1))),IFERROR(VALUE(MID('Datos de entrada'!C242,1,2)),"")),"")</f>
        <v/>
      </c>
    </row>
    <row r="258" spans="1:9" ht="14.25" x14ac:dyDescent="0.2">
      <c r="A258" t="str">
        <f t="shared" si="22"/>
        <v/>
      </c>
      <c r="B258" t="str">
        <f t="shared" si="21"/>
        <v/>
      </c>
      <c r="C258" s="1" t="str">
        <f t="shared" si="20"/>
        <v/>
      </c>
      <c r="D258" t="str">
        <f>IF(ISNUMBER(C258),'Datos de entrada'!A243,"")</f>
        <v/>
      </c>
      <c r="E258" s="1" t="str">
        <f>IF(ISNUMBER(G258),IF(NOT(ISBLANK('Datos de entrada'!L243)),'Datos de entrada'!L243,""),IFERROR(MID('Datos de entrada'!H243,1,2),""))</f>
        <v/>
      </c>
      <c r="F258" s="1" t="str">
        <f>IFERROR(VALUE(CONCATENATE(MID('Datos de entrada'!H243,5,1),",",MID('Datos de entrada'!H243,7,1))),IFERROR(VALUE(CONCATENATE(MID('Datos de entrada'!H243,5,2),",",MID('Datos de entrada'!H243,8,1))),""))</f>
        <v/>
      </c>
      <c r="G258" s="1" t="str">
        <f>IF(ISNUMBER('Datos de entrada'!K243),'Datos de entrada'!K243,"")</f>
        <v/>
      </c>
      <c r="I258" s="1" t="str">
        <f>IF(OR(ISNUMBER(F258),ISNUMBER(G258)),IFERROR(VALUE(CONCATENATE(MID('Datos de entrada'!C243,1,1),",",MID('Datos de entrada'!C243,3,1))),IFERROR(VALUE(MID('Datos de entrada'!C243,1,2)),"")),"")</f>
        <v/>
      </c>
    </row>
    <row r="259" spans="1:9" ht="14.25" x14ac:dyDescent="0.2">
      <c r="A259" t="str">
        <f t="shared" si="22"/>
        <v/>
      </c>
      <c r="B259" t="str">
        <f t="shared" si="21"/>
        <v/>
      </c>
      <c r="C259" s="1" t="str">
        <f t="shared" ref="C259:C322" si="23">IF(ISNUMBER(G259),I259*G259,IF(ISNUMBER(F259),I259*F259,""))</f>
        <v/>
      </c>
      <c r="D259" t="str">
        <f>IF(ISNUMBER(C259),'Datos de entrada'!A244,"")</f>
        <v/>
      </c>
      <c r="E259" s="1" t="str">
        <f>IF(ISNUMBER(G259),IF(NOT(ISBLANK('Datos de entrada'!L244)),'Datos de entrada'!L244,""),IFERROR(MID('Datos de entrada'!H244,1,2),""))</f>
        <v/>
      </c>
      <c r="F259" s="1" t="str">
        <f>IFERROR(VALUE(CONCATENATE(MID('Datos de entrada'!H244,5,1),",",MID('Datos de entrada'!H244,7,1))),IFERROR(VALUE(CONCATENATE(MID('Datos de entrada'!H244,5,2),",",MID('Datos de entrada'!H244,8,1))),""))</f>
        <v/>
      </c>
      <c r="G259" s="1" t="str">
        <f>IF(ISNUMBER('Datos de entrada'!K244),'Datos de entrada'!K244,"")</f>
        <v/>
      </c>
      <c r="I259" s="1" t="str">
        <f>IF(OR(ISNUMBER(F259),ISNUMBER(G259)),IFERROR(VALUE(CONCATENATE(MID('Datos de entrada'!C244,1,1),",",MID('Datos de entrada'!C244,3,1))),IFERROR(VALUE(MID('Datos de entrada'!C244,1,2)),"")),"")</f>
        <v/>
      </c>
    </row>
    <row r="260" spans="1:9" ht="14.25" x14ac:dyDescent="0.2">
      <c r="A260" t="str">
        <f t="shared" si="22"/>
        <v/>
      </c>
      <c r="B260" t="str">
        <f t="shared" ref="B260:B323" si="24">IF(ISNUMBER(G260),G260+(ROW()/10000000),IF(ISNUMBER(F260),F260+(ROW()/10000000),""))</f>
        <v/>
      </c>
      <c r="C260" s="1" t="str">
        <f t="shared" si="23"/>
        <v/>
      </c>
      <c r="D260" t="str">
        <f>IF(ISNUMBER(C260),'Datos de entrada'!A245,"")</f>
        <v/>
      </c>
      <c r="E260" s="1" t="str">
        <f>IF(ISNUMBER(G260),IF(NOT(ISBLANK('Datos de entrada'!L245)),'Datos de entrada'!L245,""),IFERROR(MID('Datos de entrada'!H245,1,2),""))</f>
        <v/>
      </c>
      <c r="F260" s="1" t="str">
        <f>IFERROR(VALUE(CONCATENATE(MID('Datos de entrada'!H245,5,1),",",MID('Datos de entrada'!H245,7,1))),IFERROR(VALUE(CONCATENATE(MID('Datos de entrada'!H245,5,2),",",MID('Datos de entrada'!H245,8,1))),""))</f>
        <v/>
      </c>
      <c r="G260" s="1" t="str">
        <f>IF(ISNUMBER('Datos de entrada'!K245),'Datos de entrada'!K245,"")</f>
        <v/>
      </c>
      <c r="I260" s="1" t="str">
        <f>IF(OR(ISNUMBER(F260),ISNUMBER(G260)),IFERROR(VALUE(CONCATENATE(MID('Datos de entrada'!C245,1,1),",",MID('Datos de entrada'!C245,3,1))),IFERROR(VALUE(MID('Datos de entrada'!C245,1,2)),"")),"")</f>
        <v/>
      </c>
    </row>
    <row r="261" spans="1:9" ht="14.25" x14ac:dyDescent="0.2">
      <c r="A261" t="str">
        <f t="shared" si="22"/>
        <v/>
      </c>
      <c r="B261" t="str">
        <f t="shared" si="24"/>
        <v/>
      </c>
      <c r="C261" s="1" t="str">
        <f t="shared" si="23"/>
        <v/>
      </c>
      <c r="D261" t="str">
        <f>IF(ISNUMBER(C261),'Datos de entrada'!A246,"")</f>
        <v/>
      </c>
      <c r="E261" s="1" t="str">
        <f>IF(ISNUMBER(G261),IF(NOT(ISBLANK('Datos de entrada'!L246)),'Datos de entrada'!L246,""),IFERROR(MID('Datos de entrada'!H246,1,2),""))</f>
        <v/>
      </c>
      <c r="F261" s="1" t="str">
        <f>IFERROR(VALUE(CONCATENATE(MID('Datos de entrada'!H246,5,1),",",MID('Datos de entrada'!H246,7,1))),IFERROR(VALUE(CONCATENATE(MID('Datos de entrada'!H246,5,2),",",MID('Datos de entrada'!H246,8,1))),""))</f>
        <v/>
      </c>
      <c r="G261" s="1" t="str">
        <f>IF(ISNUMBER('Datos de entrada'!K246),'Datos de entrada'!K246,"")</f>
        <v/>
      </c>
      <c r="I261" s="1" t="str">
        <f>IF(OR(ISNUMBER(F261),ISNUMBER(G261)),IFERROR(VALUE(CONCATENATE(MID('Datos de entrada'!C246,1,1),",",MID('Datos de entrada'!C246,3,1))),IFERROR(VALUE(MID('Datos de entrada'!C246,1,2)),"")),"")</f>
        <v/>
      </c>
    </row>
    <row r="262" spans="1:9" ht="14.25" x14ac:dyDescent="0.2">
      <c r="A262" t="str">
        <f t="shared" si="22"/>
        <v/>
      </c>
      <c r="B262" t="str">
        <f t="shared" si="24"/>
        <v/>
      </c>
      <c r="C262" s="1" t="str">
        <f t="shared" si="23"/>
        <v/>
      </c>
      <c r="D262" t="str">
        <f>IF(ISNUMBER(C262),'Datos de entrada'!A247,"")</f>
        <v/>
      </c>
      <c r="E262" s="1" t="str">
        <f>IF(ISNUMBER(G262),IF(NOT(ISBLANK('Datos de entrada'!L247)),'Datos de entrada'!L247,""),IFERROR(MID('Datos de entrada'!H247,1,2),""))</f>
        <v/>
      </c>
      <c r="F262" s="1" t="str">
        <f>IFERROR(VALUE(CONCATENATE(MID('Datos de entrada'!H247,5,1),",",MID('Datos de entrada'!H247,7,1))),IFERROR(VALUE(CONCATENATE(MID('Datos de entrada'!H247,5,2),",",MID('Datos de entrada'!H247,8,1))),""))</f>
        <v/>
      </c>
      <c r="G262" s="1" t="str">
        <f>IF(ISNUMBER('Datos de entrada'!K247),'Datos de entrada'!K247,"")</f>
        <v/>
      </c>
      <c r="I262" s="1" t="str">
        <f>IF(OR(ISNUMBER(F262),ISNUMBER(G262)),IFERROR(VALUE(CONCATENATE(MID('Datos de entrada'!C247,1,1),",",MID('Datos de entrada'!C247,3,1))),IFERROR(VALUE(MID('Datos de entrada'!C247,1,2)),"")),"")</f>
        <v/>
      </c>
    </row>
    <row r="263" spans="1:9" ht="14.25" x14ac:dyDescent="0.2">
      <c r="A263" t="str">
        <f t="shared" si="22"/>
        <v/>
      </c>
      <c r="B263" t="str">
        <f t="shared" si="24"/>
        <v/>
      </c>
      <c r="C263" s="1" t="str">
        <f t="shared" si="23"/>
        <v/>
      </c>
      <c r="D263" t="str">
        <f>IF(ISNUMBER(C263),'Datos de entrada'!A248,"")</f>
        <v/>
      </c>
      <c r="E263" s="1" t="str">
        <f>IF(ISNUMBER(G263),IF(NOT(ISBLANK('Datos de entrada'!L248)),'Datos de entrada'!L248,""),IFERROR(MID('Datos de entrada'!H248,1,2),""))</f>
        <v/>
      </c>
      <c r="F263" s="1" t="str">
        <f>IFERROR(VALUE(CONCATENATE(MID('Datos de entrada'!H248,5,1),",",MID('Datos de entrada'!H248,7,1))),IFERROR(VALUE(CONCATENATE(MID('Datos de entrada'!H248,5,2),",",MID('Datos de entrada'!H248,8,1))),""))</f>
        <v/>
      </c>
      <c r="G263" s="1" t="str">
        <f>IF(ISNUMBER('Datos de entrada'!K248),'Datos de entrada'!K248,"")</f>
        <v/>
      </c>
      <c r="I263" s="1" t="str">
        <f>IF(OR(ISNUMBER(F263),ISNUMBER(G263)),IFERROR(VALUE(CONCATENATE(MID('Datos de entrada'!C248,1,1),",",MID('Datos de entrada'!C248,3,1))),IFERROR(VALUE(MID('Datos de entrada'!C248,1,2)),"")),"")</f>
        <v/>
      </c>
    </row>
    <row r="264" spans="1:9" ht="14.25" x14ac:dyDescent="0.2">
      <c r="A264" t="str">
        <f t="shared" si="22"/>
        <v/>
      </c>
      <c r="B264" t="str">
        <f t="shared" si="24"/>
        <v/>
      </c>
      <c r="C264" s="1" t="str">
        <f t="shared" si="23"/>
        <v/>
      </c>
      <c r="D264" t="str">
        <f>IF(ISNUMBER(C264),'Datos de entrada'!A249,"")</f>
        <v/>
      </c>
      <c r="E264" s="1" t="str">
        <f>IF(ISNUMBER(G264),IF(NOT(ISBLANK('Datos de entrada'!L249)),'Datos de entrada'!L249,""),IFERROR(MID('Datos de entrada'!H249,1,2),""))</f>
        <v/>
      </c>
      <c r="F264" s="1" t="str">
        <f>IFERROR(VALUE(CONCATENATE(MID('Datos de entrada'!H249,5,1),",",MID('Datos de entrada'!H249,7,1))),IFERROR(VALUE(CONCATENATE(MID('Datos de entrada'!H249,5,2),",",MID('Datos de entrada'!H249,8,1))),""))</f>
        <v/>
      </c>
      <c r="G264" s="1" t="str">
        <f>IF(ISNUMBER('Datos de entrada'!K249),'Datos de entrada'!K249,"")</f>
        <v/>
      </c>
      <c r="I264" s="1" t="str">
        <f>IF(OR(ISNUMBER(F264),ISNUMBER(G264)),IFERROR(VALUE(CONCATENATE(MID('Datos de entrada'!C249,1,1),",",MID('Datos de entrada'!C249,3,1))),IFERROR(VALUE(MID('Datos de entrada'!C249,1,2)),"")),"")</f>
        <v/>
      </c>
    </row>
    <row r="265" spans="1:9" ht="14.25" x14ac:dyDescent="0.2">
      <c r="A265" t="str">
        <f t="shared" si="22"/>
        <v/>
      </c>
      <c r="B265" t="str">
        <f t="shared" si="24"/>
        <v/>
      </c>
      <c r="C265" s="1" t="str">
        <f t="shared" si="23"/>
        <v/>
      </c>
      <c r="D265" t="str">
        <f>IF(ISNUMBER(C265),'Datos de entrada'!A250,"")</f>
        <v/>
      </c>
      <c r="E265" s="1" t="str">
        <f>IF(ISNUMBER(G265),IF(NOT(ISBLANK('Datos de entrada'!L250)),'Datos de entrada'!L250,""),IFERROR(MID('Datos de entrada'!H250,1,2),""))</f>
        <v/>
      </c>
      <c r="F265" s="1" t="str">
        <f>IFERROR(VALUE(CONCATENATE(MID('Datos de entrada'!H250,5,1),",",MID('Datos de entrada'!H250,7,1))),IFERROR(VALUE(CONCATENATE(MID('Datos de entrada'!H250,5,2),",",MID('Datos de entrada'!H250,8,1))),""))</f>
        <v/>
      </c>
      <c r="G265" s="1" t="str">
        <f>IF(ISNUMBER('Datos de entrada'!K250),'Datos de entrada'!K250,"")</f>
        <v/>
      </c>
      <c r="I265" s="1" t="str">
        <f>IF(OR(ISNUMBER(F265),ISNUMBER(G265)),IFERROR(VALUE(CONCATENATE(MID('Datos de entrada'!C250,1,1),",",MID('Datos de entrada'!C250,3,1))),IFERROR(VALUE(MID('Datos de entrada'!C250,1,2)),"")),"")</f>
        <v/>
      </c>
    </row>
    <row r="266" spans="1:9" ht="14.25" x14ac:dyDescent="0.2">
      <c r="A266" t="str">
        <f t="shared" si="22"/>
        <v/>
      </c>
      <c r="B266" t="str">
        <f t="shared" si="24"/>
        <v/>
      </c>
      <c r="C266" s="1" t="str">
        <f t="shared" si="23"/>
        <v/>
      </c>
      <c r="D266" t="str">
        <f>IF(ISNUMBER(C266),'Datos de entrada'!A251,"")</f>
        <v/>
      </c>
      <c r="E266" s="1" t="str">
        <f>IF(ISNUMBER(G266),IF(NOT(ISBLANK('Datos de entrada'!L251)),'Datos de entrada'!L251,""),IFERROR(MID('Datos de entrada'!H251,1,2),""))</f>
        <v/>
      </c>
      <c r="F266" s="1" t="str">
        <f>IFERROR(VALUE(CONCATENATE(MID('Datos de entrada'!H251,5,1),",",MID('Datos de entrada'!H251,7,1))),IFERROR(VALUE(CONCATENATE(MID('Datos de entrada'!H251,5,2),",",MID('Datos de entrada'!H251,8,1))),""))</f>
        <v/>
      </c>
      <c r="G266" s="1" t="str">
        <f>IF(ISNUMBER('Datos de entrada'!K251),'Datos de entrada'!K251,"")</f>
        <v/>
      </c>
      <c r="I266" s="1" t="str">
        <f>IF(OR(ISNUMBER(F266),ISNUMBER(G266)),IFERROR(VALUE(CONCATENATE(MID('Datos de entrada'!C251,1,1),",",MID('Datos de entrada'!C251,3,1))),IFERROR(VALUE(MID('Datos de entrada'!C251,1,2)),"")),"")</f>
        <v/>
      </c>
    </row>
    <row r="267" spans="1:9" ht="14.25" x14ac:dyDescent="0.2">
      <c r="A267" t="str">
        <f t="shared" si="22"/>
        <v/>
      </c>
      <c r="B267" t="str">
        <f t="shared" si="24"/>
        <v/>
      </c>
      <c r="C267" s="1" t="str">
        <f t="shared" si="23"/>
        <v/>
      </c>
      <c r="D267" t="str">
        <f>IF(ISNUMBER(C267),'Datos de entrada'!A252,"")</f>
        <v/>
      </c>
      <c r="E267" s="1" t="str">
        <f>IF(ISNUMBER(G267),IF(NOT(ISBLANK('Datos de entrada'!L252)),'Datos de entrada'!L252,""),IFERROR(MID('Datos de entrada'!H252,1,2),""))</f>
        <v/>
      </c>
      <c r="F267" s="1" t="str">
        <f>IFERROR(VALUE(CONCATENATE(MID('Datos de entrada'!H252,5,1),",",MID('Datos de entrada'!H252,7,1))),IFERROR(VALUE(CONCATENATE(MID('Datos de entrada'!H252,5,2),",",MID('Datos de entrada'!H252,8,1))),""))</f>
        <v/>
      </c>
      <c r="G267" s="1" t="str">
        <f>IF(ISNUMBER('Datos de entrada'!K252),'Datos de entrada'!K252,"")</f>
        <v/>
      </c>
      <c r="I267" s="1" t="str">
        <f>IF(OR(ISNUMBER(F267),ISNUMBER(G267)),IFERROR(VALUE(CONCATENATE(MID('Datos de entrada'!C252,1,1),",",MID('Datos de entrada'!C252,3,1))),IFERROR(VALUE(MID('Datos de entrada'!C252,1,2)),"")),"")</f>
        <v/>
      </c>
    </row>
    <row r="268" spans="1:9" ht="14.25" x14ac:dyDescent="0.2">
      <c r="A268" t="str">
        <f t="shared" si="22"/>
        <v/>
      </c>
      <c r="B268" t="str">
        <f t="shared" si="24"/>
        <v/>
      </c>
      <c r="C268" s="1" t="str">
        <f t="shared" si="23"/>
        <v/>
      </c>
      <c r="D268" t="str">
        <f>IF(ISNUMBER(C268),'Datos de entrada'!A253,"")</f>
        <v/>
      </c>
      <c r="E268" s="1" t="str">
        <f>IF(ISNUMBER(G268),IF(NOT(ISBLANK('Datos de entrada'!L253)),'Datos de entrada'!L253,""),IFERROR(MID('Datos de entrada'!H253,1,2),""))</f>
        <v/>
      </c>
      <c r="F268" s="1" t="str">
        <f>IFERROR(VALUE(CONCATENATE(MID('Datos de entrada'!H253,5,1),",",MID('Datos de entrada'!H253,7,1))),IFERROR(VALUE(CONCATENATE(MID('Datos de entrada'!H253,5,2),",",MID('Datos de entrada'!H253,8,1))),""))</f>
        <v/>
      </c>
      <c r="G268" s="1" t="str">
        <f>IF(ISNUMBER('Datos de entrada'!K253),'Datos de entrada'!K253,"")</f>
        <v/>
      </c>
      <c r="I268" s="1" t="str">
        <f>IF(OR(ISNUMBER(F268),ISNUMBER(G268)),IFERROR(VALUE(CONCATENATE(MID('Datos de entrada'!C253,1,1),",",MID('Datos de entrada'!C253,3,1))),IFERROR(VALUE(MID('Datos de entrada'!C253,1,2)),"")),"")</f>
        <v/>
      </c>
    </row>
    <row r="269" spans="1:9" ht="14.25" x14ac:dyDescent="0.2">
      <c r="A269" t="str">
        <f t="shared" si="22"/>
        <v/>
      </c>
      <c r="B269" t="str">
        <f t="shared" si="24"/>
        <v/>
      </c>
      <c r="C269" s="1" t="str">
        <f t="shared" si="23"/>
        <v/>
      </c>
      <c r="D269" t="str">
        <f>IF(ISNUMBER(C269),'Datos de entrada'!A254,"")</f>
        <v/>
      </c>
      <c r="E269" s="1" t="str">
        <f>IF(ISNUMBER(G269),IF(NOT(ISBLANK('Datos de entrada'!L254)),'Datos de entrada'!L254,""),IFERROR(MID('Datos de entrada'!H254,1,2),""))</f>
        <v/>
      </c>
      <c r="F269" s="1" t="str">
        <f>IFERROR(VALUE(CONCATENATE(MID('Datos de entrada'!H254,5,1),",",MID('Datos de entrada'!H254,7,1))),IFERROR(VALUE(CONCATENATE(MID('Datos de entrada'!H254,5,2),",",MID('Datos de entrada'!H254,8,1))),""))</f>
        <v/>
      </c>
      <c r="G269" s="1" t="str">
        <f>IF(ISNUMBER('Datos de entrada'!K254),'Datos de entrada'!K254,"")</f>
        <v/>
      </c>
      <c r="I269" s="1" t="str">
        <f>IF(OR(ISNUMBER(F269),ISNUMBER(G269)),IFERROR(VALUE(CONCATENATE(MID('Datos de entrada'!C254,1,1),",",MID('Datos de entrada'!C254,3,1))),IFERROR(VALUE(MID('Datos de entrada'!C254,1,2)),"")),"")</f>
        <v/>
      </c>
    </row>
    <row r="270" spans="1:9" ht="14.25" x14ac:dyDescent="0.2">
      <c r="A270" t="str">
        <f t="shared" si="22"/>
        <v/>
      </c>
      <c r="B270" t="str">
        <f t="shared" si="24"/>
        <v/>
      </c>
      <c r="C270" s="1" t="str">
        <f t="shared" si="23"/>
        <v/>
      </c>
      <c r="D270" t="str">
        <f>IF(ISNUMBER(C270),'Datos de entrada'!A255,"")</f>
        <v/>
      </c>
      <c r="E270" s="1" t="str">
        <f>IF(ISNUMBER(G270),IF(NOT(ISBLANK('Datos de entrada'!L255)),'Datos de entrada'!L255,""),IFERROR(MID('Datos de entrada'!H255,1,2),""))</f>
        <v/>
      </c>
      <c r="F270" s="1" t="str">
        <f>IFERROR(VALUE(CONCATENATE(MID('Datos de entrada'!H255,5,1),",",MID('Datos de entrada'!H255,7,1))),IFERROR(VALUE(CONCATENATE(MID('Datos de entrada'!H255,5,2),",",MID('Datos de entrada'!H255,8,1))),""))</f>
        <v/>
      </c>
      <c r="G270" s="1" t="str">
        <f>IF(ISNUMBER('Datos de entrada'!K255),'Datos de entrada'!K255,"")</f>
        <v/>
      </c>
      <c r="I270" s="1" t="str">
        <f>IF(OR(ISNUMBER(F270),ISNUMBER(G270)),IFERROR(VALUE(CONCATENATE(MID('Datos de entrada'!C255,1,1),",",MID('Datos de entrada'!C255,3,1))),IFERROR(VALUE(MID('Datos de entrada'!C255,1,2)),"")),"")</f>
        <v/>
      </c>
    </row>
    <row r="271" spans="1:9" ht="14.25" x14ac:dyDescent="0.2">
      <c r="A271" t="str">
        <f t="shared" si="22"/>
        <v/>
      </c>
      <c r="B271" t="str">
        <f t="shared" si="24"/>
        <v/>
      </c>
      <c r="C271" s="1" t="str">
        <f t="shared" si="23"/>
        <v/>
      </c>
      <c r="D271" t="str">
        <f>IF(ISNUMBER(C271),'Datos de entrada'!A256,"")</f>
        <v/>
      </c>
      <c r="E271" s="1" t="str">
        <f>IF(ISNUMBER(G271),IF(NOT(ISBLANK('Datos de entrada'!L256)),'Datos de entrada'!L256,""),IFERROR(MID('Datos de entrada'!H256,1,2),""))</f>
        <v/>
      </c>
      <c r="F271" s="1" t="str">
        <f>IFERROR(VALUE(CONCATENATE(MID('Datos de entrada'!H256,5,1),",",MID('Datos de entrada'!H256,7,1))),IFERROR(VALUE(CONCATENATE(MID('Datos de entrada'!H256,5,2),",",MID('Datos de entrada'!H256,8,1))),""))</f>
        <v/>
      </c>
      <c r="G271" s="1" t="str">
        <f>IF(ISNUMBER('Datos de entrada'!K256),'Datos de entrada'!K256,"")</f>
        <v/>
      </c>
      <c r="I271" s="1" t="str">
        <f>IF(OR(ISNUMBER(F271),ISNUMBER(G271)),IFERROR(VALUE(CONCATENATE(MID('Datos de entrada'!C256,1,1),",",MID('Datos de entrada'!C256,3,1))),IFERROR(VALUE(MID('Datos de entrada'!C256,1,2)),"")),"")</f>
        <v/>
      </c>
    </row>
    <row r="272" spans="1:9" ht="14.25" x14ac:dyDescent="0.2">
      <c r="A272" t="str">
        <f t="shared" si="22"/>
        <v/>
      </c>
      <c r="B272" t="str">
        <f t="shared" si="24"/>
        <v/>
      </c>
      <c r="C272" s="1" t="str">
        <f t="shared" si="23"/>
        <v/>
      </c>
      <c r="D272" t="str">
        <f>IF(ISNUMBER(C272),'Datos de entrada'!A257,"")</f>
        <v/>
      </c>
      <c r="E272" s="1" t="str">
        <f>IF(ISNUMBER(G272),IF(NOT(ISBLANK('Datos de entrada'!L257)),'Datos de entrada'!L257,""),IFERROR(MID('Datos de entrada'!H257,1,2),""))</f>
        <v/>
      </c>
      <c r="F272" s="1" t="str">
        <f>IFERROR(VALUE(CONCATENATE(MID('Datos de entrada'!H257,5,1),",",MID('Datos de entrada'!H257,7,1))),IFERROR(VALUE(CONCATENATE(MID('Datos de entrada'!H257,5,2),",",MID('Datos de entrada'!H257,8,1))),""))</f>
        <v/>
      </c>
      <c r="G272" s="1" t="str">
        <f>IF(ISNUMBER('Datos de entrada'!K257),'Datos de entrada'!K257,"")</f>
        <v/>
      </c>
      <c r="I272" s="1" t="str">
        <f>IF(OR(ISNUMBER(F272),ISNUMBER(G272)),IFERROR(VALUE(CONCATENATE(MID('Datos de entrada'!C257,1,1),",",MID('Datos de entrada'!C257,3,1))),IFERROR(VALUE(MID('Datos de entrada'!C257,1,2)),"")),"")</f>
        <v/>
      </c>
    </row>
    <row r="273" spans="1:9" ht="14.25" x14ac:dyDescent="0.2">
      <c r="A273" t="str">
        <f t="shared" si="22"/>
        <v/>
      </c>
      <c r="B273" t="str">
        <f t="shared" si="24"/>
        <v/>
      </c>
      <c r="C273" s="1" t="str">
        <f t="shared" si="23"/>
        <v/>
      </c>
      <c r="D273" t="str">
        <f>IF(ISNUMBER(C273),'Datos de entrada'!A258,"")</f>
        <v/>
      </c>
      <c r="E273" s="1" t="str">
        <f>IF(ISNUMBER(G273),IF(NOT(ISBLANK('Datos de entrada'!L258)),'Datos de entrada'!L258,""),IFERROR(MID('Datos de entrada'!H258,1,2),""))</f>
        <v/>
      </c>
      <c r="F273" s="1" t="str">
        <f>IFERROR(VALUE(CONCATENATE(MID('Datos de entrada'!H258,5,1),",",MID('Datos de entrada'!H258,7,1))),IFERROR(VALUE(CONCATENATE(MID('Datos de entrada'!H258,5,2),",",MID('Datos de entrada'!H258,8,1))),""))</f>
        <v/>
      </c>
      <c r="G273" s="1" t="str">
        <f>IF(ISNUMBER('Datos de entrada'!K258),'Datos de entrada'!K258,"")</f>
        <v/>
      </c>
      <c r="I273" s="1" t="str">
        <f>IF(OR(ISNUMBER(F273),ISNUMBER(G273)),IFERROR(VALUE(CONCATENATE(MID('Datos de entrada'!C258,1,1),",",MID('Datos de entrada'!C258,3,1))),IFERROR(VALUE(MID('Datos de entrada'!C258,1,2)),"")),"")</f>
        <v/>
      </c>
    </row>
    <row r="274" spans="1:9" ht="14.25" x14ac:dyDescent="0.2">
      <c r="A274" t="str">
        <f t="shared" si="22"/>
        <v/>
      </c>
      <c r="B274" t="str">
        <f t="shared" si="24"/>
        <v/>
      </c>
      <c r="C274" s="1" t="str">
        <f t="shared" si="23"/>
        <v/>
      </c>
      <c r="D274" t="str">
        <f>IF(ISNUMBER(C274),'Datos de entrada'!A259,"")</f>
        <v/>
      </c>
      <c r="E274" s="1" t="str">
        <f>IF(ISNUMBER(G274),IF(NOT(ISBLANK('Datos de entrada'!L259)),'Datos de entrada'!L259,""),IFERROR(MID('Datos de entrada'!H259,1,2),""))</f>
        <v/>
      </c>
      <c r="F274" s="1" t="str">
        <f>IFERROR(VALUE(CONCATENATE(MID('Datos de entrada'!H259,5,1),",",MID('Datos de entrada'!H259,7,1))),IFERROR(VALUE(CONCATENATE(MID('Datos de entrada'!H259,5,2),",",MID('Datos de entrada'!H259,8,1))),""))</f>
        <v/>
      </c>
      <c r="G274" s="1" t="str">
        <f>IF(ISNUMBER('Datos de entrada'!K259),'Datos de entrada'!K259,"")</f>
        <v/>
      </c>
      <c r="I274" s="1" t="str">
        <f>IF(OR(ISNUMBER(F274),ISNUMBER(G274)),IFERROR(VALUE(CONCATENATE(MID('Datos de entrada'!C259,1,1),",",MID('Datos de entrada'!C259,3,1))),IFERROR(VALUE(MID('Datos de entrada'!C259,1,2)),"")),"")</f>
        <v/>
      </c>
    </row>
    <row r="275" spans="1:9" ht="14.25" x14ac:dyDescent="0.2">
      <c r="A275" t="str">
        <f t="shared" si="22"/>
        <v/>
      </c>
      <c r="B275" t="str">
        <f t="shared" si="24"/>
        <v/>
      </c>
      <c r="C275" s="1" t="str">
        <f t="shared" si="23"/>
        <v/>
      </c>
      <c r="D275" t="str">
        <f>IF(ISNUMBER(C275),'Datos de entrada'!A260,"")</f>
        <v/>
      </c>
      <c r="E275" s="1" t="str">
        <f>IF(ISNUMBER(G275),IF(NOT(ISBLANK('Datos de entrada'!L260)),'Datos de entrada'!L260,""),IFERROR(MID('Datos de entrada'!H260,1,2),""))</f>
        <v/>
      </c>
      <c r="F275" s="1" t="str">
        <f>IFERROR(VALUE(CONCATENATE(MID('Datos de entrada'!H260,5,1),",",MID('Datos de entrada'!H260,7,1))),IFERROR(VALUE(CONCATENATE(MID('Datos de entrada'!H260,5,2),",",MID('Datos de entrada'!H260,8,1))),""))</f>
        <v/>
      </c>
      <c r="G275" s="1" t="str">
        <f>IF(ISNUMBER('Datos de entrada'!K260),'Datos de entrada'!K260,"")</f>
        <v/>
      </c>
      <c r="I275" s="1" t="str">
        <f>IF(OR(ISNUMBER(F275),ISNUMBER(G275)),IFERROR(VALUE(CONCATENATE(MID('Datos de entrada'!C260,1,1),",",MID('Datos de entrada'!C260,3,1))),IFERROR(VALUE(MID('Datos de entrada'!C260,1,2)),"")),"")</f>
        <v/>
      </c>
    </row>
    <row r="276" spans="1:9" ht="14.25" x14ac:dyDescent="0.2">
      <c r="A276" t="str">
        <f t="shared" si="22"/>
        <v/>
      </c>
      <c r="B276" t="str">
        <f t="shared" si="24"/>
        <v/>
      </c>
      <c r="C276" s="1" t="str">
        <f t="shared" si="23"/>
        <v/>
      </c>
      <c r="D276" t="str">
        <f>IF(ISNUMBER(C276),'Datos de entrada'!A261,"")</f>
        <v/>
      </c>
      <c r="E276" s="1" t="str">
        <f>IF(ISNUMBER(G276),IF(NOT(ISBLANK('Datos de entrada'!L261)),'Datos de entrada'!L261,""),IFERROR(MID('Datos de entrada'!H261,1,2),""))</f>
        <v/>
      </c>
      <c r="F276" s="1" t="str">
        <f>IFERROR(VALUE(CONCATENATE(MID('Datos de entrada'!H261,5,1),",",MID('Datos de entrada'!H261,7,1))),IFERROR(VALUE(CONCATENATE(MID('Datos de entrada'!H261,5,2),",",MID('Datos de entrada'!H261,8,1))),""))</f>
        <v/>
      </c>
      <c r="G276" s="1" t="str">
        <f>IF(ISNUMBER('Datos de entrada'!K261),'Datos de entrada'!K261,"")</f>
        <v/>
      </c>
      <c r="I276" s="1" t="str">
        <f>IF(OR(ISNUMBER(F276),ISNUMBER(G276)),IFERROR(VALUE(CONCATENATE(MID('Datos de entrada'!C261,1,1),",",MID('Datos de entrada'!C261,3,1))),IFERROR(VALUE(MID('Datos de entrada'!C261,1,2)),"")),"")</f>
        <v/>
      </c>
    </row>
    <row r="277" spans="1:9" ht="14.25" x14ac:dyDescent="0.2">
      <c r="A277" t="str">
        <f t="shared" si="22"/>
        <v/>
      </c>
      <c r="B277" t="str">
        <f t="shared" si="24"/>
        <v/>
      </c>
      <c r="C277" s="1" t="str">
        <f t="shared" si="23"/>
        <v/>
      </c>
      <c r="D277" t="str">
        <f>IF(ISNUMBER(C277),'Datos de entrada'!A262,"")</f>
        <v/>
      </c>
      <c r="E277" s="1" t="str">
        <f>IF(ISNUMBER(G277),IF(NOT(ISBLANK('Datos de entrada'!L262)),'Datos de entrada'!L262,""),IFERROR(MID('Datos de entrada'!H262,1,2),""))</f>
        <v/>
      </c>
      <c r="F277" s="1" t="str">
        <f>IFERROR(VALUE(CONCATENATE(MID('Datos de entrada'!H262,5,1),",",MID('Datos de entrada'!H262,7,1))),IFERROR(VALUE(CONCATENATE(MID('Datos de entrada'!H262,5,2),",",MID('Datos de entrada'!H262,8,1))),""))</f>
        <v/>
      </c>
      <c r="G277" s="1" t="str">
        <f>IF(ISNUMBER('Datos de entrada'!K262),'Datos de entrada'!K262,"")</f>
        <v/>
      </c>
      <c r="I277" s="1" t="str">
        <f>IF(OR(ISNUMBER(F277),ISNUMBER(G277)),IFERROR(VALUE(CONCATENATE(MID('Datos de entrada'!C262,1,1),",",MID('Datos de entrada'!C262,3,1))),IFERROR(VALUE(MID('Datos de entrada'!C262,1,2)),"")),"")</f>
        <v/>
      </c>
    </row>
    <row r="278" spans="1:9" ht="14.25" x14ac:dyDescent="0.2">
      <c r="A278" t="str">
        <f t="shared" ref="A278:A341" si="25">IF(ISNUMBER(C278),C278+(ROW()/10000000),"")</f>
        <v/>
      </c>
      <c r="B278" t="str">
        <f t="shared" si="24"/>
        <v/>
      </c>
      <c r="C278" s="1" t="str">
        <f t="shared" si="23"/>
        <v/>
      </c>
      <c r="D278" t="str">
        <f>IF(ISNUMBER(C278),'Datos de entrada'!A263,"")</f>
        <v/>
      </c>
      <c r="E278" s="1" t="str">
        <f>IF(ISNUMBER(G278),IF(NOT(ISBLANK('Datos de entrada'!L263)),'Datos de entrada'!L263,""),IFERROR(MID('Datos de entrada'!H263,1,2),""))</f>
        <v/>
      </c>
      <c r="F278" s="1" t="str">
        <f>IFERROR(VALUE(CONCATENATE(MID('Datos de entrada'!H263,5,1),",",MID('Datos de entrada'!H263,7,1))),IFERROR(VALUE(CONCATENATE(MID('Datos de entrada'!H263,5,2),",",MID('Datos de entrada'!H263,8,1))),""))</f>
        <v/>
      </c>
      <c r="G278" s="1" t="str">
        <f>IF(ISNUMBER('Datos de entrada'!K263),'Datos de entrada'!K263,"")</f>
        <v/>
      </c>
      <c r="I278" s="1" t="str">
        <f>IF(OR(ISNUMBER(F278),ISNUMBER(G278)),IFERROR(VALUE(CONCATENATE(MID('Datos de entrada'!C263,1,1),",",MID('Datos de entrada'!C263,3,1))),IFERROR(VALUE(MID('Datos de entrada'!C263,1,2)),"")),"")</f>
        <v/>
      </c>
    </row>
    <row r="279" spans="1:9" ht="14.25" x14ac:dyDescent="0.2">
      <c r="A279" t="str">
        <f t="shared" si="25"/>
        <v/>
      </c>
      <c r="B279" t="str">
        <f t="shared" si="24"/>
        <v/>
      </c>
      <c r="C279" s="1" t="str">
        <f t="shared" si="23"/>
        <v/>
      </c>
      <c r="D279" t="str">
        <f>IF(ISNUMBER(C279),'Datos de entrada'!A264,"")</f>
        <v/>
      </c>
      <c r="E279" s="1" t="str">
        <f>IF(ISNUMBER(G279),IF(NOT(ISBLANK('Datos de entrada'!L264)),'Datos de entrada'!L264,""),IFERROR(MID('Datos de entrada'!H264,1,2),""))</f>
        <v/>
      </c>
      <c r="F279" s="1" t="str">
        <f>IFERROR(VALUE(CONCATENATE(MID('Datos de entrada'!H264,5,1),",",MID('Datos de entrada'!H264,7,1))),IFERROR(VALUE(CONCATENATE(MID('Datos de entrada'!H264,5,2),",",MID('Datos de entrada'!H264,8,1))),""))</f>
        <v/>
      </c>
      <c r="G279" s="1" t="str">
        <f>IF(ISNUMBER('Datos de entrada'!K264),'Datos de entrada'!K264,"")</f>
        <v/>
      </c>
      <c r="I279" s="1" t="str">
        <f>IF(OR(ISNUMBER(F279),ISNUMBER(G279)),IFERROR(VALUE(CONCATENATE(MID('Datos de entrada'!C264,1,1),",",MID('Datos de entrada'!C264,3,1))),IFERROR(VALUE(MID('Datos de entrada'!C264,1,2)),"")),"")</f>
        <v/>
      </c>
    </row>
    <row r="280" spans="1:9" ht="14.25" x14ac:dyDescent="0.2">
      <c r="A280" t="str">
        <f t="shared" si="25"/>
        <v/>
      </c>
      <c r="B280" t="str">
        <f t="shared" si="24"/>
        <v/>
      </c>
      <c r="C280" s="1" t="str">
        <f t="shared" si="23"/>
        <v/>
      </c>
      <c r="D280" t="str">
        <f>IF(ISNUMBER(C280),'Datos de entrada'!A265,"")</f>
        <v/>
      </c>
      <c r="E280" s="1" t="str">
        <f>IF(ISNUMBER(G280),IF(NOT(ISBLANK('Datos de entrada'!L265)),'Datos de entrada'!L265,""),IFERROR(MID('Datos de entrada'!H265,1,2),""))</f>
        <v/>
      </c>
      <c r="F280" s="1" t="str">
        <f>IFERROR(VALUE(CONCATENATE(MID('Datos de entrada'!H265,5,1),",",MID('Datos de entrada'!H265,7,1))),IFERROR(VALUE(CONCATENATE(MID('Datos de entrada'!H265,5,2),",",MID('Datos de entrada'!H265,8,1))),""))</f>
        <v/>
      </c>
      <c r="G280" s="1" t="str">
        <f>IF(ISNUMBER('Datos de entrada'!K265),'Datos de entrada'!K265,"")</f>
        <v/>
      </c>
      <c r="I280" s="1" t="str">
        <f>IF(OR(ISNUMBER(F280),ISNUMBER(G280)),IFERROR(VALUE(CONCATENATE(MID('Datos de entrada'!C265,1,1),",",MID('Datos de entrada'!C265,3,1))),IFERROR(VALUE(MID('Datos de entrada'!C265,1,2)),"")),"")</f>
        <v/>
      </c>
    </row>
    <row r="281" spans="1:9" ht="14.25" x14ac:dyDescent="0.2">
      <c r="A281" t="str">
        <f t="shared" si="25"/>
        <v/>
      </c>
      <c r="B281" t="str">
        <f t="shared" si="24"/>
        <v/>
      </c>
      <c r="C281" s="1" t="str">
        <f t="shared" si="23"/>
        <v/>
      </c>
      <c r="D281" t="str">
        <f>IF(ISNUMBER(C281),'Datos de entrada'!A266,"")</f>
        <v/>
      </c>
      <c r="E281" s="1" t="str">
        <f>IF(ISNUMBER(G281),IF(NOT(ISBLANK('Datos de entrada'!L266)),'Datos de entrada'!L266,""),IFERROR(MID('Datos de entrada'!H266,1,2),""))</f>
        <v/>
      </c>
      <c r="F281" s="1" t="str">
        <f>IFERROR(VALUE(CONCATENATE(MID('Datos de entrada'!H266,5,1),",",MID('Datos de entrada'!H266,7,1))),IFERROR(VALUE(CONCATENATE(MID('Datos de entrada'!H266,5,2),",",MID('Datos de entrada'!H266,8,1))),""))</f>
        <v/>
      </c>
      <c r="G281" s="1" t="str">
        <f>IF(ISNUMBER('Datos de entrada'!K266),'Datos de entrada'!K266,"")</f>
        <v/>
      </c>
      <c r="I281" s="1" t="str">
        <f>IF(OR(ISNUMBER(F281),ISNUMBER(G281)),IFERROR(VALUE(CONCATENATE(MID('Datos de entrada'!C266,1,1),",",MID('Datos de entrada'!C266,3,1))),IFERROR(VALUE(MID('Datos de entrada'!C266,1,2)),"")),"")</f>
        <v/>
      </c>
    </row>
    <row r="282" spans="1:9" ht="14.25" x14ac:dyDescent="0.2">
      <c r="A282" t="str">
        <f t="shared" si="25"/>
        <v/>
      </c>
      <c r="B282" t="str">
        <f t="shared" si="24"/>
        <v/>
      </c>
      <c r="C282" s="1" t="str">
        <f t="shared" si="23"/>
        <v/>
      </c>
      <c r="D282" t="str">
        <f>IF(ISNUMBER(C282),'Datos de entrada'!A267,"")</f>
        <v/>
      </c>
      <c r="E282" s="1" t="str">
        <f>IF(ISNUMBER(G282),IF(NOT(ISBLANK('Datos de entrada'!L267)),'Datos de entrada'!L267,""),IFERROR(MID('Datos de entrada'!H267,1,2),""))</f>
        <v/>
      </c>
      <c r="F282" s="1" t="str">
        <f>IFERROR(VALUE(CONCATENATE(MID('Datos de entrada'!H267,5,1),",",MID('Datos de entrada'!H267,7,1))),IFERROR(VALUE(CONCATENATE(MID('Datos de entrada'!H267,5,2),",",MID('Datos de entrada'!H267,8,1))),""))</f>
        <v/>
      </c>
      <c r="G282" s="1" t="str">
        <f>IF(ISNUMBER('Datos de entrada'!K267),'Datos de entrada'!K267,"")</f>
        <v/>
      </c>
      <c r="I282" s="1" t="str">
        <f>IF(OR(ISNUMBER(F282),ISNUMBER(G282)),IFERROR(VALUE(CONCATENATE(MID('Datos de entrada'!C267,1,1),",",MID('Datos de entrada'!C267,3,1))),IFERROR(VALUE(MID('Datos de entrada'!C267,1,2)),"")),"")</f>
        <v/>
      </c>
    </row>
    <row r="283" spans="1:9" ht="14.25" x14ac:dyDescent="0.2">
      <c r="A283" t="str">
        <f t="shared" si="25"/>
        <v/>
      </c>
      <c r="B283" t="str">
        <f t="shared" si="24"/>
        <v/>
      </c>
      <c r="C283" s="1" t="str">
        <f t="shared" si="23"/>
        <v/>
      </c>
      <c r="D283" t="str">
        <f>IF(ISNUMBER(C283),'Datos de entrada'!A268,"")</f>
        <v/>
      </c>
      <c r="E283" s="1" t="str">
        <f>IF(ISNUMBER(G283),IF(NOT(ISBLANK('Datos de entrada'!L268)),'Datos de entrada'!L268,""),IFERROR(MID('Datos de entrada'!H268,1,2),""))</f>
        <v/>
      </c>
      <c r="F283" s="1" t="str">
        <f>IFERROR(VALUE(CONCATENATE(MID('Datos de entrada'!H268,5,1),",",MID('Datos de entrada'!H268,7,1))),IFERROR(VALUE(CONCATENATE(MID('Datos de entrada'!H268,5,2),",",MID('Datos de entrada'!H268,8,1))),""))</f>
        <v/>
      </c>
      <c r="G283" s="1" t="str">
        <f>IF(ISNUMBER('Datos de entrada'!K268),'Datos de entrada'!K268,"")</f>
        <v/>
      </c>
      <c r="I283" s="1" t="str">
        <f>IF(OR(ISNUMBER(F283),ISNUMBER(G283)),IFERROR(VALUE(CONCATENATE(MID('Datos de entrada'!C268,1,1),",",MID('Datos de entrada'!C268,3,1))),IFERROR(VALUE(MID('Datos de entrada'!C268,1,2)),"")),"")</f>
        <v/>
      </c>
    </row>
    <row r="284" spans="1:9" ht="14.25" x14ac:dyDescent="0.2">
      <c r="A284" t="str">
        <f t="shared" si="25"/>
        <v/>
      </c>
      <c r="B284" t="str">
        <f t="shared" si="24"/>
        <v/>
      </c>
      <c r="C284" s="1" t="str">
        <f t="shared" si="23"/>
        <v/>
      </c>
      <c r="D284" t="str">
        <f>IF(ISNUMBER(C284),'Datos de entrada'!A269,"")</f>
        <v/>
      </c>
      <c r="E284" s="1" t="str">
        <f>IF(ISNUMBER(G284),IF(NOT(ISBLANK('Datos de entrada'!L269)),'Datos de entrada'!L269,""),IFERROR(MID('Datos de entrada'!H269,1,2),""))</f>
        <v/>
      </c>
      <c r="F284" s="1" t="str">
        <f>IFERROR(VALUE(CONCATENATE(MID('Datos de entrada'!H269,5,1),",",MID('Datos de entrada'!H269,7,1))),IFERROR(VALUE(CONCATENATE(MID('Datos de entrada'!H269,5,2),",",MID('Datos de entrada'!H269,8,1))),""))</f>
        <v/>
      </c>
      <c r="G284" s="1" t="str">
        <f>IF(ISNUMBER('Datos de entrada'!K269),'Datos de entrada'!K269,"")</f>
        <v/>
      </c>
      <c r="I284" s="1" t="str">
        <f>IF(OR(ISNUMBER(F284),ISNUMBER(G284)),IFERROR(VALUE(CONCATENATE(MID('Datos de entrada'!C269,1,1),",",MID('Datos de entrada'!C269,3,1))),IFERROR(VALUE(MID('Datos de entrada'!C269,1,2)),"")),"")</f>
        <v/>
      </c>
    </row>
    <row r="285" spans="1:9" ht="14.25" x14ac:dyDescent="0.2">
      <c r="A285" t="str">
        <f t="shared" si="25"/>
        <v/>
      </c>
      <c r="B285" t="str">
        <f t="shared" si="24"/>
        <v/>
      </c>
      <c r="C285" s="1" t="str">
        <f t="shared" si="23"/>
        <v/>
      </c>
      <c r="D285" t="str">
        <f>IF(ISNUMBER(C285),'Datos de entrada'!A270,"")</f>
        <v/>
      </c>
      <c r="E285" s="1" t="str">
        <f>IF(ISNUMBER(G285),IF(NOT(ISBLANK('Datos de entrada'!L270)),'Datos de entrada'!L270,""),IFERROR(MID('Datos de entrada'!H270,1,2),""))</f>
        <v/>
      </c>
      <c r="F285" s="1" t="str">
        <f>IFERROR(VALUE(CONCATENATE(MID('Datos de entrada'!H270,5,1),",",MID('Datos de entrada'!H270,7,1))),IFERROR(VALUE(CONCATENATE(MID('Datos de entrada'!H270,5,2),",",MID('Datos de entrada'!H270,8,1))),""))</f>
        <v/>
      </c>
      <c r="G285" s="1" t="str">
        <f>IF(ISNUMBER('Datos de entrada'!K270),'Datos de entrada'!K270,"")</f>
        <v/>
      </c>
      <c r="I285" s="1" t="str">
        <f>IF(OR(ISNUMBER(F285),ISNUMBER(G285)),IFERROR(VALUE(CONCATENATE(MID('Datos de entrada'!C270,1,1),",",MID('Datos de entrada'!C270,3,1))),IFERROR(VALUE(MID('Datos de entrada'!C270,1,2)),"")),"")</f>
        <v/>
      </c>
    </row>
    <row r="286" spans="1:9" ht="14.25" x14ac:dyDescent="0.2">
      <c r="A286" t="str">
        <f t="shared" si="25"/>
        <v/>
      </c>
      <c r="B286" t="str">
        <f t="shared" si="24"/>
        <v/>
      </c>
      <c r="C286" s="1" t="str">
        <f t="shared" si="23"/>
        <v/>
      </c>
      <c r="D286" t="str">
        <f>IF(ISNUMBER(C286),'Datos de entrada'!A271,"")</f>
        <v/>
      </c>
      <c r="E286" s="1" t="str">
        <f>IF(ISNUMBER(G286),IF(NOT(ISBLANK('Datos de entrada'!L271)),'Datos de entrada'!L271,""),IFERROR(MID('Datos de entrada'!H271,1,2),""))</f>
        <v/>
      </c>
      <c r="F286" s="1" t="str">
        <f>IFERROR(VALUE(CONCATENATE(MID('Datos de entrada'!H271,5,1),",",MID('Datos de entrada'!H271,7,1))),IFERROR(VALUE(CONCATENATE(MID('Datos de entrada'!H271,5,2),",",MID('Datos de entrada'!H271,8,1))),""))</f>
        <v/>
      </c>
      <c r="G286" s="1" t="str">
        <f>IF(ISNUMBER('Datos de entrada'!K271),'Datos de entrada'!K271,"")</f>
        <v/>
      </c>
      <c r="I286" s="1" t="str">
        <f>IF(OR(ISNUMBER(F286),ISNUMBER(G286)),IFERROR(VALUE(CONCATENATE(MID('Datos de entrada'!C271,1,1),",",MID('Datos de entrada'!C271,3,1))),IFERROR(VALUE(MID('Datos de entrada'!C271,1,2)),"")),"")</f>
        <v/>
      </c>
    </row>
    <row r="287" spans="1:9" ht="14.25" x14ac:dyDescent="0.2">
      <c r="A287" t="str">
        <f t="shared" si="25"/>
        <v/>
      </c>
      <c r="B287" t="str">
        <f t="shared" si="24"/>
        <v/>
      </c>
      <c r="C287" s="1" t="str">
        <f t="shared" si="23"/>
        <v/>
      </c>
      <c r="D287" t="str">
        <f>IF(ISNUMBER(C287),'Datos de entrada'!A272,"")</f>
        <v/>
      </c>
      <c r="E287" s="1" t="str">
        <f>IF(ISNUMBER(G287),IF(NOT(ISBLANK('Datos de entrada'!L272)),'Datos de entrada'!L272,""),IFERROR(MID('Datos de entrada'!H272,1,2),""))</f>
        <v/>
      </c>
      <c r="F287" s="1" t="str">
        <f>IFERROR(VALUE(CONCATENATE(MID('Datos de entrada'!H272,5,1),",",MID('Datos de entrada'!H272,7,1))),IFERROR(VALUE(CONCATENATE(MID('Datos de entrada'!H272,5,2),",",MID('Datos de entrada'!H272,8,1))),""))</f>
        <v/>
      </c>
      <c r="G287" s="1" t="str">
        <f>IF(ISNUMBER('Datos de entrada'!K272),'Datos de entrada'!K272,"")</f>
        <v/>
      </c>
      <c r="I287" s="1" t="str">
        <f>IF(OR(ISNUMBER(F287),ISNUMBER(G287)),IFERROR(VALUE(CONCATENATE(MID('Datos de entrada'!C272,1,1),",",MID('Datos de entrada'!C272,3,1))),IFERROR(VALUE(MID('Datos de entrada'!C272,1,2)),"")),"")</f>
        <v/>
      </c>
    </row>
    <row r="288" spans="1:9" ht="14.25" x14ac:dyDescent="0.2">
      <c r="A288" t="str">
        <f t="shared" si="25"/>
        <v/>
      </c>
      <c r="B288" t="str">
        <f t="shared" si="24"/>
        <v/>
      </c>
      <c r="C288" s="1" t="str">
        <f t="shared" si="23"/>
        <v/>
      </c>
      <c r="D288" t="str">
        <f>IF(ISNUMBER(C288),'Datos de entrada'!A273,"")</f>
        <v/>
      </c>
      <c r="E288" s="1" t="str">
        <f>IF(ISNUMBER(G288),IF(NOT(ISBLANK('Datos de entrada'!L273)),'Datos de entrada'!L273,""),IFERROR(MID('Datos de entrada'!H273,1,2),""))</f>
        <v/>
      </c>
      <c r="F288" s="1" t="str">
        <f>IFERROR(VALUE(CONCATENATE(MID('Datos de entrada'!H273,5,1),",",MID('Datos de entrada'!H273,7,1))),IFERROR(VALUE(CONCATENATE(MID('Datos de entrada'!H273,5,2),",",MID('Datos de entrada'!H273,8,1))),""))</f>
        <v/>
      </c>
      <c r="G288" s="1" t="str">
        <f>IF(ISNUMBER('Datos de entrada'!K273),'Datos de entrada'!K273,"")</f>
        <v/>
      </c>
      <c r="I288" s="1" t="str">
        <f>IF(OR(ISNUMBER(F288),ISNUMBER(G288)),IFERROR(VALUE(CONCATENATE(MID('Datos de entrada'!C273,1,1),",",MID('Datos de entrada'!C273,3,1))),IFERROR(VALUE(MID('Datos de entrada'!C273,1,2)),"")),"")</f>
        <v/>
      </c>
    </row>
    <row r="289" spans="1:9" ht="14.25" x14ac:dyDescent="0.2">
      <c r="A289" t="str">
        <f t="shared" si="25"/>
        <v/>
      </c>
      <c r="B289" t="str">
        <f t="shared" si="24"/>
        <v/>
      </c>
      <c r="C289" s="1" t="str">
        <f t="shared" si="23"/>
        <v/>
      </c>
      <c r="D289" t="str">
        <f>IF(ISNUMBER(C289),'Datos de entrada'!A274,"")</f>
        <v/>
      </c>
      <c r="E289" s="1" t="str">
        <f>IF(ISNUMBER(G289),IF(NOT(ISBLANK('Datos de entrada'!L274)),'Datos de entrada'!L274,""),IFERROR(MID('Datos de entrada'!H274,1,2),""))</f>
        <v/>
      </c>
      <c r="F289" s="1" t="str">
        <f>IFERROR(VALUE(CONCATENATE(MID('Datos de entrada'!H274,5,1),",",MID('Datos de entrada'!H274,7,1))),IFERROR(VALUE(CONCATENATE(MID('Datos de entrada'!H274,5,2),",",MID('Datos de entrada'!H274,8,1))),""))</f>
        <v/>
      </c>
      <c r="G289" s="1" t="str">
        <f>IF(ISNUMBER('Datos de entrada'!K274),'Datos de entrada'!K274,"")</f>
        <v/>
      </c>
      <c r="I289" s="1" t="str">
        <f>IF(OR(ISNUMBER(F289),ISNUMBER(G289)),IFERROR(VALUE(CONCATENATE(MID('Datos de entrada'!C274,1,1),",",MID('Datos de entrada'!C274,3,1))),IFERROR(VALUE(MID('Datos de entrada'!C274,1,2)),"")),"")</f>
        <v/>
      </c>
    </row>
    <row r="290" spans="1:9" ht="14.25" x14ac:dyDescent="0.2">
      <c r="A290" t="str">
        <f t="shared" si="25"/>
        <v/>
      </c>
      <c r="B290" t="str">
        <f t="shared" si="24"/>
        <v/>
      </c>
      <c r="C290" s="1" t="str">
        <f t="shared" si="23"/>
        <v/>
      </c>
      <c r="D290" t="str">
        <f>IF(ISNUMBER(C290),'Datos de entrada'!A275,"")</f>
        <v/>
      </c>
      <c r="E290" s="1" t="str">
        <f>IF(ISNUMBER(G290),IF(NOT(ISBLANK('Datos de entrada'!L275)),'Datos de entrada'!L275,""),IFERROR(MID('Datos de entrada'!H275,1,2),""))</f>
        <v/>
      </c>
      <c r="F290" s="1" t="str">
        <f>IFERROR(VALUE(CONCATENATE(MID('Datos de entrada'!H275,5,1),",",MID('Datos de entrada'!H275,7,1))),IFERROR(VALUE(CONCATENATE(MID('Datos de entrada'!H275,5,2),",",MID('Datos de entrada'!H275,8,1))),""))</f>
        <v/>
      </c>
      <c r="G290" s="1" t="str">
        <f>IF(ISNUMBER('Datos de entrada'!K275),'Datos de entrada'!K275,"")</f>
        <v/>
      </c>
      <c r="I290" s="1" t="str">
        <f>IF(OR(ISNUMBER(F290),ISNUMBER(G290)),IFERROR(VALUE(CONCATENATE(MID('Datos de entrada'!C275,1,1),",",MID('Datos de entrada'!C275,3,1))),IFERROR(VALUE(MID('Datos de entrada'!C275,1,2)),"")),"")</f>
        <v/>
      </c>
    </row>
    <row r="291" spans="1:9" ht="14.25" x14ac:dyDescent="0.2">
      <c r="A291" t="str">
        <f t="shared" si="25"/>
        <v/>
      </c>
      <c r="B291" t="str">
        <f t="shared" si="24"/>
        <v/>
      </c>
      <c r="C291" s="1" t="str">
        <f t="shared" si="23"/>
        <v/>
      </c>
      <c r="D291" t="str">
        <f>IF(ISNUMBER(C291),'Datos de entrada'!A276,"")</f>
        <v/>
      </c>
      <c r="E291" s="1" t="str">
        <f>IF(ISNUMBER(G291),IF(NOT(ISBLANK('Datos de entrada'!L276)),'Datos de entrada'!L276,""),IFERROR(MID('Datos de entrada'!H276,1,2),""))</f>
        <v/>
      </c>
      <c r="F291" s="1" t="str">
        <f>IFERROR(VALUE(CONCATENATE(MID('Datos de entrada'!H276,5,1),",",MID('Datos de entrada'!H276,7,1))),IFERROR(VALUE(CONCATENATE(MID('Datos de entrada'!H276,5,2),",",MID('Datos de entrada'!H276,8,1))),""))</f>
        <v/>
      </c>
      <c r="G291" s="1" t="str">
        <f>IF(ISNUMBER('Datos de entrada'!K276),'Datos de entrada'!K276,"")</f>
        <v/>
      </c>
      <c r="I291" s="1" t="str">
        <f>IF(OR(ISNUMBER(F291),ISNUMBER(G291)),IFERROR(VALUE(CONCATENATE(MID('Datos de entrada'!C276,1,1),",",MID('Datos de entrada'!C276,3,1))),IFERROR(VALUE(MID('Datos de entrada'!C276,1,2)),"")),"")</f>
        <v/>
      </c>
    </row>
    <row r="292" spans="1:9" ht="14.25" x14ac:dyDescent="0.2">
      <c r="A292" t="str">
        <f t="shared" si="25"/>
        <v/>
      </c>
      <c r="B292" t="str">
        <f t="shared" si="24"/>
        <v/>
      </c>
      <c r="C292" s="1" t="str">
        <f t="shared" si="23"/>
        <v/>
      </c>
      <c r="D292" t="str">
        <f>IF(ISNUMBER(C292),'Datos de entrada'!A277,"")</f>
        <v/>
      </c>
      <c r="E292" s="1" t="str">
        <f>IF(ISNUMBER(G292),IF(NOT(ISBLANK('Datos de entrada'!L277)),'Datos de entrada'!L277,""),IFERROR(MID('Datos de entrada'!H277,1,2),""))</f>
        <v/>
      </c>
      <c r="F292" s="1" t="str">
        <f>IFERROR(VALUE(CONCATENATE(MID('Datos de entrada'!H277,5,1),",",MID('Datos de entrada'!H277,7,1))),IFERROR(VALUE(CONCATENATE(MID('Datos de entrada'!H277,5,2),",",MID('Datos de entrada'!H277,8,1))),""))</f>
        <v/>
      </c>
      <c r="G292" s="1" t="str">
        <f>IF(ISNUMBER('Datos de entrada'!K277),'Datos de entrada'!K277,"")</f>
        <v/>
      </c>
      <c r="I292" s="1" t="str">
        <f>IF(OR(ISNUMBER(F292),ISNUMBER(G292)),IFERROR(VALUE(CONCATENATE(MID('Datos de entrada'!C277,1,1),",",MID('Datos de entrada'!C277,3,1))),IFERROR(VALUE(MID('Datos de entrada'!C277,1,2)),"")),"")</f>
        <v/>
      </c>
    </row>
    <row r="293" spans="1:9" ht="14.25" x14ac:dyDescent="0.2">
      <c r="A293" t="str">
        <f t="shared" si="25"/>
        <v/>
      </c>
      <c r="B293" t="str">
        <f t="shared" si="24"/>
        <v/>
      </c>
      <c r="C293" s="1" t="str">
        <f t="shared" si="23"/>
        <v/>
      </c>
      <c r="D293" t="str">
        <f>IF(ISNUMBER(C293),'Datos de entrada'!A278,"")</f>
        <v/>
      </c>
      <c r="E293" s="1" t="str">
        <f>IF(ISNUMBER(G293),IF(NOT(ISBLANK('Datos de entrada'!L278)),'Datos de entrada'!L278,""),IFERROR(MID('Datos de entrada'!H278,1,2),""))</f>
        <v/>
      </c>
      <c r="F293" s="1" t="str">
        <f>IFERROR(VALUE(CONCATENATE(MID('Datos de entrada'!H278,5,1),",",MID('Datos de entrada'!H278,7,1))),IFERROR(VALUE(CONCATENATE(MID('Datos de entrada'!H278,5,2),",",MID('Datos de entrada'!H278,8,1))),""))</f>
        <v/>
      </c>
      <c r="G293" s="1" t="str">
        <f>IF(ISNUMBER('Datos de entrada'!K278),'Datos de entrada'!K278,"")</f>
        <v/>
      </c>
      <c r="I293" s="1" t="str">
        <f>IF(OR(ISNUMBER(F293),ISNUMBER(G293)),IFERROR(VALUE(CONCATENATE(MID('Datos de entrada'!C278,1,1),",",MID('Datos de entrada'!C278,3,1))),IFERROR(VALUE(MID('Datos de entrada'!C278,1,2)),"")),"")</f>
        <v/>
      </c>
    </row>
    <row r="294" spans="1:9" ht="14.25" x14ac:dyDescent="0.2">
      <c r="A294" t="str">
        <f t="shared" si="25"/>
        <v/>
      </c>
      <c r="B294" t="str">
        <f t="shared" si="24"/>
        <v/>
      </c>
      <c r="C294" s="1" t="str">
        <f t="shared" si="23"/>
        <v/>
      </c>
      <c r="D294" t="str">
        <f>IF(ISNUMBER(C294),'Datos de entrada'!A279,"")</f>
        <v/>
      </c>
      <c r="E294" s="1" t="str">
        <f>IF(ISNUMBER(G294),IF(NOT(ISBLANK('Datos de entrada'!L279)),'Datos de entrada'!L279,""),IFERROR(MID('Datos de entrada'!H279,1,2),""))</f>
        <v/>
      </c>
      <c r="F294" s="1" t="str">
        <f>IFERROR(VALUE(CONCATENATE(MID('Datos de entrada'!H279,5,1),",",MID('Datos de entrada'!H279,7,1))),IFERROR(VALUE(CONCATENATE(MID('Datos de entrada'!H279,5,2),",",MID('Datos de entrada'!H279,8,1))),""))</f>
        <v/>
      </c>
      <c r="G294" s="1" t="str">
        <f>IF(ISNUMBER('Datos de entrada'!K279),'Datos de entrada'!K279,"")</f>
        <v/>
      </c>
      <c r="I294" s="1" t="str">
        <f>IF(OR(ISNUMBER(F294),ISNUMBER(G294)),IFERROR(VALUE(CONCATENATE(MID('Datos de entrada'!C279,1,1),",",MID('Datos de entrada'!C279,3,1))),IFERROR(VALUE(MID('Datos de entrada'!C279,1,2)),"")),"")</f>
        <v/>
      </c>
    </row>
    <row r="295" spans="1:9" ht="14.25" x14ac:dyDescent="0.2">
      <c r="A295" t="str">
        <f t="shared" si="25"/>
        <v/>
      </c>
      <c r="B295" t="str">
        <f t="shared" si="24"/>
        <v/>
      </c>
      <c r="C295" s="1" t="str">
        <f t="shared" si="23"/>
        <v/>
      </c>
      <c r="D295" t="str">
        <f>IF(ISNUMBER(C295),'Datos de entrada'!A280,"")</f>
        <v/>
      </c>
      <c r="E295" s="1" t="str">
        <f>IF(ISNUMBER(G295),IF(NOT(ISBLANK('Datos de entrada'!L280)),'Datos de entrada'!L280,""),IFERROR(MID('Datos de entrada'!H280,1,2),""))</f>
        <v/>
      </c>
      <c r="F295" s="1" t="str">
        <f>IFERROR(VALUE(CONCATENATE(MID('Datos de entrada'!H280,5,1),",",MID('Datos de entrada'!H280,7,1))),IFERROR(VALUE(CONCATENATE(MID('Datos de entrada'!H280,5,2),",",MID('Datos de entrada'!H280,8,1))),""))</f>
        <v/>
      </c>
      <c r="G295" s="1" t="str">
        <f>IF(ISNUMBER('Datos de entrada'!K280),'Datos de entrada'!K280,"")</f>
        <v/>
      </c>
      <c r="I295" s="1" t="str">
        <f>IF(OR(ISNUMBER(F295),ISNUMBER(G295)),IFERROR(VALUE(CONCATENATE(MID('Datos de entrada'!C280,1,1),",",MID('Datos de entrada'!C280,3,1))),IFERROR(VALUE(MID('Datos de entrada'!C280,1,2)),"")),"")</f>
        <v/>
      </c>
    </row>
    <row r="296" spans="1:9" ht="14.25" x14ac:dyDescent="0.2">
      <c r="A296" t="str">
        <f t="shared" si="25"/>
        <v/>
      </c>
      <c r="B296" t="str">
        <f t="shared" si="24"/>
        <v/>
      </c>
      <c r="C296" s="1" t="str">
        <f t="shared" si="23"/>
        <v/>
      </c>
      <c r="D296" t="str">
        <f>IF(ISNUMBER(C296),'Datos de entrada'!A281,"")</f>
        <v/>
      </c>
      <c r="E296" s="1" t="str">
        <f>IF(ISNUMBER(G296),IF(NOT(ISBLANK('Datos de entrada'!L281)),'Datos de entrada'!L281,""),IFERROR(MID('Datos de entrada'!H281,1,2),""))</f>
        <v/>
      </c>
      <c r="F296" s="1" t="str">
        <f>IFERROR(VALUE(CONCATENATE(MID('Datos de entrada'!H281,5,1),",",MID('Datos de entrada'!H281,7,1))),IFERROR(VALUE(CONCATENATE(MID('Datos de entrada'!H281,5,2),",",MID('Datos de entrada'!H281,8,1))),""))</f>
        <v/>
      </c>
      <c r="G296" s="1" t="str">
        <f>IF(ISNUMBER('Datos de entrada'!K281),'Datos de entrada'!K281,"")</f>
        <v/>
      </c>
      <c r="I296" s="1" t="str">
        <f>IF(OR(ISNUMBER(F296),ISNUMBER(G296)),IFERROR(VALUE(CONCATENATE(MID('Datos de entrada'!C281,1,1),",",MID('Datos de entrada'!C281,3,1))),IFERROR(VALUE(MID('Datos de entrada'!C281,1,2)),"")),"")</f>
        <v/>
      </c>
    </row>
    <row r="297" spans="1:9" ht="14.25" x14ac:dyDescent="0.2">
      <c r="A297" t="str">
        <f t="shared" si="25"/>
        <v/>
      </c>
      <c r="B297" t="str">
        <f t="shared" si="24"/>
        <v/>
      </c>
      <c r="C297" s="1" t="str">
        <f t="shared" si="23"/>
        <v/>
      </c>
      <c r="D297" t="str">
        <f>IF(ISNUMBER(C297),'Datos de entrada'!A282,"")</f>
        <v/>
      </c>
      <c r="E297" s="1" t="str">
        <f>IF(ISNUMBER(G297),IF(NOT(ISBLANK('Datos de entrada'!L282)),'Datos de entrada'!L282,""),IFERROR(MID('Datos de entrada'!H282,1,2),""))</f>
        <v/>
      </c>
      <c r="F297" s="1" t="str">
        <f>IFERROR(VALUE(CONCATENATE(MID('Datos de entrada'!H282,5,1),",",MID('Datos de entrada'!H282,7,1))),IFERROR(VALUE(CONCATENATE(MID('Datos de entrada'!H282,5,2),",",MID('Datos de entrada'!H282,8,1))),""))</f>
        <v/>
      </c>
      <c r="G297" s="1" t="str">
        <f>IF(ISNUMBER('Datos de entrada'!K282),'Datos de entrada'!K282,"")</f>
        <v/>
      </c>
      <c r="I297" s="1" t="str">
        <f>IF(OR(ISNUMBER(F297),ISNUMBER(G297)),IFERROR(VALUE(CONCATENATE(MID('Datos de entrada'!C282,1,1),",",MID('Datos de entrada'!C282,3,1))),IFERROR(VALUE(MID('Datos de entrada'!C282,1,2)),"")),"")</f>
        <v/>
      </c>
    </row>
    <row r="298" spans="1:9" ht="14.25" x14ac:dyDescent="0.2">
      <c r="A298" t="str">
        <f t="shared" si="25"/>
        <v/>
      </c>
      <c r="B298" t="str">
        <f t="shared" si="24"/>
        <v/>
      </c>
      <c r="C298" s="1" t="str">
        <f t="shared" si="23"/>
        <v/>
      </c>
      <c r="D298" t="str">
        <f>IF(ISNUMBER(C298),'Datos de entrada'!A283,"")</f>
        <v/>
      </c>
      <c r="E298" s="1" t="str">
        <f>IF(ISNUMBER(G298),IF(NOT(ISBLANK('Datos de entrada'!L283)),'Datos de entrada'!L283,""),IFERROR(MID('Datos de entrada'!H283,1,2),""))</f>
        <v/>
      </c>
      <c r="F298" s="1" t="str">
        <f>IFERROR(VALUE(CONCATENATE(MID('Datos de entrada'!H283,5,1),",",MID('Datos de entrada'!H283,7,1))),IFERROR(VALUE(CONCATENATE(MID('Datos de entrada'!H283,5,2),",",MID('Datos de entrada'!H283,8,1))),""))</f>
        <v/>
      </c>
      <c r="G298" s="1" t="str">
        <f>IF(ISNUMBER('Datos de entrada'!K283),'Datos de entrada'!K283,"")</f>
        <v/>
      </c>
      <c r="I298" s="1" t="str">
        <f>IF(OR(ISNUMBER(F298),ISNUMBER(G298)),IFERROR(VALUE(CONCATENATE(MID('Datos de entrada'!C283,1,1),",",MID('Datos de entrada'!C283,3,1))),IFERROR(VALUE(MID('Datos de entrada'!C283,1,2)),"")),"")</f>
        <v/>
      </c>
    </row>
    <row r="299" spans="1:9" ht="14.25" x14ac:dyDescent="0.2">
      <c r="A299" t="str">
        <f t="shared" si="25"/>
        <v/>
      </c>
      <c r="B299" t="str">
        <f t="shared" si="24"/>
        <v/>
      </c>
      <c r="C299" s="1" t="str">
        <f t="shared" si="23"/>
        <v/>
      </c>
      <c r="D299" t="str">
        <f>IF(ISNUMBER(C299),'Datos de entrada'!A284,"")</f>
        <v/>
      </c>
      <c r="E299" s="1" t="str">
        <f>IF(ISNUMBER(G299),IF(NOT(ISBLANK('Datos de entrada'!L284)),'Datos de entrada'!L284,""),IFERROR(MID('Datos de entrada'!H284,1,2),""))</f>
        <v/>
      </c>
      <c r="F299" s="1" t="str">
        <f>IFERROR(VALUE(CONCATENATE(MID('Datos de entrada'!H284,5,1),",",MID('Datos de entrada'!H284,7,1))),IFERROR(VALUE(CONCATENATE(MID('Datos de entrada'!H284,5,2),",",MID('Datos de entrada'!H284,8,1))),""))</f>
        <v/>
      </c>
      <c r="G299" s="1" t="str">
        <f>IF(ISNUMBER('Datos de entrada'!K284),'Datos de entrada'!K284,"")</f>
        <v/>
      </c>
      <c r="I299" s="1" t="str">
        <f>IF(OR(ISNUMBER(F299),ISNUMBER(G299)),IFERROR(VALUE(CONCATENATE(MID('Datos de entrada'!C284,1,1),",",MID('Datos de entrada'!C284,3,1))),IFERROR(VALUE(MID('Datos de entrada'!C284,1,2)),"")),"")</f>
        <v/>
      </c>
    </row>
    <row r="300" spans="1:9" ht="14.25" x14ac:dyDescent="0.2">
      <c r="A300" t="str">
        <f t="shared" si="25"/>
        <v/>
      </c>
      <c r="B300" t="str">
        <f t="shared" si="24"/>
        <v/>
      </c>
      <c r="C300" s="1" t="str">
        <f t="shared" si="23"/>
        <v/>
      </c>
      <c r="D300" t="str">
        <f>IF(ISNUMBER(C300),'Datos de entrada'!A285,"")</f>
        <v/>
      </c>
      <c r="E300" s="1" t="str">
        <f>IF(ISNUMBER(G300),IF(NOT(ISBLANK('Datos de entrada'!L285)),'Datos de entrada'!L285,""),IFERROR(MID('Datos de entrada'!H285,1,2),""))</f>
        <v/>
      </c>
      <c r="F300" s="1" t="str">
        <f>IFERROR(VALUE(CONCATENATE(MID('Datos de entrada'!H285,5,1),",",MID('Datos de entrada'!H285,7,1))),IFERROR(VALUE(CONCATENATE(MID('Datos de entrada'!H285,5,2),",",MID('Datos de entrada'!H285,8,1))),""))</f>
        <v/>
      </c>
      <c r="G300" s="1" t="str">
        <f>IF(ISNUMBER('Datos de entrada'!K285),'Datos de entrada'!K285,"")</f>
        <v/>
      </c>
      <c r="I300" s="1" t="str">
        <f>IF(OR(ISNUMBER(F300),ISNUMBER(G300)),IFERROR(VALUE(CONCATENATE(MID('Datos de entrada'!C285,1,1),",",MID('Datos de entrada'!C285,3,1))),IFERROR(VALUE(MID('Datos de entrada'!C285,1,2)),"")),"")</f>
        <v/>
      </c>
    </row>
    <row r="301" spans="1:9" ht="14.25" x14ac:dyDescent="0.2">
      <c r="A301" t="str">
        <f t="shared" si="25"/>
        <v/>
      </c>
      <c r="B301" t="str">
        <f t="shared" si="24"/>
        <v/>
      </c>
      <c r="C301" s="1" t="str">
        <f t="shared" si="23"/>
        <v/>
      </c>
      <c r="D301" t="str">
        <f>IF(ISNUMBER(C301),'Datos de entrada'!A286,"")</f>
        <v/>
      </c>
      <c r="E301" s="1" t="str">
        <f>IF(ISNUMBER(G301),IF(NOT(ISBLANK('Datos de entrada'!L286)),'Datos de entrada'!L286,""),IFERROR(MID('Datos de entrada'!H286,1,2),""))</f>
        <v/>
      </c>
      <c r="F301" s="1" t="str">
        <f>IFERROR(VALUE(CONCATENATE(MID('Datos de entrada'!H286,5,1),",",MID('Datos de entrada'!H286,7,1))),IFERROR(VALUE(CONCATENATE(MID('Datos de entrada'!H286,5,2),",",MID('Datos de entrada'!H286,8,1))),""))</f>
        <v/>
      </c>
      <c r="G301" s="1" t="str">
        <f>IF(ISNUMBER('Datos de entrada'!K286),'Datos de entrada'!K286,"")</f>
        <v/>
      </c>
      <c r="I301" s="1" t="str">
        <f>IF(OR(ISNUMBER(F301),ISNUMBER(G301)),IFERROR(VALUE(CONCATENATE(MID('Datos de entrada'!C286,1,1),",",MID('Datos de entrada'!C286,3,1))),IFERROR(VALUE(MID('Datos de entrada'!C286,1,2)),"")),"")</f>
        <v/>
      </c>
    </row>
    <row r="302" spans="1:9" ht="14.25" x14ac:dyDescent="0.2">
      <c r="A302" t="str">
        <f t="shared" si="25"/>
        <v/>
      </c>
      <c r="B302" t="str">
        <f t="shared" si="24"/>
        <v/>
      </c>
      <c r="C302" s="1" t="str">
        <f t="shared" si="23"/>
        <v/>
      </c>
      <c r="D302" t="str">
        <f>IF(ISNUMBER(C302),'Datos de entrada'!A287,"")</f>
        <v/>
      </c>
      <c r="E302" s="1" t="str">
        <f>IF(ISNUMBER(G302),IF(NOT(ISBLANK('Datos de entrada'!L287)),'Datos de entrada'!L287,""),IFERROR(MID('Datos de entrada'!H287,1,2),""))</f>
        <v/>
      </c>
      <c r="F302" s="1" t="str">
        <f>IFERROR(VALUE(CONCATENATE(MID('Datos de entrada'!H287,5,1),",",MID('Datos de entrada'!H287,7,1))),IFERROR(VALUE(CONCATENATE(MID('Datos de entrada'!H287,5,2),",",MID('Datos de entrada'!H287,8,1))),""))</f>
        <v/>
      </c>
      <c r="G302" s="1" t="str">
        <f>IF(ISNUMBER('Datos de entrada'!K287),'Datos de entrada'!K287,"")</f>
        <v/>
      </c>
      <c r="I302" s="1" t="str">
        <f>IF(OR(ISNUMBER(F302),ISNUMBER(G302)),IFERROR(VALUE(CONCATENATE(MID('Datos de entrada'!C287,1,1),",",MID('Datos de entrada'!C287,3,1))),IFERROR(VALUE(MID('Datos de entrada'!C287,1,2)),"")),"")</f>
        <v/>
      </c>
    </row>
    <row r="303" spans="1:9" ht="14.25" x14ac:dyDescent="0.2">
      <c r="A303" t="str">
        <f t="shared" si="25"/>
        <v/>
      </c>
      <c r="B303" t="str">
        <f t="shared" si="24"/>
        <v/>
      </c>
      <c r="C303" s="1" t="str">
        <f t="shared" si="23"/>
        <v/>
      </c>
      <c r="D303" t="str">
        <f>IF(ISNUMBER(C303),'Datos de entrada'!A288,"")</f>
        <v/>
      </c>
      <c r="E303" s="1" t="str">
        <f>IF(ISNUMBER(G303),IF(NOT(ISBLANK('Datos de entrada'!L288)),'Datos de entrada'!L288,""),IFERROR(MID('Datos de entrada'!H288,1,2),""))</f>
        <v/>
      </c>
      <c r="F303" s="1" t="str">
        <f>IFERROR(VALUE(CONCATENATE(MID('Datos de entrada'!H288,5,1),",",MID('Datos de entrada'!H288,7,1))),IFERROR(VALUE(CONCATENATE(MID('Datos de entrada'!H288,5,2),",",MID('Datos de entrada'!H288,8,1))),""))</f>
        <v/>
      </c>
      <c r="G303" s="1" t="str">
        <f>IF(ISNUMBER('Datos de entrada'!K288),'Datos de entrada'!K288,"")</f>
        <v/>
      </c>
      <c r="I303" s="1" t="str">
        <f>IF(OR(ISNUMBER(F303),ISNUMBER(G303)),IFERROR(VALUE(CONCATENATE(MID('Datos de entrada'!C288,1,1),",",MID('Datos de entrada'!C288,3,1))),IFERROR(VALUE(MID('Datos de entrada'!C288,1,2)),"")),"")</f>
        <v/>
      </c>
    </row>
    <row r="304" spans="1:9" ht="14.25" x14ac:dyDescent="0.2">
      <c r="A304" t="str">
        <f t="shared" si="25"/>
        <v/>
      </c>
      <c r="B304" t="str">
        <f t="shared" si="24"/>
        <v/>
      </c>
      <c r="C304" s="1" t="str">
        <f t="shared" si="23"/>
        <v/>
      </c>
      <c r="D304" t="str">
        <f>IF(ISNUMBER(C304),'Datos de entrada'!A289,"")</f>
        <v/>
      </c>
      <c r="E304" s="1" t="str">
        <f>IF(ISNUMBER(G304),IF(NOT(ISBLANK('Datos de entrada'!L289)),'Datos de entrada'!L289,""),IFERROR(MID('Datos de entrada'!H289,1,2),""))</f>
        <v/>
      </c>
      <c r="F304" s="1" t="str">
        <f>IFERROR(VALUE(CONCATENATE(MID('Datos de entrada'!H289,5,1),",",MID('Datos de entrada'!H289,7,1))),IFERROR(VALUE(CONCATENATE(MID('Datos de entrada'!H289,5,2),",",MID('Datos de entrada'!H289,8,1))),""))</f>
        <v/>
      </c>
      <c r="G304" s="1" t="str">
        <f>IF(ISNUMBER('Datos de entrada'!K289),'Datos de entrada'!K289,"")</f>
        <v/>
      </c>
      <c r="I304" s="1" t="str">
        <f>IF(OR(ISNUMBER(F304),ISNUMBER(G304)),IFERROR(VALUE(CONCATENATE(MID('Datos de entrada'!C289,1,1),",",MID('Datos de entrada'!C289,3,1))),IFERROR(VALUE(MID('Datos de entrada'!C289,1,2)),"")),"")</f>
        <v/>
      </c>
    </row>
    <row r="305" spans="1:9" ht="14.25" x14ac:dyDescent="0.2">
      <c r="A305" t="str">
        <f t="shared" si="25"/>
        <v/>
      </c>
      <c r="B305" t="str">
        <f t="shared" si="24"/>
        <v/>
      </c>
      <c r="C305" s="1" t="str">
        <f t="shared" si="23"/>
        <v/>
      </c>
      <c r="D305" t="str">
        <f>IF(ISNUMBER(C305),'Datos de entrada'!A290,"")</f>
        <v/>
      </c>
      <c r="E305" s="1" t="str">
        <f>IF(ISNUMBER(G305),IF(NOT(ISBLANK('Datos de entrada'!L290)),'Datos de entrada'!L290,""),IFERROR(MID('Datos de entrada'!H290,1,2),""))</f>
        <v/>
      </c>
      <c r="F305" s="1" t="str">
        <f>IFERROR(VALUE(CONCATENATE(MID('Datos de entrada'!H290,5,1),",",MID('Datos de entrada'!H290,7,1))),IFERROR(VALUE(CONCATENATE(MID('Datos de entrada'!H290,5,2),",",MID('Datos de entrada'!H290,8,1))),""))</f>
        <v/>
      </c>
      <c r="G305" s="1" t="str">
        <f>IF(ISNUMBER('Datos de entrada'!K290),'Datos de entrada'!K290,"")</f>
        <v/>
      </c>
      <c r="I305" s="1" t="str">
        <f>IF(OR(ISNUMBER(F305),ISNUMBER(G305)),IFERROR(VALUE(CONCATENATE(MID('Datos de entrada'!C290,1,1),",",MID('Datos de entrada'!C290,3,1))),IFERROR(VALUE(MID('Datos de entrada'!C290,1,2)),"")),"")</f>
        <v/>
      </c>
    </row>
    <row r="306" spans="1:9" ht="14.25" x14ac:dyDescent="0.2">
      <c r="A306" t="str">
        <f t="shared" si="25"/>
        <v/>
      </c>
      <c r="B306" t="str">
        <f t="shared" si="24"/>
        <v/>
      </c>
      <c r="C306" s="1" t="str">
        <f t="shared" si="23"/>
        <v/>
      </c>
      <c r="D306" t="str">
        <f>IF(ISNUMBER(C306),'Datos de entrada'!A291,"")</f>
        <v/>
      </c>
      <c r="E306" s="1" t="str">
        <f>IF(ISNUMBER(G306),IF(NOT(ISBLANK('Datos de entrada'!L291)),'Datos de entrada'!L291,""),IFERROR(MID('Datos de entrada'!H291,1,2),""))</f>
        <v/>
      </c>
      <c r="F306" s="1" t="str">
        <f>IFERROR(VALUE(CONCATENATE(MID('Datos de entrada'!H291,5,1),",",MID('Datos de entrada'!H291,7,1))),IFERROR(VALUE(CONCATENATE(MID('Datos de entrada'!H291,5,2),",",MID('Datos de entrada'!H291,8,1))),""))</f>
        <v/>
      </c>
      <c r="G306" s="1" t="str">
        <f>IF(ISNUMBER('Datos de entrada'!K291),'Datos de entrada'!K291,"")</f>
        <v/>
      </c>
      <c r="I306" s="1" t="str">
        <f>IF(OR(ISNUMBER(F306),ISNUMBER(G306)),IFERROR(VALUE(CONCATENATE(MID('Datos de entrada'!C291,1,1),",",MID('Datos de entrada'!C291,3,1))),IFERROR(VALUE(MID('Datos de entrada'!C291,1,2)),"")),"")</f>
        <v/>
      </c>
    </row>
    <row r="307" spans="1:9" ht="14.25" x14ac:dyDescent="0.2">
      <c r="A307" t="str">
        <f t="shared" si="25"/>
        <v/>
      </c>
      <c r="B307" t="str">
        <f t="shared" si="24"/>
        <v/>
      </c>
      <c r="C307" s="1" t="str">
        <f t="shared" si="23"/>
        <v/>
      </c>
      <c r="D307" t="str">
        <f>IF(ISNUMBER(C307),'Datos de entrada'!A292,"")</f>
        <v/>
      </c>
      <c r="E307" s="1" t="str">
        <f>IF(ISNUMBER(G307),IF(NOT(ISBLANK('Datos de entrada'!L292)),'Datos de entrada'!L292,""),IFERROR(MID('Datos de entrada'!H292,1,2),""))</f>
        <v/>
      </c>
      <c r="F307" s="1" t="str">
        <f>IFERROR(VALUE(CONCATENATE(MID('Datos de entrada'!H292,5,1),",",MID('Datos de entrada'!H292,7,1))),IFERROR(VALUE(CONCATENATE(MID('Datos de entrada'!H292,5,2),",",MID('Datos de entrada'!H292,8,1))),""))</f>
        <v/>
      </c>
      <c r="G307" s="1" t="str">
        <f>IF(ISNUMBER('Datos de entrada'!K292),'Datos de entrada'!K292,"")</f>
        <v/>
      </c>
      <c r="I307" s="1" t="str">
        <f>IF(OR(ISNUMBER(F307),ISNUMBER(G307)),IFERROR(VALUE(CONCATENATE(MID('Datos de entrada'!C292,1,1),",",MID('Datos de entrada'!C292,3,1))),IFERROR(VALUE(MID('Datos de entrada'!C292,1,2)),"")),"")</f>
        <v/>
      </c>
    </row>
    <row r="308" spans="1:9" ht="14.25" x14ac:dyDescent="0.2">
      <c r="A308" t="str">
        <f t="shared" si="25"/>
        <v/>
      </c>
      <c r="B308" t="str">
        <f t="shared" si="24"/>
        <v/>
      </c>
      <c r="C308" s="1" t="str">
        <f t="shared" si="23"/>
        <v/>
      </c>
      <c r="D308" t="str">
        <f>IF(ISNUMBER(C308),'Datos de entrada'!A293,"")</f>
        <v/>
      </c>
      <c r="E308" s="1" t="str">
        <f>IF(ISNUMBER(G308),IF(NOT(ISBLANK('Datos de entrada'!L293)),'Datos de entrada'!L293,""),IFERROR(MID('Datos de entrada'!H293,1,2),""))</f>
        <v/>
      </c>
      <c r="F308" s="1" t="str">
        <f>IFERROR(VALUE(CONCATENATE(MID('Datos de entrada'!H293,5,1),",",MID('Datos de entrada'!H293,7,1))),IFERROR(VALUE(CONCATENATE(MID('Datos de entrada'!H293,5,2),",",MID('Datos de entrada'!H293,8,1))),""))</f>
        <v/>
      </c>
      <c r="G308" s="1" t="str">
        <f>IF(ISNUMBER('Datos de entrada'!K293),'Datos de entrada'!K293,"")</f>
        <v/>
      </c>
      <c r="I308" s="1" t="str">
        <f>IF(OR(ISNUMBER(F308),ISNUMBER(G308)),IFERROR(VALUE(CONCATENATE(MID('Datos de entrada'!C293,1,1),",",MID('Datos de entrada'!C293,3,1))),IFERROR(VALUE(MID('Datos de entrada'!C293,1,2)),"")),"")</f>
        <v/>
      </c>
    </row>
    <row r="309" spans="1:9" ht="14.25" x14ac:dyDescent="0.2">
      <c r="A309" t="str">
        <f t="shared" si="25"/>
        <v/>
      </c>
      <c r="B309" t="str">
        <f t="shared" si="24"/>
        <v/>
      </c>
      <c r="C309" s="1" t="str">
        <f t="shared" si="23"/>
        <v/>
      </c>
      <c r="D309" t="str">
        <f>IF(ISNUMBER(C309),'Datos de entrada'!A294,"")</f>
        <v/>
      </c>
      <c r="E309" s="1" t="str">
        <f>IF(ISNUMBER(G309),IF(NOT(ISBLANK('Datos de entrada'!L294)),'Datos de entrada'!L294,""),IFERROR(MID('Datos de entrada'!H294,1,2),""))</f>
        <v/>
      </c>
      <c r="F309" s="1" t="str">
        <f>IFERROR(VALUE(CONCATENATE(MID('Datos de entrada'!H294,5,1),",",MID('Datos de entrada'!H294,7,1))),IFERROR(VALUE(CONCATENATE(MID('Datos de entrada'!H294,5,2),",",MID('Datos de entrada'!H294,8,1))),""))</f>
        <v/>
      </c>
      <c r="G309" s="1" t="str">
        <f>IF(ISNUMBER('Datos de entrada'!K294),'Datos de entrada'!K294,"")</f>
        <v/>
      </c>
      <c r="I309" s="1" t="str">
        <f>IF(OR(ISNUMBER(F309),ISNUMBER(G309)),IFERROR(VALUE(CONCATENATE(MID('Datos de entrada'!C294,1,1),",",MID('Datos de entrada'!C294,3,1))),IFERROR(VALUE(MID('Datos de entrada'!C294,1,2)),"")),"")</f>
        <v/>
      </c>
    </row>
    <row r="310" spans="1:9" ht="14.25" x14ac:dyDescent="0.2">
      <c r="A310" t="str">
        <f t="shared" si="25"/>
        <v/>
      </c>
      <c r="B310" t="str">
        <f t="shared" si="24"/>
        <v/>
      </c>
      <c r="C310" s="1" t="str">
        <f t="shared" si="23"/>
        <v/>
      </c>
      <c r="D310" t="str">
        <f>IF(ISNUMBER(C310),'Datos de entrada'!A295,"")</f>
        <v/>
      </c>
      <c r="E310" s="1" t="str">
        <f>IF(ISNUMBER(G310),IF(NOT(ISBLANK('Datos de entrada'!L295)),'Datos de entrada'!L295,""),IFERROR(MID('Datos de entrada'!H295,1,2),""))</f>
        <v/>
      </c>
      <c r="F310" s="1" t="str">
        <f>IFERROR(VALUE(CONCATENATE(MID('Datos de entrada'!H295,5,1),",",MID('Datos de entrada'!H295,7,1))),IFERROR(VALUE(CONCATENATE(MID('Datos de entrada'!H295,5,2),",",MID('Datos de entrada'!H295,8,1))),""))</f>
        <v/>
      </c>
      <c r="G310" s="1" t="str">
        <f>IF(ISNUMBER('Datos de entrada'!K295),'Datos de entrada'!K295,"")</f>
        <v/>
      </c>
      <c r="I310" s="1" t="str">
        <f>IF(OR(ISNUMBER(F310),ISNUMBER(G310)),IFERROR(VALUE(CONCATENATE(MID('Datos de entrada'!C295,1,1),",",MID('Datos de entrada'!C295,3,1))),IFERROR(VALUE(MID('Datos de entrada'!C295,1,2)),"")),"")</f>
        <v/>
      </c>
    </row>
    <row r="311" spans="1:9" ht="14.25" x14ac:dyDescent="0.2">
      <c r="A311" t="str">
        <f t="shared" si="25"/>
        <v/>
      </c>
      <c r="B311" t="str">
        <f t="shared" si="24"/>
        <v/>
      </c>
      <c r="C311" s="1" t="str">
        <f t="shared" si="23"/>
        <v/>
      </c>
      <c r="D311" t="str">
        <f>IF(ISNUMBER(C311),'Datos de entrada'!A296,"")</f>
        <v/>
      </c>
      <c r="E311" s="1" t="str">
        <f>IF(ISNUMBER(G311),IF(NOT(ISBLANK('Datos de entrada'!L296)),'Datos de entrada'!L296,""),IFERROR(MID('Datos de entrada'!H296,1,2),""))</f>
        <v/>
      </c>
      <c r="F311" s="1" t="str">
        <f>IFERROR(VALUE(CONCATENATE(MID('Datos de entrada'!H296,5,1),",",MID('Datos de entrada'!H296,7,1))),IFERROR(VALUE(CONCATENATE(MID('Datos de entrada'!H296,5,2),",",MID('Datos de entrada'!H296,8,1))),""))</f>
        <v/>
      </c>
      <c r="G311" s="1" t="str">
        <f>IF(ISNUMBER('Datos de entrada'!K296),'Datos de entrada'!K296,"")</f>
        <v/>
      </c>
      <c r="I311" s="1" t="str">
        <f>IF(OR(ISNUMBER(F311),ISNUMBER(G311)),IFERROR(VALUE(CONCATENATE(MID('Datos de entrada'!C296,1,1),",",MID('Datos de entrada'!C296,3,1))),IFERROR(VALUE(MID('Datos de entrada'!C296,1,2)),"")),"")</f>
        <v/>
      </c>
    </row>
    <row r="312" spans="1:9" ht="14.25" x14ac:dyDescent="0.2">
      <c r="A312" t="str">
        <f t="shared" si="25"/>
        <v/>
      </c>
      <c r="B312" t="str">
        <f t="shared" si="24"/>
        <v/>
      </c>
      <c r="C312" s="1" t="str">
        <f t="shared" si="23"/>
        <v/>
      </c>
      <c r="D312" t="str">
        <f>IF(ISNUMBER(C312),'Datos de entrada'!A297,"")</f>
        <v/>
      </c>
      <c r="E312" s="1" t="str">
        <f>IF(ISNUMBER(G312),IF(NOT(ISBLANK('Datos de entrada'!L297)),'Datos de entrada'!L297,""),IFERROR(MID('Datos de entrada'!H297,1,2),""))</f>
        <v/>
      </c>
      <c r="F312" s="1" t="str">
        <f>IFERROR(VALUE(CONCATENATE(MID('Datos de entrada'!H297,5,1),",",MID('Datos de entrada'!H297,7,1))),IFERROR(VALUE(CONCATENATE(MID('Datos de entrada'!H297,5,2),",",MID('Datos de entrada'!H297,8,1))),""))</f>
        <v/>
      </c>
      <c r="G312" s="1" t="str">
        <f>IF(ISNUMBER('Datos de entrada'!K297),'Datos de entrada'!K297,"")</f>
        <v/>
      </c>
      <c r="I312" s="1" t="str">
        <f>IF(OR(ISNUMBER(F312),ISNUMBER(G312)),IFERROR(VALUE(CONCATENATE(MID('Datos de entrada'!C297,1,1),",",MID('Datos de entrada'!C297,3,1))),IFERROR(VALUE(MID('Datos de entrada'!C297,1,2)),"")),"")</f>
        <v/>
      </c>
    </row>
    <row r="313" spans="1:9" ht="14.25" x14ac:dyDescent="0.2">
      <c r="A313" t="str">
        <f t="shared" si="25"/>
        <v/>
      </c>
      <c r="B313" t="str">
        <f t="shared" si="24"/>
        <v/>
      </c>
      <c r="C313" s="1" t="str">
        <f t="shared" si="23"/>
        <v/>
      </c>
      <c r="D313" t="str">
        <f>IF(ISNUMBER(C313),'Datos de entrada'!A298,"")</f>
        <v/>
      </c>
      <c r="E313" s="1" t="str">
        <f>IF(ISNUMBER(G313),IF(NOT(ISBLANK('Datos de entrada'!L298)),'Datos de entrada'!L298,""),IFERROR(MID('Datos de entrada'!H298,1,2),""))</f>
        <v/>
      </c>
      <c r="F313" s="1" t="str">
        <f>IFERROR(VALUE(CONCATENATE(MID('Datos de entrada'!H298,5,1),",",MID('Datos de entrada'!H298,7,1))),IFERROR(VALUE(CONCATENATE(MID('Datos de entrada'!H298,5,2),",",MID('Datos de entrada'!H298,8,1))),""))</f>
        <v/>
      </c>
      <c r="G313" s="1" t="str">
        <f>IF(ISNUMBER('Datos de entrada'!K298),'Datos de entrada'!K298,"")</f>
        <v/>
      </c>
      <c r="I313" s="1" t="str">
        <f>IF(OR(ISNUMBER(F313),ISNUMBER(G313)),IFERROR(VALUE(CONCATENATE(MID('Datos de entrada'!C298,1,1),",",MID('Datos de entrada'!C298,3,1))),IFERROR(VALUE(MID('Datos de entrada'!C298,1,2)),"")),"")</f>
        <v/>
      </c>
    </row>
    <row r="314" spans="1:9" ht="14.25" x14ac:dyDescent="0.2">
      <c r="A314" t="str">
        <f t="shared" si="25"/>
        <v/>
      </c>
      <c r="B314" t="str">
        <f t="shared" si="24"/>
        <v/>
      </c>
      <c r="C314" s="1" t="str">
        <f t="shared" si="23"/>
        <v/>
      </c>
      <c r="D314" t="str">
        <f>IF(ISNUMBER(C314),'Datos de entrada'!A299,"")</f>
        <v/>
      </c>
      <c r="E314" s="1" t="str">
        <f>IF(ISNUMBER(G314),IF(NOT(ISBLANK('Datos de entrada'!L299)),'Datos de entrada'!L299,""),IFERROR(MID('Datos de entrada'!H299,1,2),""))</f>
        <v/>
      </c>
      <c r="F314" s="1" t="str">
        <f>IFERROR(VALUE(CONCATENATE(MID('Datos de entrada'!H299,5,1),",",MID('Datos de entrada'!H299,7,1))),IFERROR(VALUE(CONCATENATE(MID('Datos de entrada'!H299,5,2),",",MID('Datos de entrada'!H299,8,1))),""))</f>
        <v/>
      </c>
      <c r="G314" s="1" t="str">
        <f>IF(ISNUMBER('Datos de entrada'!K299),'Datos de entrada'!K299,"")</f>
        <v/>
      </c>
      <c r="I314" s="1" t="str">
        <f>IF(OR(ISNUMBER(F314),ISNUMBER(G314)),IFERROR(VALUE(CONCATENATE(MID('Datos de entrada'!C299,1,1),",",MID('Datos de entrada'!C299,3,1))),IFERROR(VALUE(MID('Datos de entrada'!C299,1,2)),"")),"")</f>
        <v/>
      </c>
    </row>
    <row r="315" spans="1:9" ht="14.25" x14ac:dyDescent="0.2">
      <c r="A315" t="str">
        <f t="shared" si="25"/>
        <v/>
      </c>
      <c r="B315" t="str">
        <f t="shared" si="24"/>
        <v/>
      </c>
      <c r="C315" s="1" t="str">
        <f t="shared" si="23"/>
        <v/>
      </c>
      <c r="D315" t="str">
        <f>IF(ISNUMBER(C315),'Datos de entrada'!A300,"")</f>
        <v/>
      </c>
      <c r="E315" s="1" t="str">
        <f>IF(ISNUMBER(G315),IF(NOT(ISBLANK('Datos de entrada'!L300)),'Datos de entrada'!L300,""),IFERROR(MID('Datos de entrada'!H300,1,2),""))</f>
        <v/>
      </c>
      <c r="F315" s="1" t="str">
        <f>IFERROR(VALUE(CONCATENATE(MID('Datos de entrada'!H300,5,1),",",MID('Datos de entrada'!H300,7,1))),IFERROR(VALUE(CONCATENATE(MID('Datos de entrada'!H300,5,2),",",MID('Datos de entrada'!H300,8,1))),""))</f>
        <v/>
      </c>
      <c r="G315" s="1" t="str">
        <f>IF(ISNUMBER('Datos de entrada'!K300),'Datos de entrada'!K300,"")</f>
        <v/>
      </c>
      <c r="I315" s="1" t="str">
        <f>IF(OR(ISNUMBER(F315),ISNUMBER(G315)),IFERROR(VALUE(CONCATENATE(MID('Datos de entrada'!C300,1,1),",",MID('Datos de entrada'!C300,3,1))),IFERROR(VALUE(MID('Datos de entrada'!C300,1,2)),"")),"")</f>
        <v/>
      </c>
    </row>
    <row r="316" spans="1:9" ht="14.25" x14ac:dyDescent="0.2">
      <c r="A316" t="str">
        <f t="shared" si="25"/>
        <v/>
      </c>
      <c r="B316" t="str">
        <f t="shared" si="24"/>
        <v/>
      </c>
      <c r="C316" s="1" t="str">
        <f t="shared" si="23"/>
        <v/>
      </c>
      <c r="D316" t="str">
        <f>IF(ISNUMBER(C316),'Datos de entrada'!A301,"")</f>
        <v/>
      </c>
      <c r="E316" s="1" t="str">
        <f>IF(ISNUMBER(G316),IF(NOT(ISBLANK('Datos de entrada'!L301)),'Datos de entrada'!L301,""),IFERROR(MID('Datos de entrada'!H301,1,2),""))</f>
        <v/>
      </c>
      <c r="F316" s="1" t="str">
        <f>IFERROR(VALUE(CONCATENATE(MID('Datos de entrada'!H301,5,1),",",MID('Datos de entrada'!H301,7,1))),IFERROR(VALUE(CONCATENATE(MID('Datos de entrada'!H301,5,2),",",MID('Datos de entrada'!H301,8,1))),""))</f>
        <v/>
      </c>
      <c r="G316" s="1" t="str">
        <f>IF(ISNUMBER('Datos de entrada'!K301),'Datos de entrada'!K301,"")</f>
        <v/>
      </c>
      <c r="I316" s="1" t="str">
        <f>IF(OR(ISNUMBER(F316),ISNUMBER(G316)),IFERROR(VALUE(CONCATENATE(MID('Datos de entrada'!C301,1,1),",",MID('Datos de entrada'!C301,3,1))),IFERROR(VALUE(MID('Datos de entrada'!C301,1,2)),"")),"")</f>
        <v/>
      </c>
    </row>
    <row r="317" spans="1:9" ht="14.25" x14ac:dyDescent="0.2">
      <c r="A317" t="str">
        <f t="shared" si="25"/>
        <v/>
      </c>
      <c r="B317" t="str">
        <f t="shared" si="24"/>
        <v/>
      </c>
      <c r="C317" s="1" t="str">
        <f t="shared" si="23"/>
        <v/>
      </c>
      <c r="D317" t="str">
        <f>IF(ISNUMBER(C317),'Datos de entrada'!A302,"")</f>
        <v/>
      </c>
      <c r="E317" s="1" t="str">
        <f>IF(ISNUMBER(G317),IF(NOT(ISBLANK('Datos de entrada'!L302)),'Datos de entrada'!L302,""),IFERROR(MID('Datos de entrada'!H302,1,2),""))</f>
        <v/>
      </c>
      <c r="F317" s="1" t="str">
        <f>IFERROR(VALUE(CONCATENATE(MID('Datos de entrada'!H302,5,1),",",MID('Datos de entrada'!H302,7,1))),IFERROR(VALUE(CONCATENATE(MID('Datos de entrada'!H302,5,2),",",MID('Datos de entrada'!H302,8,1))),""))</f>
        <v/>
      </c>
      <c r="G317" s="1" t="str">
        <f>IF(ISNUMBER('Datos de entrada'!K302),'Datos de entrada'!K302,"")</f>
        <v/>
      </c>
      <c r="I317" s="1" t="str">
        <f>IF(OR(ISNUMBER(F317),ISNUMBER(G317)),IFERROR(VALUE(CONCATENATE(MID('Datos de entrada'!C302,1,1),",",MID('Datos de entrada'!C302,3,1))),IFERROR(VALUE(MID('Datos de entrada'!C302,1,2)),"")),"")</f>
        <v/>
      </c>
    </row>
    <row r="318" spans="1:9" ht="14.25" x14ac:dyDescent="0.2">
      <c r="A318" t="str">
        <f t="shared" si="25"/>
        <v/>
      </c>
      <c r="B318" t="str">
        <f t="shared" si="24"/>
        <v/>
      </c>
      <c r="C318" s="1" t="str">
        <f t="shared" si="23"/>
        <v/>
      </c>
      <c r="D318" t="str">
        <f>IF(ISNUMBER(C318),'Datos de entrada'!A303,"")</f>
        <v/>
      </c>
      <c r="E318" s="1" t="str">
        <f>IF(ISNUMBER(G318),IF(NOT(ISBLANK('Datos de entrada'!L303)),'Datos de entrada'!L303,""),IFERROR(MID('Datos de entrada'!H303,1,2),""))</f>
        <v/>
      </c>
      <c r="F318" s="1" t="str">
        <f>IFERROR(VALUE(CONCATENATE(MID('Datos de entrada'!H303,5,1),",",MID('Datos de entrada'!H303,7,1))),IFERROR(VALUE(CONCATENATE(MID('Datos de entrada'!H303,5,2),",",MID('Datos de entrada'!H303,8,1))),""))</f>
        <v/>
      </c>
      <c r="G318" s="1" t="str">
        <f>IF(ISNUMBER('Datos de entrada'!K303),'Datos de entrada'!K303,"")</f>
        <v/>
      </c>
      <c r="I318" s="1" t="str">
        <f>IF(OR(ISNUMBER(F318),ISNUMBER(G318)),IFERROR(VALUE(CONCATENATE(MID('Datos de entrada'!C303,1,1),",",MID('Datos de entrada'!C303,3,1))),IFERROR(VALUE(MID('Datos de entrada'!C303,1,2)),"")),"")</f>
        <v/>
      </c>
    </row>
    <row r="319" spans="1:9" ht="14.25" x14ac:dyDescent="0.2">
      <c r="A319" t="str">
        <f t="shared" si="25"/>
        <v/>
      </c>
      <c r="B319" t="str">
        <f t="shared" si="24"/>
        <v/>
      </c>
      <c r="C319" s="1" t="str">
        <f t="shared" si="23"/>
        <v/>
      </c>
      <c r="D319" t="str">
        <f>IF(ISNUMBER(C319),'Datos de entrada'!A304,"")</f>
        <v/>
      </c>
      <c r="E319" s="1" t="str">
        <f>IF(ISNUMBER(G319),IF(NOT(ISBLANK('Datos de entrada'!L304)),'Datos de entrada'!L304,""),IFERROR(MID('Datos de entrada'!H304,1,2),""))</f>
        <v/>
      </c>
      <c r="F319" s="1" t="str">
        <f>IFERROR(VALUE(CONCATENATE(MID('Datos de entrada'!H304,5,1),",",MID('Datos de entrada'!H304,7,1))),IFERROR(VALUE(CONCATENATE(MID('Datos de entrada'!H304,5,2),",",MID('Datos de entrada'!H304,8,1))),""))</f>
        <v/>
      </c>
      <c r="G319" s="1" t="str">
        <f>IF(ISNUMBER('Datos de entrada'!K304),'Datos de entrada'!K304,"")</f>
        <v/>
      </c>
      <c r="I319" s="1" t="str">
        <f>IF(OR(ISNUMBER(F319),ISNUMBER(G319)),IFERROR(VALUE(CONCATENATE(MID('Datos de entrada'!C304,1,1),",",MID('Datos de entrada'!C304,3,1))),IFERROR(VALUE(MID('Datos de entrada'!C304,1,2)),"")),"")</f>
        <v/>
      </c>
    </row>
    <row r="320" spans="1:9" ht="14.25" x14ac:dyDescent="0.2">
      <c r="A320" t="str">
        <f t="shared" si="25"/>
        <v/>
      </c>
      <c r="B320" t="str">
        <f t="shared" si="24"/>
        <v/>
      </c>
      <c r="C320" s="1" t="str">
        <f t="shared" si="23"/>
        <v/>
      </c>
      <c r="D320" t="str">
        <f>IF(ISNUMBER(C320),'Datos de entrada'!A305,"")</f>
        <v/>
      </c>
      <c r="E320" s="1" t="str">
        <f>IF(ISNUMBER(G320),IF(NOT(ISBLANK('Datos de entrada'!L305)),'Datos de entrada'!L305,""),IFERROR(MID('Datos de entrada'!H305,1,2),""))</f>
        <v/>
      </c>
      <c r="F320" s="1" t="str">
        <f>IFERROR(VALUE(CONCATENATE(MID('Datos de entrada'!H305,5,1),",",MID('Datos de entrada'!H305,7,1))),IFERROR(VALUE(CONCATENATE(MID('Datos de entrada'!H305,5,2),",",MID('Datos de entrada'!H305,8,1))),""))</f>
        <v/>
      </c>
      <c r="G320" s="1" t="str">
        <f>IF(ISNUMBER('Datos de entrada'!K305),'Datos de entrada'!K305,"")</f>
        <v/>
      </c>
      <c r="I320" s="1" t="str">
        <f>IF(OR(ISNUMBER(F320),ISNUMBER(G320)),IFERROR(VALUE(CONCATENATE(MID('Datos de entrada'!C305,1,1),",",MID('Datos de entrada'!C305,3,1))),IFERROR(VALUE(MID('Datos de entrada'!C305,1,2)),"")),"")</f>
        <v/>
      </c>
    </row>
    <row r="321" spans="1:9" ht="14.25" x14ac:dyDescent="0.2">
      <c r="A321" t="str">
        <f t="shared" si="25"/>
        <v/>
      </c>
      <c r="B321" t="str">
        <f t="shared" si="24"/>
        <v/>
      </c>
      <c r="C321" s="1" t="str">
        <f t="shared" si="23"/>
        <v/>
      </c>
      <c r="D321" t="str">
        <f>IF(ISNUMBER(C321),'Datos de entrada'!A306,"")</f>
        <v/>
      </c>
      <c r="E321" s="1" t="str">
        <f>IF(ISNUMBER(G321),IF(NOT(ISBLANK('Datos de entrada'!L306)),'Datos de entrada'!L306,""),IFERROR(MID('Datos de entrada'!H306,1,2),""))</f>
        <v/>
      </c>
      <c r="F321" s="1" t="str">
        <f>IFERROR(VALUE(CONCATENATE(MID('Datos de entrada'!H306,5,1),",",MID('Datos de entrada'!H306,7,1))),IFERROR(VALUE(CONCATENATE(MID('Datos de entrada'!H306,5,2),",",MID('Datos de entrada'!H306,8,1))),""))</f>
        <v/>
      </c>
      <c r="G321" s="1" t="str">
        <f>IF(ISNUMBER('Datos de entrada'!K306),'Datos de entrada'!K306,"")</f>
        <v/>
      </c>
      <c r="I321" s="1" t="str">
        <f>IF(OR(ISNUMBER(F321),ISNUMBER(G321)),IFERROR(VALUE(CONCATENATE(MID('Datos de entrada'!C306,1,1),",",MID('Datos de entrada'!C306,3,1))),IFERROR(VALUE(MID('Datos de entrada'!C306,1,2)),"")),"")</f>
        <v/>
      </c>
    </row>
    <row r="322" spans="1:9" ht="14.25" x14ac:dyDescent="0.2">
      <c r="A322" t="str">
        <f t="shared" si="25"/>
        <v/>
      </c>
      <c r="B322" t="str">
        <f t="shared" si="24"/>
        <v/>
      </c>
      <c r="C322" s="1" t="str">
        <f t="shared" si="23"/>
        <v/>
      </c>
      <c r="D322" t="str">
        <f>IF(ISNUMBER(C322),'Datos de entrada'!A307,"")</f>
        <v/>
      </c>
      <c r="E322" s="1" t="str">
        <f>IF(ISNUMBER(G322),IF(NOT(ISBLANK('Datos de entrada'!L307)),'Datos de entrada'!L307,""),IFERROR(MID('Datos de entrada'!H307,1,2),""))</f>
        <v/>
      </c>
      <c r="F322" s="1" t="str">
        <f>IFERROR(VALUE(CONCATENATE(MID('Datos de entrada'!H307,5,1),",",MID('Datos de entrada'!H307,7,1))),IFERROR(VALUE(CONCATENATE(MID('Datos de entrada'!H307,5,2),",",MID('Datos de entrada'!H307,8,1))),""))</f>
        <v/>
      </c>
      <c r="G322" s="1" t="str">
        <f>IF(ISNUMBER('Datos de entrada'!K307),'Datos de entrada'!K307,"")</f>
        <v/>
      </c>
      <c r="I322" s="1" t="str">
        <f>IF(OR(ISNUMBER(F322),ISNUMBER(G322)),IFERROR(VALUE(CONCATENATE(MID('Datos de entrada'!C307,1,1),",",MID('Datos de entrada'!C307,3,1))),IFERROR(VALUE(MID('Datos de entrada'!C307,1,2)),"")),"")</f>
        <v/>
      </c>
    </row>
    <row r="323" spans="1:9" ht="14.25" x14ac:dyDescent="0.2">
      <c r="A323" t="str">
        <f t="shared" si="25"/>
        <v/>
      </c>
      <c r="B323" t="str">
        <f t="shared" si="24"/>
        <v/>
      </c>
      <c r="C323" s="1" t="str">
        <f t="shared" ref="C323:C386" si="26">IF(ISNUMBER(G323),I323*G323,IF(ISNUMBER(F323),I323*F323,""))</f>
        <v/>
      </c>
      <c r="D323" t="str">
        <f>IF(ISNUMBER(C323),'Datos de entrada'!A308,"")</f>
        <v/>
      </c>
      <c r="E323" s="1" t="str">
        <f>IF(ISNUMBER(G323),IF(NOT(ISBLANK('Datos de entrada'!L308)),'Datos de entrada'!L308,""),IFERROR(MID('Datos de entrada'!H308,1,2),""))</f>
        <v/>
      </c>
      <c r="F323" s="1" t="str">
        <f>IFERROR(VALUE(CONCATENATE(MID('Datos de entrada'!H308,5,1),",",MID('Datos de entrada'!H308,7,1))),IFERROR(VALUE(CONCATENATE(MID('Datos de entrada'!H308,5,2),",",MID('Datos de entrada'!H308,8,1))),""))</f>
        <v/>
      </c>
      <c r="G323" s="1" t="str">
        <f>IF(ISNUMBER('Datos de entrada'!K308),'Datos de entrada'!K308,"")</f>
        <v/>
      </c>
      <c r="I323" s="1" t="str">
        <f>IF(OR(ISNUMBER(F323),ISNUMBER(G323)),IFERROR(VALUE(CONCATENATE(MID('Datos de entrada'!C308,1,1),",",MID('Datos de entrada'!C308,3,1))),IFERROR(VALUE(MID('Datos de entrada'!C308,1,2)),"")),"")</f>
        <v/>
      </c>
    </row>
    <row r="324" spans="1:9" ht="14.25" x14ac:dyDescent="0.2">
      <c r="A324" t="str">
        <f t="shared" si="25"/>
        <v/>
      </c>
      <c r="B324" t="str">
        <f t="shared" ref="B324:B387" si="27">IF(ISNUMBER(G324),G324+(ROW()/10000000),IF(ISNUMBER(F324),F324+(ROW()/10000000),""))</f>
        <v/>
      </c>
      <c r="C324" s="1" t="str">
        <f t="shared" si="26"/>
        <v/>
      </c>
      <c r="D324" t="str">
        <f>IF(ISNUMBER(C324),'Datos de entrada'!A309,"")</f>
        <v/>
      </c>
      <c r="E324" s="1" t="str">
        <f>IF(ISNUMBER(G324),IF(NOT(ISBLANK('Datos de entrada'!L309)),'Datos de entrada'!L309,""),IFERROR(MID('Datos de entrada'!H309,1,2),""))</f>
        <v/>
      </c>
      <c r="F324" s="1" t="str">
        <f>IFERROR(VALUE(CONCATENATE(MID('Datos de entrada'!H309,5,1),",",MID('Datos de entrada'!H309,7,1))),IFERROR(VALUE(CONCATENATE(MID('Datos de entrada'!H309,5,2),",",MID('Datos de entrada'!H309,8,1))),""))</f>
        <v/>
      </c>
      <c r="G324" s="1" t="str">
        <f>IF(ISNUMBER('Datos de entrada'!K309),'Datos de entrada'!K309,"")</f>
        <v/>
      </c>
      <c r="I324" s="1" t="str">
        <f>IF(OR(ISNUMBER(F324),ISNUMBER(G324)),IFERROR(VALUE(CONCATENATE(MID('Datos de entrada'!C309,1,1),",",MID('Datos de entrada'!C309,3,1))),IFERROR(VALUE(MID('Datos de entrada'!C309,1,2)),"")),"")</f>
        <v/>
      </c>
    </row>
    <row r="325" spans="1:9" ht="14.25" x14ac:dyDescent="0.2">
      <c r="A325" t="str">
        <f t="shared" si="25"/>
        <v/>
      </c>
      <c r="B325" t="str">
        <f t="shared" si="27"/>
        <v/>
      </c>
      <c r="C325" s="1" t="str">
        <f t="shared" si="26"/>
        <v/>
      </c>
      <c r="D325" t="str">
        <f>IF(ISNUMBER(C325),'Datos de entrada'!A310,"")</f>
        <v/>
      </c>
      <c r="E325" s="1" t="str">
        <f>IF(ISNUMBER(G325),IF(NOT(ISBLANK('Datos de entrada'!L310)),'Datos de entrada'!L310,""),IFERROR(MID('Datos de entrada'!H310,1,2),""))</f>
        <v/>
      </c>
      <c r="F325" s="1" t="str">
        <f>IFERROR(VALUE(CONCATENATE(MID('Datos de entrada'!H310,5,1),",",MID('Datos de entrada'!H310,7,1))),IFERROR(VALUE(CONCATENATE(MID('Datos de entrada'!H310,5,2),",",MID('Datos de entrada'!H310,8,1))),""))</f>
        <v/>
      </c>
      <c r="G325" s="1" t="str">
        <f>IF(ISNUMBER('Datos de entrada'!K310),'Datos de entrada'!K310,"")</f>
        <v/>
      </c>
      <c r="I325" s="1" t="str">
        <f>IF(OR(ISNUMBER(F325),ISNUMBER(G325)),IFERROR(VALUE(CONCATENATE(MID('Datos de entrada'!C310,1,1),",",MID('Datos de entrada'!C310,3,1))),IFERROR(VALUE(MID('Datos de entrada'!C310,1,2)),"")),"")</f>
        <v/>
      </c>
    </row>
    <row r="326" spans="1:9" ht="14.25" x14ac:dyDescent="0.2">
      <c r="A326" t="str">
        <f t="shared" si="25"/>
        <v/>
      </c>
      <c r="B326" t="str">
        <f t="shared" si="27"/>
        <v/>
      </c>
      <c r="C326" s="1" t="str">
        <f t="shared" si="26"/>
        <v/>
      </c>
      <c r="D326" t="str">
        <f>IF(ISNUMBER(C326),'Datos de entrada'!A311,"")</f>
        <v/>
      </c>
      <c r="E326" s="1" t="str">
        <f>IF(ISNUMBER(G326),IF(NOT(ISBLANK('Datos de entrada'!L311)),'Datos de entrada'!L311,""),IFERROR(MID('Datos de entrada'!H311,1,2),""))</f>
        <v/>
      </c>
      <c r="F326" s="1" t="str">
        <f>IFERROR(VALUE(CONCATENATE(MID('Datos de entrada'!H311,5,1),",",MID('Datos de entrada'!H311,7,1))),IFERROR(VALUE(CONCATENATE(MID('Datos de entrada'!H311,5,2),",",MID('Datos de entrada'!H311,8,1))),""))</f>
        <v/>
      </c>
      <c r="G326" s="1" t="str">
        <f>IF(ISNUMBER('Datos de entrada'!K311),'Datos de entrada'!K311,"")</f>
        <v/>
      </c>
      <c r="I326" s="1" t="str">
        <f>IF(OR(ISNUMBER(F326),ISNUMBER(G326)),IFERROR(VALUE(CONCATENATE(MID('Datos de entrada'!C311,1,1),",",MID('Datos de entrada'!C311,3,1))),IFERROR(VALUE(MID('Datos de entrada'!C311,1,2)),"")),"")</f>
        <v/>
      </c>
    </row>
    <row r="327" spans="1:9" ht="14.25" x14ac:dyDescent="0.2">
      <c r="A327" t="str">
        <f t="shared" si="25"/>
        <v/>
      </c>
      <c r="B327" t="str">
        <f t="shared" si="27"/>
        <v/>
      </c>
      <c r="C327" s="1" t="str">
        <f t="shared" si="26"/>
        <v/>
      </c>
      <c r="D327" t="str">
        <f>IF(ISNUMBER(C327),'Datos de entrada'!A312,"")</f>
        <v/>
      </c>
      <c r="E327" s="1" t="str">
        <f>IF(ISNUMBER(G327),IF(NOT(ISBLANK('Datos de entrada'!L312)),'Datos de entrada'!L312,""),IFERROR(MID('Datos de entrada'!H312,1,2),""))</f>
        <v/>
      </c>
      <c r="F327" s="1" t="str">
        <f>IFERROR(VALUE(CONCATENATE(MID('Datos de entrada'!H312,5,1),",",MID('Datos de entrada'!H312,7,1))),IFERROR(VALUE(CONCATENATE(MID('Datos de entrada'!H312,5,2),",",MID('Datos de entrada'!H312,8,1))),""))</f>
        <v/>
      </c>
      <c r="G327" s="1" t="str">
        <f>IF(ISNUMBER('Datos de entrada'!K312),'Datos de entrada'!K312,"")</f>
        <v/>
      </c>
      <c r="I327" s="1" t="str">
        <f>IF(OR(ISNUMBER(F327),ISNUMBER(G327)),IFERROR(VALUE(CONCATENATE(MID('Datos de entrada'!C312,1,1),",",MID('Datos de entrada'!C312,3,1))),IFERROR(VALUE(MID('Datos de entrada'!C312,1,2)),"")),"")</f>
        <v/>
      </c>
    </row>
    <row r="328" spans="1:9" ht="14.25" x14ac:dyDescent="0.2">
      <c r="A328" t="str">
        <f t="shared" si="25"/>
        <v/>
      </c>
      <c r="B328" t="str">
        <f t="shared" si="27"/>
        <v/>
      </c>
      <c r="C328" s="1" t="str">
        <f t="shared" si="26"/>
        <v/>
      </c>
      <c r="D328" t="str">
        <f>IF(ISNUMBER(C328),'Datos de entrada'!A313,"")</f>
        <v/>
      </c>
      <c r="E328" s="1" t="str">
        <f>IF(ISNUMBER(G328),IF(NOT(ISBLANK('Datos de entrada'!L313)),'Datos de entrada'!L313,""),IFERROR(MID('Datos de entrada'!H313,1,2),""))</f>
        <v/>
      </c>
      <c r="F328" s="1" t="str">
        <f>IFERROR(VALUE(CONCATENATE(MID('Datos de entrada'!H313,5,1),",",MID('Datos de entrada'!H313,7,1))),IFERROR(VALUE(CONCATENATE(MID('Datos de entrada'!H313,5,2),",",MID('Datos de entrada'!H313,8,1))),""))</f>
        <v/>
      </c>
      <c r="G328" s="1" t="str">
        <f>IF(ISNUMBER('Datos de entrada'!K313),'Datos de entrada'!K313,"")</f>
        <v/>
      </c>
      <c r="I328" s="1" t="str">
        <f>IF(OR(ISNUMBER(F328),ISNUMBER(G328)),IFERROR(VALUE(CONCATENATE(MID('Datos de entrada'!C313,1,1),",",MID('Datos de entrada'!C313,3,1))),IFERROR(VALUE(MID('Datos de entrada'!C313,1,2)),"")),"")</f>
        <v/>
      </c>
    </row>
    <row r="329" spans="1:9" ht="14.25" x14ac:dyDescent="0.2">
      <c r="A329" t="str">
        <f t="shared" si="25"/>
        <v/>
      </c>
      <c r="B329" t="str">
        <f t="shared" si="27"/>
        <v/>
      </c>
      <c r="C329" s="1" t="str">
        <f t="shared" si="26"/>
        <v/>
      </c>
      <c r="D329" t="str">
        <f>IF(ISNUMBER(C329),'Datos de entrada'!A314,"")</f>
        <v/>
      </c>
      <c r="E329" s="1" t="str">
        <f>IF(ISNUMBER(G329),IF(NOT(ISBLANK('Datos de entrada'!L314)),'Datos de entrada'!L314,""),IFERROR(MID('Datos de entrada'!H314,1,2),""))</f>
        <v/>
      </c>
      <c r="F329" s="1" t="str">
        <f>IFERROR(VALUE(CONCATENATE(MID('Datos de entrada'!H314,5,1),",",MID('Datos de entrada'!H314,7,1))),IFERROR(VALUE(CONCATENATE(MID('Datos de entrada'!H314,5,2),",",MID('Datos de entrada'!H314,8,1))),""))</f>
        <v/>
      </c>
      <c r="G329" s="1" t="str">
        <f>IF(ISNUMBER('Datos de entrada'!K314),'Datos de entrada'!K314,"")</f>
        <v/>
      </c>
      <c r="I329" s="1" t="str">
        <f>IF(OR(ISNUMBER(F329),ISNUMBER(G329)),IFERROR(VALUE(CONCATENATE(MID('Datos de entrada'!C314,1,1),",",MID('Datos de entrada'!C314,3,1))),IFERROR(VALUE(MID('Datos de entrada'!C314,1,2)),"")),"")</f>
        <v/>
      </c>
    </row>
    <row r="330" spans="1:9" ht="14.25" x14ac:dyDescent="0.2">
      <c r="A330" t="str">
        <f t="shared" si="25"/>
        <v/>
      </c>
      <c r="B330" t="str">
        <f t="shared" si="27"/>
        <v/>
      </c>
      <c r="C330" s="1" t="str">
        <f t="shared" si="26"/>
        <v/>
      </c>
      <c r="D330" t="str">
        <f>IF(ISNUMBER(C330),'Datos de entrada'!A315,"")</f>
        <v/>
      </c>
      <c r="E330" s="1" t="str">
        <f>IF(ISNUMBER(G330),IF(NOT(ISBLANK('Datos de entrada'!L315)),'Datos de entrada'!L315,""),IFERROR(MID('Datos de entrada'!H315,1,2),""))</f>
        <v/>
      </c>
      <c r="F330" s="1" t="str">
        <f>IFERROR(VALUE(CONCATENATE(MID('Datos de entrada'!H315,5,1),",",MID('Datos de entrada'!H315,7,1))),IFERROR(VALUE(CONCATENATE(MID('Datos de entrada'!H315,5,2),",",MID('Datos de entrada'!H315,8,1))),""))</f>
        <v/>
      </c>
      <c r="G330" s="1" t="str">
        <f>IF(ISNUMBER('Datos de entrada'!K315),'Datos de entrada'!K315,"")</f>
        <v/>
      </c>
      <c r="I330" s="1" t="str">
        <f>IF(OR(ISNUMBER(F330),ISNUMBER(G330)),IFERROR(VALUE(CONCATENATE(MID('Datos de entrada'!C315,1,1),",",MID('Datos de entrada'!C315,3,1))),IFERROR(VALUE(MID('Datos de entrada'!C315,1,2)),"")),"")</f>
        <v/>
      </c>
    </row>
    <row r="331" spans="1:9" ht="14.25" x14ac:dyDescent="0.2">
      <c r="A331" t="str">
        <f t="shared" si="25"/>
        <v/>
      </c>
      <c r="B331" t="str">
        <f t="shared" si="27"/>
        <v/>
      </c>
      <c r="C331" s="1" t="str">
        <f t="shared" si="26"/>
        <v/>
      </c>
      <c r="D331" t="str">
        <f>IF(ISNUMBER(C331),'Datos de entrada'!A316,"")</f>
        <v/>
      </c>
      <c r="E331" s="1" t="str">
        <f>IF(ISNUMBER(G331),IF(NOT(ISBLANK('Datos de entrada'!L316)),'Datos de entrada'!L316,""),IFERROR(MID('Datos de entrada'!H316,1,2),""))</f>
        <v/>
      </c>
      <c r="F331" s="1" t="str">
        <f>IFERROR(VALUE(CONCATENATE(MID('Datos de entrada'!H316,5,1),",",MID('Datos de entrada'!H316,7,1))),IFERROR(VALUE(CONCATENATE(MID('Datos de entrada'!H316,5,2),",",MID('Datos de entrada'!H316,8,1))),""))</f>
        <v/>
      </c>
      <c r="G331" s="1" t="str">
        <f>IF(ISNUMBER('Datos de entrada'!K316),'Datos de entrada'!K316,"")</f>
        <v/>
      </c>
      <c r="I331" s="1" t="str">
        <f>IF(OR(ISNUMBER(F331),ISNUMBER(G331)),IFERROR(VALUE(CONCATENATE(MID('Datos de entrada'!C316,1,1),",",MID('Datos de entrada'!C316,3,1))),IFERROR(VALUE(MID('Datos de entrada'!C316,1,2)),"")),"")</f>
        <v/>
      </c>
    </row>
    <row r="332" spans="1:9" ht="14.25" x14ac:dyDescent="0.2">
      <c r="A332" t="str">
        <f t="shared" si="25"/>
        <v/>
      </c>
      <c r="B332" t="str">
        <f t="shared" si="27"/>
        <v/>
      </c>
      <c r="C332" s="1" t="str">
        <f t="shared" si="26"/>
        <v/>
      </c>
      <c r="D332" t="str">
        <f>IF(ISNUMBER(C332),'Datos de entrada'!A317,"")</f>
        <v/>
      </c>
      <c r="E332" s="1" t="str">
        <f>IF(ISNUMBER(G332),IF(NOT(ISBLANK('Datos de entrada'!L317)),'Datos de entrada'!L317,""),IFERROR(MID('Datos de entrada'!H317,1,2),""))</f>
        <v/>
      </c>
      <c r="F332" s="1" t="str">
        <f>IFERROR(VALUE(CONCATENATE(MID('Datos de entrada'!H317,5,1),",",MID('Datos de entrada'!H317,7,1))),IFERROR(VALUE(CONCATENATE(MID('Datos de entrada'!H317,5,2),",",MID('Datos de entrada'!H317,8,1))),""))</f>
        <v/>
      </c>
      <c r="G332" s="1" t="str">
        <f>IF(ISNUMBER('Datos de entrada'!K317),'Datos de entrada'!K317,"")</f>
        <v/>
      </c>
      <c r="I332" s="1" t="str">
        <f>IF(OR(ISNUMBER(F332),ISNUMBER(G332)),IFERROR(VALUE(CONCATENATE(MID('Datos de entrada'!C317,1,1),",",MID('Datos de entrada'!C317,3,1))),IFERROR(VALUE(MID('Datos de entrada'!C317,1,2)),"")),"")</f>
        <v/>
      </c>
    </row>
    <row r="333" spans="1:9" ht="14.25" x14ac:dyDescent="0.2">
      <c r="A333" t="str">
        <f t="shared" si="25"/>
        <v/>
      </c>
      <c r="B333" t="str">
        <f t="shared" si="27"/>
        <v/>
      </c>
      <c r="C333" s="1" t="str">
        <f t="shared" si="26"/>
        <v/>
      </c>
      <c r="D333" t="str">
        <f>IF(ISNUMBER(C333),'Datos de entrada'!A318,"")</f>
        <v/>
      </c>
      <c r="E333" s="1" t="str">
        <f>IF(ISNUMBER(G333),IF(NOT(ISBLANK('Datos de entrada'!L318)),'Datos de entrada'!L318,""),IFERROR(MID('Datos de entrada'!H318,1,2),""))</f>
        <v/>
      </c>
      <c r="F333" s="1" t="str">
        <f>IFERROR(VALUE(CONCATENATE(MID('Datos de entrada'!H318,5,1),",",MID('Datos de entrada'!H318,7,1))),IFERROR(VALUE(CONCATENATE(MID('Datos de entrada'!H318,5,2),",",MID('Datos de entrada'!H318,8,1))),""))</f>
        <v/>
      </c>
      <c r="G333" s="1" t="str">
        <f>IF(ISNUMBER('Datos de entrada'!K318),'Datos de entrada'!K318,"")</f>
        <v/>
      </c>
      <c r="I333" s="1" t="str">
        <f>IF(OR(ISNUMBER(F333),ISNUMBER(G333)),IFERROR(VALUE(CONCATENATE(MID('Datos de entrada'!C318,1,1),",",MID('Datos de entrada'!C318,3,1))),IFERROR(VALUE(MID('Datos de entrada'!C318,1,2)),"")),"")</f>
        <v/>
      </c>
    </row>
    <row r="334" spans="1:9" ht="14.25" x14ac:dyDescent="0.2">
      <c r="A334" t="str">
        <f t="shared" si="25"/>
        <v/>
      </c>
      <c r="B334" t="str">
        <f t="shared" si="27"/>
        <v/>
      </c>
      <c r="C334" s="1" t="str">
        <f t="shared" si="26"/>
        <v/>
      </c>
      <c r="D334" t="str">
        <f>IF(ISNUMBER(C334),'Datos de entrada'!A319,"")</f>
        <v/>
      </c>
      <c r="E334" s="1" t="str">
        <f>IF(ISNUMBER(G334),IF(NOT(ISBLANK('Datos de entrada'!L319)),'Datos de entrada'!L319,""),IFERROR(MID('Datos de entrada'!H319,1,2),""))</f>
        <v/>
      </c>
      <c r="F334" s="1" t="str">
        <f>IFERROR(VALUE(CONCATENATE(MID('Datos de entrada'!H319,5,1),",",MID('Datos de entrada'!H319,7,1))),IFERROR(VALUE(CONCATENATE(MID('Datos de entrada'!H319,5,2),",",MID('Datos de entrada'!H319,8,1))),""))</f>
        <v/>
      </c>
      <c r="G334" s="1" t="str">
        <f>IF(ISNUMBER('Datos de entrada'!K319),'Datos de entrada'!K319,"")</f>
        <v/>
      </c>
      <c r="I334" s="1" t="str">
        <f>IF(OR(ISNUMBER(F334),ISNUMBER(G334)),IFERROR(VALUE(CONCATENATE(MID('Datos de entrada'!C319,1,1),",",MID('Datos de entrada'!C319,3,1))),IFERROR(VALUE(MID('Datos de entrada'!C319,1,2)),"")),"")</f>
        <v/>
      </c>
    </row>
    <row r="335" spans="1:9" ht="14.25" x14ac:dyDescent="0.2">
      <c r="A335" t="str">
        <f t="shared" si="25"/>
        <v/>
      </c>
      <c r="B335" t="str">
        <f t="shared" si="27"/>
        <v/>
      </c>
      <c r="C335" s="1" t="str">
        <f t="shared" si="26"/>
        <v/>
      </c>
      <c r="D335" t="str">
        <f>IF(ISNUMBER(C335),'Datos de entrada'!A320,"")</f>
        <v/>
      </c>
      <c r="E335" s="1" t="str">
        <f>IF(ISNUMBER(G335),IF(NOT(ISBLANK('Datos de entrada'!L320)),'Datos de entrada'!L320,""),IFERROR(MID('Datos de entrada'!H320,1,2),""))</f>
        <v/>
      </c>
      <c r="F335" s="1" t="str">
        <f>IFERROR(VALUE(CONCATENATE(MID('Datos de entrada'!H320,5,1),",",MID('Datos de entrada'!H320,7,1))),IFERROR(VALUE(CONCATENATE(MID('Datos de entrada'!H320,5,2),",",MID('Datos de entrada'!H320,8,1))),""))</f>
        <v/>
      </c>
      <c r="G335" s="1" t="str">
        <f>IF(ISNUMBER('Datos de entrada'!K320),'Datos de entrada'!K320,"")</f>
        <v/>
      </c>
      <c r="I335" s="1" t="str">
        <f>IF(OR(ISNUMBER(F335),ISNUMBER(G335)),IFERROR(VALUE(CONCATENATE(MID('Datos de entrada'!C320,1,1),",",MID('Datos de entrada'!C320,3,1))),IFERROR(VALUE(MID('Datos de entrada'!C320,1,2)),"")),"")</f>
        <v/>
      </c>
    </row>
    <row r="336" spans="1:9" ht="14.25" x14ac:dyDescent="0.2">
      <c r="A336" t="str">
        <f t="shared" si="25"/>
        <v/>
      </c>
      <c r="B336" t="str">
        <f t="shared" si="27"/>
        <v/>
      </c>
      <c r="C336" s="1" t="str">
        <f t="shared" si="26"/>
        <v/>
      </c>
      <c r="D336" t="str">
        <f>IF(ISNUMBER(C336),'Datos de entrada'!A321,"")</f>
        <v/>
      </c>
      <c r="E336" s="1" t="str">
        <f>IF(ISNUMBER(G336),IF(NOT(ISBLANK('Datos de entrada'!L321)),'Datos de entrada'!L321,""),IFERROR(MID('Datos de entrada'!H321,1,2),""))</f>
        <v/>
      </c>
      <c r="F336" s="1" t="str">
        <f>IFERROR(VALUE(CONCATENATE(MID('Datos de entrada'!H321,5,1),",",MID('Datos de entrada'!H321,7,1))),IFERROR(VALUE(CONCATENATE(MID('Datos de entrada'!H321,5,2),",",MID('Datos de entrada'!H321,8,1))),""))</f>
        <v/>
      </c>
      <c r="G336" s="1" t="str">
        <f>IF(ISNUMBER('Datos de entrada'!K321),'Datos de entrada'!K321,"")</f>
        <v/>
      </c>
      <c r="I336" s="1" t="str">
        <f>IF(OR(ISNUMBER(F336),ISNUMBER(G336)),IFERROR(VALUE(CONCATENATE(MID('Datos de entrada'!C321,1,1),",",MID('Datos de entrada'!C321,3,1))),IFERROR(VALUE(MID('Datos de entrada'!C321,1,2)),"")),"")</f>
        <v/>
      </c>
    </row>
    <row r="337" spans="1:9" ht="14.25" x14ac:dyDescent="0.2">
      <c r="A337" t="str">
        <f t="shared" si="25"/>
        <v/>
      </c>
      <c r="B337" t="str">
        <f t="shared" si="27"/>
        <v/>
      </c>
      <c r="C337" s="1" t="str">
        <f t="shared" si="26"/>
        <v/>
      </c>
      <c r="D337" t="str">
        <f>IF(ISNUMBER(C337),'Datos de entrada'!A322,"")</f>
        <v/>
      </c>
      <c r="E337" s="1" t="str">
        <f>IF(ISNUMBER(G337),IF(NOT(ISBLANK('Datos de entrada'!L322)),'Datos de entrada'!L322,""),IFERROR(MID('Datos de entrada'!H322,1,2),""))</f>
        <v/>
      </c>
      <c r="F337" s="1" t="str">
        <f>IFERROR(VALUE(CONCATENATE(MID('Datos de entrada'!H322,5,1),",",MID('Datos de entrada'!H322,7,1))),IFERROR(VALUE(CONCATENATE(MID('Datos de entrada'!H322,5,2),",",MID('Datos de entrada'!H322,8,1))),""))</f>
        <v/>
      </c>
      <c r="G337" s="1" t="str">
        <f>IF(ISNUMBER('Datos de entrada'!K322),'Datos de entrada'!K322,"")</f>
        <v/>
      </c>
      <c r="I337" s="1" t="str">
        <f>IF(OR(ISNUMBER(F337),ISNUMBER(G337)),IFERROR(VALUE(CONCATENATE(MID('Datos de entrada'!C322,1,1),",",MID('Datos de entrada'!C322,3,1))),IFERROR(VALUE(MID('Datos de entrada'!C322,1,2)),"")),"")</f>
        <v/>
      </c>
    </row>
    <row r="338" spans="1:9" ht="14.25" x14ac:dyDescent="0.2">
      <c r="A338" t="str">
        <f t="shared" si="25"/>
        <v/>
      </c>
      <c r="B338" t="str">
        <f t="shared" si="27"/>
        <v/>
      </c>
      <c r="C338" s="1" t="str">
        <f t="shared" si="26"/>
        <v/>
      </c>
      <c r="D338" t="str">
        <f>IF(ISNUMBER(C338),'Datos de entrada'!A323,"")</f>
        <v/>
      </c>
      <c r="E338" s="1" t="str">
        <f>IF(ISNUMBER(G338),IF(NOT(ISBLANK('Datos de entrada'!L323)),'Datos de entrada'!L323,""),IFERROR(MID('Datos de entrada'!H323,1,2),""))</f>
        <v/>
      </c>
      <c r="F338" s="1" t="str">
        <f>IFERROR(VALUE(CONCATENATE(MID('Datos de entrada'!H323,5,1),",",MID('Datos de entrada'!H323,7,1))),IFERROR(VALUE(CONCATENATE(MID('Datos de entrada'!H323,5,2),",",MID('Datos de entrada'!H323,8,1))),""))</f>
        <v/>
      </c>
      <c r="G338" s="1" t="str">
        <f>IF(ISNUMBER('Datos de entrada'!K323),'Datos de entrada'!K323,"")</f>
        <v/>
      </c>
      <c r="I338" s="1" t="str">
        <f>IF(OR(ISNUMBER(F338),ISNUMBER(G338)),IFERROR(VALUE(CONCATENATE(MID('Datos de entrada'!C323,1,1),",",MID('Datos de entrada'!C323,3,1))),IFERROR(VALUE(MID('Datos de entrada'!C323,1,2)),"")),"")</f>
        <v/>
      </c>
    </row>
    <row r="339" spans="1:9" ht="14.25" x14ac:dyDescent="0.2">
      <c r="A339" t="str">
        <f t="shared" si="25"/>
        <v/>
      </c>
      <c r="B339" t="str">
        <f t="shared" si="27"/>
        <v/>
      </c>
      <c r="C339" s="1" t="str">
        <f t="shared" si="26"/>
        <v/>
      </c>
      <c r="D339" t="str">
        <f>IF(ISNUMBER(C339),'Datos de entrada'!A324,"")</f>
        <v/>
      </c>
      <c r="E339" s="1" t="str">
        <f>IF(ISNUMBER(G339),IF(NOT(ISBLANK('Datos de entrada'!L324)),'Datos de entrada'!L324,""),IFERROR(MID('Datos de entrada'!H324,1,2),""))</f>
        <v/>
      </c>
      <c r="F339" s="1" t="str">
        <f>IFERROR(VALUE(CONCATENATE(MID('Datos de entrada'!H324,5,1),",",MID('Datos de entrada'!H324,7,1))),IFERROR(VALUE(CONCATENATE(MID('Datos de entrada'!H324,5,2),",",MID('Datos de entrada'!H324,8,1))),""))</f>
        <v/>
      </c>
      <c r="G339" s="1" t="str">
        <f>IF(ISNUMBER('Datos de entrada'!K324),'Datos de entrada'!K324,"")</f>
        <v/>
      </c>
      <c r="I339" s="1" t="str">
        <f>IF(OR(ISNUMBER(F339),ISNUMBER(G339)),IFERROR(VALUE(CONCATENATE(MID('Datos de entrada'!C324,1,1),",",MID('Datos de entrada'!C324,3,1))),IFERROR(VALUE(MID('Datos de entrada'!C324,1,2)),"")),"")</f>
        <v/>
      </c>
    </row>
    <row r="340" spans="1:9" ht="14.25" x14ac:dyDescent="0.2">
      <c r="A340" t="str">
        <f t="shared" si="25"/>
        <v/>
      </c>
      <c r="B340" t="str">
        <f t="shared" si="27"/>
        <v/>
      </c>
      <c r="C340" s="1" t="str">
        <f t="shared" si="26"/>
        <v/>
      </c>
      <c r="D340" t="str">
        <f>IF(ISNUMBER(C340),'Datos de entrada'!A325,"")</f>
        <v/>
      </c>
      <c r="E340" s="1" t="str">
        <f>IF(ISNUMBER(G340),IF(NOT(ISBLANK('Datos de entrada'!L325)),'Datos de entrada'!L325,""),IFERROR(MID('Datos de entrada'!H325,1,2),""))</f>
        <v/>
      </c>
      <c r="F340" s="1" t="str">
        <f>IFERROR(VALUE(CONCATENATE(MID('Datos de entrada'!H325,5,1),",",MID('Datos de entrada'!H325,7,1))),IFERROR(VALUE(CONCATENATE(MID('Datos de entrada'!H325,5,2),",",MID('Datos de entrada'!H325,8,1))),""))</f>
        <v/>
      </c>
      <c r="G340" s="1" t="str">
        <f>IF(ISNUMBER('Datos de entrada'!K325),'Datos de entrada'!K325,"")</f>
        <v/>
      </c>
      <c r="I340" s="1" t="str">
        <f>IF(OR(ISNUMBER(F340),ISNUMBER(G340)),IFERROR(VALUE(CONCATENATE(MID('Datos de entrada'!C325,1,1),",",MID('Datos de entrada'!C325,3,1))),IFERROR(VALUE(MID('Datos de entrada'!C325,1,2)),"")),"")</f>
        <v/>
      </c>
    </row>
    <row r="341" spans="1:9" ht="14.25" x14ac:dyDescent="0.2">
      <c r="A341" t="str">
        <f t="shared" si="25"/>
        <v/>
      </c>
      <c r="B341" t="str">
        <f t="shared" si="27"/>
        <v/>
      </c>
      <c r="C341" s="1" t="str">
        <f t="shared" si="26"/>
        <v/>
      </c>
      <c r="D341" t="str">
        <f>IF(ISNUMBER(C341),'Datos de entrada'!A326,"")</f>
        <v/>
      </c>
      <c r="E341" s="1" t="str">
        <f>IF(ISNUMBER(G341),IF(NOT(ISBLANK('Datos de entrada'!L326)),'Datos de entrada'!L326,""),IFERROR(MID('Datos de entrada'!H326,1,2),""))</f>
        <v/>
      </c>
      <c r="F341" s="1" t="str">
        <f>IFERROR(VALUE(CONCATENATE(MID('Datos de entrada'!H326,5,1),",",MID('Datos de entrada'!H326,7,1))),IFERROR(VALUE(CONCATENATE(MID('Datos de entrada'!H326,5,2),",",MID('Datos de entrada'!H326,8,1))),""))</f>
        <v/>
      </c>
      <c r="G341" s="1" t="str">
        <f>IF(ISNUMBER('Datos de entrada'!K326),'Datos de entrada'!K326,"")</f>
        <v/>
      </c>
      <c r="I341" s="1" t="str">
        <f>IF(OR(ISNUMBER(F341),ISNUMBER(G341)),IFERROR(VALUE(CONCATENATE(MID('Datos de entrada'!C326,1,1),",",MID('Datos de entrada'!C326,3,1))),IFERROR(VALUE(MID('Datos de entrada'!C326,1,2)),"")),"")</f>
        <v/>
      </c>
    </row>
    <row r="342" spans="1:9" ht="14.25" x14ac:dyDescent="0.2">
      <c r="A342" t="str">
        <f t="shared" ref="A342:A405" si="28">IF(ISNUMBER(C342),C342+(ROW()/10000000),"")</f>
        <v/>
      </c>
      <c r="B342" t="str">
        <f t="shared" si="27"/>
        <v/>
      </c>
      <c r="C342" s="1" t="str">
        <f t="shared" si="26"/>
        <v/>
      </c>
      <c r="D342" t="str">
        <f>IF(ISNUMBER(C342),'Datos de entrada'!A327,"")</f>
        <v/>
      </c>
      <c r="E342" s="1" t="str">
        <f>IF(ISNUMBER(G342),IF(NOT(ISBLANK('Datos de entrada'!L327)),'Datos de entrada'!L327,""),IFERROR(MID('Datos de entrada'!H327,1,2),""))</f>
        <v/>
      </c>
      <c r="F342" s="1" t="str">
        <f>IFERROR(VALUE(CONCATENATE(MID('Datos de entrada'!H327,5,1),",",MID('Datos de entrada'!H327,7,1))),IFERROR(VALUE(CONCATENATE(MID('Datos de entrada'!H327,5,2),",",MID('Datos de entrada'!H327,8,1))),""))</f>
        <v/>
      </c>
      <c r="G342" s="1" t="str">
        <f>IF(ISNUMBER('Datos de entrada'!K327),'Datos de entrada'!K327,"")</f>
        <v/>
      </c>
      <c r="I342" s="1" t="str">
        <f>IF(OR(ISNUMBER(F342),ISNUMBER(G342)),IFERROR(VALUE(CONCATENATE(MID('Datos de entrada'!C327,1,1),",",MID('Datos de entrada'!C327,3,1))),IFERROR(VALUE(MID('Datos de entrada'!C327,1,2)),"")),"")</f>
        <v/>
      </c>
    </row>
    <row r="343" spans="1:9" ht="14.25" x14ac:dyDescent="0.2">
      <c r="A343" t="str">
        <f t="shared" si="28"/>
        <v/>
      </c>
      <c r="B343" t="str">
        <f t="shared" si="27"/>
        <v/>
      </c>
      <c r="C343" s="1" t="str">
        <f t="shared" si="26"/>
        <v/>
      </c>
      <c r="D343" t="str">
        <f>IF(ISNUMBER(C343),'Datos de entrada'!A328,"")</f>
        <v/>
      </c>
      <c r="E343" s="1" t="str">
        <f>IF(ISNUMBER(G343),IF(NOT(ISBLANK('Datos de entrada'!L328)),'Datos de entrada'!L328,""),IFERROR(MID('Datos de entrada'!H328,1,2),""))</f>
        <v/>
      </c>
      <c r="F343" s="1" t="str">
        <f>IFERROR(VALUE(CONCATENATE(MID('Datos de entrada'!H328,5,1),",",MID('Datos de entrada'!H328,7,1))),IFERROR(VALUE(CONCATENATE(MID('Datos de entrada'!H328,5,2),",",MID('Datos de entrada'!H328,8,1))),""))</f>
        <v/>
      </c>
      <c r="G343" s="1" t="str">
        <f>IF(ISNUMBER('Datos de entrada'!K328),'Datos de entrada'!K328,"")</f>
        <v/>
      </c>
      <c r="I343" s="1" t="str">
        <f>IF(OR(ISNUMBER(F343),ISNUMBER(G343)),IFERROR(VALUE(CONCATENATE(MID('Datos de entrada'!C328,1,1),",",MID('Datos de entrada'!C328,3,1))),IFERROR(VALUE(MID('Datos de entrada'!C328,1,2)),"")),"")</f>
        <v/>
      </c>
    </row>
    <row r="344" spans="1:9" ht="14.25" x14ac:dyDescent="0.2">
      <c r="A344" t="str">
        <f t="shared" si="28"/>
        <v/>
      </c>
      <c r="B344" t="str">
        <f t="shared" si="27"/>
        <v/>
      </c>
      <c r="C344" s="1" t="str">
        <f t="shared" si="26"/>
        <v/>
      </c>
      <c r="D344" t="str">
        <f>IF(ISNUMBER(C344),'Datos de entrada'!A329,"")</f>
        <v/>
      </c>
      <c r="E344" s="1" t="str">
        <f>IF(ISNUMBER(G344),IF(NOT(ISBLANK('Datos de entrada'!L329)),'Datos de entrada'!L329,""),IFERROR(MID('Datos de entrada'!H329,1,2),""))</f>
        <v/>
      </c>
      <c r="F344" s="1" t="str">
        <f>IFERROR(VALUE(CONCATENATE(MID('Datos de entrada'!H329,5,1),",",MID('Datos de entrada'!H329,7,1))),IFERROR(VALUE(CONCATENATE(MID('Datos de entrada'!H329,5,2),",",MID('Datos de entrada'!H329,8,1))),""))</f>
        <v/>
      </c>
      <c r="G344" s="1" t="str">
        <f>IF(ISNUMBER('Datos de entrada'!K329),'Datos de entrada'!K329,"")</f>
        <v/>
      </c>
      <c r="I344" s="1" t="str">
        <f>IF(OR(ISNUMBER(F344),ISNUMBER(G344)),IFERROR(VALUE(CONCATENATE(MID('Datos de entrada'!C329,1,1),",",MID('Datos de entrada'!C329,3,1))),IFERROR(VALUE(MID('Datos de entrada'!C329,1,2)),"")),"")</f>
        <v/>
      </c>
    </row>
    <row r="345" spans="1:9" ht="14.25" x14ac:dyDescent="0.2">
      <c r="A345" t="str">
        <f t="shared" si="28"/>
        <v/>
      </c>
      <c r="B345" t="str">
        <f t="shared" si="27"/>
        <v/>
      </c>
      <c r="C345" s="1" t="str">
        <f t="shared" si="26"/>
        <v/>
      </c>
      <c r="D345" t="str">
        <f>IF(ISNUMBER(C345),'Datos de entrada'!A330,"")</f>
        <v/>
      </c>
      <c r="E345" s="1" t="str">
        <f>IF(ISNUMBER(G345),IF(NOT(ISBLANK('Datos de entrada'!L330)),'Datos de entrada'!L330,""),IFERROR(MID('Datos de entrada'!H330,1,2),""))</f>
        <v/>
      </c>
      <c r="F345" s="1" t="str">
        <f>IFERROR(VALUE(CONCATENATE(MID('Datos de entrada'!H330,5,1),",",MID('Datos de entrada'!H330,7,1))),IFERROR(VALUE(CONCATENATE(MID('Datos de entrada'!H330,5,2),",",MID('Datos de entrada'!H330,8,1))),""))</f>
        <v/>
      </c>
      <c r="G345" s="1" t="str">
        <f>IF(ISNUMBER('Datos de entrada'!K330),'Datos de entrada'!K330,"")</f>
        <v/>
      </c>
      <c r="I345" s="1" t="str">
        <f>IF(OR(ISNUMBER(F345),ISNUMBER(G345)),IFERROR(VALUE(CONCATENATE(MID('Datos de entrada'!C330,1,1),",",MID('Datos de entrada'!C330,3,1))),IFERROR(VALUE(MID('Datos de entrada'!C330,1,2)),"")),"")</f>
        <v/>
      </c>
    </row>
    <row r="346" spans="1:9" ht="14.25" x14ac:dyDescent="0.2">
      <c r="A346" t="str">
        <f t="shared" si="28"/>
        <v/>
      </c>
      <c r="B346" t="str">
        <f t="shared" si="27"/>
        <v/>
      </c>
      <c r="C346" s="1" t="str">
        <f t="shared" si="26"/>
        <v/>
      </c>
      <c r="D346" t="str">
        <f>IF(ISNUMBER(C346),'Datos de entrada'!A331,"")</f>
        <v/>
      </c>
      <c r="E346" s="1" t="str">
        <f>IF(ISNUMBER(G346),IF(NOT(ISBLANK('Datos de entrada'!L331)),'Datos de entrada'!L331,""),IFERROR(MID('Datos de entrada'!H331,1,2),""))</f>
        <v/>
      </c>
      <c r="F346" s="1" t="str">
        <f>IFERROR(VALUE(CONCATENATE(MID('Datos de entrada'!H331,5,1),",",MID('Datos de entrada'!H331,7,1))),IFERROR(VALUE(CONCATENATE(MID('Datos de entrada'!H331,5,2),",",MID('Datos de entrada'!H331,8,1))),""))</f>
        <v/>
      </c>
      <c r="G346" s="1" t="str">
        <f>IF(ISNUMBER('Datos de entrada'!K331),'Datos de entrada'!K331,"")</f>
        <v/>
      </c>
      <c r="I346" s="1" t="str">
        <f>IF(OR(ISNUMBER(F346),ISNUMBER(G346)),IFERROR(VALUE(CONCATENATE(MID('Datos de entrada'!C331,1,1),",",MID('Datos de entrada'!C331,3,1))),IFERROR(VALUE(MID('Datos de entrada'!C331,1,2)),"")),"")</f>
        <v/>
      </c>
    </row>
    <row r="347" spans="1:9" ht="14.25" x14ac:dyDescent="0.2">
      <c r="A347" t="str">
        <f t="shared" si="28"/>
        <v/>
      </c>
      <c r="B347" t="str">
        <f t="shared" si="27"/>
        <v/>
      </c>
      <c r="C347" s="1" t="str">
        <f t="shared" si="26"/>
        <v/>
      </c>
      <c r="D347" t="str">
        <f>IF(ISNUMBER(C347),'Datos de entrada'!A332,"")</f>
        <v/>
      </c>
      <c r="E347" s="1" t="str">
        <f>IF(ISNUMBER(G347),IF(NOT(ISBLANK('Datos de entrada'!L332)),'Datos de entrada'!L332,""),IFERROR(MID('Datos de entrada'!H332,1,2),""))</f>
        <v/>
      </c>
      <c r="F347" s="1" t="str">
        <f>IFERROR(VALUE(CONCATENATE(MID('Datos de entrada'!H332,5,1),",",MID('Datos de entrada'!H332,7,1))),IFERROR(VALUE(CONCATENATE(MID('Datos de entrada'!H332,5,2),",",MID('Datos de entrada'!H332,8,1))),""))</f>
        <v/>
      </c>
      <c r="G347" s="1" t="str">
        <f>IF(ISNUMBER('Datos de entrada'!K332),'Datos de entrada'!K332,"")</f>
        <v/>
      </c>
      <c r="I347" s="1" t="str">
        <f>IF(OR(ISNUMBER(F347),ISNUMBER(G347)),IFERROR(VALUE(CONCATENATE(MID('Datos de entrada'!C332,1,1),",",MID('Datos de entrada'!C332,3,1))),IFERROR(VALUE(MID('Datos de entrada'!C332,1,2)),"")),"")</f>
        <v/>
      </c>
    </row>
    <row r="348" spans="1:9" ht="14.25" x14ac:dyDescent="0.2">
      <c r="A348" t="str">
        <f t="shared" si="28"/>
        <v/>
      </c>
      <c r="B348" t="str">
        <f t="shared" si="27"/>
        <v/>
      </c>
      <c r="C348" s="1" t="str">
        <f t="shared" si="26"/>
        <v/>
      </c>
      <c r="D348" t="str">
        <f>IF(ISNUMBER(C348),'Datos de entrada'!A333,"")</f>
        <v/>
      </c>
      <c r="E348" s="1" t="str">
        <f>IF(ISNUMBER(G348),IF(NOT(ISBLANK('Datos de entrada'!L333)),'Datos de entrada'!L333,""),IFERROR(MID('Datos de entrada'!H333,1,2),""))</f>
        <v/>
      </c>
      <c r="F348" s="1" t="str">
        <f>IFERROR(VALUE(CONCATENATE(MID('Datos de entrada'!H333,5,1),",",MID('Datos de entrada'!H333,7,1))),IFERROR(VALUE(CONCATENATE(MID('Datos de entrada'!H333,5,2),",",MID('Datos de entrada'!H333,8,1))),""))</f>
        <v/>
      </c>
      <c r="G348" s="1" t="str">
        <f>IF(ISNUMBER('Datos de entrada'!K333),'Datos de entrada'!K333,"")</f>
        <v/>
      </c>
      <c r="I348" s="1" t="str">
        <f>IF(OR(ISNUMBER(F348),ISNUMBER(G348)),IFERROR(VALUE(CONCATENATE(MID('Datos de entrada'!C333,1,1),",",MID('Datos de entrada'!C333,3,1))),IFERROR(VALUE(MID('Datos de entrada'!C333,1,2)),"")),"")</f>
        <v/>
      </c>
    </row>
    <row r="349" spans="1:9" ht="14.25" x14ac:dyDescent="0.2">
      <c r="A349" t="str">
        <f t="shared" si="28"/>
        <v/>
      </c>
      <c r="B349" t="str">
        <f t="shared" si="27"/>
        <v/>
      </c>
      <c r="C349" s="1" t="str">
        <f t="shared" si="26"/>
        <v/>
      </c>
      <c r="D349" t="str">
        <f>IF(ISNUMBER(C349),'Datos de entrada'!A334,"")</f>
        <v/>
      </c>
      <c r="E349" s="1" t="str">
        <f>IF(ISNUMBER(G349),IF(NOT(ISBLANK('Datos de entrada'!L334)),'Datos de entrada'!L334,""),IFERROR(MID('Datos de entrada'!H334,1,2),""))</f>
        <v/>
      </c>
      <c r="F349" s="1" t="str">
        <f>IFERROR(VALUE(CONCATENATE(MID('Datos de entrada'!H334,5,1),",",MID('Datos de entrada'!H334,7,1))),IFERROR(VALUE(CONCATENATE(MID('Datos de entrada'!H334,5,2),",",MID('Datos de entrada'!H334,8,1))),""))</f>
        <v/>
      </c>
      <c r="G349" s="1" t="str">
        <f>IF(ISNUMBER('Datos de entrada'!K334),'Datos de entrada'!K334,"")</f>
        <v/>
      </c>
      <c r="I349" s="1" t="str">
        <f>IF(OR(ISNUMBER(F349),ISNUMBER(G349)),IFERROR(VALUE(CONCATENATE(MID('Datos de entrada'!C334,1,1),",",MID('Datos de entrada'!C334,3,1))),IFERROR(VALUE(MID('Datos de entrada'!C334,1,2)),"")),"")</f>
        <v/>
      </c>
    </row>
    <row r="350" spans="1:9" ht="14.25" x14ac:dyDescent="0.2">
      <c r="A350" t="str">
        <f t="shared" si="28"/>
        <v/>
      </c>
      <c r="B350" t="str">
        <f t="shared" si="27"/>
        <v/>
      </c>
      <c r="C350" s="1" t="str">
        <f t="shared" si="26"/>
        <v/>
      </c>
      <c r="D350" t="str">
        <f>IF(ISNUMBER(C350),'Datos de entrada'!A335,"")</f>
        <v/>
      </c>
      <c r="E350" s="1" t="str">
        <f>IF(ISNUMBER(G350),IF(NOT(ISBLANK('Datos de entrada'!L335)),'Datos de entrada'!L335,""),IFERROR(MID('Datos de entrada'!H335,1,2),""))</f>
        <v/>
      </c>
      <c r="F350" s="1" t="str">
        <f>IFERROR(VALUE(CONCATENATE(MID('Datos de entrada'!H335,5,1),",",MID('Datos de entrada'!H335,7,1))),IFERROR(VALUE(CONCATENATE(MID('Datos de entrada'!H335,5,2),",",MID('Datos de entrada'!H335,8,1))),""))</f>
        <v/>
      </c>
      <c r="G350" s="1" t="str">
        <f>IF(ISNUMBER('Datos de entrada'!K335),'Datos de entrada'!K335,"")</f>
        <v/>
      </c>
      <c r="I350" s="1" t="str">
        <f>IF(OR(ISNUMBER(F350),ISNUMBER(G350)),IFERROR(VALUE(CONCATENATE(MID('Datos de entrada'!C335,1,1),",",MID('Datos de entrada'!C335,3,1))),IFERROR(VALUE(MID('Datos de entrada'!C335,1,2)),"")),"")</f>
        <v/>
      </c>
    </row>
    <row r="351" spans="1:9" ht="14.25" x14ac:dyDescent="0.2">
      <c r="A351" t="str">
        <f t="shared" si="28"/>
        <v/>
      </c>
      <c r="B351" t="str">
        <f t="shared" si="27"/>
        <v/>
      </c>
      <c r="C351" s="1" t="str">
        <f t="shared" si="26"/>
        <v/>
      </c>
      <c r="D351" t="str">
        <f>IF(ISNUMBER(C351),'Datos de entrada'!A336,"")</f>
        <v/>
      </c>
      <c r="E351" s="1" t="str">
        <f>IF(ISNUMBER(G351),IF(NOT(ISBLANK('Datos de entrada'!L336)),'Datos de entrada'!L336,""),IFERROR(MID('Datos de entrada'!H336,1,2),""))</f>
        <v/>
      </c>
      <c r="F351" s="1" t="str">
        <f>IFERROR(VALUE(CONCATENATE(MID('Datos de entrada'!H336,5,1),",",MID('Datos de entrada'!H336,7,1))),IFERROR(VALUE(CONCATENATE(MID('Datos de entrada'!H336,5,2),",",MID('Datos de entrada'!H336,8,1))),""))</f>
        <v/>
      </c>
      <c r="G351" s="1" t="str">
        <f>IF(ISNUMBER('Datos de entrada'!K336),'Datos de entrada'!K336,"")</f>
        <v/>
      </c>
      <c r="I351" s="1" t="str">
        <f>IF(OR(ISNUMBER(F351),ISNUMBER(G351)),IFERROR(VALUE(CONCATENATE(MID('Datos de entrada'!C336,1,1),",",MID('Datos de entrada'!C336,3,1))),IFERROR(VALUE(MID('Datos de entrada'!C336,1,2)),"")),"")</f>
        <v/>
      </c>
    </row>
    <row r="352" spans="1:9" ht="14.25" x14ac:dyDescent="0.2">
      <c r="A352" t="str">
        <f t="shared" si="28"/>
        <v/>
      </c>
      <c r="B352" t="str">
        <f t="shared" si="27"/>
        <v/>
      </c>
      <c r="C352" s="1" t="str">
        <f t="shared" si="26"/>
        <v/>
      </c>
      <c r="D352" t="str">
        <f>IF(ISNUMBER(C352),'Datos de entrada'!A337,"")</f>
        <v/>
      </c>
      <c r="E352" s="1" t="str">
        <f>IF(ISNUMBER(G352),IF(NOT(ISBLANK('Datos de entrada'!L337)),'Datos de entrada'!L337,""),IFERROR(MID('Datos de entrada'!H337,1,2),""))</f>
        <v/>
      </c>
      <c r="F352" s="1" t="str">
        <f>IFERROR(VALUE(CONCATENATE(MID('Datos de entrada'!H337,5,1),",",MID('Datos de entrada'!H337,7,1))),IFERROR(VALUE(CONCATENATE(MID('Datos de entrada'!H337,5,2),",",MID('Datos de entrada'!H337,8,1))),""))</f>
        <v/>
      </c>
      <c r="G352" s="1" t="str">
        <f>IF(ISNUMBER('Datos de entrada'!K337),'Datos de entrada'!K337,"")</f>
        <v/>
      </c>
      <c r="I352" s="1" t="str">
        <f>IF(OR(ISNUMBER(F352),ISNUMBER(G352)),IFERROR(VALUE(CONCATENATE(MID('Datos de entrada'!C337,1,1),",",MID('Datos de entrada'!C337,3,1))),IFERROR(VALUE(MID('Datos de entrada'!C337,1,2)),"")),"")</f>
        <v/>
      </c>
    </row>
    <row r="353" spans="1:9" ht="14.25" x14ac:dyDescent="0.2">
      <c r="A353" t="str">
        <f t="shared" si="28"/>
        <v/>
      </c>
      <c r="B353" t="str">
        <f t="shared" si="27"/>
        <v/>
      </c>
      <c r="C353" s="1" t="str">
        <f t="shared" si="26"/>
        <v/>
      </c>
      <c r="D353" t="str">
        <f>IF(ISNUMBER(C353),'Datos de entrada'!A338,"")</f>
        <v/>
      </c>
      <c r="E353" s="1" t="str">
        <f>IF(ISNUMBER(G353),IF(NOT(ISBLANK('Datos de entrada'!L338)),'Datos de entrada'!L338,""),IFERROR(MID('Datos de entrada'!H338,1,2),""))</f>
        <v/>
      </c>
      <c r="F353" s="1" t="str">
        <f>IFERROR(VALUE(CONCATENATE(MID('Datos de entrada'!H338,5,1),",",MID('Datos de entrada'!H338,7,1))),IFERROR(VALUE(CONCATENATE(MID('Datos de entrada'!H338,5,2),",",MID('Datos de entrada'!H338,8,1))),""))</f>
        <v/>
      </c>
      <c r="G353" s="1" t="str">
        <f>IF(ISNUMBER('Datos de entrada'!K338),'Datos de entrada'!K338,"")</f>
        <v/>
      </c>
      <c r="I353" s="1" t="str">
        <f>IF(OR(ISNUMBER(F353),ISNUMBER(G353)),IFERROR(VALUE(CONCATENATE(MID('Datos de entrada'!C338,1,1),",",MID('Datos de entrada'!C338,3,1))),IFERROR(VALUE(MID('Datos de entrada'!C338,1,2)),"")),"")</f>
        <v/>
      </c>
    </row>
    <row r="354" spans="1:9" ht="14.25" x14ac:dyDescent="0.2">
      <c r="A354" t="str">
        <f t="shared" si="28"/>
        <v/>
      </c>
      <c r="B354" t="str">
        <f t="shared" si="27"/>
        <v/>
      </c>
      <c r="C354" s="1" t="str">
        <f t="shared" si="26"/>
        <v/>
      </c>
      <c r="D354" t="str">
        <f>IF(ISNUMBER(C354),'Datos de entrada'!A339,"")</f>
        <v/>
      </c>
      <c r="E354" s="1" t="str">
        <f>IF(ISNUMBER(G354),IF(NOT(ISBLANK('Datos de entrada'!L339)),'Datos de entrada'!L339,""),IFERROR(MID('Datos de entrada'!H339,1,2),""))</f>
        <v/>
      </c>
      <c r="F354" s="1" t="str">
        <f>IFERROR(VALUE(CONCATENATE(MID('Datos de entrada'!H339,5,1),",",MID('Datos de entrada'!H339,7,1))),IFERROR(VALUE(CONCATENATE(MID('Datos de entrada'!H339,5,2),",",MID('Datos de entrada'!H339,8,1))),""))</f>
        <v/>
      </c>
      <c r="G354" s="1" t="str">
        <f>IF(ISNUMBER('Datos de entrada'!K339),'Datos de entrada'!K339,"")</f>
        <v/>
      </c>
      <c r="I354" s="1" t="str">
        <f>IF(OR(ISNUMBER(F354),ISNUMBER(G354)),IFERROR(VALUE(CONCATENATE(MID('Datos de entrada'!C339,1,1),",",MID('Datos de entrada'!C339,3,1))),IFERROR(VALUE(MID('Datos de entrada'!C339,1,2)),"")),"")</f>
        <v/>
      </c>
    </row>
    <row r="355" spans="1:9" ht="14.25" x14ac:dyDescent="0.2">
      <c r="A355" t="str">
        <f t="shared" si="28"/>
        <v/>
      </c>
      <c r="B355" t="str">
        <f t="shared" si="27"/>
        <v/>
      </c>
      <c r="C355" s="1" t="str">
        <f t="shared" si="26"/>
        <v/>
      </c>
      <c r="D355" t="str">
        <f>IF(ISNUMBER(C355),'Datos de entrada'!A340,"")</f>
        <v/>
      </c>
      <c r="E355" s="1" t="str">
        <f>IF(ISNUMBER(G355),IF(NOT(ISBLANK('Datos de entrada'!L340)),'Datos de entrada'!L340,""),IFERROR(MID('Datos de entrada'!H340,1,2),""))</f>
        <v/>
      </c>
      <c r="F355" s="1" t="str">
        <f>IFERROR(VALUE(CONCATENATE(MID('Datos de entrada'!H340,5,1),",",MID('Datos de entrada'!H340,7,1))),IFERROR(VALUE(CONCATENATE(MID('Datos de entrada'!H340,5,2),",",MID('Datos de entrada'!H340,8,1))),""))</f>
        <v/>
      </c>
      <c r="G355" s="1" t="str">
        <f>IF(ISNUMBER('Datos de entrada'!K340),'Datos de entrada'!K340,"")</f>
        <v/>
      </c>
      <c r="I355" s="1" t="str">
        <f>IF(OR(ISNUMBER(F355),ISNUMBER(G355)),IFERROR(VALUE(CONCATENATE(MID('Datos de entrada'!C340,1,1),",",MID('Datos de entrada'!C340,3,1))),IFERROR(VALUE(MID('Datos de entrada'!C340,1,2)),"")),"")</f>
        <v/>
      </c>
    </row>
    <row r="356" spans="1:9" ht="14.25" x14ac:dyDescent="0.2">
      <c r="A356" t="str">
        <f t="shared" si="28"/>
        <v/>
      </c>
      <c r="B356" t="str">
        <f t="shared" si="27"/>
        <v/>
      </c>
      <c r="C356" s="1" t="str">
        <f t="shared" si="26"/>
        <v/>
      </c>
      <c r="D356" t="str">
        <f>IF(ISNUMBER(C356),'Datos de entrada'!A341,"")</f>
        <v/>
      </c>
      <c r="E356" s="1" t="str">
        <f>IF(ISNUMBER(G356),IF(NOT(ISBLANK('Datos de entrada'!L341)),'Datos de entrada'!L341,""),IFERROR(MID('Datos de entrada'!H341,1,2),""))</f>
        <v/>
      </c>
      <c r="F356" s="1" t="str">
        <f>IFERROR(VALUE(CONCATENATE(MID('Datos de entrada'!H341,5,1),",",MID('Datos de entrada'!H341,7,1))),IFERROR(VALUE(CONCATENATE(MID('Datos de entrada'!H341,5,2),",",MID('Datos de entrada'!H341,8,1))),""))</f>
        <v/>
      </c>
      <c r="G356" s="1" t="str">
        <f>IF(ISNUMBER('Datos de entrada'!K341),'Datos de entrada'!K341,"")</f>
        <v/>
      </c>
      <c r="I356" s="1" t="str">
        <f>IF(OR(ISNUMBER(F356),ISNUMBER(G356)),IFERROR(VALUE(CONCATENATE(MID('Datos de entrada'!C341,1,1),",",MID('Datos de entrada'!C341,3,1))),IFERROR(VALUE(MID('Datos de entrada'!C341,1,2)),"")),"")</f>
        <v/>
      </c>
    </row>
    <row r="357" spans="1:9" ht="14.25" x14ac:dyDescent="0.2">
      <c r="A357" t="str">
        <f t="shared" si="28"/>
        <v/>
      </c>
      <c r="B357" t="str">
        <f t="shared" si="27"/>
        <v/>
      </c>
      <c r="C357" s="1" t="str">
        <f t="shared" si="26"/>
        <v/>
      </c>
      <c r="D357" t="str">
        <f>IF(ISNUMBER(C357),'Datos de entrada'!A342,"")</f>
        <v/>
      </c>
      <c r="E357" s="1" t="str">
        <f>IF(ISNUMBER(G357),IF(NOT(ISBLANK('Datos de entrada'!L342)),'Datos de entrada'!L342,""),IFERROR(MID('Datos de entrada'!H342,1,2),""))</f>
        <v/>
      </c>
      <c r="F357" s="1" t="str">
        <f>IFERROR(VALUE(CONCATENATE(MID('Datos de entrada'!H342,5,1),",",MID('Datos de entrada'!H342,7,1))),IFERROR(VALUE(CONCATENATE(MID('Datos de entrada'!H342,5,2),",",MID('Datos de entrada'!H342,8,1))),""))</f>
        <v/>
      </c>
      <c r="G357" s="1" t="str">
        <f>IF(ISNUMBER('Datos de entrada'!K342),'Datos de entrada'!K342,"")</f>
        <v/>
      </c>
      <c r="I357" s="1" t="str">
        <f>IF(OR(ISNUMBER(F357),ISNUMBER(G357)),IFERROR(VALUE(CONCATENATE(MID('Datos de entrada'!C342,1,1),",",MID('Datos de entrada'!C342,3,1))),IFERROR(VALUE(MID('Datos de entrada'!C342,1,2)),"")),"")</f>
        <v/>
      </c>
    </row>
    <row r="358" spans="1:9" ht="14.25" x14ac:dyDescent="0.2">
      <c r="A358" t="str">
        <f t="shared" si="28"/>
        <v/>
      </c>
      <c r="B358" t="str">
        <f t="shared" si="27"/>
        <v/>
      </c>
      <c r="C358" s="1" t="str">
        <f t="shared" si="26"/>
        <v/>
      </c>
      <c r="D358" t="str">
        <f>IF(ISNUMBER(C358),'Datos de entrada'!A343,"")</f>
        <v/>
      </c>
      <c r="E358" s="1" t="str">
        <f>IF(ISNUMBER(G358),IF(NOT(ISBLANK('Datos de entrada'!L343)),'Datos de entrada'!L343,""),IFERROR(MID('Datos de entrada'!H343,1,2),""))</f>
        <v/>
      </c>
      <c r="F358" s="1" t="str">
        <f>IFERROR(VALUE(CONCATENATE(MID('Datos de entrada'!H343,5,1),",",MID('Datos de entrada'!H343,7,1))),IFERROR(VALUE(CONCATENATE(MID('Datos de entrada'!H343,5,2),",",MID('Datos de entrada'!H343,8,1))),""))</f>
        <v/>
      </c>
      <c r="G358" s="1" t="str">
        <f>IF(ISNUMBER('Datos de entrada'!K343),'Datos de entrada'!K343,"")</f>
        <v/>
      </c>
      <c r="I358" s="1" t="str">
        <f>IF(OR(ISNUMBER(F358),ISNUMBER(G358)),IFERROR(VALUE(CONCATENATE(MID('Datos de entrada'!C343,1,1),",",MID('Datos de entrada'!C343,3,1))),IFERROR(VALUE(MID('Datos de entrada'!C343,1,2)),"")),"")</f>
        <v/>
      </c>
    </row>
    <row r="359" spans="1:9" ht="14.25" x14ac:dyDescent="0.2">
      <c r="A359" t="str">
        <f t="shared" si="28"/>
        <v/>
      </c>
      <c r="B359" t="str">
        <f t="shared" si="27"/>
        <v/>
      </c>
      <c r="C359" s="1" t="str">
        <f t="shared" si="26"/>
        <v/>
      </c>
      <c r="D359" t="str">
        <f>IF(ISNUMBER(C359),'Datos de entrada'!A344,"")</f>
        <v/>
      </c>
      <c r="E359" s="1" t="str">
        <f>IF(ISNUMBER(G359),IF(NOT(ISBLANK('Datos de entrada'!L344)),'Datos de entrada'!L344,""),IFERROR(MID('Datos de entrada'!H344,1,2),""))</f>
        <v/>
      </c>
      <c r="F359" s="1" t="str">
        <f>IFERROR(VALUE(CONCATENATE(MID('Datos de entrada'!H344,5,1),",",MID('Datos de entrada'!H344,7,1))),IFERROR(VALUE(CONCATENATE(MID('Datos de entrada'!H344,5,2),",",MID('Datos de entrada'!H344,8,1))),""))</f>
        <v/>
      </c>
      <c r="G359" s="1" t="str">
        <f>IF(ISNUMBER('Datos de entrada'!K344),'Datos de entrada'!K344,"")</f>
        <v/>
      </c>
      <c r="I359" s="1" t="str">
        <f>IF(OR(ISNUMBER(F359),ISNUMBER(G359)),IFERROR(VALUE(CONCATENATE(MID('Datos de entrada'!C344,1,1),",",MID('Datos de entrada'!C344,3,1))),IFERROR(VALUE(MID('Datos de entrada'!C344,1,2)),"")),"")</f>
        <v/>
      </c>
    </row>
    <row r="360" spans="1:9" ht="14.25" x14ac:dyDescent="0.2">
      <c r="A360" t="str">
        <f t="shared" si="28"/>
        <v/>
      </c>
      <c r="B360" t="str">
        <f t="shared" si="27"/>
        <v/>
      </c>
      <c r="C360" s="1" t="str">
        <f t="shared" si="26"/>
        <v/>
      </c>
      <c r="D360" t="str">
        <f>IF(ISNUMBER(C360),'Datos de entrada'!A345,"")</f>
        <v/>
      </c>
      <c r="E360" s="1" t="str">
        <f>IF(ISNUMBER(G360),IF(NOT(ISBLANK('Datos de entrada'!L345)),'Datos de entrada'!L345,""),IFERROR(MID('Datos de entrada'!H345,1,2),""))</f>
        <v/>
      </c>
      <c r="F360" s="1" t="str">
        <f>IFERROR(VALUE(CONCATENATE(MID('Datos de entrada'!H345,5,1),",",MID('Datos de entrada'!H345,7,1))),IFERROR(VALUE(CONCATENATE(MID('Datos de entrada'!H345,5,2),",",MID('Datos de entrada'!H345,8,1))),""))</f>
        <v/>
      </c>
      <c r="G360" s="1" t="str">
        <f>IF(ISNUMBER('Datos de entrada'!K345),'Datos de entrada'!K345,"")</f>
        <v/>
      </c>
      <c r="I360" s="1" t="str">
        <f>IF(OR(ISNUMBER(F360),ISNUMBER(G360)),IFERROR(VALUE(CONCATENATE(MID('Datos de entrada'!C345,1,1),",",MID('Datos de entrada'!C345,3,1))),IFERROR(VALUE(MID('Datos de entrada'!C345,1,2)),"")),"")</f>
        <v/>
      </c>
    </row>
    <row r="361" spans="1:9" ht="14.25" x14ac:dyDescent="0.2">
      <c r="A361" t="str">
        <f t="shared" si="28"/>
        <v/>
      </c>
      <c r="B361" t="str">
        <f t="shared" si="27"/>
        <v/>
      </c>
      <c r="C361" s="1" t="str">
        <f t="shared" si="26"/>
        <v/>
      </c>
      <c r="D361" t="str">
        <f>IF(ISNUMBER(C361),'Datos de entrada'!A346,"")</f>
        <v/>
      </c>
      <c r="E361" s="1" t="str">
        <f>IF(ISNUMBER(G361),IF(NOT(ISBLANK('Datos de entrada'!L346)),'Datos de entrada'!L346,""),IFERROR(MID('Datos de entrada'!H346,1,2),""))</f>
        <v/>
      </c>
      <c r="F361" s="1" t="str">
        <f>IFERROR(VALUE(CONCATENATE(MID('Datos de entrada'!H346,5,1),",",MID('Datos de entrada'!H346,7,1))),IFERROR(VALUE(CONCATENATE(MID('Datos de entrada'!H346,5,2),",",MID('Datos de entrada'!H346,8,1))),""))</f>
        <v/>
      </c>
      <c r="G361" s="1" t="str">
        <f>IF(ISNUMBER('Datos de entrada'!K346),'Datos de entrada'!K346,"")</f>
        <v/>
      </c>
      <c r="I361" s="1" t="str">
        <f>IF(OR(ISNUMBER(F361),ISNUMBER(G361)),IFERROR(VALUE(CONCATENATE(MID('Datos de entrada'!C346,1,1),",",MID('Datos de entrada'!C346,3,1))),IFERROR(VALUE(MID('Datos de entrada'!C346,1,2)),"")),"")</f>
        <v/>
      </c>
    </row>
    <row r="362" spans="1:9" ht="14.25" x14ac:dyDescent="0.2">
      <c r="A362" t="str">
        <f t="shared" si="28"/>
        <v/>
      </c>
      <c r="B362" t="str">
        <f t="shared" si="27"/>
        <v/>
      </c>
      <c r="C362" s="1" t="str">
        <f t="shared" si="26"/>
        <v/>
      </c>
      <c r="D362" t="str">
        <f>IF(ISNUMBER(C362),'Datos de entrada'!A347,"")</f>
        <v/>
      </c>
      <c r="E362" s="1" t="str">
        <f>IF(ISNUMBER(G362),IF(NOT(ISBLANK('Datos de entrada'!L347)),'Datos de entrada'!L347,""),IFERROR(MID('Datos de entrada'!H347,1,2),""))</f>
        <v/>
      </c>
      <c r="F362" s="1" t="str">
        <f>IFERROR(VALUE(CONCATENATE(MID('Datos de entrada'!H347,5,1),",",MID('Datos de entrada'!H347,7,1))),IFERROR(VALUE(CONCATENATE(MID('Datos de entrada'!H347,5,2),",",MID('Datos de entrada'!H347,8,1))),""))</f>
        <v/>
      </c>
      <c r="G362" s="1" t="str">
        <f>IF(ISNUMBER('Datos de entrada'!K347),'Datos de entrada'!K347,"")</f>
        <v/>
      </c>
      <c r="I362" s="1" t="str">
        <f>IF(OR(ISNUMBER(F362),ISNUMBER(G362)),IFERROR(VALUE(CONCATENATE(MID('Datos de entrada'!C347,1,1),",",MID('Datos de entrada'!C347,3,1))),IFERROR(VALUE(MID('Datos de entrada'!C347,1,2)),"")),"")</f>
        <v/>
      </c>
    </row>
    <row r="363" spans="1:9" ht="14.25" x14ac:dyDescent="0.2">
      <c r="A363" t="str">
        <f t="shared" si="28"/>
        <v/>
      </c>
      <c r="B363" t="str">
        <f t="shared" si="27"/>
        <v/>
      </c>
      <c r="C363" s="1" t="str">
        <f t="shared" si="26"/>
        <v/>
      </c>
      <c r="D363" t="str">
        <f>IF(ISNUMBER(C363),'Datos de entrada'!A348,"")</f>
        <v/>
      </c>
      <c r="E363" s="1" t="str">
        <f>IF(ISNUMBER(G363),IF(NOT(ISBLANK('Datos de entrada'!L348)),'Datos de entrada'!L348,""),IFERROR(MID('Datos de entrada'!H348,1,2),""))</f>
        <v/>
      </c>
      <c r="F363" s="1" t="str">
        <f>IFERROR(VALUE(CONCATENATE(MID('Datos de entrada'!H348,5,1),",",MID('Datos de entrada'!H348,7,1))),IFERROR(VALUE(CONCATENATE(MID('Datos de entrada'!H348,5,2),",",MID('Datos de entrada'!H348,8,1))),""))</f>
        <v/>
      </c>
      <c r="G363" s="1" t="str">
        <f>IF(ISNUMBER('Datos de entrada'!K348),'Datos de entrada'!K348,"")</f>
        <v/>
      </c>
      <c r="I363" s="1" t="str">
        <f>IF(OR(ISNUMBER(F363),ISNUMBER(G363)),IFERROR(VALUE(CONCATENATE(MID('Datos de entrada'!C348,1,1),",",MID('Datos de entrada'!C348,3,1))),IFERROR(VALUE(MID('Datos de entrada'!C348,1,2)),"")),"")</f>
        <v/>
      </c>
    </row>
    <row r="364" spans="1:9" ht="14.25" x14ac:dyDescent="0.2">
      <c r="A364" t="str">
        <f t="shared" si="28"/>
        <v/>
      </c>
      <c r="B364" t="str">
        <f t="shared" si="27"/>
        <v/>
      </c>
      <c r="C364" s="1" t="str">
        <f t="shared" si="26"/>
        <v/>
      </c>
      <c r="D364" t="str">
        <f>IF(ISNUMBER(C364),'Datos de entrada'!A349,"")</f>
        <v/>
      </c>
      <c r="E364" s="1" t="str">
        <f>IF(ISNUMBER(G364),IF(NOT(ISBLANK('Datos de entrada'!L349)),'Datos de entrada'!L349,""),IFERROR(MID('Datos de entrada'!H349,1,2),""))</f>
        <v/>
      </c>
      <c r="F364" s="1" t="str">
        <f>IFERROR(VALUE(CONCATENATE(MID('Datos de entrada'!H349,5,1),",",MID('Datos de entrada'!H349,7,1))),IFERROR(VALUE(CONCATENATE(MID('Datos de entrada'!H349,5,2),",",MID('Datos de entrada'!H349,8,1))),""))</f>
        <v/>
      </c>
      <c r="G364" s="1" t="str">
        <f>IF(ISNUMBER('Datos de entrada'!K349),'Datos de entrada'!K349,"")</f>
        <v/>
      </c>
      <c r="I364" s="1" t="str">
        <f>IF(OR(ISNUMBER(F364),ISNUMBER(G364)),IFERROR(VALUE(CONCATENATE(MID('Datos de entrada'!C349,1,1),",",MID('Datos de entrada'!C349,3,1))),IFERROR(VALUE(MID('Datos de entrada'!C349,1,2)),"")),"")</f>
        <v/>
      </c>
    </row>
    <row r="365" spans="1:9" ht="14.25" x14ac:dyDescent="0.2">
      <c r="A365" t="str">
        <f t="shared" si="28"/>
        <v/>
      </c>
      <c r="B365" t="str">
        <f t="shared" si="27"/>
        <v/>
      </c>
      <c r="C365" s="1" t="str">
        <f t="shared" si="26"/>
        <v/>
      </c>
      <c r="D365" t="str">
        <f>IF(ISNUMBER(C365),'Datos de entrada'!A350,"")</f>
        <v/>
      </c>
      <c r="E365" s="1" t="str">
        <f>IF(ISNUMBER(G365),IF(NOT(ISBLANK('Datos de entrada'!L350)),'Datos de entrada'!L350,""),IFERROR(MID('Datos de entrada'!H350,1,2),""))</f>
        <v/>
      </c>
      <c r="F365" s="1" t="str">
        <f>IFERROR(VALUE(CONCATENATE(MID('Datos de entrada'!H350,5,1),",",MID('Datos de entrada'!H350,7,1))),IFERROR(VALUE(CONCATENATE(MID('Datos de entrada'!H350,5,2),",",MID('Datos de entrada'!H350,8,1))),""))</f>
        <v/>
      </c>
      <c r="G365" s="1" t="str">
        <f>IF(ISNUMBER('Datos de entrada'!K350),'Datos de entrada'!K350,"")</f>
        <v/>
      </c>
      <c r="I365" s="1" t="str">
        <f>IF(OR(ISNUMBER(F365),ISNUMBER(G365)),IFERROR(VALUE(CONCATENATE(MID('Datos de entrada'!C350,1,1),",",MID('Datos de entrada'!C350,3,1))),IFERROR(VALUE(MID('Datos de entrada'!C350,1,2)),"")),"")</f>
        <v/>
      </c>
    </row>
    <row r="366" spans="1:9" ht="14.25" x14ac:dyDescent="0.2">
      <c r="A366" t="str">
        <f t="shared" si="28"/>
        <v/>
      </c>
      <c r="B366" t="str">
        <f t="shared" si="27"/>
        <v/>
      </c>
      <c r="C366" s="1" t="str">
        <f t="shared" si="26"/>
        <v/>
      </c>
      <c r="D366" t="str">
        <f>IF(ISNUMBER(C366),'Datos de entrada'!A351,"")</f>
        <v/>
      </c>
      <c r="E366" s="1" t="str">
        <f>IF(ISNUMBER(G366),IF(NOT(ISBLANK('Datos de entrada'!L351)),'Datos de entrada'!L351,""),IFERROR(MID('Datos de entrada'!H351,1,2),""))</f>
        <v/>
      </c>
      <c r="F366" s="1" t="str">
        <f>IFERROR(VALUE(CONCATENATE(MID('Datos de entrada'!H351,5,1),",",MID('Datos de entrada'!H351,7,1))),IFERROR(VALUE(CONCATENATE(MID('Datos de entrada'!H351,5,2),",",MID('Datos de entrada'!H351,8,1))),""))</f>
        <v/>
      </c>
      <c r="G366" s="1" t="str">
        <f>IF(ISNUMBER('Datos de entrada'!K351),'Datos de entrada'!K351,"")</f>
        <v/>
      </c>
      <c r="I366" s="1" t="str">
        <f>IF(OR(ISNUMBER(F366),ISNUMBER(G366)),IFERROR(VALUE(CONCATENATE(MID('Datos de entrada'!C351,1,1),",",MID('Datos de entrada'!C351,3,1))),IFERROR(VALUE(MID('Datos de entrada'!C351,1,2)),"")),"")</f>
        <v/>
      </c>
    </row>
    <row r="367" spans="1:9" ht="14.25" x14ac:dyDescent="0.2">
      <c r="A367" t="str">
        <f t="shared" si="28"/>
        <v/>
      </c>
      <c r="B367" t="str">
        <f t="shared" si="27"/>
        <v/>
      </c>
      <c r="C367" s="1" t="str">
        <f t="shared" si="26"/>
        <v/>
      </c>
      <c r="D367" t="str">
        <f>IF(ISNUMBER(C367),'Datos de entrada'!A352,"")</f>
        <v/>
      </c>
      <c r="E367" s="1" t="str">
        <f>IF(ISNUMBER(G367),IF(NOT(ISBLANK('Datos de entrada'!L352)),'Datos de entrada'!L352,""),IFERROR(MID('Datos de entrada'!H352,1,2),""))</f>
        <v/>
      </c>
      <c r="F367" s="1" t="str">
        <f>IFERROR(VALUE(CONCATENATE(MID('Datos de entrada'!H352,5,1),",",MID('Datos de entrada'!H352,7,1))),IFERROR(VALUE(CONCATENATE(MID('Datos de entrada'!H352,5,2),",",MID('Datos de entrada'!H352,8,1))),""))</f>
        <v/>
      </c>
      <c r="G367" s="1" t="str">
        <f>IF(ISNUMBER('Datos de entrada'!K352),'Datos de entrada'!K352,"")</f>
        <v/>
      </c>
      <c r="I367" s="1" t="str">
        <f>IF(OR(ISNUMBER(F367),ISNUMBER(G367)),IFERROR(VALUE(CONCATENATE(MID('Datos de entrada'!C352,1,1),",",MID('Datos de entrada'!C352,3,1))),IFERROR(VALUE(MID('Datos de entrada'!C352,1,2)),"")),"")</f>
        <v/>
      </c>
    </row>
    <row r="368" spans="1:9" ht="14.25" x14ac:dyDescent="0.2">
      <c r="A368" t="str">
        <f t="shared" si="28"/>
        <v/>
      </c>
      <c r="B368" t="str">
        <f t="shared" si="27"/>
        <v/>
      </c>
      <c r="C368" s="1" t="str">
        <f t="shared" si="26"/>
        <v/>
      </c>
      <c r="D368" t="str">
        <f>IF(ISNUMBER(C368),'Datos de entrada'!A353,"")</f>
        <v/>
      </c>
      <c r="E368" s="1" t="str">
        <f>IF(ISNUMBER(G368),IF(NOT(ISBLANK('Datos de entrada'!L353)),'Datos de entrada'!L353,""),IFERROR(MID('Datos de entrada'!H353,1,2),""))</f>
        <v/>
      </c>
      <c r="F368" s="1" t="str">
        <f>IFERROR(VALUE(CONCATENATE(MID('Datos de entrada'!H353,5,1),",",MID('Datos de entrada'!H353,7,1))),IFERROR(VALUE(CONCATENATE(MID('Datos de entrada'!H353,5,2),",",MID('Datos de entrada'!H353,8,1))),""))</f>
        <v/>
      </c>
      <c r="G368" s="1" t="str">
        <f>IF(ISNUMBER('Datos de entrada'!K353),'Datos de entrada'!K353,"")</f>
        <v/>
      </c>
      <c r="I368" s="1" t="str">
        <f>IF(OR(ISNUMBER(F368),ISNUMBER(G368)),IFERROR(VALUE(CONCATENATE(MID('Datos de entrada'!C353,1,1),",",MID('Datos de entrada'!C353,3,1))),IFERROR(VALUE(MID('Datos de entrada'!C353,1,2)),"")),"")</f>
        <v/>
      </c>
    </row>
    <row r="369" spans="1:9" ht="14.25" x14ac:dyDescent="0.2">
      <c r="A369" t="str">
        <f t="shared" si="28"/>
        <v/>
      </c>
      <c r="B369" t="str">
        <f t="shared" si="27"/>
        <v/>
      </c>
      <c r="C369" s="1" t="str">
        <f t="shared" si="26"/>
        <v/>
      </c>
      <c r="D369" t="str">
        <f>IF(ISNUMBER(C369),'Datos de entrada'!A354,"")</f>
        <v/>
      </c>
      <c r="E369" s="1" t="str">
        <f>IF(ISNUMBER(G369),IF(NOT(ISBLANK('Datos de entrada'!L354)),'Datos de entrada'!L354,""),IFERROR(MID('Datos de entrada'!H354,1,2),""))</f>
        <v/>
      </c>
      <c r="F369" s="1" t="str">
        <f>IFERROR(VALUE(CONCATENATE(MID('Datos de entrada'!H354,5,1),",",MID('Datos de entrada'!H354,7,1))),IFERROR(VALUE(CONCATENATE(MID('Datos de entrada'!H354,5,2),",",MID('Datos de entrada'!H354,8,1))),""))</f>
        <v/>
      </c>
      <c r="G369" s="1" t="str">
        <f>IF(ISNUMBER('Datos de entrada'!K354),'Datos de entrada'!K354,"")</f>
        <v/>
      </c>
      <c r="I369" s="1" t="str">
        <f>IF(OR(ISNUMBER(F369),ISNUMBER(G369)),IFERROR(VALUE(CONCATENATE(MID('Datos de entrada'!C354,1,1),",",MID('Datos de entrada'!C354,3,1))),IFERROR(VALUE(MID('Datos de entrada'!C354,1,2)),"")),"")</f>
        <v/>
      </c>
    </row>
    <row r="370" spans="1:9" ht="14.25" x14ac:dyDescent="0.2">
      <c r="A370" t="str">
        <f t="shared" si="28"/>
        <v/>
      </c>
      <c r="B370" t="str">
        <f t="shared" si="27"/>
        <v/>
      </c>
      <c r="C370" s="1" t="str">
        <f t="shared" si="26"/>
        <v/>
      </c>
      <c r="D370" t="str">
        <f>IF(ISNUMBER(C370),'Datos de entrada'!A355,"")</f>
        <v/>
      </c>
      <c r="E370" s="1" t="str">
        <f>IF(ISNUMBER(G370),IF(NOT(ISBLANK('Datos de entrada'!L355)),'Datos de entrada'!L355,""),IFERROR(MID('Datos de entrada'!H355,1,2),""))</f>
        <v/>
      </c>
      <c r="F370" s="1" t="str">
        <f>IFERROR(VALUE(CONCATENATE(MID('Datos de entrada'!H355,5,1),",",MID('Datos de entrada'!H355,7,1))),IFERROR(VALUE(CONCATENATE(MID('Datos de entrada'!H355,5,2),",",MID('Datos de entrada'!H355,8,1))),""))</f>
        <v/>
      </c>
      <c r="G370" s="1" t="str">
        <f>IF(ISNUMBER('Datos de entrada'!K355),'Datos de entrada'!K355,"")</f>
        <v/>
      </c>
      <c r="I370" s="1" t="str">
        <f>IF(OR(ISNUMBER(F370),ISNUMBER(G370)),IFERROR(VALUE(CONCATENATE(MID('Datos de entrada'!C355,1,1),",",MID('Datos de entrada'!C355,3,1))),IFERROR(VALUE(MID('Datos de entrada'!C355,1,2)),"")),"")</f>
        <v/>
      </c>
    </row>
    <row r="371" spans="1:9" ht="14.25" x14ac:dyDescent="0.2">
      <c r="A371" t="str">
        <f t="shared" si="28"/>
        <v/>
      </c>
      <c r="B371" t="str">
        <f t="shared" si="27"/>
        <v/>
      </c>
      <c r="C371" s="1" t="str">
        <f t="shared" si="26"/>
        <v/>
      </c>
      <c r="D371" t="str">
        <f>IF(ISNUMBER(C371),'Datos de entrada'!A356,"")</f>
        <v/>
      </c>
      <c r="E371" s="1" t="str">
        <f>IF(ISNUMBER(G371),IF(NOT(ISBLANK('Datos de entrada'!L356)),'Datos de entrada'!L356,""),IFERROR(MID('Datos de entrada'!H356,1,2),""))</f>
        <v/>
      </c>
      <c r="F371" s="1" t="str">
        <f>IFERROR(VALUE(CONCATENATE(MID('Datos de entrada'!H356,5,1),",",MID('Datos de entrada'!H356,7,1))),IFERROR(VALUE(CONCATENATE(MID('Datos de entrada'!H356,5,2),",",MID('Datos de entrada'!H356,8,1))),""))</f>
        <v/>
      </c>
      <c r="G371" s="1" t="str">
        <f>IF(ISNUMBER('Datos de entrada'!K356),'Datos de entrada'!K356,"")</f>
        <v/>
      </c>
      <c r="I371" s="1" t="str">
        <f>IF(OR(ISNUMBER(F371),ISNUMBER(G371)),IFERROR(VALUE(CONCATENATE(MID('Datos de entrada'!C356,1,1),",",MID('Datos de entrada'!C356,3,1))),IFERROR(VALUE(MID('Datos de entrada'!C356,1,2)),"")),"")</f>
        <v/>
      </c>
    </row>
    <row r="372" spans="1:9" ht="14.25" x14ac:dyDescent="0.2">
      <c r="A372" t="str">
        <f t="shared" si="28"/>
        <v/>
      </c>
      <c r="B372" t="str">
        <f t="shared" si="27"/>
        <v/>
      </c>
      <c r="C372" s="1" t="str">
        <f t="shared" si="26"/>
        <v/>
      </c>
      <c r="D372" t="str">
        <f>IF(ISNUMBER(C372),'Datos de entrada'!A357,"")</f>
        <v/>
      </c>
      <c r="E372" s="1" t="str">
        <f>IF(ISNUMBER(G372),IF(NOT(ISBLANK('Datos de entrada'!L357)),'Datos de entrada'!L357,""),IFERROR(MID('Datos de entrada'!H357,1,2),""))</f>
        <v/>
      </c>
      <c r="F372" s="1" t="str">
        <f>IFERROR(VALUE(CONCATENATE(MID('Datos de entrada'!H357,5,1),",",MID('Datos de entrada'!H357,7,1))),IFERROR(VALUE(CONCATENATE(MID('Datos de entrada'!H357,5,2),",",MID('Datos de entrada'!H357,8,1))),""))</f>
        <v/>
      </c>
      <c r="G372" s="1" t="str">
        <f>IF(ISNUMBER('Datos de entrada'!K357),'Datos de entrada'!K357,"")</f>
        <v/>
      </c>
      <c r="I372" s="1" t="str">
        <f>IF(OR(ISNUMBER(F372),ISNUMBER(G372)),IFERROR(VALUE(CONCATENATE(MID('Datos de entrada'!C357,1,1),",",MID('Datos de entrada'!C357,3,1))),IFERROR(VALUE(MID('Datos de entrada'!C357,1,2)),"")),"")</f>
        <v/>
      </c>
    </row>
    <row r="373" spans="1:9" ht="14.25" x14ac:dyDescent="0.2">
      <c r="A373" t="str">
        <f t="shared" si="28"/>
        <v/>
      </c>
      <c r="B373" t="str">
        <f t="shared" si="27"/>
        <v/>
      </c>
      <c r="C373" s="1" t="str">
        <f t="shared" si="26"/>
        <v/>
      </c>
      <c r="D373" t="str">
        <f>IF(ISNUMBER(C373),'Datos de entrada'!A358,"")</f>
        <v/>
      </c>
      <c r="E373" s="1" t="str">
        <f>IF(ISNUMBER(G373),IF(NOT(ISBLANK('Datos de entrada'!L358)),'Datos de entrada'!L358,""),IFERROR(MID('Datos de entrada'!H358,1,2),""))</f>
        <v/>
      </c>
      <c r="F373" s="1" t="str">
        <f>IFERROR(VALUE(CONCATENATE(MID('Datos de entrada'!H358,5,1),",",MID('Datos de entrada'!H358,7,1))),IFERROR(VALUE(CONCATENATE(MID('Datos de entrada'!H358,5,2),",",MID('Datos de entrada'!H358,8,1))),""))</f>
        <v/>
      </c>
      <c r="G373" s="1" t="str">
        <f>IF(ISNUMBER('Datos de entrada'!K358),'Datos de entrada'!K358,"")</f>
        <v/>
      </c>
      <c r="I373" s="1" t="str">
        <f>IF(OR(ISNUMBER(F373),ISNUMBER(G373)),IFERROR(VALUE(CONCATENATE(MID('Datos de entrada'!C358,1,1),",",MID('Datos de entrada'!C358,3,1))),IFERROR(VALUE(MID('Datos de entrada'!C358,1,2)),"")),"")</f>
        <v/>
      </c>
    </row>
    <row r="374" spans="1:9" ht="14.25" x14ac:dyDescent="0.2">
      <c r="A374" t="str">
        <f t="shared" si="28"/>
        <v/>
      </c>
      <c r="B374" t="str">
        <f t="shared" si="27"/>
        <v/>
      </c>
      <c r="C374" s="1" t="str">
        <f t="shared" si="26"/>
        <v/>
      </c>
      <c r="D374" t="str">
        <f>IF(ISNUMBER(C374),'Datos de entrada'!A359,"")</f>
        <v/>
      </c>
      <c r="E374" s="1" t="str">
        <f>IF(ISNUMBER(G374),IF(NOT(ISBLANK('Datos de entrada'!L359)),'Datos de entrada'!L359,""),IFERROR(MID('Datos de entrada'!H359,1,2),""))</f>
        <v/>
      </c>
      <c r="F374" s="1" t="str">
        <f>IFERROR(VALUE(CONCATENATE(MID('Datos de entrada'!H359,5,1),",",MID('Datos de entrada'!H359,7,1))),IFERROR(VALUE(CONCATENATE(MID('Datos de entrada'!H359,5,2),",",MID('Datos de entrada'!H359,8,1))),""))</f>
        <v/>
      </c>
      <c r="G374" s="1" t="str">
        <f>IF(ISNUMBER('Datos de entrada'!K359),'Datos de entrada'!K359,"")</f>
        <v/>
      </c>
      <c r="I374" s="1" t="str">
        <f>IF(OR(ISNUMBER(F374),ISNUMBER(G374)),IFERROR(VALUE(CONCATENATE(MID('Datos de entrada'!C359,1,1),",",MID('Datos de entrada'!C359,3,1))),IFERROR(VALUE(MID('Datos de entrada'!C359,1,2)),"")),"")</f>
        <v/>
      </c>
    </row>
    <row r="375" spans="1:9" ht="14.25" x14ac:dyDescent="0.2">
      <c r="A375" t="str">
        <f t="shared" si="28"/>
        <v/>
      </c>
      <c r="B375" t="str">
        <f t="shared" si="27"/>
        <v/>
      </c>
      <c r="C375" s="1" t="str">
        <f t="shared" si="26"/>
        <v/>
      </c>
      <c r="D375" t="str">
        <f>IF(ISNUMBER(C375),'Datos de entrada'!A360,"")</f>
        <v/>
      </c>
      <c r="E375" s="1" t="str">
        <f>IF(ISNUMBER(G375),IF(NOT(ISBLANK('Datos de entrada'!L360)),'Datos de entrada'!L360,""),IFERROR(MID('Datos de entrada'!H360,1,2),""))</f>
        <v/>
      </c>
      <c r="F375" s="1" t="str">
        <f>IFERROR(VALUE(CONCATENATE(MID('Datos de entrada'!H360,5,1),",",MID('Datos de entrada'!H360,7,1))),IFERROR(VALUE(CONCATENATE(MID('Datos de entrada'!H360,5,2),",",MID('Datos de entrada'!H360,8,1))),""))</f>
        <v/>
      </c>
      <c r="G375" s="1" t="str">
        <f>IF(ISNUMBER('Datos de entrada'!K360),'Datos de entrada'!K360,"")</f>
        <v/>
      </c>
      <c r="I375" s="1" t="str">
        <f>IF(OR(ISNUMBER(F375),ISNUMBER(G375)),IFERROR(VALUE(CONCATENATE(MID('Datos de entrada'!C360,1,1),",",MID('Datos de entrada'!C360,3,1))),IFERROR(VALUE(MID('Datos de entrada'!C360,1,2)),"")),"")</f>
        <v/>
      </c>
    </row>
    <row r="376" spans="1:9" ht="14.25" x14ac:dyDescent="0.2">
      <c r="A376" t="str">
        <f t="shared" si="28"/>
        <v/>
      </c>
      <c r="B376" t="str">
        <f t="shared" si="27"/>
        <v/>
      </c>
      <c r="C376" s="1" t="str">
        <f t="shared" si="26"/>
        <v/>
      </c>
      <c r="D376" t="str">
        <f>IF(ISNUMBER(C376),'Datos de entrada'!A361,"")</f>
        <v/>
      </c>
      <c r="E376" s="1" t="str">
        <f>IF(ISNUMBER(G376),IF(NOT(ISBLANK('Datos de entrada'!L361)),'Datos de entrada'!L361,""),IFERROR(MID('Datos de entrada'!H361,1,2),""))</f>
        <v/>
      </c>
      <c r="F376" s="1" t="str">
        <f>IFERROR(VALUE(CONCATENATE(MID('Datos de entrada'!H361,5,1),",",MID('Datos de entrada'!H361,7,1))),IFERROR(VALUE(CONCATENATE(MID('Datos de entrada'!H361,5,2),",",MID('Datos de entrada'!H361,8,1))),""))</f>
        <v/>
      </c>
      <c r="G376" s="1" t="str">
        <f>IF(ISNUMBER('Datos de entrada'!K361),'Datos de entrada'!K361,"")</f>
        <v/>
      </c>
      <c r="I376" s="1" t="str">
        <f>IF(OR(ISNUMBER(F376),ISNUMBER(G376)),IFERROR(VALUE(CONCATENATE(MID('Datos de entrada'!C361,1,1),",",MID('Datos de entrada'!C361,3,1))),IFERROR(VALUE(MID('Datos de entrada'!C361,1,2)),"")),"")</f>
        <v/>
      </c>
    </row>
    <row r="377" spans="1:9" ht="14.25" x14ac:dyDescent="0.2">
      <c r="A377" t="str">
        <f t="shared" si="28"/>
        <v/>
      </c>
      <c r="B377" t="str">
        <f t="shared" si="27"/>
        <v/>
      </c>
      <c r="C377" s="1" t="str">
        <f t="shared" si="26"/>
        <v/>
      </c>
      <c r="D377" t="str">
        <f>IF(ISNUMBER(C377),'Datos de entrada'!A362,"")</f>
        <v/>
      </c>
      <c r="E377" s="1" t="str">
        <f>IF(ISNUMBER(G377),IF(NOT(ISBLANK('Datos de entrada'!L362)),'Datos de entrada'!L362,""),IFERROR(MID('Datos de entrada'!H362,1,2),""))</f>
        <v/>
      </c>
      <c r="F377" s="1" t="str">
        <f>IFERROR(VALUE(CONCATENATE(MID('Datos de entrada'!H362,5,1),",",MID('Datos de entrada'!H362,7,1))),IFERROR(VALUE(CONCATENATE(MID('Datos de entrada'!H362,5,2),",",MID('Datos de entrada'!H362,8,1))),""))</f>
        <v/>
      </c>
      <c r="G377" s="1" t="str">
        <f>IF(ISNUMBER('Datos de entrada'!K362),'Datos de entrada'!K362,"")</f>
        <v/>
      </c>
      <c r="I377" s="1" t="str">
        <f>IF(OR(ISNUMBER(F377),ISNUMBER(G377)),IFERROR(VALUE(CONCATENATE(MID('Datos de entrada'!C362,1,1),",",MID('Datos de entrada'!C362,3,1))),IFERROR(VALUE(MID('Datos de entrada'!C362,1,2)),"")),"")</f>
        <v/>
      </c>
    </row>
    <row r="378" spans="1:9" ht="14.25" x14ac:dyDescent="0.2">
      <c r="A378" t="str">
        <f t="shared" si="28"/>
        <v/>
      </c>
      <c r="B378" t="str">
        <f t="shared" si="27"/>
        <v/>
      </c>
      <c r="C378" s="1" t="str">
        <f t="shared" si="26"/>
        <v/>
      </c>
      <c r="D378" t="str">
        <f>IF(ISNUMBER(C378),'Datos de entrada'!A363,"")</f>
        <v/>
      </c>
      <c r="E378" s="1" t="str">
        <f>IF(ISNUMBER(G378),IF(NOT(ISBLANK('Datos de entrada'!L363)),'Datos de entrada'!L363,""),IFERROR(MID('Datos de entrada'!H363,1,2),""))</f>
        <v/>
      </c>
      <c r="F378" s="1" t="str">
        <f>IFERROR(VALUE(CONCATENATE(MID('Datos de entrada'!H363,5,1),",",MID('Datos de entrada'!H363,7,1))),IFERROR(VALUE(CONCATENATE(MID('Datos de entrada'!H363,5,2),",",MID('Datos de entrada'!H363,8,1))),""))</f>
        <v/>
      </c>
      <c r="G378" s="1" t="str">
        <f>IF(ISNUMBER('Datos de entrada'!K363),'Datos de entrada'!K363,"")</f>
        <v/>
      </c>
      <c r="I378" s="1" t="str">
        <f>IF(OR(ISNUMBER(F378),ISNUMBER(G378)),IFERROR(VALUE(CONCATENATE(MID('Datos de entrada'!C363,1,1),",",MID('Datos de entrada'!C363,3,1))),IFERROR(VALUE(MID('Datos de entrada'!C363,1,2)),"")),"")</f>
        <v/>
      </c>
    </row>
    <row r="379" spans="1:9" ht="14.25" x14ac:dyDescent="0.2">
      <c r="A379" t="str">
        <f t="shared" si="28"/>
        <v/>
      </c>
      <c r="B379" t="str">
        <f t="shared" si="27"/>
        <v/>
      </c>
      <c r="C379" s="1" t="str">
        <f t="shared" si="26"/>
        <v/>
      </c>
      <c r="D379" t="str">
        <f>IF(ISNUMBER(C379),'Datos de entrada'!A364,"")</f>
        <v/>
      </c>
      <c r="E379" s="1" t="str">
        <f>IF(ISNUMBER(G379),IF(NOT(ISBLANK('Datos de entrada'!L364)),'Datos de entrada'!L364,""),IFERROR(MID('Datos de entrada'!H364,1,2),""))</f>
        <v/>
      </c>
      <c r="F379" s="1" t="str">
        <f>IFERROR(VALUE(CONCATENATE(MID('Datos de entrada'!H364,5,1),",",MID('Datos de entrada'!H364,7,1))),IFERROR(VALUE(CONCATENATE(MID('Datos de entrada'!H364,5,2),",",MID('Datos de entrada'!H364,8,1))),""))</f>
        <v/>
      </c>
      <c r="G379" s="1" t="str">
        <f>IF(ISNUMBER('Datos de entrada'!K364),'Datos de entrada'!K364,"")</f>
        <v/>
      </c>
      <c r="I379" s="1" t="str">
        <f>IF(OR(ISNUMBER(F379),ISNUMBER(G379)),IFERROR(VALUE(CONCATENATE(MID('Datos de entrada'!C364,1,1),",",MID('Datos de entrada'!C364,3,1))),IFERROR(VALUE(MID('Datos de entrada'!C364,1,2)),"")),"")</f>
        <v/>
      </c>
    </row>
    <row r="380" spans="1:9" ht="14.25" x14ac:dyDescent="0.2">
      <c r="A380" t="str">
        <f t="shared" si="28"/>
        <v/>
      </c>
      <c r="B380" t="str">
        <f t="shared" si="27"/>
        <v/>
      </c>
      <c r="C380" s="1" t="str">
        <f t="shared" si="26"/>
        <v/>
      </c>
      <c r="D380" t="str">
        <f>IF(ISNUMBER(C380),'Datos de entrada'!A365,"")</f>
        <v/>
      </c>
      <c r="E380" s="1" t="str">
        <f>IF(ISNUMBER(G380),IF(NOT(ISBLANK('Datos de entrada'!L365)),'Datos de entrada'!L365,""),IFERROR(MID('Datos de entrada'!H365,1,2),""))</f>
        <v/>
      </c>
      <c r="F380" s="1" t="str">
        <f>IFERROR(VALUE(CONCATENATE(MID('Datos de entrada'!H365,5,1),",",MID('Datos de entrada'!H365,7,1))),IFERROR(VALUE(CONCATENATE(MID('Datos de entrada'!H365,5,2),",",MID('Datos de entrada'!H365,8,1))),""))</f>
        <v/>
      </c>
      <c r="G380" s="1" t="str">
        <f>IF(ISNUMBER('Datos de entrada'!K365),'Datos de entrada'!K365,"")</f>
        <v/>
      </c>
      <c r="I380" s="1" t="str">
        <f>IF(OR(ISNUMBER(F380),ISNUMBER(G380)),IFERROR(VALUE(CONCATENATE(MID('Datos de entrada'!C365,1,1),",",MID('Datos de entrada'!C365,3,1))),IFERROR(VALUE(MID('Datos de entrada'!C365,1,2)),"")),"")</f>
        <v/>
      </c>
    </row>
    <row r="381" spans="1:9" ht="14.25" x14ac:dyDescent="0.2">
      <c r="A381" t="str">
        <f t="shared" si="28"/>
        <v/>
      </c>
      <c r="B381" t="str">
        <f t="shared" si="27"/>
        <v/>
      </c>
      <c r="C381" s="1" t="str">
        <f t="shared" si="26"/>
        <v/>
      </c>
      <c r="D381" t="str">
        <f>IF(ISNUMBER(C381),'Datos de entrada'!A366,"")</f>
        <v/>
      </c>
      <c r="E381" s="1" t="str">
        <f>IF(ISNUMBER(G381),IF(NOT(ISBLANK('Datos de entrada'!L366)),'Datos de entrada'!L366,""),IFERROR(MID('Datos de entrada'!H366,1,2),""))</f>
        <v/>
      </c>
      <c r="F381" s="1" t="str">
        <f>IFERROR(VALUE(CONCATENATE(MID('Datos de entrada'!H366,5,1),",",MID('Datos de entrada'!H366,7,1))),IFERROR(VALUE(CONCATENATE(MID('Datos de entrada'!H366,5,2),",",MID('Datos de entrada'!H366,8,1))),""))</f>
        <v/>
      </c>
      <c r="G381" s="1" t="str">
        <f>IF(ISNUMBER('Datos de entrada'!K366),'Datos de entrada'!K366,"")</f>
        <v/>
      </c>
      <c r="I381" s="1" t="str">
        <f>IF(OR(ISNUMBER(F381),ISNUMBER(G381)),IFERROR(VALUE(CONCATENATE(MID('Datos de entrada'!C366,1,1),",",MID('Datos de entrada'!C366,3,1))),IFERROR(VALUE(MID('Datos de entrada'!C366,1,2)),"")),"")</f>
        <v/>
      </c>
    </row>
    <row r="382" spans="1:9" ht="14.25" x14ac:dyDescent="0.2">
      <c r="A382" t="str">
        <f t="shared" si="28"/>
        <v/>
      </c>
      <c r="B382" t="str">
        <f t="shared" si="27"/>
        <v/>
      </c>
      <c r="C382" s="1" t="str">
        <f t="shared" si="26"/>
        <v/>
      </c>
      <c r="D382" t="str">
        <f>IF(ISNUMBER(C382),'Datos de entrada'!A367,"")</f>
        <v/>
      </c>
      <c r="E382" s="1" t="str">
        <f>IF(ISNUMBER(G382),IF(NOT(ISBLANK('Datos de entrada'!L367)),'Datos de entrada'!L367,""),IFERROR(MID('Datos de entrada'!H367,1,2),""))</f>
        <v/>
      </c>
      <c r="F382" s="1" t="str">
        <f>IFERROR(VALUE(CONCATENATE(MID('Datos de entrada'!H367,5,1),",",MID('Datos de entrada'!H367,7,1))),IFERROR(VALUE(CONCATENATE(MID('Datos de entrada'!H367,5,2),",",MID('Datos de entrada'!H367,8,1))),""))</f>
        <v/>
      </c>
      <c r="G382" s="1" t="str">
        <f>IF(ISNUMBER('Datos de entrada'!K367),'Datos de entrada'!K367,"")</f>
        <v/>
      </c>
      <c r="I382" s="1" t="str">
        <f>IF(OR(ISNUMBER(F382),ISNUMBER(G382)),IFERROR(VALUE(CONCATENATE(MID('Datos de entrada'!C367,1,1),",",MID('Datos de entrada'!C367,3,1))),IFERROR(VALUE(MID('Datos de entrada'!C367,1,2)),"")),"")</f>
        <v/>
      </c>
    </row>
    <row r="383" spans="1:9" ht="14.25" x14ac:dyDescent="0.2">
      <c r="A383" t="str">
        <f t="shared" si="28"/>
        <v/>
      </c>
      <c r="B383" t="str">
        <f t="shared" si="27"/>
        <v/>
      </c>
      <c r="C383" s="1" t="str">
        <f t="shared" si="26"/>
        <v/>
      </c>
      <c r="D383" t="str">
        <f>IF(ISNUMBER(C383),'Datos de entrada'!A368,"")</f>
        <v/>
      </c>
      <c r="E383" s="1" t="str">
        <f>IF(ISNUMBER(G383),IF(NOT(ISBLANK('Datos de entrada'!L368)),'Datos de entrada'!L368,""),IFERROR(MID('Datos de entrada'!H368,1,2),""))</f>
        <v/>
      </c>
      <c r="F383" s="1" t="str">
        <f>IFERROR(VALUE(CONCATENATE(MID('Datos de entrada'!H368,5,1),",",MID('Datos de entrada'!H368,7,1))),IFERROR(VALUE(CONCATENATE(MID('Datos de entrada'!H368,5,2),",",MID('Datos de entrada'!H368,8,1))),""))</f>
        <v/>
      </c>
      <c r="G383" s="1" t="str">
        <f>IF(ISNUMBER('Datos de entrada'!K368),'Datos de entrada'!K368,"")</f>
        <v/>
      </c>
      <c r="I383" s="1" t="str">
        <f>IF(OR(ISNUMBER(F383),ISNUMBER(G383)),IFERROR(VALUE(CONCATENATE(MID('Datos de entrada'!C368,1,1),",",MID('Datos de entrada'!C368,3,1))),IFERROR(VALUE(MID('Datos de entrada'!C368,1,2)),"")),"")</f>
        <v/>
      </c>
    </row>
    <row r="384" spans="1:9" ht="14.25" x14ac:dyDescent="0.2">
      <c r="A384" t="str">
        <f t="shared" si="28"/>
        <v/>
      </c>
      <c r="B384" t="str">
        <f t="shared" si="27"/>
        <v/>
      </c>
      <c r="C384" s="1" t="str">
        <f t="shared" si="26"/>
        <v/>
      </c>
      <c r="D384" t="str">
        <f>IF(ISNUMBER(C384),'Datos de entrada'!A369,"")</f>
        <v/>
      </c>
      <c r="E384" s="1" t="str">
        <f>IF(ISNUMBER(G384),IF(NOT(ISBLANK('Datos de entrada'!L369)),'Datos de entrada'!L369,""),IFERROR(MID('Datos de entrada'!H369,1,2),""))</f>
        <v/>
      </c>
      <c r="F384" s="1" t="str">
        <f>IFERROR(VALUE(CONCATENATE(MID('Datos de entrada'!H369,5,1),",",MID('Datos de entrada'!H369,7,1))),IFERROR(VALUE(CONCATENATE(MID('Datos de entrada'!H369,5,2),",",MID('Datos de entrada'!H369,8,1))),""))</f>
        <v/>
      </c>
      <c r="G384" s="1" t="str">
        <f>IF(ISNUMBER('Datos de entrada'!K369),'Datos de entrada'!K369,"")</f>
        <v/>
      </c>
      <c r="I384" s="1" t="str">
        <f>IF(OR(ISNUMBER(F384),ISNUMBER(G384)),IFERROR(VALUE(CONCATENATE(MID('Datos de entrada'!C369,1,1),",",MID('Datos de entrada'!C369,3,1))),IFERROR(VALUE(MID('Datos de entrada'!C369,1,2)),"")),"")</f>
        <v/>
      </c>
    </row>
    <row r="385" spans="1:9" ht="14.25" x14ac:dyDescent="0.2">
      <c r="A385" t="str">
        <f t="shared" si="28"/>
        <v/>
      </c>
      <c r="B385" t="str">
        <f t="shared" si="27"/>
        <v/>
      </c>
      <c r="C385" s="1" t="str">
        <f t="shared" si="26"/>
        <v/>
      </c>
      <c r="D385" t="str">
        <f>IF(ISNUMBER(C385),'Datos de entrada'!A370,"")</f>
        <v/>
      </c>
      <c r="E385" s="1" t="str">
        <f>IF(ISNUMBER(G385),IF(NOT(ISBLANK('Datos de entrada'!L370)),'Datos de entrada'!L370,""),IFERROR(MID('Datos de entrada'!H370,1,2),""))</f>
        <v/>
      </c>
      <c r="F385" s="1" t="str">
        <f>IFERROR(VALUE(CONCATENATE(MID('Datos de entrada'!H370,5,1),",",MID('Datos de entrada'!H370,7,1))),IFERROR(VALUE(CONCATENATE(MID('Datos de entrada'!H370,5,2),",",MID('Datos de entrada'!H370,8,1))),""))</f>
        <v/>
      </c>
      <c r="G385" s="1" t="str">
        <f>IF(ISNUMBER('Datos de entrada'!K370),'Datos de entrada'!K370,"")</f>
        <v/>
      </c>
      <c r="I385" s="1" t="str">
        <f>IF(OR(ISNUMBER(F385),ISNUMBER(G385)),IFERROR(VALUE(CONCATENATE(MID('Datos de entrada'!C370,1,1),",",MID('Datos de entrada'!C370,3,1))),IFERROR(VALUE(MID('Datos de entrada'!C370,1,2)),"")),"")</f>
        <v/>
      </c>
    </row>
    <row r="386" spans="1:9" ht="14.25" x14ac:dyDescent="0.2">
      <c r="A386" t="str">
        <f t="shared" si="28"/>
        <v/>
      </c>
      <c r="B386" t="str">
        <f t="shared" si="27"/>
        <v/>
      </c>
      <c r="C386" s="1" t="str">
        <f t="shared" si="26"/>
        <v/>
      </c>
      <c r="D386" t="str">
        <f>IF(ISNUMBER(C386),'Datos de entrada'!A371,"")</f>
        <v/>
      </c>
      <c r="E386" s="1" t="str">
        <f>IF(ISNUMBER(G386),IF(NOT(ISBLANK('Datos de entrada'!L371)),'Datos de entrada'!L371,""),IFERROR(MID('Datos de entrada'!H371,1,2),""))</f>
        <v/>
      </c>
      <c r="F386" s="1" t="str">
        <f>IFERROR(VALUE(CONCATENATE(MID('Datos de entrada'!H371,5,1),",",MID('Datos de entrada'!H371,7,1))),IFERROR(VALUE(CONCATENATE(MID('Datos de entrada'!H371,5,2),",",MID('Datos de entrada'!H371,8,1))),""))</f>
        <v/>
      </c>
      <c r="G386" s="1" t="str">
        <f>IF(ISNUMBER('Datos de entrada'!K371),'Datos de entrada'!K371,"")</f>
        <v/>
      </c>
      <c r="I386" s="1" t="str">
        <f>IF(OR(ISNUMBER(F386),ISNUMBER(G386)),IFERROR(VALUE(CONCATENATE(MID('Datos de entrada'!C371,1,1),",",MID('Datos de entrada'!C371,3,1))),IFERROR(VALUE(MID('Datos de entrada'!C371,1,2)),"")),"")</f>
        <v/>
      </c>
    </row>
    <row r="387" spans="1:9" ht="14.25" x14ac:dyDescent="0.2">
      <c r="A387" t="str">
        <f t="shared" si="28"/>
        <v/>
      </c>
      <c r="B387" t="str">
        <f t="shared" si="27"/>
        <v/>
      </c>
      <c r="C387" s="1" t="str">
        <f t="shared" ref="C387:C450" si="29">IF(ISNUMBER(G387),I387*G387,IF(ISNUMBER(F387),I387*F387,""))</f>
        <v/>
      </c>
      <c r="D387" t="str">
        <f>IF(ISNUMBER(C387),'Datos de entrada'!A372,"")</f>
        <v/>
      </c>
      <c r="E387" s="1" t="str">
        <f>IF(ISNUMBER(G387),IF(NOT(ISBLANK('Datos de entrada'!L372)),'Datos de entrada'!L372,""),IFERROR(MID('Datos de entrada'!H372,1,2),""))</f>
        <v/>
      </c>
      <c r="F387" s="1" t="str">
        <f>IFERROR(VALUE(CONCATENATE(MID('Datos de entrada'!H372,5,1),",",MID('Datos de entrada'!H372,7,1))),IFERROR(VALUE(CONCATENATE(MID('Datos de entrada'!H372,5,2),",",MID('Datos de entrada'!H372,8,1))),""))</f>
        <v/>
      </c>
      <c r="G387" s="1" t="str">
        <f>IF(ISNUMBER('Datos de entrada'!K372),'Datos de entrada'!K372,"")</f>
        <v/>
      </c>
      <c r="I387" s="1" t="str">
        <f>IF(OR(ISNUMBER(F387),ISNUMBER(G387)),IFERROR(VALUE(CONCATENATE(MID('Datos de entrada'!C372,1,1),",",MID('Datos de entrada'!C372,3,1))),IFERROR(VALUE(MID('Datos de entrada'!C372,1,2)),"")),"")</f>
        <v/>
      </c>
    </row>
    <row r="388" spans="1:9" ht="14.25" x14ac:dyDescent="0.2">
      <c r="A388" t="str">
        <f t="shared" si="28"/>
        <v/>
      </c>
      <c r="B388" t="str">
        <f t="shared" ref="B388:B451" si="30">IF(ISNUMBER(G388),G388+(ROW()/10000000),IF(ISNUMBER(F388),F388+(ROW()/10000000),""))</f>
        <v/>
      </c>
      <c r="C388" s="1" t="str">
        <f t="shared" si="29"/>
        <v/>
      </c>
      <c r="D388" t="str">
        <f>IF(ISNUMBER(C388),'Datos de entrada'!A373,"")</f>
        <v/>
      </c>
      <c r="E388" s="1" t="str">
        <f>IF(ISNUMBER(G388),IF(NOT(ISBLANK('Datos de entrada'!L373)),'Datos de entrada'!L373,""),IFERROR(MID('Datos de entrada'!H373,1,2),""))</f>
        <v/>
      </c>
      <c r="F388" s="1" t="str">
        <f>IFERROR(VALUE(CONCATENATE(MID('Datos de entrada'!H373,5,1),",",MID('Datos de entrada'!H373,7,1))),IFERROR(VALUE(CONCATENATE(MID('Datos de entrada'!H373,5,2),",",MID('Datos de entrada'!H373,8,1))),""))</f>
        <v/>
      </c>
      <c r="G388" s="1" t="str">
        <f>IF(ISNUMBER('Datos de entrada'!K373),'Datos de entrada'!K373,"")</f>
        <v/>
      </c>
      <c r="I388" s="1" t="str">
        <f>IF(OR(ISNUMBER(F388),ISNUMBER(G388)),IFERROR(VALUE(CONCATENATE(MID('Datos de entrada'!C373,1,1),",",MID('Datos de entrada'!C373,3,1))),IFERROR(VALUE(MID('Datos de entrada'!C373,1,2)),"")),"")</f>
        <v/>
      </c>
    </row>
    <row r="389" spans="1:9" ht="14.25" x14ac:dyDescent="0.2">
      <c r="A389" t="str">
        <f t="shared" si="28"/>
        <v/>
      </c>
      <c r="B389" t="str">
        <f t="shared" si="30"/>
        <v/>
      </c>
      <c r="C389" s="1" t="str">
        <f t="shared" si="29"/>
        <v/>
      </c>
      <c r="D389" t="str">
        <f>IF(ISNUMBER(C389),'Datos de entrada'!A374,"")</f>
        <v/>
      </c>
      <c r="E389" s="1" t="str">
        <f>IF(ISNUMBER(G389),IF(NOT(ISBLANK('Datos de entrada'!L374)),'Datos de entrada'!L374,""),IFERROR(MID('Datos de entrada'!H374,1,2),""))</f>
        <v/>
      </c>
      <c r="F389" s="1" t="str">
        <f>IFERROR(VALUE(CONCATENATE(MID('Datos de entrada'!H374,5,1),",",MID('Datos de entrada'!H374,7,1))),IFERROR(VALUE(CONCATENATE(MID('Datos de entrada'!H374,5,2),",",MID('Datos de entrada'!H374,8,1))),""))</f>
        <v/>
      </c>
      <c r="G389" s="1" t="str">
        <f>IF(ISNUMBER('Datos de entrada'!K374),'Datos de entrada'!K374,"")</f>
        <v/>
      </c>
      <c r="I389" s="1" t="str">
        <f>IF(OR(ISNUMBER(F389),ISNUMBER(G389)),IFERROR(VALUE(CONCATENATE(MID('Datos de entrada'!C374,1,1),",",MID('Datos de entrada'!C374,3,1))),IFERROR(VALUE(MID('Datos de entrada'!C374,1,2)),"")),"")</f>
        <v/>
      </c>
    </row>
    <row r="390" spans="1:9" ht="14.25" x14ac:dyDescent="0.2">
      <c r="A390" t="str">
        <f t="shared" si="28"/>
        <v/>
      </c>
      <c r="B390" t="str">
        <f t="shared" si="30"/>
        <v/>
      </c>
      <c r="C390" s="1" t="str">
        <f t="shared" si="29"/>
        <v/>
      </c>
      <c r="D390" t="str">
        <f>IF(ISNUMBER(C390),'Datos de entrada'!A375,"")</f>
        <v/>
      </c>
      <c r="E390" s="1" t="str">
        <f>IF(ISNUMBER(G390),IF(NOT(ISBLANK('Datos de entrada'!L375)),'Datos de entrada'!L375,""),IFERROR(MID('Datos de entrada'!H375,1,2),""))</f>
        <v/>
      </c>
      <c r="F390" s="1" t="str">
        <f>IFERROR(VALUE(CONCATENATE(MID('Datos de entrada'!H375,5,1),",",MID('Datos de entrada'!H375,7,1))),IFERROR(VALUE(CONCATENATE(MID('Datos de entrada'!H375,5,2),",",MID('Datos de entrada'!H375,8,1))),""))</f>
        <v/>
      </c>
      <c r="G390" s="1" t="str">
        <f>IF(ISNUMBER('Datos de entrada'!K375),'Datos de entrada'!K375,"")</f>
        <v/>
      </c>
      <c r="I390" s="1" t="str">
        <f>IF(OR(ISNUMBER(F390),ISNUMBER(G390)),IFERROR(VALUE(CONCATENATE(MID('Datos de entrada'!C375,1,1),",",MID('Datos de entrada'!C375,3,1))),IFERROR(VALUE(MID('Datos de entrada'!C375,1,2)),"")),"")</f>
        <v/>
      </c>
    </row>
    <row r="391" spans="1:9" ht="14.25" x14ac:dyDescent="0.2">
      <c r="A391" t="str">
        <f t="shared" si="28"/>
        <v/>
      </c>
      <c r="B391" t="str">
        <f t="shared" si="30"/>
        <v/>
      </c>
      <c r="C391" s="1" t="str">
        <f t="shared" si="29"/>
        <v/>
      </c>
      <c r="D391" t="str">
        <f>IF(ISNUMBER(C391),'Datos de entrada'!A376,"")</f>
        <v/>
      </c>
      <c r="E391" s="1" t="str">
        <f>IF(ISNUMBER(G391),IF(NOT(ISBLANK('Datos de entrada'!L376)),'Datos de entrada'!L376,""),IFERROR(MID('Datos de entrada'!H376,1,2),""))</f>
        <v/>
      </c>
      <c r="F391" s="1" t="str">
        <f>IFERROR(VALUE(CONCATENATE(MID('Datos de entrada'!H376,5,1),",",MID('Datos de entrada'!H376,7,1))),IFERROR(VALUE(CONCATENATE(MID('Datos de entrada'!H376,5,2),",",MID('Datos de entrada'!H376,8,1))),""))</f>
        <v/>
      </c>
      <c r="G391" s="1" t="str">
        <f>IF(ISNUMBER('Datos de entrada'!K376),'Datos de entrada'!K376,"")</f>
        <v/>
      </c>
      <c r="I391" s="1" t="str">
        <f>IF(OR(ISNUMBER(F391),ISNUMBER(G391)),IFERROR(VALUE(CONCATENATE(MID('Datos de entrada'!C376,1,1),",",MID('Datos de entrada'!C376,3,1))),IFERROR(VALUE(MID('Datos de entrada'!C376,1,2)),"")),"")</f>
        <v/>
      </c>
    </row>
    <row r="392" spans="1:9" ht="14.25" x14ac:dyDescent="0.2">
      <c r="A392" t="str">
        <f t="shared" si="28"/>
        <v/>
      </c>
      <c r="B392" t="str">
        <f t="shared" si="30"/>
        <v/>
      </c>
      <c r="C392" s="1" t="str">
        <f t="shared" si="29"/>
        <v/>
      </c>
      <c r="D392" t="str">
        <f>IF(ISNUMBER(C392),'Datos de entrada'!A377,"")</f>
        <v/>
      </c>
      <c r="E392" s="1" t="str">
        <f>IF(ISNUMBER(G392),IF(NOT(ISBLANK('Datos de entrada'!L377)),'Datos de entrada'!L377,""),IFERROR(MID('Datos de entrada'!H377,1,2),""))</f>
        <v/>
      </c>
      <c r="F392" s="1" t="str">
        <f>IFERROR(VALUE(CONCATENATE(MID('Datos de entrada'!H377,5,1),",",MID('Datos de entrada'!H377,7,1))),IFERROR(VALUE(CONCATENATE(MID('Datos de entrada'!H377,5,2),",",MID('Datos de entrada'!H377,8,1))),""))</f>
        <v/>
      </c>
      <c r="G392" s="1" t="str">
        <f>IF(ISNUMBER('Datos de entrada'!K377),'Datos de entrada'!K377,"")</f>
        <v/>
      </c>
      <c r="I392" s="1" t="str">
        <f>IF(OR(ISNUMBER(F392),ISNUMBER(G392)),IFERROR(VALUE(CONCATENATE(MID('Datos de entrada'!C377,1,1),",",MID('Datos de entrada'!C377,3,1))),IFERROR(VALUE(MID('Datos de entrada'!C377,1,2)),"")),"")</f>
        <v/>
      </c>
    </row>
    <row r="393" spans="1:9" ht="14.25" x14ac:dyDescent="0.2">
      <c r="A393" t="str">
        <f t="shared" si="28"/>
        <v/>
      </c>
      <c r="B393" t="str">
        <f t="shared" si="30"/>
        <v/>
      </c>
      <c r="C393" s="1" t="str">
        <f t="shared" si="29"/>
        <v/>
      </c>
      <c r="D393" t="str">
        <f>IF(ISNUMBER(C393),'Datos de entrada'!A378,"")</f>
        <v/>
      </c>
      <c r="E393" s="1" t="str">
        <f>IF(ISNUMBER(G393),IF(NOT(ISBLANK('Datos de entrada'!L378)),'Datos de entrada'!L378,""),IFERROR(MID('Datos de entrada'!H378,1,2),""))</f>
        <v/>
      </c>
      <c r="F393" s="1" t="str">
        <f>IFERROR(VALUE(CONCATENATE(MID('Datos de entrada'!H378,5,1),",",MID('Datos de entrada'!H378,7,1))),IFERROR(VALUE(CONCATENATE(MID('Datos de entrada'!H378,5,2),",",MID('Datos de entrada'!H378,8,1))),""))</f>
        <v/>
      </c>
      <c r="G393" s="1" t="str">
        <f>IF(ISNUMBER('Datos de entrada'!K378),'Datos de entrada'!K378,"")</f>
        <v/>
      </c>
      <c r="I393" s="1" t="str">
        <f>IF(OR(ISNUMBER(F393),ISNUMBER(G393)),IFERROR(VALUE(CONCATENATE(MID('Datos de entrada'!C378,1,1),",",MID('Datos de entrada'!C378,3,1))),IFERROR(VALUE(MID('Datos de entrada'!C378,1,2)),"")),"")</f>
        <v/>
      </c>
    </row>
    <row r="394" spans="1:9" ht="14.25" x14ac:dyDescent="0.2">
      <c r="A394" t="str">
        <f t="shared" si="28"/>
        <v/>
      </c>
      <c r="B394" t="str">
        <f t="shared" si="30"/>
        <v/>
      </c>
      <c r="C394" s="1" t="str">
        <f t="shared" si="29"/>
        <v/>
      </c>
      <c r="D394" t="str">
        <f>IF(ISNUMBER(C394),'Datos de entrada'!A379,"")</f>
        <v/>
      </c>
      <c r="E394" s="1" t="str">
        <f>IF(ISNUMBER(G394),IF(NOT(ISBLANK('Datos de entrada'!L379)),'Datos de entrada'!L379,""),IFERROR(MID('Datos de entrada'!H379,1,2),""))</f>
        <v/>
      </c>
      <c r="F394" s="1" t="str">
        <f>IFERROR(VALUE(CONCATENATE(MID('Datos de entrada'!H379,5,1),",",MID('Datos de entrada'!H379,7,1))),IFERROR(VALUE(CONCATENATE(MID('Datos de entrada'!H379,5,2),",",MID('Datos de entrada'!H379,8,1))),""))</f>
        <v/>
      </c>
      <c r="G394" s="1" t="str">
        <f>IF(ISNUMBER('Datos de entrada'!K379),'Datos de entrada'!K379,"")</f>
        <v/>
      </c>
      <c r="I394" s="1" t="str">
        <f>IF(OR(ISNUMBER(F394),ISNUMBER(G394)),IFERROR(VALUE(CONCATENATE(MID('Datos de entrada'!C379,1,1),",",MID('Datos de entrada'!C379,3,1))),IFERROR(VALUE(MID('Datos de entrada'!C379,1,2)),"")),"")</f>
        <v/>
      </c>
    </row>
    <row r="395" spans="1:9" ht="14.25" x14ac:dyDescent="0.2">
      <c r="A395" t="str">
        <f t="shared" si="28"/>
        <v/>
      </c>
      <c r="B395" t="str">
        <f t="shared" si="30"/>
        <v/>
      </c>
      <c r="C395" s="1" t="str">
        <f t="shared" si="29"/>
        <v/>
      </c>
      <c r="D395" t="str">
        <f>IF(ISNUMBER(C395),'Datos de entrada'!A380,"")</f>
        <v/>
      </c>
      <c r="E395" s="1" t="str">
        <f>IF(ISNUMBER(G395),IF(NOT(ISBLANK('Datos de entrada'!L380)),'Datos de entrada'!L380,""),IFERROR(MID('Datos de entrada'!H380,1,2),""))</f>
        <v/>
      </c>
      <c r="F395" s="1" t="str">
        <f>IFERROR(VALUE(CONCATENATE(MID('Datos de entrada'!H380,5,1),",",MID('Datos de entrada'!H380,7,1))),IFERROR(VALUE(CONCATENATE(MID('Datos de entrada'!H380,5,2),",",MID('Datos de entrada'!H380,8,1))),""))</f>
        <v/>
      </c>
      <c r="G395" s="1" t="str">
        <f>IF(ISNUMBER('Datos de entrada'!K380),'Datos de entrada'!K380,"")</f>
        <v/>
      </c>
      <c r="I395" s="1" t="str">
        <f>IF(OR(ISNUMBER(F395),ISNUMBER(G395)),IFERROR(VALUE(CONCATENATE(MID('Datos de entrada'!C380,1,1),",",MID('Datos de entrada'!C380,3,1))),IFERROR(VALUE(MID('Datos de entrada'!C380,1,2)),"")),"")</f>
        <v/>
      </c>
    </row>
    <row r="396" spans="1:9" ht="14.25" x14ac:dyDescent="0.2">
      <c r="A396" t="str">
        <f t="shared" si="28"/>
        <v/>
      </c>
      <c r="B396" t="str">
        <f t="shared" si="30"/>
        <v/>
      </c>
      <c r="C396" s="1" t="str">
        <f t="shared" si="29"/>
        <v/>
      </c>
      <c r="D396" t="str">
        <f>IF(ISNUMBER(C396),'Datos de entrada'!A381,"")</f>
        <v/>
      </c>
      <c r="E396" s="1" t="str">
        <f>IF(ISNUMBER(G396),IF(NOT(ISBLANK('Datos de entrada'!L381)),'Datos de entrada'!L381,""),IFERROR(MID('Datos de entrada'!H381,1,2),""))</f>
        <v/>
      </c>
      <c r="F396" s="1" t="str">
        <f>IFERROR(VALUE(CONCATENATE(MID('Datos de entrada'!H381,5,1),",",MID('Datos de entrada'!H381,7,1))),IFERROR(VALUE(CONCATENATE(MID('Datos de entrada'!H381,5,2),",",MID('Datos de entrada'!H381,8,1))),""))</f>
        <v/>
      </c>
      <c r="G396" s="1" t="str">
        <f>IF(ISNUMBER('Datos de entrada'!K381),'Datos de entrada'!K381,"")</f>
        <v/>
      </c>
      <c r="I396" s="1" t="str">
        <f>IF(OR(ISNUMBER(F396),ISNUMBER(G396)),IFERROR(VALUE(CONCATENATE(MID('Datos de entrada'!C381,1,1),",",MID('Datos de entrada'!C381,3,1))),IFERROR(VALUE(MID('Datos de entrada'!C381,1,2)),"")),"")</f>
        <v/>
      </c>
    </row>
    <row r="397" spans="1:9" ht="14.25" x14ac:dyDescent="0.2">
      <c r="A397" t="str">
        <f t="shared" si="28"/>
        <v/>
      </c>
      <c r="B397" t="str">
        <f t="shared" si="30"/>
        <v/>
      </c>
      <c r="C397" s="1" t="str">
        <f t="shared" si="29"/>
        <v/>
      </c>
      <c r="D397" t="str">
        <f>IF(ISNUMBER(C397),'Datos de entrada'!A382,"")</f>
        <v/>
      </c>
      <c r="E397" s="1" t="str">
        <f>IF(ISNUMBER(G397),IF(NOT(ISBLANK('Datos de entrada'!L382)),'Datos de entrada'!L382,""),IFERROR(MID('Datos de entrada'!H382,1,2),""))</f>
        <v/>
      </c>
      <c r="F397" s="1" t="str">
        <f>IFERROR(VALUE(CONCATENATE(MID('Datos de entrada'!H382,5,1),",",MID('Datos de entrada'!H382,7,1))),IFERROR(VALUE(CONCATENATE(MID('Datos de entrada'!H382,5,2),",",MID('Datos de entrada'!H382,8,1))),""))</f>
        <v/>
      </c>
      <c r="G397" s="1" t="str">
        <f>IF(ISNUMBER('Datos de entrada'!K382),'Datos de entrada'!K382,"")</f>
        <v/>
      </c>
      <c r="I397" s="1" t="str">
        <f>IF(OR(ISNUMBER(F397),ISNUMBER(G397)),IFERROR(VALUE(CONCATENATE(MID('Datos de entrada'!C382,1,1),",",MID('Datos de entrada'!C382,3,1))),IFERROR(VALUE(MID('Datos de entrada'!C382,1,2)),"")),"")</f>
        <v/>
      </c>
    </row>
    <row r="398" spans="1:9" ht="14.25" x14ac:dyDescent="0.2">
      <c r="A398" t="str">
        <f t="shared" si="28"/>
        <v/>
      </c>
      <c r="B398" t="str">
        <f t="shared" si="30"/>
        <v/>
      </c>
      <c r="C398" s="1" t="str">
        <f t="shared" si="29"/>
        <v/>
      </c>
      <c r="D398" t="str">
        <f>IF(ISNUMBER(C398),'Datos de entrada'!A383,"")</f>
        <v/>
      </c>
      <c r="E398" s="1" t="str">
        <f>IF(ISNUMBER(G398),IF(NOT(ISBLANK('Datos de entrada'!L383)),'Datos de entrada'!L383,""),IFERROR(MID('Datos de entrada'!H383,1,2),""))</f>
        <v/>
      </c>
      <c r="F398" s="1" t="str">
        <f>IFERROR(VALUE(CONCATENATE(MID('Datos de entrada'!H383,5,1),",",MID('Datos de entrada'!H383,7,1))),IFERROR(VALUE(CONCATENATE(MID('Datos de entrada'!H383,5,2),",",MID('Datos de entrada'!H383,8,1))),""))</f>
        <v/>
      </c>
      <c r="G398" s="1" t="str">
        <f>IF(ISNUMBER('Datos de entrada'!K383),'Datos de entrada'!K383,"")</f>
        <v/>
      </c>
      <c r="I398" s="1" t="str">
        <f>IF(OR(ISNUMBER(F398),ISNUMBER(G398)),IFERROR(VALUE(CONCATENATE(MID('Datos de entrada'!C383,1,1),",",MID('Datos de entrada'!C383,3,1))),IFERROR(VALUE(MID('Datos de entrada'!C383,1,2)),"")),"")</f>
        <v/>
      </c>
    </row>
    <row r="399" spans="1:9" ht="14.25" x14ac:dyDescent="0.2">
      <c r="A399" t="str">
        <f t="shared" si="28"/>
        <v/>
      </c>
      <c r="B399" t="str">
        <f t="shared" si="30"/>
        <v/>
      </c>
      <c r="C399" s="1" t="str">
        <f t="shared" si="29"/>
        <v/>
      </c>
      <c r="D399" t="str">
        <f>IF(ISNUMBER(C399),'Datos de entrada'!A384,"")</f>
        <v/>
      </c>
      <c r="E399" s="1" t="str">
        <f>IF(ISNUMBER(G399),IF(NOT(ISBLANK('Datos de entrada'!L384)),'Datos de entrada'!L384,""),IFERROR(MID('Datos de entrada'!H384,1,2),""))</f>
        <v/>
      </c>
      <c r="F399" s="1" t="str">
        <f>IFERROR(VALUE(CONCATENATE(MID('Datos de entrada'!H384,5,1),",",MID('Datos de entrada'!H384,7,1))),IFERROR(VALUE(CONCATENATE(MID('Datos de entrada'!H384,5,2),",",MID('Datos de entrada'!H384,8,1))),""))</f>
        <v/>
      </c>
      <c r="G399" s="1" t="str">
        <f>IF(ISNUMBER('Datos de entrada'!K384),'Datos de entrada'!K384,"")</f>
        <v/>
      </c>
      <c r="I399" s="1" t="str">
        <f>IF(OR(ISNUMBER(F399),ISNUMBER(G399)),IFERROR(VALUE(CONCATENATE(MID('Datos de entrada'!C384,1,1),",",MID('Datos de entrada'!C384,3,1))),IFERROR(VALUE(MID('Datos de entrada'!C384,1,2)),"")),"")</f>
        <v/>
      </c>
    </row>
    <row r="400" spans="1:9" ht="14.25" x14ac:dyDescent="0.2">
      <c r="A400" t="str">
        <f t="shared" si="28"/>
        <v/>
      </c>
      <c r="B400" t="str">
        <f t="shared" si="30"/>
        <v/>
      </c>
      <c r="C400" s="1" t="str">
        <f t="shared" si="29"/>
        <v/>
      </c>
      <c r="D400" t="str">
        <f>IF(ISNUMBER(C400),'Datos de entrada'!A385,"")</f>
        <v/>
      </c>
      <c r="E400" s="1" t="str">
        <f>IF(ISNUMBER(G400),IF(NOT(ISBLANK('Datos de entrada'!L385)),'Datos de entrada'!L385,""),IFERROR(MID('Datos de entrada'!H385,1,2),""))</f>
        <v/>
      </c>
      <c r="F400" s="1" t="str">
        <f>IFERROR(VALUE(CONCATENATE(MID('Datos de entrada'!H385,5,1),",",MID('Datos de entrada'!H385,7,1))),IFERROR(VALUE(CONCATENATE(MID('Datos de entrada'!H385,5,2),",",MID('Datos de entrada'!H385,8,1))),""))</f>
        <v/>
      </c>
      <c r="G400" s="1" t="str">
        <f>IF(ISNUMBER('Datos de entrada'!K385),'Datos de entrada'!K385,"")</f>
        <v/>
      </c>
      <c r="I400" s="1" t="str">
        <f>IF(OR(ISNUMBER(F400),ISNUMBER(G400)),IFERROR(VALUE(CONCATENATE(MID('Datos de entrada'!C385,1,1),",",MID('Datos de entrada'!C385,3,1))),IFERROR(VALUE(MID('Datos de entrada'!C385,1,2)),"")),"")</f>
        <v/>
      </c>
    </row>
    <row r="401" spans="1:9" ht="14.25" x14ac:dyDescent="0.2">
      <c r="A401" t="str">
        <f t="shared" si="28"/>
        <v/>
      </c>
      <c r="B401" t="str">
        <f t="shared" si="30"/>
        <v/>
      </c>
      <c r="C401" s="1" t="str">
        <f t="shared" si="29"/>
        <v/>
      </c>
      <c r="D401" t="str">
        <f>IF(ISNUMBER(C401),'Datos de entrada'!A386,"")</f>
        <v/>
      </c>
      <c r="E401" s="1" t="str">
        <f>IF(ISNUMBER(G401),IF(NOT(ISBLANK('Datos de entrada'!L386)),'Datos de entrada'!L386,""),IFERROR(MID('Datos de entrada'!H386,1,2),""))</f>
        <v/>
      </c>
      <c r="F401" s="1" t="str">
        <f>IFERROR(VALUE(CONCATENATE(MID('Datos de entrada'!H386,5,1),",",MID('Datos de entrada'!H386,7,1))),IFERROR(VALUE(CONCATENATE(MID('Datos de entrada'!H386,5,2),",",MID('Datos de entrada'!H386,8,1))),""))</f>
        <v/>
      </c>
      <c r="G401" s="1" t="str">
        <f>IF(ISNUMBER('Datos de entrada'!K386),'Datos de entrada'!K386,"")</f>
        <v/>
      </c>
      <c r="I401" s="1" t="str">
        <f>IF(OR(ISNUMBER(F401),ISNUMBER(G401)),IFERROR(VALUE(CONCATENATE(MID('Datos de entrada'!C386,1,1),",",MID('Datos de entrada'!C386,3,1))),IFERROR(VALUE(MID('Datos de entrada'!C386,1,2)),"")),"")</f>
        <v/>
      </c>
    </row>
    <row r="402" spans="1:9" ht="14.25" x14ac:dyDescent="0.2">
      <c r="A402" t="str">
        <f t="shared" si="28"/>
        <v/>
      </c>
      <c r="B402" t="str">
        <f t="shared" si="30"/>
        <v/>
      </c>
      <c r="C402" s="1" t="str">
        <f t="shared" si="29"/>
        <v/>
      </c>
      <c r="D402" t="str">
        <f>IF(ISNUMBER(C402),'Datos de entrada'!A387,"")</f>
        <v/>
      </c>
      <c r="E402" s="1" t="str">
        <f>IF(ISNUMBER(G402),IF(NOT(ISBLANK('Datos de entrada'!L387)),'Datos de entrada'!L387,""),IFERROR(MID('Datos de entrada'!H387,1,2),""))</f>
        <v/>
      </c>
      <c r="F402" s="1" t="str">
        <f>IFERROR(VALUE(CONCATENATE(MID('Datos de entrada'!H387,5,1),",",MID('Datos de entrada'!H387,7,1))),IFERROR(VALUE(CONCATENATE(MID('Datos de entrada'!H387,5,2),",",MID('Datos de entrada'!H387,8,1))),""))</f>
        <v/>
      </c>
      <c r="G402" s="1" t="str">
        <f>IF(ISNUMBER('Datos de entrada'!K387),'Datos de entrada'!K387,"")</f>
        <v/>
      </c>
      <c r="I402" s="1" t="str">
        <f>IF(OR(ISNUMBER(F402),ISNUMBER(G402)),IFERROR(VALUE(CONCATENATE(MID('Datos de entrada'!C387,1,1),",",MID('Datos de entrada'!C387,3,1))),IFERROR(VALUE(MID('Datos de entrada'!C387,1,2)),"")),"")</f>
        <v/>
      </c>
    </row>
    <row r="403" spans="1:9" ht="14.25" x14ac:dyDescent="0.2">
      <c r="A403" t="str">
        <f t="shared" si="28"/>
        <v/>
      </c>
      <c r="B403" t="str">
        <f t="shared" si="30"/>
        <v/>
      </c>
      <c r="C403" s="1" t="str">
        <f t="shared" si="29"/>
        <v/>
      </c>
      <c r="D403" t="str">
        <f>IF(ISNUMBER(C403),'Datos de entrada'!A388,"")</f>
        <v/>
      </c>
      <c r="E403" s="1" t="str">
        <f>IF(ISNUMBER(G403),IF(NOT(ISBLANK('Datos de entrada'!L388)),'Datos de entrada'!L388,""),IFERROR(MID('Datos de entrada'!H388,1,2),""))</f>
        <v/>
      </c>
      <c r="F403" s="1" t="str">
        <f>IFERROR(VALUE(CONCATENATE(MID('Datos de entrada'!H388,5,1),",",MID('Datos de entrada'!H388,7,1))),IFERROR(VALUE(CONCATENATE(MID('Datos de entrada'!H388,5,2),",",MID('Datos de entrada'!H388,8,1))),""))</f>
        <v/>
      </c>
      <c r="G403" s="1" t="str">
        <f>IF(ISNUMBER('Datos de entrada'!K388),'Datos de entrada'!K388,"")</f>
        <v/>
      </c>
      <c r="I403" s="1" t="str">
        <f>IF(OR(ISNUMBER(F403),ISNUMBER(G403)),IFERROR(VALUE(CONCATENATE(MID('Datos de entrada'!C388,1,1),",",MID('Datos de entrada'!C388,3,1))),IFERROR(VALUE(MID('Datos de entrada'!C388,1,2)),"")),"")</f>
        <v/>
      </c>
    </row>
    <row r="404" spans="1:9" ht="14.25" x14ac:dyDescent="0.2">
      <c r="A404" t="str">
        <f t="shared" si="28"/>
        <v/>
      </c>
      <c r="B404" t="str">
        <f t="shared" si="30"/>
        <v/>
      </c>
      <c r="C404" s="1" t="str">
        <f t="shared" si="29"/>
        <v/>
      </c>
      <c r="D404" t="str">
        <f>IF(ISNUMBER(C404),'Datos de entrada'!A389,"")</f>
        <v/>
      </c>
      <c r="E404" s="1" t="str">
        <f>IF(ISNUMBER(G404),IF(NOT(ISBLANK('Datos de entrada'!L389)),'Datos de entrada'!L389,""),IFERROR(MID('Datos de entrada'!H389,1,2),""))</f>
        <v/>
      </c>
      <c r="F404" s="1" t="str">
        <f>IFERROR(VALUE(CONCATENATE(MID('Datos de entrada'!H389,5,1),",",MID('Datos de entrada'!H389,7,1))),IFERROR(VALUE(CONCATENATE(MID('Datos de entrada'!H389,5,2),",",MID('Datos de entrada'!H389,8,1))),""))</f>
        <v/>
      </c>
      <c r="G404" s="1" t="str">
        <f>IF(ISNUMBER('Datos de entrada'!K389),'Datos de entrada'!K389,"")</f>
        <v/>
      </c>
      <c r="I404" s="1" t="str">
        <f>IF(OR(ISNUMBER(F404),ISNUMBER(G404)),IFERROR(VALUE(CONCATENATE(MID('Datos de entrada'!C389,1,1),",",MID('Datos de entrada'!C389,3,1))),IFERROR(VALUE(MID('Datos de entrada'!C389,1,2)),"")),"")</f>
        <v/>
      </c>
    </row>
    <row r="405" spans="1:9" ht="14.25" x14ac:dyDescent="0.2">
      <c r="A405" t="str">
        <f t="shared" si="28"/>
        <v/>
      </c>
      <c r="B405" t="str">
        <f t="shared" si="30"/>
        <v/>
      </c>
      <c r="C405" s="1" t="str">
        <f t="shared" si="29"/>
        <v/>
      </c>
      <c r="D405" t="str">
        <f>IF(ISNUMBER(C405),'Datos de entrada'!A390,"")</f>
        <v/>
      </c>
      <c r="E405" s="1" t="str">
        <f>IF(ISNUMBER(G405),IF(NOT(ISBLANK('Datos de entrada'!L390)),'Datos de entrada'!L390,""),IFERROR(MID('Datos de entrada'!H390,1,2),""))</f>
        <v/>
      </c>
      <c r="F405" s="1" t="str">
        <f>IFERROR(VALUE(CONCATENATE(MID('Datos de entrada'!H390,5,1),",",MID('Datos de entrada'!H390,7,1))),IFERROR(VALUE(CONCATENATE(MID('Datos de entrada'!H390,5,2),",",MID('Datos de entrada'!H390,8,1))),""))</f>
        <v/>
      </c>
      <c r="G405" s="1" t="str">
        <f>IF(ISNUMBER('Datos de entrada'!K390),'Datos de entrada'!K390,"")</f>
        <v/>
      </c>
      <c r="I405" s="1" t="str">
        <f>IF(OR(ISNUMBER(F405),ISNUMBER(G405)),IFERROR(VALUE(CONCATENATE(MID('Datos de entrada'!C390,1,1),",",MID('Datos de entrada'!C390,3,1))),IFERROR(VALUE(MID('Datos de entrada'!C390,1,2)),"")),"")</f>
        <v/>
      </c>
    </row>
    <row r="406" spans="1:9" ht="14.25" x14ac:dyDescent="0.2">
      <c r="A406" t="str">
        <f t="shared" ref="A406:A469" si="31">IF(ISNUMBER(C406),C406+(ROW()/10000000),"")</f>
        <v/>
      </c>
      <c r="B406" t="str">
        <f t="shared" si="30"/>
        <v/>
      </c>
      <c r="C406" s="1" t="str">
        <f t="shared" si="29"/>
        <v/>
      </c>
      <c r="D406" t="str">
        <f>IF(ISNUMBER(C406),'Datos de entrada'!A391,"")</f>
        <v/>
      </c>
      <c r="E406" s="1" t="str">
        <f>IF(ISNUMBER(G406),IF(NOT(ISBLANK('Datos de entrada'!L391)),'Datos de entrada'!L391,""),IFERROR(MID('Datos de entrada'!H391,1,2),""))</f>
        <v/>
      </c>
      <c r="F406" s="1" t="str">
        <f>IFERROR(VALUE(CONCATENATE(MID('Datos de entrada'!H391,5,1),",",MID('Datos de entrada'!H391,7,1))),IFERROR(VALUE(CONCATENATE(MID('Datos de entrada'!H391,5,2),",",MID('Datos de entrada'!H391,8,1))),""))</f>
        <v/>
      </c>
      <c r="G406" s="1" t="str">
        <f>IF(ISNUMBER('Datos de entrada'!K391),'Datos de entrada'!K391,"")</f>
        <v/>
      </c>
      <c r="I406" s="1" t="str">
        <f>IF(OR(ISNUMBER(F406),ISNUMBER(G406)),IFERROR(VALUE(CONCATENATE(MID('Datos de entrada'!C391,1,1),",",MID('Datos de entrada'!C391,3,1))),IFERROR(VALUE(MID('Datos de entrada'!C391,1,2)),"")),"")</f>
        <v/>
      </c>
    </row>
    <row r="407" spans="1:9" ht="14.25" x14ac:dyDescent="0.2">
      <c r="A407" t="str">
        <f t="shared" si="31"/>
        <v/>
      </c>
      <c r="B407" t="str">
        <f t="shared" si="30"/>
        <v/>
      </c>
      <c r="C407" s="1" t="str">
        <f t="shared" si="29"/>
        <v/>
      </c>
      <c r="D407" t="str">
        <f>IF(ISNUMBER(C407),'Datos de entrada'!A392,"")</f>
        <v/>
      </c>
      <c r="E407" s="1" t="str">
        <f>IF(ISNUMBER(G407),IF(NOT(ISBLANK('Datos de entrada'!L392)),'Datos de entrada'!L392,""),IFERROR(MID('Datos de entrada'!H392,1,2),""))</f>
        <v/>
      </c>
      <c r="F407" s="1" t="str">
        <f>IFERROR(VALUE(CONCATENATE(MID('Datos de entrada'!H392,5,1),",",MID('Datos de entrada'!H392,7,1))),IFERROR(VALUE(CONCATENATE(MID('Datos de entrada'!H392,5,2),",",MID('Datos de entrada'!H392,8,1))),""))</f>
        <v/>
      </c>
      <c r="G407" s="1" t="str">
        <f>IF(ISNUMBER('Datos de entrada'!K392),'Datos de entrada'!K392,"")</f>
        <v/>
      </c>
      <c r="I407" s="1" t="str">
        <f>IF(OR(ISNUMBER(F407),ISNUMBER(G407)),IFERROR(VALUE(CONCATENATE(MID('Datos de entrada'!C392,1,1),",",MID('Datos de entrada'!C392,3,1))),IFERROR(VALUE(MID('Datos de entrada'!C392,1,2)),"")),"")</f>
        <v/>
      </c>
    </row>
    <row r="408" spans="1:9" ht="14.25" x14ac:dyDescent="0.2">
      <c r="A408" t="str">
        <f t="shared" si="31"/>
        <v/>
      </c>
      <c r="B408" t="str">
        <f t="shared" si="30"/>
        <v/>
      </c>
      <c r="C408" s="1" t="str">
        <f t="shared" si="29"/>
        <v/>
      </c>
      <c r="D408" t="str">
        <f>IF(ISNUMBER(C408),'Datos de entrada'!A393,"")</f>
        <v/>
      </c>
      <c r="E408" s="1" t="str">
        <f>IF(ISNUMBER(G408),IF(NOT(ISBLANK('Datos de entrada'!L393)),'Datos de entrada'!L393,""),IFERROR(MID('Datos de entrada'!H393,1,2),""))</f>
        <v/>
      </c>
      <c r="F408" s="1" t="str">
        <f>IFERROR(VALUE(CONCATENATE(MID('Datos de entrada'!H393,5,1),",",MID('Datos de entrada'!H393,7,1))),IFERROR(VALUE(CONCATENATE(MID('Datos de entrada'!H393,5,2),",",MID('Datos de entrada'!H393,8,1))),""))</f>
        <v/>
      </c>
      <c r="G408" s="1" t="str">
        <f>IF(ISNUMBER('Datos de entrada'!K393),'Datos de entrada'!K393,"")</f>
        <v/>
      </c>
      <c r="I408" s="1" t="str">
        <f>IF(OR(ISNUMBER(F408),ISNUMBER(G408)),IFERROR(VALUE(CONCATENATE(MID('Datos de entrada'!C393,1,1),",",MID('Datos de entrada'!C393,3,1))),IFERROR(VALUE(MID('Datos de entrada'!C393,1,2)),"")),"")</f>
        <v/>
      </c>
    </row>
    <row r="409" spans="1:9" ht="14.25" x14ac:dyDescent="0.2">
      <c r="A409" t="str">
        <f t="shared" si="31"/>
        <v/>
      </c>
      <c r="B409" t="str">
        <f t="shared" si="30"/>
        <v/>
      </c>
      <c r="C409" s="1" t="str">
        <f t="shared" si="29"/>
        <v/>
      </c>
      <c r="D409" t="str">
        <f>IF(ISNUMBER(C409),'Datos de entrada'!A394,"")</f>
        <v/>
      </c>
      <c r="E409" s="1" t="str">
        <f>IF(ISNUMBER(G409),IF(NOT(ISBLANK('Datos de entrada'!L394)),'Datos de entrada'!L394,""),IFERROR(MID('Datos de entrada'!H394,1,2),""))</f>
        <v/>
      </c>
      <c r="F409" s="1" t="str">
        <f>IFERROR(VALUE(CONCATENATE(MID('Datos de entrada'!H394,5,1),",",MID('Datos de entrada'!H394,7,1))),IFERROR(VALUE(CONCATENATE(MID('Datos de entrada'!H394,5,2),",",MID('Datos de entrada'!H394,8,1))),""))</f>
        <v/>
      </c>
      <c r="G409" s="1" t="str">
        <f>IF(ISNUMBER('Datos de entrada'!K394),'Datos de entrada'!K394,"")</f>
        <v/>
      </c>
      <c r="I409" s="1" t="str">
        <f>IF(OR(ISNUMBER(F409),ISNUMBER(G409)),IFERROR(VALUE(CONCATENATE(MID('Datos de entrada'!C394,1,1),",",MID('Datos de entrada'!C394,3,1))),IFERROR(VALUE(MID('Datos de entrada'!C394,1,2)),"")),"")</f>
        <v/>
      </c>
    </row>
    <row r="410" spans="1:9" ht="14.25" x14ac:dyDescent="0.2">
      <c r="A410" t="str">
        <f t="shared" si="31"/>
        <v/>
      </c>
      <c r="B410" t="str">
        <f t="shared" si="30"/>
        <v/>
      </c>
      <c r="C410" s="1" t="str">
        <f t="shared" si="29"/>
        <v/>
      </c>
      <c r="D410" t="str">
        <f>IF(ISNUMBER(C410),'Datos de entrada'!A395,"")</f>
        <v/>
      </c>
      <c r="E410" s="1" t="str">
        <f>IF(ISNUMBER(G410),IF(NOT(ISBLANK('Datos de entrada'!L395)),'Datos de entrada'!L395,""),IFERROR(MID('Datos de entrada'!H395,1,2),""))</f>
        <v/>
      </c>
      <c r="F410" s="1" t="str">
        <f>IFERROR(VALUE(CONCATENATE(MID('Datos de entrada'!H395,5,1),",",MID('Datos de entrada'!H395,7,1))),IFERROR(VALUE(CONCATENATE(MID('Datos de entrada'!H395,5,2),",",MID('Datos de entrada'!H395,8,1))),""))</f>
        <v/>
      </c>
      <c r="G410" s="1" t="str">
        <f>IF(ISNUMBER('Datos de entrada'!K395),'Datos de entrada'!K395,"")</f>
        <v/>
      </c>
      <c r="I410" s="1" t="str">
        <f>IF(OR(ISNUMBER(F410),ISNUMBER(G410)),IFERROR(VALUE(CONCATENATE(MID('Datos de entrada'!C395,1,1),",",MID('Datos de entrada'!C395,3,1))),IFERROR(VALUE(MID('Datos de entrada'!C395,1,2)),"")),"")</f>
        <v/>
      </c>
    </row>
    <row r="411" spans="1:9" ht="14.25" x14ac:dyDescent="0.2">
      <c r="A411" t="str">
        <f t="shared" si="31"/>
        <v/>
      </c>
      <c r="B411" t="str">
        <f t="shared" si="30"/>
        <v/>
      </c>
      <c r="C411" s="1" t="str">
        <f t="shared" si="29"/>
        <v/>
      </c>
      <c r="D411" t="str">
        <f>IF(ISNUMBER(C411),'Datos de entrada'!A396,"")</f>
        <v/>
      </c>
      <c r="E411" s="1" t="str">
        <f>IF(ISNUMBER(G411),IF(NOT(ISBLANK('Datos de entrada'!L396)),'Datos de entrada'!L396,""),IFERROR(MID('Datos de entrada'!H396,1,2),""))</f>
        <v/>
      </c>
      <c r="F411" s="1" t="str">
        <f>IFERROR(VALUE(CONCATENATE(MID('Datos de entrada'!H396,5,1),",",MID('Datos de entrada'!H396,7,1))),IFERROR(VALUE(CONCATENATE(MID('Datos de entrada'!H396,5,2),",",MID('Datos de entrada'!H396,8,1))),""))</f>
        <v/>
      </c>
      <c r="G411" s="1" t="str">
        <f>IF(ISNUMBER('Datos de entrada'!K396),'Datos de entrada'!K396,"")</f>
        <v/>
      </c>
      <c r="I411" s="1" t="str">
        <f>IF(OR(ISNUMBER(F411),ISNUMBER(G411)),IFERROR(VALUE(CONCATENATE(MID('Datos de entrada'!C396,1,1),",",MID('Datos de entrada'!C396,3,1))),IFERROR(VALUE(MID('Datos de entrada'!C396,1,2)),"")),"")</f>
        <v/>
      </c>
    </row>
    <row r="412" spans="1:9" ht="14.25" x14ac:dyDescent="0.2">
      <c r="A412" t="str">
        <f t="shared" si="31"/>
        <v/>
      </c>
      <c r="B412" t="str">
        <f t="shared" si="30"/>
        <v/>
      </c>
      <c r="C412" s="1" t="str">
        <f t="shared" si="29"/>
        <v/>
      </c>
      <c r="D412" t="str">
        <f>IF(ISNUMBER(C412),'Datos de entrada'!A397,"")</f>
        <v/>
      </c>
      <c r="E412" s="1" t="str">
        <f>IF(ISNUMBER(G412),IF(NOT(ISBLANK('Datos de entrada'!L397)),'Datos de entrada'!L397,""),IFERROR(MID('Datos de entrada'!H397,1,2),""))</f>
        <v/>
      </c>
      <c r="F412" s="1" t="str">
        <f>IFERROR(VALUE(CONCATENATE(MID('Datos de entrada'!H397,5,1),",",MID('Datos de entrada'!H397,7,1))),IFERROR(VALUE(CONCATENATE(MID('Datos de entrada'!H397,5,2),",",MID('Datos de entrada'!H397,8,1))),""))</f>
        <v/>
      </c>
      <c r="G412" s="1" t="str">
        <f>IF(ISNUMBER('Datos de entrada'!K397),'Datos de entrada'!K397,"")</f>
        <v/>
      </c>
      <c r="I412" s="1" t="str">
        <f>IF(OR(ISNUMBER(F412),ISNUMBER(G412)),IFERROR(VALUE(CONCATENATE(MID('Datos de entrada'!C397,1,1),",",MID('Datos de entrada'!C397,3,1))),IFERROR(VALUE(MID('Datos de entrada'!C397,1,2)),"")),"")</f>
        <v/>
      </c>
    </row>
    <row r="413" spans="1:9" ht="14.25" x14ac:dyDescent="0.2">
      <c r="A413" t="str">
        <f t="shared" si="31"/>
        <v/>
      </c>
      <c r="B413" t="str">
        <f t="shared" si="30"/>
        <v/>
      </c>
      <c r="C413" s="1" t="str">
        <f t="shared" si="29"/>
        <v/>
      </c>
      <c r="D413" t="str">
        <f>IF(ISNUMBER(C413),'Datos de entrada'!A398,"")</f>
        <v/>
      </c>
      <c r="E413" s="1" t="str">
        <f>IF(ISNUMBER(G413),IF(NOT(ISBLANK('Datos de entrada'!L398)),'Datos de entrada'!L398,""),IFERROR(MID('Datos de entrada'!H398,1,2),""))</f>
        <v/>
      </c>
      <c r="F413" s="1" t="str">
        <f>IFERROR(VALUE(CONCATENATE(MID('Datos de entrada'!H398,5,1),",",MID('Datos de entrada'!H398,7,1))),IFERROR(VALUE(CONCATENATE(MID('Datos de entrada'!H398,5,2),",",MID('Datos de entrada'!H398,8,1))),""))</f>
        <v/>
      </c>
      <c r="G413" s="1" t="str">
        <f>IF(ISNUMBER('Datos de entrada'!K398),'Datos de entrada'!K398,"")</f>
        <v/>
      </c>
      <c r="I413" s="1" t="str">
        <f>IF(OR(ISNUMBER(F413),ISNUMBER(G413)),IFERROR(VALUE(CONCATENATE(MID('Datos de entrada'!C398,1,1),",",MID('Datos de entrada'!C398,3,1))),IFERROR(VALUE(MID('Datos de entrada'!C398,1,2)),"")),"")</f>
        <v/>
      </c>
    </row>
    <row r="414" spans="1:9" ht="14.25" x14ac:dyDescent="0.2">
      <c r="A414" t="str">
        <f t="shared" si="31"/>
        <v/>
      </c>
      <c r="B414" t="str">
        <f t="shared" si="30"/>
        <v/>
      </c>
      <c r="C414" s="1" t="str">
        <f t="shared" si="29"/>
        <v/>
      </c>
      <c r="D414" t="str">
        <f>IF(ISNUMBER(C414),'Datos de entrada'!A399,"")</f>
        <v/>
      </c>
      <c r="E414" s="1" t="str">
        <f>IF(ISNUMBER(G414),IF(NOT(ISBLANK('Datos de entrada'!L399)),'Datos de entrada'!L399,""),IFERROR(MID('Datos de entrada'!H399,1,2),""))</f>
        <v/>
      </c>
      <c r="F414" s="1" t="str">
        <f>IFERROR(VALUE(CONCATENATE(MID('Datos de entrada'!H399,5,1),",",MID('Datos de entrada'!H399,7,1))),IFERROR(VALUE(CONCATENATE(MID('Datos de entrada'!H399,5,2),",",MID('Datos de entrada'!H399,8,1))),""))</f>
        <v/>
      </c>
      <c r="G414" s="1" t="str">
        <f>IF(ISNUMBER('Datos de entrada'!K399),'Datos de entrada'!K399,"")</f>
        <v/>
      </c>
      <c r="I414" s="1" t="str">
        <f>IF(OR(ISNUMBER(F414),ISNUMBER(G414)),IFERROR(VALUE(CONCATENATE(MID('Datos de entrada'!C399,1,1),",",MID('Datos de entrada'!C399,3,1))),IFERROR(VALUE(MID('Datos de entrada'!C399,1,2)),"")),"")</f>
        <v/>
      </c>
    </row>
    <row r="415" spans="1:9" ht="14.25" x14ac:dyDescent="0.2">
      <c r="A415" t="str">
        <f t="shared" si="31"/>
        <v/>
      </c>
      <c r="B415" t="str">
        <f t="shared" si="30"/>
        <v/>
      </c>
      <c r="C415" s="1" t="str">
        <f t="shared" si="29"/>
        <v/>
      </c>
      <c r="D415" t="str">
        <f>IF(ISNUMBER(C415),'Datos de entrada'!A400,"")</f>
        <v/>
      </c>
      <c r="E415" s="1" t="str">
        <f>IF(ISNUMBER(G415),IF(NOT(ISBLANK('Datos de entrada'!L400)),'Datos de entrada'!L400,""),IFERROR(MID('Datos de entrada'!H400,1,2),""))</f>
        <v/>
      </c>
      <c r="F415" s="1" t="str">
        <f>IFERROR(VALUE(CONCATENATE(MID('Datos de entrada'!H400,5,1),",",MID('Datos de entrada'!H400,7,1))),IFERROR(VALUE(CONCATENATE(MID('Datos de entrada'!H400,5,2),",",MID('Datos de entrada'!H400,8,1))),""))</f>
        <v/>
      </c>
      <c r="G415" s="1" t="str">
        <f>IF(ISNUMBER('Datos de entrada'!K400),'Datos de entrada'!K400,"")</f>
        <v/>
      </c>
      <c r="I415" s="1" t="str">
        <f>IF(OR(ISNUMBER(F415),ISNUMBER(G415)),IFERROR(VALUE(CONCATENATE(MID('Datos de entrada'!C400,1,1),",",MID('Datos de entrada'!C400,3,1))),IFERROR(VALUE(MID('Datos de entrada'!C400,1,2)),"")),"")</f>
        <v/>
      </c>
    </row>
    <row r="416" spans="1:9" ht="14.25" x14ac:dyDescent="0.2">
      <c r="A416" t="str">
        <f t="shared" si="31"/>
        <v/>
      </c>
      <c r="B416" t="str">
        <f t="shared" si="30"/>
        <v/>
      </c>
      <c r="C416" s="1" t="str">
        <f t="shared" si="29"/>
        <v/>
      </c>
      <c r="D416" t="str">
        <f>IF(ISNUMBER(C416),'Datos de entrada'!A401,"")</f>
        <v/>
      </c>
      <c r="E416" s="1" t="str">
        <f>IF(ISNUMBER(G416),IF(NOT(ISBLANK('Datos de entrada'!L401)),'Datos de entrada'!L401,""),IFERROR(MID('Datos de entrada'!H401,1,2),""))</f>
        <v/>
      </c>
      <c r="F416" s="1" t="str">
        <f>IFERROR(VALUE(CONCATENATE(MID('Datos de entrada'!H401,5,1),",",MID('Datos de entrada'!H401,7,1))),IFERROR(VALUE(CONCATENATE(MID('Datos de entrada'!H401,5,2),",",MID('Datos de entrada'!H401,8,1))),""))</f>
        <v/>
      </c>
      <c r="G416" s="1" t="str">
        <f>IF(ISNUMBER('Datos de entrada'!K401),'Datos de entrada'!K401,"")</f>
        <v/>
      </c>
      <c r="I416" s="1" t="str">
        <f>IF(OR(ISNUMBER(F416),ISNUMBER(G416)),IFERROR(VALUE(CONCATENATE(MID('Datos de entrada'!C401,1,1),",",MID('Datos de entrada'!C401,3,1))),IFERROR(VALUE(MID('Datos de entrada'!C401,1,2)),"")),"")</f>
        <v/>
      </c>
    </row>
    <row r="417" spans="1:9" ht="14.25" x14ac:dyDescent="0.2">
      <c r="A417" t="str">
        <f t="shared" si="31"/>
        <v/>
      </c>
      <c r="B417" t="str">
        <f t="shared" si="30"/>
        <v/>
      </c>
      <c r="C417" s="1" t="str">
        <f t="shared" si="29"/>
        <v/>
      </c>
      <c r="D417" t="str">
        <f>IF(ISNUMBER(C417),'Datos de entrada'!A402,"")</f>
        <v/>
      </c>
      <c r="E417" s="1" t="str">
        <f>IF(ISNUMBER(G417),IF(NOT(ISBLANK('Datos de entrada'!L402)),'Datos de entrada'!L402,""),IFERROR(MID('Datos de entrada'!H402,1,2),""))</f>
        <v/>
      </c>
      <c r="F417" s="1" t="str">
        <f>IFERROR(VALUE(CONCATENATE(MID('Datos de entrada'!H402,5,1),",",MID('Datos de entrada'!H402,7,1))),IFERROR(VALUE(CONCATENATE(MID('Datos de entrada'!H402,5,2),",",MID('Datos de entrada'!H402,8,1))),""))</f>
        <v/>
      </c>
      <c r="G417" s="1" t="str">
        <f>IF(ISNUMBER('Datos de entrada'!K402),'Datos de entrada'!K402,"")</f>
        <v/>
      </c>
      <c r="I417" s="1" t="str">
        <f>IF(OR(ISNUMBER(F417),ISNUMBER(G417)),IFERROR(VALUE(CONCATENATE(MID('Datos de entrada'!C402,1,1),",",MID('Datos de entrada'!C402,3,1))),IFERROR(VALUE(MID('Datos de entrada'!C402,1,2)),"")),"")</f>
        <v/>
      </c>
    </row>
    <row r="418" spans="1:9" ht="14.25" x14ac:dyDescent="0.2">
      <c r="A418" t="str">
        <f t="shared" si="31"/>
        <v/>
      </c>
      <c r="B418" t="str">
        <f t="shared" si="30"/>
        <v/>
      </c>
      <c r="C418" s="1" t="str">
        <f t="shared" si="29"/>
        <v/>
      </c>
      <c r="D418" t="str">
        <f>IF(ISNUMBER(C418),'Datos de entrada'!A403,"")</f>
        <v/>
      </c>
      <c r="E418" s="1" t="str">
        <f>IF(ISNUMBER(G418),IF(NOT(ISBLANK('Datos de entrada'!L403)),'Datos de entrada'!L403,""),IFERROR(MID('Datos de entrada'!H403,1,2),""))</f>
        <v/>
      </c>
      <c r="F418" s="1" t="str">
        <f>IFERROR(VALUE(CONCATENATE(MID('Datos de entrada'!H403,5,1),",",MID('Datos de entrada'!H403,7,1))),IFERROR(VALUE(CONCATENATE(MID('Datos de entrada'!H403,5,2),",",MID('Datos de entrada'!H403,8,1))),""))</f>
        <v/>
      </c>
      <c r="G418" s="1" t="str">
        <f>IF(ISNUMBER('Datos de entrada'!K403),'Datos de entrada'!K403,"")</f>
        <v/>
      </c>
      <c r="I418" s="1" t="str">
        <f>IF(OR(ISNUMBER(F418),ISNUMBER(G418)),IFERROR(VALUE(CONCATENATE(MID('Datos de entrada'!C403,1,1),",",MID('Datos de entrada'!C403,3,1))),IFERROR(VALUE(MID('Datos de entrada'!C403,1,2)),"")),"")</f>
        <v/>
      </c>
    </row>
    <row r="419" spans="1:9" ht="14.25" x14ac:dyDescent="0.2">
      <c r="A419" t="str">
        <f t="shared" si="31"/>
        <v/>
      </c>
      <c r="B419" t="str">
        <f t="shared" si="30"/>
        <v/>
      </c>
      <c r="C419" s="1" t="str">
        <f t="shared" si="29"/>
        <v/>
      </c>
      <c r="D419" t="str">
        <f>IF(ISNUMBER(C419),'Datos de entrada'!A404,"")</f>
        <v/>
      </c>
      <c r="E419" s="1" t="str">
        <f>IF(ISNUMBER(G419),IF(NOT(ISBLANK('Datos de entrada'!L404)),'Datos de entrada'!L404,""),IFERROR(MID('Datos de entrada'!H404,1,2),""))</f>
        <v/>
      </c>
      <c r="F419" s="1" t="str">
        <f>IFERROR(VALUE(CONCATENATE(MID('Datos de entrada'!H404,5,1),",",MID('Datos de entrada'!H404,7,1))),IFERROR(VALUE(CONCATENATE(MID('Datos de entrada'!H404,5,2),",",MID('Datos de entrada'!H404,8,1))),""))</f>
        <v/>
      </c>
      <c r="G419" s="1" t="str">
        <f>IF(ISNUMBER('Datos de entrada'!K404),'Datos de entrada'!K404,"")</f>
        <v/>
      </c>
      <c r="I419" s="1" t="str">
        <f>IF(OR(ISNUMBER(F419),ISNUMBER(G419)),IFERROR(VALUE(CONCATENATE(MID('Datos de entrada'!C404,1,1),",",MID('Datos de entrada'!C404,3,1))),IFERROR(VALUE(MID('Datos de entrada'!C404,1,2)),"")),"")</f>
        <v/>
      </c>
    </row>
    <row r="420" spans="1:9" ht="14.25" x14ac:dyDescent="0.2">
      <c r="A420" t="str">
        <f t="shared" si="31"/>
        <v/>
      </c>
      <c r="B420" t="str">
        <f t="shared" si="30"/>
        <v/>
      </c>
      <c r="C420" s="1" t="str">
        <f t="shared" si="29"/>
        <v/>
      </c>
      <c r="D420" t="str">
        <f>IF(ISNUMBER(C420),'Datos de entrada'!A405,"")</f>
        <v/>
      </c>
      <c r="E420" s="1" t="str">
        <f>IF(ISNUMBER(G420),IF(NOT(ISBLANK('Datos de entrada'!L405)),'Datos de entrada'!L405,""),IFERROR(MID('Datos de entrada'!H405,1,2),""))</f>
        <v/>
      </c>
      <c r="F420" s="1" t="str">
        <f>IFERROR(VALUE(CONCATENATE(MID('Datos de entrada'!H405,5,1),",",MID('Datos de entrada'!H405,7,1))),IFERROR(VALUE(CONCATENATE(MID('Datos de entrada'!H405,5,2),",",MID('Datos de entrada'!H405,8,1))),""))</f>
        <v/>
      </c>
      <c r="G420" s="1" t="str">
        <f>IF(ISNUMBER('Datos de entrada'!K405),'Datos de entrada'!K405,"")</f>
        <v/>
      </c>
      <c r="I420" s="1" t="str">
        <f>IF(OR(ISNUMBER(F420),ISNUMBER(G420)),IFERROR(VALUE(CONCATENATE(MID('Datos de entrada'!C405,1,1),",",MID('Datos de entrada'!C405,3,1))),IFERROR(VALUE(MID('Datos de entrada'!C405,1,2)),"")),"")</f>
        <v/>
      </c>
    </row>
    <row r="421" spans="1:9" ht="14.25" x14ac:dyDescent="0.2">
      <c r="A421" t="str">
        <f t="shared" si="31"/>
        <v/>
      </c>
      <c r="B421" t="str">
        <f t="shared" si="30"/>
        <v/>
      </c>
      <c r="C421" s="1" t="str">
        <f t="shared" si="29"/>
        <v/>
      </c>
      <c r="D421" t="str">
        <f>IF(ISNUMBER(C421),'Datos de entrada'!A406,"")</f>
        <v/>
      </c>
      <c r="E421" s="1" t="str">
        <f>IF(ISNUMBER(G421),IF(NOT(ISBLANK('Datos de entrada'!L406)),'Datos de entrada'!L406,""),IFERROR(MID('Datos de entrada'!H406,1,2),""))</f>
        <v/>
      </c>
      <c r="F421" s="1" t="str">
        <f>IFERROR(VALUE(CONCATENATE(MID('Datos de entrada'!H406,5,1),",",MID('Datos de entrada'!H406,7,1))),IFERROR(VALUE(CONCATENATE(MID('Datos de entrada'!H406,5,2),",",MID('Datos de entrada'!H406,8,1))),""))</f>
        <v/>
      </c>
      <c r="G421" s="1" t="str">
        <f>IF(ISNUMBER('Datos de entrada'!K406),'Datos de entrada'!K406,"")</f>
        <v/>
      </c>
      <c r="I421" s="1" t="str">
        <f>IF(OR(ISNUMBER(F421),ISNUMBER(G421)),IFERROR(VALUE(CONCATENATE(MID('Datos de entrada'!C406,1,1),",",MID('Datos de entrada'!C406,3,1))),IFERROR(VALUE(MID('Datos de entrada'!C406,1,2)),"")),"")</f>
        <v/>
      </c>
    </row>
    <row r="422" spans="1:9" ht="14.25" x14ac:dyDescent="0.2">
      <c r="A422" t="str">
        <f t="shared" si="31"/>
        <v/>
      </c>
      <c r="B422" t="str">
        <f t="shared" si="30"/>
        <v/>
      </c>
      <c r="C422" s="1" t="str">
        <f t="shared" si="29"/>
        <v/>
      </c>
      <c r="D422" t="str">
        <f>IF(ISNUMBER(C422),'Datos de entrada'!A407,"")</f>
        <v/>
      </c>
      <c r="E422" s="1" t="str">
        <f>IF(ISNUMBER(G422),IF(NOT(ISBLANK('Datos de entrada'!L407)),'Datos de entrada'!L407,""),IFERROR(MID('Datos de entrada'!H407,1,2),""))</f>
        <v/>
      </c>
      <c r="F422" s="1" t="str">
        <f>IFERROR(VALUE(CONCATENATE(MID('Datos de entrada'!H407,5,1),",",MID('Datos de entrada'!H407,7,1))),IFERROR(VALUE(CONCATENATE(MID('Datos de entrada'!H407,5,2),",",MID('Datos de entrada'!H407,8,1))),""))</f>
        <v/>
      </c>
      <c r="G422" s="1" t="str">
        <f>IF(ISNUMBER('Datos de entrada'!K407),'Datos de entrada'!K407,"")</f>
        <v/>
      </c>
      <c r="I422" s="1" t="str">
        <f>IF(OR(ISNUMBER(F422),ISNUMBER(G422)),IFERROR(VALUE(CONCATENATE(MID('Datos de entrada'!C407,1,1),",",MID('Datos de entrada'!C407,3,1))),IFERROR(VALUE(MID('Datos de entrada'!C407,1,2)),"")),"")</f>
        <v/>
      </c>
    </row>
    <row r="423" spans="1:9" ht="14.25" x14ac:dyDescent="0.2">
      <c r="A423" t="str">
        <f t="shared" si="31"/>
        <v/>
      </c>
      <c r="B423" t="str">
        <f t="shared" si="30"/>
        <v/>
      </c>
      <c r="C423" s="1" t="str">
        <f t="shared" si="29"/>
        <v/>
      </c>
      <c r="D423" t="str">
        <f>IF(ISNUMBER(C423),'Datos de entrada'!A408,"")</f>
        <v/>
      </c>
      <c r="E423" s="1" t="str">
        <f>IF(ISNUMBER(G423),IF(NOT(ISBLANK('Datos de entrada'!L408)),'Datos de entrada'!L408,""),IFERROR(MID('Datos de entrada'!H408,1,2),""))</f>
        <v/>
      </c>
      <c r="F423" s="1" t="str">
        <f>IFERROR(VALUE(CONCATENATE(MID('Datos de entrada'!H408,5,1),",",MID('Datos de entrada'!H408,7,1))),IFERROR(VALUE(CONCATENATE(MID('Datos de entrada'!H408,5,2),",",MID('Datos de entrada'!H408,8,1))),""))</f>
        <v/>
      </c>
      <c r="G423" s="1" t="str">
        <f>IF(ISNUMBER('Datos de entrada'!K408),'Datos de entrada'!K408,"")</f>
        <v/>
      </c>
      <c r="I423" s="1" t="str">
        <f>IF(OR(ISNUMBER(F423),ISNUMBER(G423)),IFERROR(VALUE(CONCATENATE(MID('Datos de entrada'!C408,1,1),",",MID('Datos de entrada'!C408,3,1))),IFERROR(VALUE(MID('Datos de entrada'!C408,1,2)),"")),"")</f>
        <v/>
      </c>
    </row>
    <row r="424" spans="1:9" ht="14.25" x14ac:dyDescent="0.2">
      <c r="A424" t="str">
        <f t="shared" si="31"/>
        <v/>
      </c>
      <c r="B424" t="str">
        <f t="shared" si="30"/>
        <v/>
      </c>
      <c r="C424" s="1" t="str">
        <f t="shared" si="29"/>
        <v/>
      </c>
      <c r="D424" t="str">
        <f>IF(ISNUMBER(C424),'Datos de entrada'!A409,"")</f>
        <v/>
      </c>
      <c r="E424" s="1" t="str">
        <f>IF(ISNUMBER(G424),IF(NOT(ISBLANK('Datos de entrada'!L409)),'Datos de entrada'!L409,""),IFERROR(MID('Datos de entrada'!H409,1,2),""))</f>
        <v/>
      </c>
      <c r="F424" s="1" t="str">
        <f>IFERROR(VALUE(CONCATENATE(MID('Datos de entrada'!H409,5,1),",",MID('Datos de entrada'!H409,7,1))),IFERROR(VALUE(CONCATENATE(MID('Datos de entrada'!H409,5,2),",",MID('Datos de entrada'!H409,8,1))),""))</f>
        <v/>
      </c>
      <c r="G424" s="1" t="str">
        <f>IF(ISNUMBER('Datos de entrada'!K409),'Datos de entrada'!K409,"")</f>
        <v/>
      </c>
      <c r="I424" s="1" t="str">
        <f>IF(OR(ISNUMBER(F424),ISNUMBER(G424)),IFERROR(VALUE(CONCATENATE(MID('Datos de entrada'!C409,1,1),",",MID('Datos de entrada'!C409,3,1))),IFERROR(VALUE(MID('Datos de entrada'!C409,1,2)),"")),"")</f>
        <v/>
      </c>
    </row>
    <row r="425" spans="1:9" ht="14.25" x14ac:dyDescent="0.2">
      <c r="A425" t="str">
        <f t="shared" si="31"/>
        <v/>
      </c>
      <c r="B425" t="str">
        <f t="shared" si="30"/>
        <v/>
      </c>
      <c r="C425" s="1" t="str">
        <f t="shared" si="29"/>
        <v/>
      </c>
      <c r="D425" t="str">
        <f>IF(ISNUMBER(C425),'Datos de entrada'!A410,"")</f>
        <v/>
      </c>
      <c r="E425" s="1" t="str">
        <f>IF(ISNUMBER(G425),IF(NOT(ISBLANK('Datos de entrada'!L410)),'Datos de entrada'!L410,""),IFERROR(MID('Datos de entrada'!H410,1,2),""))</f>
        <v/>
      </c>
      <c r="F425" s="1" t="str">
        <f>IFERROR(VALUE(CONCATENATE(MID('Datos de entrada'!H410,5,1),",",MID('Datos de entrada'!H410,7,1))),IFERROR(VALUE(CONCATENATE(MID('Datos de entrada'!H410,5,2),",",MID('Datos de entrada'!H410,8,1))),""))</f>
        <v/>
      </c>
      <c r="G425" s="1" t="str">
        <f>IF(ISNUMBER('Datos de entrada'!K410),'Datos de entrada'!K410,"")</f>
        <v/>
      </c>
      <c r="I425" s="1" t="str">
        <f>IF(OR(ISNUMBER(F425),ISNUMBER(G425)),IFERROR(VALUE(CONCATENATE(MID('Datos de entrada'!C410,1,1),",",MID('Datos de entrada'!C410,3,1))),IFERROR(VALUE(MID('Datos de entrada'!C410,1,2)),"")),"")</f>
        <v/>
      </c>
    </row>
    <row r="426" spans="1:9" ht="14.25" x14ac:dyDescent="0.2">
      <c r="A426" t="str">
        <f t="shared" si="31"/>
        <v/>
      </c>
      <c r="B426" t="str">
        <f t="shared" si="30"/>
        <v/>
      </c>
      <c r="C426" s="1" t="str">
        <f t="shared" si="29"/>
        <v/>
      </c>
      <c r="D426" t="str">
        <f>IF(ISNUMBER(C426),'Datos de entrada'!A411,"")</f>
        <v/>
      </c>
      <c r="E426" s="1" t="str">
        <f>IF(ISNUMBER(G426),IF(NOT(ISBLANK('Datos de entrada'!L411)),'Datos de entrada'!L411,""),IFERROR(MID('Datos de entrada'!H411,1,2),""))</f>
        <v/>
      </c>
      <c r="F426" s="1" t="str">
        <f>IFERROR(VALUE(CONCATENATE(MID('Datos de entrada'!H411,5,1),",",MID('Datos de entrada'!H411,7,1))),IFERROR(VALUE(CONCATENATE(MID('Datos de entrada'!H411,5,2),",",MID('Datos de entrada'!H411,8,1))),""))</f>
        <v/>
      </c>
      <c r="G426" s="1" t="str">
        <f>IF(ISNUMBER('Datos de entrada'!K411),'Datos de entrada'!K411,"")</f>
        <v/>
      </c>
      <c r="I426" s="1" t="str">
        <f>IF(OR(ISNUMBER(F426),ISNUMBER(G426)),IFERROR(VALUE(CONCATENATE(MID('Datos de entrada'!C411,1,1),",",MID('Datos de entrada'!C411,3,1))),IFERROR(VALUE(MID('Datos de entrada'!C411,1,2)),"")),"")</f>
        <v/>
      </c>
    </row>
    <row r="427" spans="1:9" ht="14.25" x14ac:dyDescent="0.2">
      <c r="A427" t="str">
        <f t="shared" si="31"/>
        <v/>
      </c>
      <c r="B427" t="str">
        <f t="shared" si="30"/>
        <v/>
      </c>
      <c r="C427" s="1" t="str">
        <f t="shared" si="29"/>
        <v/>
      </c>
      <c r="D427" t="str">
        <f>IF(ISNUMBER(C427),'Datos de entrada'!A412,"")</f>
        <v/>
      </c>
      <c r="E427" s="1" t="str">
        <f>IF(ISNUMBER(G427),IF(NOT(ISBLANK('Datos de entrada'!L412)),'Datos de entrada'!L412,""),IFERROR(MID('Datos de entrada'!H412,1,2),""))</f>
        <v/>
      </c>
      <c r="F427" s="1" t="str">
        <f>IFERROR(VALUE(CONCATENATE(MID('Datos de entrada'!H412,5,1),",",MID('Datos de entrada'!H412,7,1))),IFERROR(VALUE(CONCATENATE(MID('Datos de entrada'!H412,5,2),",",MID('Datos de entrada'!H412,8,1))),""))</f>
        <v/>
      </c>
      <c r="G427" s="1" t="str">
        <f>IF(ISNUMBER('Datos de entrada'!K412),'Datos de entrada'!K412,"")</f>
        <v/>
      </c>
      <c r="I427" s="1" t="str">
        <f>IF(OR(ISNUMBER(F427),ISNUMBER(G427)),IFERROR(VALUE(CONCATENATE(MID('Datos de entrada'!C412,1,1),",",MID('Datos de entrada'!C412,3,1))),IFERROR(VALUE(MID('Datos de entrada'!C412,1,2)),"")),"")</f>
        <v/>
      </c>
    </row>
    <row r="428" spans="1:9" ht="14.25" x14ac:dyDescent="0.2">
      <c r="A428" t="str">
        <f t="shared" si="31"/>
        <v/>
      </c>
      <c r="B428" t="str">
        <f t="shared" si="30"/>
        <v/>
      </c>
      <c r="C428" s="1" t="str">
        <f t="shared" si="29"/>
        <v/>
      </c>
      <c r="D428" t="str">
        <f>IF(ISNUMBER(C428),'Datos de entrada'!A413,"")</f>
        <v/>
      </c>
      <c r="E428" s="1" t="str">
        <f>IF(ISNUMBER(G428),IF(NOT(ISBLANK('Datos de entrada'!L413)),'Datos de entrada'!L413,""),IFERROR(MID('Datos de entrada'!H413,1,2),""))</f>
        <v/>
      </c>
      <c r="F428" s="1" t="str">
        <f>IFERROR(VALUE(CONCATENATE(MID('Datos de entrada'!H413,5,1),",",MID('Datos de entrada'!H413,7,1))),IFERROR(VALUE(CONCATENATE(MID('Datos de entrada'!H413,5,2),",",MID('Datos de entrada'!H413,8,1))),""))</f>
        <v/>
      </c>
      <c r="G428" s="1" t="str">
        <f>IF(ISNUMBER('Datos de entrada'!K413),'Datos de entrada'!K413,"")</f>
        <v/>
      </c>
      <c r="I428" s="1" t="str">
        <f>IF(OR(ISNUMBER(F428),ISNUMBER(G428)),IFERROR(VALUE(CONCATENATE(MID('Datos de entrada'!C413,1,1),",",MID('Datos de entrada'!C413,3,1))),IFERROR(VALUE(MID('Datos de entrada'!C413,1,2)),"")),"")</f>
        <v/>
      </c>
    </row>
    <row r="429" spans="1:9" ht="14.25" x14ac:dyDescent="0.2">
      <c r="A429" t="str">
        <f t="shared" si="31"/>
        <v/>
      </c>
      <c r="B429" t="str">
        <f t="shared" si="30"/>
        <v/>
      </c>
      <c r="C429" s="1" t="str">
        <f t="shared" si="29"/>
        <v/>
      </c>
      <c r="D429" t="str">
        <f>IF(ISNUMBER(C429),'Datos de entrada'!A414,"")</f>
        <v/>
      </c>
      <c r="E429" s="1" t="str">
        <f>IF(ISNUMBER(G429),IF(NOT(ISBLANK('Datos de entrada'!L414)),'Datos de entrada'!L414,""),IFERROR(MID('Datos de entrada'!H414,1,2),""))</f>
        <v/>
      </c>
      <c r="F429" s="1" t="str">
        <f>IFERROR(VALUE(CONCATENATE(MID('Datos de entrada'!H414,5,1),",",MID('Datos de entrada'!H414,7,1))),IFERROR(VALUE(CONCATENATE(MID('Datos de entrada'!H414,5,2),",",MID('Datos de entrada'!H414,8,1))),""))</f>
        <v/>
      </c>
      <c r="G429" s="1" t="str">
        <f>IF(ISNUMBER('Datos de entrada'!K414),'Datos de entrada'!K414,"")</f>
        <v/>
      </c>
      <c r="I429" s="1" t="str">
        <f>IF(OR(ISNUMBER(F429),ISNUMBER(G429)),IFERROR(VALUE(CONCATENATE(MID('Datos de entrada'!C414,1,1),",",MID('Datos de entrada'!C414,3,1))),IFERROR(VALUE(MID('Datos de entrada'!C414,1,2)),"")),"")</f>
        <v/>
      </c>
    </row>
    <row r="430" spans="1:9" ht="14.25" x14ac:dyDescent="0.2">
      <c r="A430" t="str">
        <f t="shared" si="31"/>
        <v/>
      </c>
      <c r="B430" t="str">
        <f t="shared" si="30"/>
        <v/>
      </c>
      <c r="C430" s="1" t="str">
        <f t="shared" si="29"/>
        <v/>
      </c>
      <c r="D430" t="str">
        <f>IF(ISNUMBER(C430),'Datos de entrada'!A415,"")</f>
        <v/>
      </c>
      <c r="E430" s="1" t="str">
        <f>IF(ISNUMBER(G430),IF(NOT(ISBLANK('Datos de entrada'!L415)),'Datos de entrada'!L415,""),IFERROR(MID('Datos de entrada'!H415,1,2),""))</f>
        <v/>
      </c>
      <c r="F430" s="1" t="str">
        <f>IFERROR(VALUE(CONCATENATE(MID('Datos de entrada'!H415,5,1),",",MID('Datos de entrada'!H415,7,1))),IFERROR(VALUE(CONCATENATE(MID('Datos de entrada'!H415,5,2),",",MID('Datos de entrada'!H415,8,1))),""))</f>
        <v/>
      </c>
      <c r="G430" s="1" t="str">
        <f>IF(ISNUMBER('Datos de entrada'!K415),'Datos de entrada'!K415,"")</f>
        <v/>
      </c>
      <c r="I430" s="1" t="str">
        <f>IF(OR(ISNUMBER(F430),ISNUMBER(G430)),IFERROR(VALUE(CONCATENATE(MID('Datos de entrada'!C415,1,1),",",MID('Datos de entrada'!C415,3,1))),IFERROR(VALUE(MID('Datos de entrada'!C415,1,2)),"")),"")</f>
        <v/>
      </c>
    </row>
    <row r="431" spans="1:9" ht="14.25" x14ac:dyDescent="0.2">
      <c r="A431" t="str">
        <f t="shared" si="31"/>
        <v/>
      </c>
      <c r="B431" t="str">
        <f t="shared" si="30"/>
        <v/>
      </c>
      <c r="C431" s="1" t="str">
        <f t="shared" si="29"/>
        <v/>
      </c>
      <c r="D431" t="str">
        <f>IF(ISNUMBER(C431),'Datos de entrada'!A416,"")</f>
        <v/>
      </c>
      <c r="E431" s="1" t="str">
        <f>IF(ISNUMBER(G431),IF(NOT(ISBLANK('Datos de entrada'!L416)),'Datos de entrada'!L416,""),IFERROR(MID('Datos de entrada'!H416,1,2),""))</f>
        <v/>
      </c>
      <c r="F431" s="1" t="str">
        <f>IFERROR(VALUE(CONCATENATE(MID('Datos de entrada'!H416,5,1),",",MID('Datos de entrada'!H416,7,1))),IFERROR(VALUE(CONCATENATE(MID('Datos de entrada'!H416,5,2),",",MID('Datos de entrada'!H416,8,1))),""))</f>
        <v/>
      </c>
      <c r="G431" s="1" t="str">
        <f>IF(ISNUMBER('Datos de entrada'!K416),'Datos de entrada'!K416,"")</f>
        <v/>
      </c>
      <c r="I431" s="1" t="str">
        <f>IF(OR(ISNUMBER(F431),ISNUMBER(G431)),IFERROR(VALUE(CONCATENATE(MID('Datos de entrada'!C416,1,1),",",MID('Datos de entrada'!C416,3,1))),IFERROR(VALUE(MID('Datos de entrada'!C416,1,2)),"")),"")</f>
        <v/>
      </c>
    </row>
    <row r="432" spans="1:9" ht="14.25" x14ac:dyDescent="0.2">
      <c r="A432" t="str">
        <f t="shared" si="31"/>
        <v/>
      </c>
      <c r="B432" t="str">
        <f t="shared" si="30"/>
        <v/>
      </c>
      <c r="C432" s="1" t="str">
        <f t="shared" si="29"/>
        <v/>
      </c>
      <c r="D432" t="str">
        <f>IF(ISNUMBER(C432),'Datos de entrada'!A417,"")</f>
        <v/>
      </c>
      <c r="E432" s="1" t="str">
        <f>IF(ISNUMBER(G432),IF(NOT(ISBLANK('Datos de entrada'!L417)),'Datos de entrada'!L417,""),IFERROR(MID('Datos de entrada'!H417,1,2),""))</f>
        <v/>
      </c>
      <c r="F432" s="1" t="str">
        <f>IFERROR(VALUE(CONCATENATE(MID('Datos de entrada'!H417,5,1),",",MID('Datos de entrada'!H417,7,1))),IFERROR(VALUE(CONCATENATE(MID('Datos de entrada'!H417,5,2),",",MID('Datos de entrada'!H417,8,1))),""))</f>
        <v/>
      </c>
      <c r="G432" s="1" t="str">
        <f>IF(ISNUMBER('Datos de entrada'!K417),'Datos de entrada'!K417,"")</f>
        <v/>
      </c>
      <c r="I432" s="1" t="str">
        <f>IF(OR(ISNUMBER(F432),ISNUMBER(G432)),IFERROR(VALUE(CONCATENATE(MID('Datos de entrada'!C417,1,1),",",MID('Datos de entrada'!C417,3,1))),IFERROR(VALUE(MID('Datos de entrada'!C417,1,2)),"")),"")</f>
        <v/>
      </c>
    </row>
    <row r="433" spans="1:9" ht="14.25" x14ac:dyDescent="0.2">
      <c r="A433" t="str">
        <f t="shared" si="31"/>
        <v/>
      </c>
      <c r="B433" t="str">
        <f t="shared" si="30"/>
        <v/>
      </c>
      <c r="C433" s="1" t="str">
        <f t="shared" si="29"/>
        <v/>
      </c>
      <c r="D433" t="str">
        <f>IF(ISNUMBER(C433),'Datos de entrada'!A418,"")</f>
        <v/>
      </c>
      <c r="E433" s="1" t="str">
        <f>IF(ISNUMBER(G433),IF(NOT(ISBLANK('Datos de entrada'!L418)),'Datos de entrada'!L418,""),IFERROR(MID('Datos de entrada'!H418,1,2),""))</f>
        <v/>
      </c>
      <c r="F433" s="1" t="str">
        <f>IFERROR(VALUE(CONCATENATE(MID('Datos de entrada'!H418,5,1),",",MID('Datos de entrada'!H418,7,1))),IFERROR(VALUE(CONCATENATE(MID('Datos de entrada'!H418,5,2),",",MID('Datos de entrada'!H418,8,1))),""))</f>
        <v/>
      </c>
      <c r="G433" s="1" t="str">
        <f>IF(ISNUMBER('Datos de entrada'!K418),'Datos de entrada'!K418,"")</f>
        <v/>
      </c>
      <c r="I433" s="1" t="str">
        <f>IF(OR(ISNUMBER(F433),ISNUMBER(G433)),IFERROR(VALUE(CONCATENATE(MID('Datos de entrada'!C418,1,1),",",MID('Datos de entrada'!C418,3,1))),IFERROR(VALUE(MID('Datos de entrada'!C418,1,2)),"")),"")</f>
        <v/>
      </c>
    </row>
    <row r="434" spans="1:9" ht="14.25" x14ac:dyDescent="0.2">
      <c r="A434" t="str">
        <f t="shared" si="31"/>
        <v/>
      </c>
      <c r="B434" t="str">
        <f t="shared" si="30"/>
        <v/>
      </c>
      <c r="C434" s="1" t="str">
        <f t="shared" si="29"/>
        <v/>
      </c>
      <c r="D434" t="str">
        <f>IF(ISNUMBER(C434),'Datos de entrada'!A419,"")</f>
        <v/>
      </c>
      <c r="E434" s="1" t="str">
        <f>IF(ISNUMBER(G434),IF(NOT(ISBLANK('Datos de entrada'!L419)),'Datos de entrada'!L419,""),IFERROR(MID('Datos de entrada'!H419,1,2),""))</f>
        <v/>
      </c>
      <c r="F434" s="1" t="str">
        <f>IFERROR(VALUE(CONCATENATE(MID('Datos de entrada'!H419,5,1),",",MID('Datos de entrada'!H419,7,1))),IFERROR(VALUE(CONCATENATE(MID('Datos de entrada'!H419,5,2),",",MID('Datos de entrada'!H419,8,1))),""))</f>
        <v/>
      </c>
      <c r="G434" s="1" t="str">
        <f>IF(ISNUMBER('Datos de entrada'!K419),'Datos de entrada'!K419,"")</f>
        <v/>
      </c>
      <c r="I434" s="1" t="str">
        <f>IF(OR(ISNUMBER(F434),ISNUMBER(G434)),IFERROR(VALUE(CONCATENATE(MID('Datos de entrada'!C419,1,1),",",MID('Datos de entrada'!C419,3,1))),IFERROR(VALUE(MID('Datos de entrada'!C419,1,2)),"")),"")</f>
        <v/>
      </c>
    </row>
    <row r="435" spans="1:9" ht="14.25" x14ac:dyDescent="0.2">
      <c r="A435" t="str">
        <f t="shared" si="31"/>
        <v/>
      </c>
      <c r="B435" t="str">
        <f t="shared" si="30"/>
        <v/>
      </c>
      <c r="C435" s="1" t="str">
        <f t="shared" si="29"/>
        <v/>
      </c>
      <c r="D435" t="str">
        <f>IF(ISNUMBER(C435),'Datos de entrada'!A420,"")</f>
        <v/>
      </c>
      <c r="E435" s="1" t="str">
        <f>IF(ISNUMBER(G435),IF(NOT(ISBLANK('Datos de entrada'!L420)),'Datos de entrada'!L420,""),IFERROR(MID('Datos de entrada'!H420,1,2),""))</f>
        <v/>
      </c>
      <c r="F435" s="1" t="str">
        <f>IFERROR(VALUE(CONCATENATE(MID('Datos de entrada'!H420,5,1),",",MID('Datos de entrada'!H420,7,1))),IFERROR(VALUE(CONCATENATE(MID('Datos de entrada'!H420,5,2),",",MID('Datos de entrada'!H420,8,1))),""))</f>
        <v/>
      </c>
      <c r="G435" s="1" t="str">
        <f>IF(ISNUMBER('Datos de entrada'!K420),'Datos de entrada'!K420,"")</f>
        <v/>
      </c>
      <c r="I435" s="1" t="str">
        <f>IF(OR(ISNUMBER(F435),ISNUMBER(G435)),IFERROR(VALUE(CONCATENATE(MID('Datos de entrada'!C420,1,1),",",MID('Datos de entrada'!C420,3,1))),IFERROR(VALUE(MID('Datos de entrada'!C420,1,2)),"")),"")</f>
        <v/>
      </c>
    </row>
    <row r="436" spans="1:9" ht="14.25" x14ac:dyDescent="0.2">
      <c r="A436" t="str">
        <f t="shared" si="31"/>
        <v/>
      </c>
      <c r="B436" t="str">
        <f t="shared" si="30"/>
        <v/>
      </c>
      <c r="C436" s="1" t="str">
        <f t="shared" si="29"/>
        <v/>
      </c>
      <c r="D436" t="str">
        <f>IF(ISNUMBER(C436),'Datos de entrada'!A421,"")</f>
        <v/>
      </c>
      <c r="E436" s="1" t="str">
        <f>IF(ISNUMBER(G436),IF(NOT(ISBLANK('Datos de entrada'!L421)),'Datos de entrada'!L421,""),IFERROR(MID('Datos de entrada'!H421,1,2),""))</f>
        <v/>
      </c>
      <c r="F436" s="1" t="str">
        <f>IFERROR(VALUE(CONCATENATE(MID('Datos de entrada'!H421,5,1),",",MID('Datos de entrada'!H421,7,1))),IFERROR(VALUE(CONCATENATE(MID('Datos de entrada'!H421,5,2),",",MID('Datos de entrada'!H421,8,1))),""))</f>
        <v/>
      </c>
      <c r="G436" s="1" t="str">
        <f>IF(ISNUMBER('Datos de entrada'!K421),'Datos de entrada'!K421,"")</f>
        <v/>
      </c>
      <c r="I436" s="1" t="str">
        <f>IF(OR(ISNUMBER(F436),ISNUMBER(G436)),IFERROR(VALUE(CONCATENATE(MID('Datos de entrada'!C421,1,1),",",MID('Datos de entrada'!C421,3,1))),IFERROR(VALUE(MID('Datos de entrada'!C421,1,2)),"")),"")</f>
        <v/>
      </c>
    </row>
    <row r="437" spans="1:9" ht="14.25" x14ac:dyDescent="0.2">
      <c r="A437" t="str">
        <f t="shared" si="31"/>
        <v/>
      </c>
      <c r="B437" t="str">
        <f t="shared" si="30"/>
        <v/>
      </c>
      <c r="C437" s="1" t="str">
        <f t="shared" si="29"/>
        <v/>
      </c>
      <c r="D437" t="str">
        <f>IF(ISNUMBER(C437),'Datos de entrada'!A422,"")</f>
        <v/>
      </c>
      <c r="E437" s="1" t="str">
        <f>IF(ISNUMBER(G437),IF(NOT(ISBLANK('Datos de entrada'!L422)),'Datos de entrada'!L422,""),IFERROR(MID('Datos de entrada'!H422,1,2),""))</f>
        <v/>
      </c>
      <c r="F437" s="1" t="str">
        <f>IFERROR(VALUE(CONCATENATE(MID('Datos de entrada'!H422,5,1),",",MID('Datos de entrada'!H422,7,1))),IFERROR(VALUE(CONCATENATE(MID('Datos de entrada'!H422,5,2),",",MID('Datos de entrada'!H422,8,1))),""))</f>
        <v/>
      </c>
      <c r="G437" s="1" t="str">
        <f>IF(ISNUMBER('Datos de entrada'!K422),'Datos de entrada'!K422,"")</f>
        <v/>
      </c>
      <c r="I437" s="1" t="str">
        <f>IF(OR(ISNUMBER(F437),ISNUMBER(G437)),IFERROR(VALUE(CONCATENATE(MID('Datos de entrada'!C422,1,1),",",MID('Datos de entrada'!C422,3,1))),IFERROR(VALUE(MID('Datos de entrada'!C422,1,2)),"")),"")</f>
        <v/>
      </c>
    </row>
    <row r="438" spans="1:9" ht="14.25" x14ac:dyDescent="0.2">
      <c r="A438" t="str">
        <f t="shared" si="31"/>
        <v/>
      </c>
      <c r="B438" t="str">
        <f t="shared" si="30"/>
        <v/>
      </c>
      <c r="C438" s="1" t="str">
        <f t="shared" si="29"/>
        <v/>
      </c>
      <c r="D438" t="str">
        <f>IF(ISNUMBER(C438),'Datos de entrada'!A423,"")</f>
        <v/>
      </c>
      <c r="E438" s="1" t="str">
        <f>IF(ISNUMBER(G438),IF(NOT(ISBLANK('Datos de entrada'!L423)),'Datos de entrada'!L423,""),IFERROR(MID('Datos de entrada'!H423,1,2),""))</f>
        <v/>
      </c>
      <c r="F438" s="1" t="str">
        <f>IFERROR(VALUE(CONCATENATE(MID('Datos de entrada'!H423,5,1),",",MID('Datos de entrada'!H423,7,1))),IFERROR(VALUE(CONCATENATE(MID('Datos de entrada'!H423,5,2),",",MID('Datos de entrada'!H423,8,1))),""))</f>
        <v/>
      </c>
      <c r="G438" s="1" t="str">
        <f>IF(ISNUMBER('Datos de entrada'!K423),'Datos de entrada'!K423,"")</f>
        <v/>
      </c>
      <c r="I438" s="1" t="str">
        <f>IF(OR(ISNUMBER(F438),ISNUMBER(G438)),IFERROR(VALUE(CONCATENATE(MID('Datos de entrada'!C423,1,1),",",MID('Datos de entrada'!C423,3,1))),IFERROR(VALUE(MID('Datos de entrada'!C423,1,2)),"")),"")</f>
        <v/>
      </c>
    </row>
    <row r="439" spans="1:9" ht="14.25" x14ac:dyDescent="0.2">
      <c r="A439" t="str">
        <f t="shared" si="31"/>
        <v/>
      </c>
      <c r="B439" t="str">
        <f t="shared" si="30"/>
        <v/>
      </c>
      <c r="C439" s="1" t="str">
        <f t="shared" si="29"/>
        <v/>
      </c>
      <c r="D439" t="str">
        <f>IF(ISNUMBER(C439),'Datos de entrada'!A424,"")</f>
        <v/>
      </c>
      <c r="E439" s="1" t="str">
        <f>IF(ISNUMBER(G439),IF(NOT(ISBLANK('Datos de entrada'!L424)),'Datos de entrada'!L424,""),IFERROR(MID('Datos de entrada'!H424,1,2),""))</f>
        <v/>
      </c>
      <c r="F439" s="1" t="str">
        <f>IFERROR(VALUE(CONCATENATE(MID('Datos de entrada'!H424,5,1),",",MID('Datos de entrada'!H424,7,1))),IFERROR(VALUE(CONCATENATE(MID('Datos de entrada'!H424,5,2),",",MID('Datos de entrada'!H424,8,1))),""))</f>
        <v/>
      </c>
      <c r="G439" s="1" t="str">
        <f>IF(ISNUMBER('Datos de entrada'!K424),'Datos de entrada'!K424,"")</f>
        <v/>
      </c>
      <c r="I439" s="1" t="str">
        <f>IF(OR(ISNUMBER(F439),ISNUMBER(G439)),IFERROR(VALUE(CONCATENATE(MID('Datos de entrada'!C424,1,1),",",MID('Datos de entrada'!C424,3,1))),IFERROR(VALUE(MID('Datos de entrada'!C424,1,2)),"")),"")</f>
        <v/>
      </c>
    </row>
    <row r="440" spans="1:9" ht="14.25" x14ac:dyDescent="0.2">
      <c r="A440" t="str">
        <f t="shared" si="31"/>
        <v/>
      </c>
      <c r="B440" t="str">
        <f t="shared" si="30"/>
        <v/>
      </c>
      <c r="C440" s="1" t="str">
        <f t="shared" si="29"/>
        <v/>
      </c>
      <c r="D440" t="str">
        <f>IF(ISNUMBER(C440),'Datos de entrada'!A425,"")</f>
        <v/>
      </c>
      <c r="E440" s="1" t="str">
        <f>IF(ISNUMBER(G440),IF(NOT(ISBLANK('Datos de entrada'!L425)),'Datos de entrada'!L425,""),IFERROR(MID('Datos de entrada'!H425,1,2),""))</f>
        <v/>
      </c>
      <c r="F440" s="1" t="str">
        <f>IFERROR(VALUE(CONCATENATE(MID('Datos de entrada'!H425,5,1),",",MID('Datos de entrada'!H425,7,1))),IFERROR(VALUE(CONCATENATE(MID('Datos de entrada'!H425,5,2),",",MID('Datos de entrada'!H425,8,1))),""))</f>
        <v/>
      </c>
      <c r="G440" s="1" t="str">
        <f>IF(ISNUMBER('Datos de entrada'!K425),'Datos de entrada'!K425,"")</f>
        <v/>
      </c>
      <c r="I440" s="1" t="str">
        <f>IF(OR(ISNUMBER(F440),ISNUMBER(G440)),IFERROR(VALUE(CONCATENATE(MID('Datos de entrada'!C425,1,1),",",MID('Datos de entrada'!C425,3,1))),IFERROR(VALUE(MID('Datos de entrada'!C425,1,2)),"")),"")</f>
        <v/>
      </c>
    </row>
    <row r="441" spans="1:9" ht="14.25" x14ac:dyDescent="0.2">
      <c r="A441" t="str">
        <f t="shared" si="31"/>
        <v/>
      </c>
      <c r="B441" t="str">
        <f t="shared" si="30"/>
        <v/>
      </c>
      <c r="C441" s="1" t="str">
        <f t="shared" si="29"/>
        <v/>
      </c>
      <c r="D441" t="str">
        <f>IF(ISNUMBER(C441),'Datos de entrada'!A426,"")</f>
        <v/>
      </c>
      <c r="E441" s="1" t="str">
        <f>IF(ISNUMBER(G441),IF(NOT(ISBLANK('Datos de entrada'!L426)),'Datos de entrada'!L426,""),IFERROR(MID('Datos de entrada'!H426,1,2),""))</f>
        <v/>
      </c>
      <c r="F441" s="1" t="str">
        <f>IFERROR(VALUE(CONCATENATE(MID('Datos de entrada'!H426,5,1),",",MID('Datos de entrada'!H426,7,1))),IFERROR(VALUE(CONCATENATE(MID('Datos de entrada'!H426,5,2),",",MID('Datos de entrada'!H426,8,1))),""))</f>
        <v/>
      </c>
      <c r="G441" s="1" t="str">
        <f>IF(ISNUMBER('Datos de entrada'!K426),'Datos de entrada'!K426,"")</f>
        <v/>
      </c>
      <c r="I441" s="1" t="str">
        <f>IF(OR(ISNUMBER(F441),ISNUMBER(G441)),IFERROR(VALUE(CONCATENATE(MID('Datos de entrada'!C426,1,1),",",MID('Datos de entrada'!C426,3,1))),IFERROR(VALUE(MID('Datos de entrada'!C426,1,2)),"")),"")</f>
        <v/>
      </c>
    </row>
    <row r="442" spans="1:9" ht="14.25" x14ac:dyDescent="0.2">
      <c r="A442" t="str">
        <f t="shared" si="31"/>
        <v/>
      </c>
      <c r="B442" t="str">
        <f t="shared" si="30"/>
        <v/>
      </c>
      <c r="C442" s="1" t="str">
        <f t="shared" si="29"/>
        <v/>
      </c>
      <c r="D442" t="str">
        <f>IF(ISNUMBER(C442),'Datos de entrada'!A427,"")</f>
        <v/>
      </c>
      <c r="E442" s="1" t="str">
        <f>IF(ISNUMBER(G442),IF(NOT(ISBLANK('Datos de entrada'!L427)),'Datos de entrada'!L427,""),IFERROR(MID('Datos de entrada'!H427,1,2),""))</f>
        <v/>
      </c>
      <c r="F442" s="1" t="str">
        <f>IFERROR(VALUE(CONCATENATE(MID('Datos de entrada'!H427,5,1),",",MID('Datos de entrada'!H427,7,1))),IFERROR(VALUE(CONCATENATE(MID('Datos de entrada'!H427,5,2),",",MID('Datos de entrada'!H427,8,1))),""))</f>
        <v/>
      </c>
      <c r="G442" s="1" t="str">
        <f>IF(ISNUMBER('Datos de entrada'!K427),'Datos de entrada'!K427,"")</f>
        <v/>
      </c>
      <c r="I442" s="1" t="str">
        <f>IF(OR(ISNUMBER(F442),ISNUMBER(G442)),IFERROR(VALUE(CONCATENATE(MID('Datos de entrada'!C427,1,1),",",MID('Datos de entrada'!C427,3,1))),IFERROR(VALUE(MID('Datos de entrada'!C427,1,2)),"")),"")</f>
        <v/>
      </c>
    </row>
    <row r="443" spans="1:9" ht="14.25" x14ac:dyDescent="0.2">
      <c r="A443" t="str">
        <f t="shared" si="31"/>
        <v/>
      </c>
      <c r="B443" t="str">
        <f t="shared" si="30"/>
        <v/>
      </c>
      <c r="C443" s="1" t="str">
        <f t="shared" si="29"/>
        <v/>
      </c>
      <c r="D443" t="str">
        <f>IF(ISNUMBER(C443),'Datos de entrada'!A428,"")</f>
        <v/>
      </c>
      <c r="E443" s="1" t="str">
        <f>IF(ISNUMBER(G443),IF(NOT(ISBLANK('Datos de entrada'!L428)),'Datos de entrada'!L428,""),IFERROR(MID('Datos de entrada'!H428,1,2),""))</f>
        <v/>
      </c>
      <c r="F443" s="1" t="str">
        <f>IFERROR(VALUE(CONCATENATE(MID('Datos de entrada'!H428,5,1),",",MID('Datos de entrada'!H428,7,1))),IFERROR(VALUE(CONCATENATE(MID('Datos de entrada'!H428,5,2),",",MID('Datos de entrada'!H428,8,1))),""))</f>
        <v/>
      </c>
      <c r="G443" s="1" t="str">
        <f>IF(ISNUMBER('Datos de entrada'!K428),'Datos de entrada'!K428,"")</f>
        <v/>
      </c>
      <c r="I443" s="1" t="str">
        <f>IF(OR(ISNUMBER(F443),ISNUMBER(G443)),IFERROR(VALUE(CONCATENATE(MID('Datos de entrada'!C428,1,1),",",MID('Datos de entrada'!C428,3,1))),IFERROR(VALUE(MID('Datos de entrada'!C428,1,2)),"")),"")</f>
        <v/>
      </c>
    </row>
    <row r="444" spans="1:9" ht="14.25" x14ac:dyDescent="0.2">
      <c r="A444" t="str">
        <f t="shared" si="31"/>
        <v/>
      </c>
      <c r="B444" t="str">
        <f t="shared" si="30"/>
        <v/>
      </c>
      <c r="C444" s="1" t="str">
        <f t="shared" si="29"/>
        <v/>
      </c>
      <c r="D444" t="str">
        <f>IF(ISNUMBER(C444),'Datos de entrada'!A429,"")</f>
        <v/>
      </c>
      <c r="E444" s="1" t="str">
        <f>IF(ISNUMBER(G444),IF(NOT(ISBLANK('Datos de entrada'!L429)),'Datos de entrada'!L429,""),IFERROR(MID('Datos de entrada'!H429,1,2),""))</f>
        <v/>
      </c>
      <c r="F444" s="1" t="str">
        <f>IFERROR(VALUE(CONCATENATE(MID('Datos de entrada'!H429,5,1),",",MID('Datos de entrada'!H429,7,1))),IFERROR(VALUE(CONCATENATE(MID('Datos de entrada'!H429,5,2),",",MID('Datos de entrada'!H429,8,1))),""))</f>
        <v/>
      </c>
      <c r="G444" s="1" t="str">
        <f>IF(ISNUMBER('Datos de entrada'!K429),'Datos de entrada'!K429,"")</f>
        <v/>
      </c>
      <c r="I444" s="1" t="str">
        <f>IF(OR(ISNUMBER(F444),ISNUMBER(G444)),IFERROR(VALUE(CONCATENATE(MID('Datos de entrada'!C429,1,1),",",MID('Datos de entrada'!C429,3,1))),IFERROR(VALUE(MID('Datos de entrada'!C429,1,2)),"")),"")</f>
        <v/>
      </c>
    </row>
    <row r="445" spans="1:9" ht="14.25" x14ac:dyDescent="0.2">
      <c r="A445" t="str">
        <f t="shared" si="31"/>
        <v/>
      </c>
      <c r="B445" t="str">
        <f t="shared" si="30"/>
        <v/>
      </c>
      <c r="C445" s="1" t="str">
        <f t="shared" si="29"/>
        <v/>
      </c>
      <c r="D445" t="str">
        <f>IF(ISNUMBER(C445),'Datos de entrada'!A430,"")</f>
        <v/>
      </c>
      <c r="E445" s="1" t="str">
        <f>IF(ISNUMBER(G445),IF(NOT(ISBLANK('Datos de entrada'!L430)),'Datos de entrada'!L430,""),IFERROR(MID('Datos de entrada'!H430,1,2),""))</f>
        <v/>
      </c>
      <c r="F445" s="1" t="str">
        <f>IFERROR(VALUE(CONCATENATE(MID('Datos de entrada'!H430,5,1),",",MID('Datos de entrada'!H430,7,1))),IFERROR(VALUE(CONCATENATE(MID('Datos de entrada'!H430,5,2),",",MID('Datos de entrada'!H430,8,1))),""))</f>
        <v/>
      </c>
      <c r="G445" s="1" t="str">
        <f>IF(ISNUMBER('Datos de entrada'!K430),'Datos de entrada'!K430,"")</f>
        <v/>
      </c>
      <c r="I445" s="1" t="str">
        <f>IF(OR(ISNUMBER(F445),ISNUMBER(G445)),IFERROR(VALUE(CONCATENATE(MID('Datos de entrada'!C430,1,1),",",MID('Datos de entrada'!C430,3,1))),IFERROR(VALUE(MID('Datos de entrada'!C430,1,2)),"")),"")</f>
        <v/>
      </c>
    </row>
    <row r="446" spans="1:9" ht="14.25" x14ac:dyDescent="0.2">
      <c r="A446" t="str">
        <f t="shared" si="31"/>
        <v/>
      </c>
      <c r="B446" t="str">
        <f t="shared" si="30"/>
        <v/>
      </c>
      <c r="C446" s="1" t="str">
        <f t="shared" si="29"/>
        <v/>
      </c>
      <c r="D446" t="str">
        <f>IF(ISNUMBER(C446),'Datos de entrada'!A431,"")</f>
        <v/>
      </c>
      <c r="E446" s="1" t="str">
        <f>IF(ISNUMBER(G446),IF(NOT(ISBLANK('Datos de entrada'!L431)),'Datos de entrada'!L431,""),IFERROR(MID('Datos de entrada'!H431,1,2),""))</f>
        <v/>
      </c>
      <c r="F446" s="1" t="str">
        <f>IFERROR(VALUE(CONCATENATE(MID('Datos de entrada'!H431,5,1),",",MID('Datos de entrada'!H431,7,1))),IFERROR(VALUE(CONCATENATE(MID('Datos de entrada'!H431,5,2),",",MID('Datos de entrada'!H431,8,1))),""))</f>
        <v/>
      </c>
      <c r="G446" s="1" t="str">
        <f>IF(ISNUMBER('Datos de entrada'!K431),'Datos de entrada'!K431,"")</f>
        <v/>
      </c>
      <c r="I446" s="1" t="str">
        <f>IF(OR(ISNUMBER(F446),ISNUMBER(G446)),IFERROR(VALUE(CONCATENATE(MID('Datos de entrada'!C431,1,1),",",MID('Datos de entrada'!C431,3,1))),IFERROR(VALUE(MID('Datos de entrada'!C431,1,2)),"")),"")</f>
        <v/>
      </c>
    </row>
    <row r="447" spans="1:9" ht="14.25" x14ac:dyDescent="0.2">
      <c r="A447" t="str">
        <f t="shared" si="31"/>
        <v/>
      </c>
      <c r="B447" t="str">
        <f t="shared" si="30"/>
        <v/>
      </c>
      <c r="C447" s="1" t="str">
        <f t="shared" si="29"/>
        <v/>
      </c>
      <c r="D447" t="str">
        <f>IF(ISNUMBER(C447),'Datos de entrada'!A432,"")</f>
        <v/>
      </c>
      <c r="E447" s="1" t="str">
        <f>IF(ISNUMBER(G447),IF(NOT(ISBLANK('Datos de entrada'!L432)),'Datos de entrada'!L432,""),IFERROR(MID('Datos de entrada'!H432,1,2),""))</f>
        <v/>
      </c>
      <c r="F447" s="1" t="str">
        <f>IFERROR(VALUE(CONCATENATE(MID('Datos de entrada'!H432,5,1),",",MID('Datos de entrada'!H432,7,1))),IFERROR(VALUE(CONCATENATE(MID('Datos de entrada'!H432,5,2),",",MID('Datos de entrada'!H432,8,1))),""))</f>
        <v/>
      </c>
      <c r="G447" s="1" t="str">
        <f>IF(ISNUMBER('Datos de entrada'!K432),'Datos de entrada'!K432,"")</f>
        <v/>
      </c>
      <c r="I447" s="1" t="str">
        <f>IF(OR(ISNUMBER(F447),ISNUMBER(G447)),IFERROR(VALUE(CONCATENATE(MID('Datos de entrada'!C432,1,1),",",MID('Datos de entrada'!C432,3,1))),IFERROR(VALUE(MID('Datos de entrada'!C432,1,2)),"")),"")</f>
        <v/>
      </c>
    </row>
    <row r="448" spans="1:9" ht="14.25" x14ac:dyDescent="0.2">
      <c r="A448" t="str">
        <f t="shared" si="31"/>
        <v/>
      </c>
      <c r="B448" t="str">
        <f t="shared" si="30"/>
        <v/>
      </c>
      <c r="C448" s="1" t="str">
        <f t="shared" si="29"/>
        <v/>
      </c>
      <c r="D448" t="str">
        <f>IF(ISNUMBER(C448),'Datos de entrada'!A433,"")</f>
        <v/>
      </c>
      <c r="E448" s="1" t="str">
        <f>IF(ISNUMBER(G448),IF(NOT(ISBLANK('Datos de entrada'!L433)),'Datos de entrada'!L433,""),IFERROR(MID('Datos de entrada'!H433,1,2),""))</f>
        <v/>
      </c>
      <c r="F448" s="1" t="str">
        <f>IFERROR(VALUE(CONCATENATE(MID('Datos de entrada'!H433,5,1),",",MID('Datos de entrada'!H433,7,1))),IFERROR(VALUE(CONCATENATE(MID('Datos de entrada'!H433,5,2),",",MID('Datos de entrada'!H433,8,1))),""))</f>
        <v/>
      </c>
      <c r="G448" s="1" t="str">
        <f>IF(ISNUMBER('Datos de entrada'!K433),'Datos de entrada'!K433,"")</f>
        <v/>
      </c>
      <c r="I448" s="1" t="str">
        <f>IF(OR(ISNUMBER(F448),ISNUMBER(G448)),IFERROR(VALUE(CONCATENATE(MID('Datos de entrada'!C433,1,1),",",MID('Datos de entrada'!C433,3,1))),IFERROR(VALUE(MID('Datos de entrada'!C433,1,2)),"")),"")</f>
        <v/>
      </c>
    </row>
    <row r="449" spans="1:9" ht="14.25" x14ac:dyDescent="0.2">
      <c r="A449" t="str">
        <f t="shared" si="31"/>
        <v/>
      </c>
      <c r="B449" t="str">
        <f t="shared" si="30"/>
        <v/>
      </c>
      <c r="C449" s="1" t="str">
        <f t="shared" si="29"/>
        <v/>
      </c>
      <c r="D449" t="str">
        <f>IF(ISNUMBER(C449),'Datos de entrada'!A434,"")</f>
        <v/>
      </c>
      <c r="E449" s="1" t="str">
        <f>IF(ISNUMBER(G449),IF(NOT(ISBLANK('Datos de entrada'!L434)),'Datos de entrada'!L434,""),IFERROR(MID('Datos de entrada'!H434,1,2),""))</f>
        <v/>
      </c>
      <c r="F449" s="1" t="str">
        <f>IFERROR(VALUE(CONCATENATE(MID('Datos de entrada'!H434,5,1),",",MID('Datos de entrada'!H434,7,1))),IFERROR(VALUE(CONCATENATE(MID('Datos de entrada'!H434,5,2),",",MID('Datos de entrada'!H434,8,1))),""))</f>
        <v/>
      </c>
      <c r="G449" s="1" t="str">
        <f>IF(ISNUMBER('Datos de entrada'!K434),'Datos de entrada'!K434,"")</f>
        <v/>
      </c>
      <c r="I449" s="1" t="str">
        <f>IF(OR(ISNUMBER(F449),ISNUMBER(G449)),IFERROR(VALUE(CONCATENATE(MID('Datos de entrada'!C434,1,1),",",MID('Datos de entrada'!C434,3,1))),IFERROR(VALUE(MID('Datos de entrada'!C434,1,2)),"")),"")</f>
        <v/>
      </c>
    </row>
    <row r="450" spans="1:9" ht="14.25" x14ac:dyDescent="0.2">
      <c r="A450" t="str">
        <f t="shared" si="31"/>
        <v/>
      </c>
      <c r="B450" t="str">
        <f t="shared" si="30"/>
        <v/>
      </c>
      <c r="C450" s="1" t="str">
        <f t="shared" si="29"/>
        <v/>
      </c>
      <c r="D450" t="str">
        <f>IF(ISNUMBER(C450),'Datos de entrada'!A435,"")</f>
        <v/>
      </c>
      <c r="E450" s="1" t="str">
        <f>IF(ISNUMBER(G450),IF(NOT(ISBLANK('Datos de entrada'!L435)),'Datos de entrada'!L435,""),IFERROR(MID('Datos de entrada'!H435,1,2),""))</f>
        <v/>
      </c>
      <c r="F450" s="1" t="str">
        <f>IFERROR(VALUE(CONCATENATE(MID('Datos de entrada'!H435,5,1),",",MID('Datos de entrada'!H435,7,1))),IFERROR(VALUE(CONCATENATE(MID('Datos de entrada'!H435,5,2),",",MID('Datos de entrada'!H435,8,1))),""))</f>
        <v/>
      </c>
      <c r="G450" s="1" t="str">
        <f>IF(ISNUMBER('Datos de entrada'!K435),'Datos de entrada'!K435,"")</f>
        <v/>
      </c>
      <c r="I450" s="1" t="str">
        <f>IF(OR(ISNUMBER(F450),ISNUMBER(G450)),IFERROR(VALUE(CONCATENATE(MID('Datos de entrada'!C435,1,1),",",MID('Datos de entrada'!C435,3,1))),IFERROR(VALUE(MID('Datos de entrada'!C435,1,2)),"")),"")</f>
        <v/>
      </c>
    </row>
    <row r="451" spans="1:9" ht="14.25" x14ac:dyDescent="0.2">
      <c r="A451" t="str">
        <f t="shared" si="31"/>
        <v/>
      </c>
      <c r="B451" t="str">
        <f t="shared" si="30"/>
        <v/>
      </c>
      <c r="C451" s="1" t="str">
        <f t="shared" ref="C451:C514" si="32">IF(ISNUMBER(G451),I451*G451,IF(ISNUMBER(F451),I451*F451,""))</f>
        <v/>
      </c>
      <c r="D451" t="str">
        <f>IF(ISNUMBER(C451),'Datos de entrada'!A436,"")</f>
        <v/>
      </c>
      <c r="E451" s="1" t="str">
        <f>IF(ISNUMBER(G451),IF(NOT(ISBLANK('Datos de entrada'!L436)),'Datos de entrada'!L436,""),IFERROR(MID('Datos de entrada'!H436,1,2),""))</f>
        <v/>
      </c>
      <c r="F451" s="1" t="str">
        <f>IFERROR(VALUE(CONCATENATE(MID('Datos de entrada'!H436,5,1),",",MID('Datos de entrada'!H436,7,1))),IFERROR(VALUE(CONCATENATE(MID('Datos de entrada'!H436,5,2),",",MID('Datos de entrada'!H436,8,1))),""))</f>
        <v/>
      </c>
      <c r="G451" s="1" t="str">
        <f>IF(ISNUMBER('Datos de entrada'!K436),'Datos de entrada'!K436,"")</f>
        <v/>
      </c>
      <c r="I451" s="1" t="str">
        <f>IF(OR(ISNUMBER(F451),ISNUMBER(G451)),IFERROR(VALUE(CONCATENATE(MID('Datos de entrada'!C436,1,1),",",MID('Datos de entrada'!C436,3,1))),IFERROR(VALUE(MID('Datos de entrada'!C436,1,2)),"")),"")</f>
        <v/>
      </c>
    </row>
    <row r="452" spans="1:9" ht="14.25" x14ac:dyDescent="0.2">
      <c r="A452" t="str">
        <f t="shared" si="31"/>
        <v/>
      </c>
      <c r="B452" t="str">
        <f t="shared" ref="B452:B515" si="33">IF(ISNUMBER(G452),G452+(ROW()/10000000),IF(ISNUMBER(F452),F452+(ROW()/10000000),""))</f>
        <v/>
      </c>
      <c r="C452" s="1" t="str">
        <f t="shared" si="32"/>
        <v/>
      </c>
      <c r="D452" t="str">
        <f>IF(ISNUMBER(C452),'Datos de entrada'!A437,"")</f>
        <v/>
      </c>
      <c r="E452" s="1" t="str">
        <f>IF(ISNUMBER(G452),IF(NOT(ISBLANK('Datos de entrada'!L437)),'Datos de entrada'!L437,""),IFERROR(MID('Datos de entrada'!H437,1,2),""))</f>
        <v/>
      </c>
      <c r="F452" s="1" t="str">
        <f>IFERROR(VALUE(CONCATENATE(MID('Datos de entrada'!H437,5,1),",",MID('Datos de entrada'!H437,7,1))),IFERROR(VALUE(CONCATENATE(MID('Datos de entrada'!H437,5,2),",",MID('Datos de entrada'!H437,8,1))),""))</f>
        <v/>
      </c>
      <c r="G452" s="1" t="str">
        <f>IF(ISNUMBER('Datos de entrada'!K437),'Datos de entrada'!K437,"")</f>
        <v/>
      </c>
      <c r="I452" s="1" t="str">
        <f>IF(OR(ISNUMBER(F452),ISNUMBER(G452)),IFERROR(VALUE(CONCATENATE(MID('Datos de entrada'!C437,1,1),",",MID('Datos de entrada'!C437,3,1))),IFERROR(VALUE(MID('Datos de entrada'!C437,1,2)),"")),"")</f>
        <v/>
      </c>
    </row>
    <row r="453" spans="1:9" ht="14.25" x14ac:dyDescent="0.2">
      <c r="A453" t="str">
        <f t="shared" si="31"/>
        <v/>
      </c>
      <c r="B453" t="str">
        <f t="shared" si="33"/>
        <v/>
      </c>
      <c r="C453" s="1" t="str">
        <f t="shared" si="32"/>
        <v/>
      </c>
      <c r="D453" t="str">
        <f>IF(ISNUMBER(C453),'Datos de entrada'!A438,"")</f>
        <v/>
      </c>
      <c r="E453" s="1" t="str">
        <f>IF(ISNUMBER(G453),IF(NOT(ISBLANK('Datos de entrada'!L438)),'Datos de entrada'!L438,""),IFERROR(MID('Datos de entrada'!H438,1,2),""))</f>
        <v/>
      </c>
      <c r="F453" s="1" t="str">
        <f>IFERROR(VALUE(CONCATENATE(MID('Datos de entrada'!H438,5,1),",",MID('Datos de entrada'!H438,7,1))),IFERROR(VALUE(CONCATENATE(MID('Datos de entrada'!H438,5,2),",",MID('Datos de entrada'!H438,8,1))),""))</f>
        <v/>
      </c>
      <c r="G453" s="1" t="str">
        <f>IF(ISNUMBER('Datos de entrada'!K438),'Datos de entrada'!K438,"")</f>
        <v/>
      </c>
      <c r="I453" s="1" t="str">
        <f>IF(OR(ISNUMBER(F453),ISNUMBER(G453)),IFERROR(VALUE(CONCATENATE(MID('Datos de entrada'!C438,1,1),",",MID('Datos de entrada'!C438,3,1))),IFERROR(VALUE(MID('Datos de entrada'!C438,1,2)),"")),"")</f>
        <v/>
      </c>
    </row>
    <row r="454" spans="1:9" ht="14.25" x14ac:dyDescent="0.2">
      <c r="A454" t="str">
        <f t="shared" si="31"/>
        <v/>
      </c>
      <c r="B454" t="str">
        <f t="shared" si="33"/>
        <v/>
      </c>
      <c r="C454" s="1" t="str">
        <f t="shared" si="32"/>
        <v/>
      </c>
      <c r="D454" t="str">
        <f>IF(ISNUMBER(C454),'Datos de entrada'!A439,"")</f>
        <v/>
      </c>
      <c r="E454" s="1" t="str">
        <f>IF(ISNUMBER(G454),IF(NOT(ISBLANK('Datos de entrada'!L439)),'Datos de entrada'!L439,""),IFERROR(MID('Datos de entrada'!H439,1,2),""))</f>
        <v/>
      </c>
      <c r="F454" s="1" t="str">
        <f>IFERROR(VALUE(CONCATENATE(MID('Datos de entrada'!H439,5,1),",",MID('Datos de entrada'!H439,7,1))),IFERROR(VALUE(CONCATENATE(MID('Datos de entrada'!H439,5,2),",",MID('Datos de entrada'!H439,8,1))),""))</f>
        <v/>
      </c>
      <c r="G454" s="1" t="str">
        <f>IF(ISNUMBER('Datos de entrada'!K439),'Datos de entrada'!K439,"")</f>
        <v/>
      </c>
      <c r="I454" s="1" t="str">
        <f>IF(OR(ISNUMBER(F454),ISNUMBER(G454)),IFERROR(VALUE(CONCATENATE(MID('Datos de entrada'!C439,1,1),",",MID('Datos de entrada'!C439,3,1))),IFERROR(VALUE(MID('Datos de entrada'!C439,1,2)),"")),"")</f>
        <v/>
      </c>
    </row>
    <row r="455" spans="1:9" ht="14.25" x14ac:dyDescent="0.2">
      <c r="A455" t="str">
        <f t="shared" si="31"/>
        <v/>
      </c>
      <c r="B455" t="str">
        <f t="shared" si="33"/>
        <v/>
      </c>
      <c r="C455" s="1" t="str">
        <f t="shared" si="32"/>
        <v/>
      </c>
      <c r="D455" t="str">
        <f>IF(ISNUMBER(C455),'Datos de entrada'!A440,"")</f>
        <v/>
      </c>
      <c r="E455" s="1" t="str">
        <f>IF(ISNUMBER(G455),IF(NOT(ISBLANK('Datos de entrada'!L440)),'Datos de entrada'!L440,""),IFERROR(MID('Datos de entrada'!H440,1,2),""))</f>
        <v/>
      </c>
      <c r="F455" s="1" t="str">
        <f>IFERROR(VALUE(CONCATENATE(MID('Datos de entrada'!H440,5,1),",",MID('Datos de entrada'!H440,7,1))),IFERROR(VALUE(CONCATENATE(MID('Datos de entrada'!H440,5,2),",",MID('Datos de entrada'!H440,8,1))),""))</f>
        <v/>
      </c>
      <c r="G455" s="1" t="str">
        <f>IF(ISNUMBER('Datos de entrada'!K440),'Datos de entrada'!K440,"")</f>
        <v/>
      </c>
      <c r="I455" s="1" t="str">
        <f>IF(OR(ISNUMBER(F455),ISNUMBER(G455)),IFERROR(VALUE(CONCATENATE(MID('Datos de entrada'!C440,1,1),",",MID('Datos de entrada'!C440,3,1))),IFERROR(VALUE(MID('Datos de entrada'!C440,1,2)),"")),"")</f>
        <v/>
      </c>
    </row>
    <row r="456" spans="1:9" ht="14.25" x14ac:dyDescent="0.2">
      <c r="A456" t="str">
        <f t="shared" si="31"/>
        <v/>
      </c>
      <c r="B456" t="str">
        <f t="shared" si="33"/>
        <v/>
      </c>
      <c r="C456" s="1" t="str">
        <f t="shared" si="32"/>
        <v/>
      </c>
      <c r="D456" t="str">
        <f>IF(ISNUMBER(C456),'Datos de entrada'!A441,"")</f>
        <v/>
      </c>
      <c r="E456" s="1" t="str">
        <f>IF(ISNUMBER(G456),IF(NOT(ISBLANK('Datos de entrada'!L441)),'Datos de entrada'!L441,""),IFERROR(MID('Datos de entrada'!H441,1,2),""))</f>
        <v/>
      </c>
      <c r="F456" s="1" t="str">
        <f>IFERROR(VALUE(CONCATENATE(MID('Datos de entrada'!H441,5,1),",",MID('Datos de entrada'!H441,7,1))),IFERROR(VALUE(CONCATENATE(MID('Datos de entrada'!H441,5,2),",",MID('Datos de entrada'!H441,8,1))),""))</f>
        <v/>
      </c>
      <c r="G456" s="1" t="str">
        <f>IF(ISNUMBER('Datos de entrada'!K441),'Datos de entrada'!K441,"")</f>
        <v/>
      </c>
      <c r="I456" s="1" t="str">
        <f>IF(OR(ISNUMBER(F456),ISNUMBER(G456)),IFERROR(VALUE(CONCATENATE(MID('Datos de entrada'!C441,1,1),",",MID('Datos de entrada'!C441,3,1))),IFERROR(VALUE(MID('Datos de entrada'!C441,1,2)),"")),"")</f>
        <v/>
      </c>
    </row>
    <row r="457" spans="1:9" ht="14.25" x14ac:dyDescent="0.2">
      <c r="A457" t="str">
        <f t="shared" si="31"/>
        <v/>
      </c>
      <c r="B457" t="str">
        <f t="shared" si="33"/>
        <v/>
      </c>
      <c r="C457" s="1" t="str">
        <f t="shared" si="32"/>
        <v/>
      </c>
      <c r="D457" t="str">
        <f>IF(ISNUMBER(C457),'Datos de entrada'!A442,"")</f>
        <v/>
      </c>
      <c r="E457" s="1" t="str">
        <f>IF(ISNUMBER(G457),IF(NOT(ISBLANK('Datos de entrada'!L442)),'Datos de entrada'!L442,""),IFERROR(MID('Datos de entrada'!H442,1,2),""))</f>
        <v/>
      </c>
      <c r="F457" s="1" t="str">
        <f>IFERROR(VALUE(CONCATENATE(MID('Datos de entrada'!H442,5,1),",",MID('Datos de entrada'!H442,7,1))),IFERROR(VALUE(CONCATENATE(MID('Datos de entrada'!H442,5,2),",",MID('Datos de entrada'!H442,8,1))),""))</f>
        <v/>
      </c>
      <c r="G457" s="1" t="str">
        <f>IF(ISNUMBER('Datos de entrada'!K442),'Datos de entrada'!K442,"")</f>
        <v/>
      </c>
      <c r="I457" s="1" t="str">
        <f>IF(OR(ISNUMBER(F457),ISNUMBER(G457)),IFERROR(VALUE(CONCATENATE(MID('Datos de entrada'!C442,1,1),",",MID('Datos de entrada'!C442,3,1))),IFERROR(VALUE(MID('Datos de entrada'!C442,1,2)),"")),"")</f>
        <v/>
      </c>
    </row>
    <row r="458" spans="1:9" ht="14.25" x14ac:dyDescent="0.2">
      <c r="A458" t="str">
        <f t="shared" si="31"/>
        <v/>
      </c>
      <c r="B458" t="str">
        <f t="shared" si="33"/>
        <v/>
      </c>
      <c r="C458" s="1" t="str">
        <f t="shared" si="32"/>
        <v/>
      </c>
      <c r="D458" t="str">
        <f>IF(ISNUMBER(C458),'Datos de entrada'!A443,"")</f>
        <v/>
      </c>
      <c r="E458" s="1" t="str">
        <f>IF(ISNUMBER(G458),IF(NOT(ISBLANK('Datos de entrada'!L443)),'Datos de entrada'!L443,""),IFERROR(MID('Datos de entrada'!H443,1,2),""))</f>
        <v/>
      </c>
      <c r="F458" s="1" t="str">
        <f>IFERROR(VALUE(CONCATENATE(MID('Datos de entrada'!H443,5,1),",",MID('Datos de entrada'!H443,7,1))),IFERROR(VALUE(CONCATENATE(MID('Datos de entrada'!H443,5,2),",",MID('Datos de entrada'!H443,8,1))),""))</f>
        <v/>
      </c>
      <c r="G458" s="1" t="str">
        <f>IF(ISNUMBER('Datos de entrada'!K443),'Datos de entrada'!K443,"")</f>
        <v/>
      </c>
      <c r="I458" s="1" t="str">
        <f>IF(OR(ISNUMBER(F458),ISNUMBER(G458)),IFERROR(VALUE(CONCATENATE(MID('Datos de entrada'!C443,1,1),",",MID('Datos de entrada'!C443,3,1))),IFERROR(VALUE(MID('Datos de entrada'!C443,1,2)),"")),"")</f>
        <v/>
      </c>
    </row>
    <row r="459" spans="1:9" ht="14.25" x14ac:dyDescent="0.2">
      <c r="A459" t="str">
        <f t="shared" si="31"/>
        <v/>
      </c>
      <c r="B459" t="str">
        <f t="shared" si="33"/>
        <v/>
      </c>
      <c r="C459" s="1" t="str">
        <f t="shared" si="32"/>
        <v/>
      </c>
      <c r="D459" t="str">
        <f>IF(ISNUMBER(C459),'Datos de entrada'!A444,"")</f>
        <v/>
      </c>
      <c r="E459" s="1" t="str">
        <f>IF(ISNUMBER(G459),IF(NOT(ISBLANK('Datos de entrada'!L444)),'Datos de entrada'!L444,""),IFERROR(MID('Datos de entrada'!H444,1,2),""))</f>
        <v/>
      </c>
      <c r="F459" s="1" t="str">
        <f>IFERROR(VALUE(CONCATENATE(MID('Datos de entrada'!H444,5,1),",",MID('Datos de entrada'!H444,7,1))),IFERROR(VALUE(CONCATENATE(MID('Datos de entrada'!H444,5,2),",",MID('Datos de entrada'!H444,8,1))),""))</f>
        <v/>
      </c>
      <c r="G459" s="1" t="str">
        <f>IF(ISNUMBER('Datos de entrada'!K444),'Datos de entrada'!K444,"")</f>
        <v/>
      </c>
      <c r="I459" s="1" t="str">
        <f>IF(OR(ISNUMBER(F459),ISNUMBER(G459)),IFERROR(VALUE(CONCATENATE(MID('Datos de entrada'!C444,1,1),",",MID('Datos de entrada'!C444,3,1))),IFERROR(VALUE(MID('Datos de entrada'!C444,1,2)),"")),"")</f>
        <v/>
      </c>
    </row>
    <row r="460" spans="1:9" ht="14.25" x14ac:dyDescent="0.2">
      <c r="A460" t="str">
        <f t="shared" si="31"/>
        <v/>
      </c>
      <c r="B460" t="str">
        <f t="shared" si="33"/>
        <v/>
      </c>
      <c r="C460" s="1" t="str">
        <f t="shared" si="32"/>
        <v/>
      </c>
      <c r="D460" t="str">
        <f>IF(ISNUMBER(C460),'Datos de entrada'!A445,"")</f>
        <v/>
      </c>
      <c r="E460" s="1" t="str">
        <f>IF(ISNUMBER(G460),IF(NOT(ISBLANK('Datos de entrada'!L445)),'Datos de entrada'!L445,""),IFERROR(MID('Datos de entrada'!H445,1,2),""))</f>
        <v/>
      </c>
      <c r="F460" s="1" t="str">
        <f>IFERROR(VALUE(CONCATENATE(MID('Datos de entrada'!H445,5,1),",",MID('Datos de entrada'!H445,7,1))),IFERROR(VALUE(CONCATENATE(MID('Datos de entrada'!H445,5,2),",",MID('Datos de entrada'!H445,8,1))),""))</f>
        <v/>
      </c>
      <c r="G460" s="1" t="str">
        <f>IF(ISNUMBER('Datos de entrada'!K445),'Datos de entrada'!K445,"")</f>
        <v/>
      </c>
      <c r="I460" s="1" t="str">
        <f>IF(OR(ISNUMBER(F460),ISNUMBER(G460)),IFERROR(VALUE(CONCATENATE(MID('Datos de entrada'!C445,1,1),",",MID('Datos de entrada'!C445,3,1))),IFERROR(VALUE(MID('Datos de entrada'!C445,1,2)),"")),"")</f>
        <v/>
      </c>
    </row>
    <row r="461" spans="1:9" ht="14.25" x14ac:dyDescent="0.2">
      <c r="A461" t="str">
        <f t="shared" si="31"/>
        <v/>
      </c>
      <c r="B461" t="str">
        <f t="shared" si="33"/>
        <v/>
      </c>
      <c r="C461" s="1" t="str">
        <f t="shared" si="32"/>
        <v/>
      </c>
      <c r="D461" t="str">
        <f>IF(ISNUMBER(C461),'Datos de entrada'!A446,"")</f>
        <v/>
      </c>
      <c r="E461" s="1" t="str">
        <f>IF(ISNUMBER(G461),IF(NOT(ISBLANK('Datos de entrada'!L446)),'Datos de entrada'!L446,""),IFERROR(MID('Datos de entrada'!H446,1,2),""))</f>
        <v/>
      </c>
      <c r="F461" s="1" t="str">
        <f>IFERROR(VALUE(CONCATENATE(MID('Datos de entrada'!H446,5,1),",",MID('Datos de entrada'!H446,7,1))),IFERROR(VALUE(CONCATENATE(MID('Datos de entrada'!H446,5,2),",",MID('Datos de entrada'!H446,8,1))),""))</f>
        <v/>
      </c>
      <c r="G461" s="1" t="str">
        <f>IF(ISNUMBER('Datos de entrada'!K446),'Datos de entrada'!K446,"")</f>
        <v/>
      </c>
      <c r="I461" s="1" t="str">
        <f>IF(OR(ISNUMBER(F461),ISNUMBER(G461)),IFERROR(VALUE(CONCATENATE(MID('Datos de entrada'!C446,1,1),",",MID('Datos de entrada'!C446,3,1))),IFERROR(VALUE(MID('Datos de entrada'!C446,1,2)),"")),"")</f>
        <v/>
      </c>
    </row>
    <row r="462" spans="1:9" ht="14.25" x14ac:dyDescent="0.2">
      <c r="A462" t="str">
        <f t="shared" si="31"/>
        <v/>
      </c>
      <c r="B462" t="str">
        <f t="shared" si="33"/>
        <v/>
      </c>
      <c r="C462" s="1" t="str">
        <f t="shared" si="32"/>
        <v/>
      </c>
      <c r="D462" t="str">
        <f>IF(ISNUMBER(C462),'Datos de entrada'!A447,"")</f>
        <v/>
      </c>
      <c r="E462" s="1" t="str">
        <f>IF(ISNUMBER(G462),IF(NOT(ISBLANK('Datos de entrada'!L447)),'Datos de entrada'!L447,""),IFERROR(MID('Datos de entrada'!H447,1,2),""))</f>
        <v/>
      </c>
      <c r="F462" s="1" t="str">
        <f>IFERROR(VALUE(CONCATENATE(MID('Datos de entrada'!H447,5,1),",",MID('Datos de entrada'!H447,7,1))),IFERROR(VALUE(CONCATENATE(MID('Datos de entrada'!H447,5,2),",",MID('Datos de entrada'!H447,8,1))),""))</f>
        <v/>
      </c>
      <c r="G462" s="1" t="str">
        <f>IF(ISNUMBER('Datos de entrada'!K447),'Datos de entrada'!K447,"")</f>
        <v/>
      </c>
      <c r="I462" s="1" t="str">
        <f>IF(OR(ISNUMBER(F462),ISNUMBER(G462)),IFERROR(VALUE(CONCATENATE(MID('Datos de entrada'!C447,1,1),",",MID('Datos de entrada'!C447,3,1))),IFERROR(VALUE(MID('Datos de entrada'!C447,1,2)),"")),"")</f>
        <v/>
      </c>
    </row>
    <row r="463" spans="1:9" ht="14.25" x14ac:dyDescent="0.2">
      <c r="A463" t="str">
        <f t="shared" si="31"/>
        <v/>
      </c>
      <c r="B463" t="str">
        <f t="shared" si="33"/>
        <v/>
      </c>
      <c r="C463" s="1" t="str">
        <f t="shared" si="32"/>
        <v/>
      </c>
      <c r="D463" t="str">
        <f>IF(ISNUMBER(C463),'Datos de entrada'!A448,"")</f>
        <v/>
      </c>
      <c r="E463" s="1" t="str">
        <f>IF(ISNUMBER(G463),IF(NOT(ISBLANK('Datos de entrada'!L448)),'Datos de entrada'!L448,""),IFERROR(MID('Datos de entrada'!H448,1,2),""))</f>
        <v/>
      </c>
      <c r="F463" s="1" t="str">
        <f>IFERROR(VALUE(CONCATENATE(MID('Datos de entrada'!H448,5,1),",",MID('Datos de entrada'!H448,7,1))),IFERROR(VALUE(CONCATENATE(MID('Datos de entrada'!H448,5,2),",",MID('Datos de entrada'!H448,8,1))),""))</f>
        <v/>
      </c>
      <c r="G463" s="1" t="str">
        <f>IF(ISNUMBER('Datos de entrada'!K448),'Datos de entrada'!K448,"")</f>
        <v/>
      </c>
      <c r="I463" s="1" t="str">
        <f>IF(OR(ISNUMBER(F463),ISNUMBER(G463)),IFERROR(VALUE(CONCATENATE(MID('Datos de entrada'!C448,1,1),",",MID('Datos de entrada'!C448,3,1))),IFERROR(VALUE(MID('Datos de entrada'!C448,1,2)),"")),"")</f>
        <v/>
      </c>
    </row>
    <row r="464" spans="1:9" ht="14.25" x14ac:dyDescent="0.2">
      <c r="A464" t="str">
        <f t="shared" si="31"/>
        <v/>
      </c>
      <c r="B464" t="str">
        <f t="shared" si="33"/>
        <v/>
      </c>
      <c r="C464" s="1" t="str">
        <f t="shared" si="32"/>
        <v/>
      </c>
      <c r="D464" t="str">
        <f>IF(ISNUMBER(C464),'Datos de entrada'!A449,"")</f>
        <v/>
      </c>
      <c r="E464" s="1" t="str">
        <f>IF(ISNUMBER(G464),IF(NOT(ISBLANK('Datos de entrada'!L449)),'Datos de entrada'!L449,""),IFERROR(MID('Datos de entrada'!H449,1,2),""))</f>
        <v/>
      </c>
      <c r="F464" s="1" t="str">
        <f>IFERROR(VALUE(CONCATENATE(MID('Datos de entrada'!H449,5,1),",",MID('Datos de entrada'!H449,7,1))),IFERROR(VALUE(CONCATENATE(MID('Datos de entrada'!H449,5,2),",",MID('Datos de entrada'!H449,8,1))),""))</f>
        <v/>
      </c>
      <c r="G464" s="1" t="str">
        <f>IF(ISNUMBER('Datos de entrada'!K449),'Datos de entrada'!K449,"")</f>
        <v/>
      </c>
      <c r="I464" s="1" t="str">
        <f>IF(OR(ISNUMBER(F464),ISNUMBER(G464)),IFERROR(VALUE(CONCATENATE(MID('Datos de entrada'!C449,1,1),",",MID('Datos de entrada'!C449,3,1))),IFERROR(VALUE(MID('Datos de entrada'!C449,1,2)),"")),"")</f>
        <v/>
      </c>
    </row>
    <row r="465" spans="1:9" ht="14.25" x14ac:dyDescent="0.2">
      <c r="A465" t="str">
        <f t="shared" si="31"/>
        <v/>
      </c>
      <c r="B465" t="str">
        <f t="shared" si="33"/>
        <v/>
      </c>
      <c r="C465" s="1" t="str">
        <f t="shared" si="32"/>
        <v/>
      </c>
      <c r="D465" t="str">
        <f>IF(ISNUMBER(C465),'Datos de entrada'!A450,"")</f>
        <v/>
      </c>
      <c r="E465" s="1" t="str">
        <f>IF(ISNUMBER(G465),IF(NOT(ISBLANK('Datos de entrada'!L450)),'Datos de entrada'!L450,""),IFERROR(MID('Datos de entrada'!H450,1,2),""))</f>
        <v/>
      </c>
      <c r="F465" s="1" t="str">
        <f>IFERROR(VALUE(CONCATENATE(MID('Datos de entrada'!H450,5,1),",",MID('Datos de entrada'!H450,7,1))),IFERROR(VALUE(CONCATENATE(MID('Datos de entrada'!H450,5,2),",",MID('Datos de entrada'!H450,8,1))),""))</f>
        <v/>
      </c>
      <c r="G465" s="1" t="str">
        <f>IF(ISNUMBER('Datos de entrada'!K450),'Datos de entrada'!K450,"")</f>
        <v/>
      </c>
      <c r="I465" s="1" t="str">
        <f>IF(OR(ISNUMBER(F465),ISNUMBER(G465)),IFERROR(VALUE(CONCATENATE(MID('Datos de entrada'!C450,1,1),",",MID('Datos de entrada'!C450,3,1))),IFERROR(VALUE(MID('Datos de entrada'!C450,1,2)),"")),"")</f>
        <v/>
      </c>
    </row>
    <row r="466" spans="1:9" ht="14.25" x14ac:dyDescent="0.2">
      <c r="A466" t="str">
        <f t="shared" si="31"/>
        <v/>
      </c>
      <c r="B466" t="str">
        <f t="shared" si="33"/>
        <v/>
      </c>
      <c r="C466" s="1" t="str">
        <f t="shared" si="32"/>
        <v/>
      </c>
      <c r="D466" t="str">
        <f>IF(ISNUMBER(C466),'Datos de entrada'!A451,"")</f>
        <v/>
      </c>
      <c r="E466" s="1" t="str">
        <f>IF(ISNUMBER(G466),IF(NOT(ISBLANK('Datos de entrada'!L451)),'Datos de entrada'!L451,""),IFERROR(MID('Datos de entrada'!H451,1,2),""))</f>
        <v/>
      </c>
      <c r="F466" s="1" t="str">
        <f>IFERROR(VALUE(CONCATENATE(MID('Datos de entrada'!H451,5,1),",",MID('Datos de entrada'!H451,7,1))),IFERROR(VALUE(CONCATENATE(MID('Datos de entrada'!H451,5,2),",",MID('Datos de entrada'!H451,8,1))),""))</f>
        <v/>
      </c>
      <c r="G466" s="1" t="str">
        <f>IF(ISNUMBER('Datos de entrada'!K451),'Datos de entrada'!K451,"")</f>
        <v/>
      </c>
      <c r="I466" s="1" t="str">
        <f>IF(OR(ISNUMBER(F466),ISNUMBER(G466)),IFERROR(VALUE(CONCATENATE(MID('Datos de entrada'!C451,1,1),",",MID('Datos de entrada'!C451,3,1))),IFERROR(VALUE(MID('Datos de entrada'!C451,1,2)),"")),"")</f>
        <v/>
      </c>
    </row>
    <row r="467" spans="1:9" ht="14.25" x14ac:dyDescent="0.2">
      <c r="A467" t="str">
        <f t="shared" si="31"/>
        <v/>
      </c>
      <c r="B467" t="str">
        <f t="shared" si="33"/>
        <v/>
      </c>
      <c r="C467" s="1" t="str">
        <f t="shared" si="32"/>
        <v/>
      </c>
      <c r="D467" t="str">
        <f>IF(ISNUMBER(C467),'Datos de entrada'!A452,"")</f>
        <v/>
      </c>
      <c r="E467" s="1" t="str">
        <f>IF(ISNUMBER(G467),IF(NOT(ISBLANK('Datos de entrada'!L452)),'Datos de entrada'!L452,""),IFERROR(MID('Datos de entrada'!H452,1,2),""))</f>
        <v/>
      </c>
      <c r="F467" s="1" t="str">
        <f>IFERROR(VALUE(CONCATENATE(MID('Datos de entrada'!H452,5,1),",",MID('Datos de entrada'!H452,7,1))),IFERROR(VALUE(CONCATENATE(MID('Datos de entrada'!H452,5,2),",",MID('Datos de entrada'!H452,8,1))),""))</f>
        <v/>
      </c>
      <c r="G467" s="1" t="str">
        <f>IF(ISNUMBER('Datos de entrada'!K452),'Datos de entrada'!K452,"")</f>
        <v/>
      </c>
      <c r="I467" s="1" t="str">
        <f>IF(OR(ISNUMBER(F467),ISNUMBER(G467)),IFERROR(VALUE(CONCATENATE(MID('Datos de entrada'!C452,1,1),",",MID('Datos de entrada'!C452,3,1))),IFERROR(VALUE(MID('Datos de entrada'!C452,1,2)),"")),"")</f>
        <v/>
      </c>
    </row>
    <row r="468" spans="1:9" ht="14.25" x14ac:dyDescent="0.2">
      <c r="A468" t="str">
        <f t="shared" si="31"/>
        <v/>
      </c>
      <c r="B468" t="str">
        <f t="shared" si="33"/>
        <v/>
      </c>
      <c r="C468" s="1" t="str">
        <f t="shared" si="32"/>
        <v/>
      </c>
      <c r="D468" t="str">
        <f>IF(ISNUMBER(C468),'Datos de entrada'!A453,"")</f>
        <v/>
      </c>
      <c r="E468" s="1" t="str">
        <f>IF(ISNUMBER(G468),IF(NOT(ISBLANK('Datos de entrada'!L453)),'Datos de entrada'!L453,""),IFERROR(MID('Datos de entrada'!H453,1,2),""))</f>
        <v/>
      </c>
      <c r="F468" s="1" t="str">
        <f>IFERROR(VALUE(CONCATENATE(MID('Datos de entrada'!H453,5,1),",",MID('Datos de entrada'!H453,7,1))),IFERROR(VALUE(CONCATENATE(MID('Datos de entrada'!H453,5,2),",",MID('Datos de entrada'!H453,8,1))),""))</f>
        <v/>
      </c>
      <c r="G468" s="1" t="str">
        <f>IF(ISNUMBER('Datos de entrada'!K453),'Datos de entrada'!K453,"")</f>
        <v/>
      </c>
      <c r="I468" s="1" t="str">
        <f>IF(OR(ISNUMBER(F468),ISNUMBER(G468)),IFERROR(VALUE(CONCATENATE(MID('Datos de entrada'!C453,1,1),",",MID('Datos de entrada'!C453,3,1))),IFERROR(VALUE(MID('Datos de entrada'!C453,1,2)),"")),"")</f>
        <v/>
      </c>
    </row>
    <row r="469" spans="1:9" ht="14.25" x14ac:dyDescent="0.2">
      <c r="A469" t="str">
        <f t="shared" si="31"/>
        <v/>
      </c>
      <c r="B469" t="str">
        <f t="shared" si="33"/>
        <v/>
      </c>
      <c r="C469" s="1" t="str">
        <f t="shared" si="32"/>
        <v/>
      </c>
      <c r="D469" t="str">
        <f>IF(ISNUMBER(C469),'Datos de entrada'!A454,"")</f>
        <v/>
      </c>
      <c r="E469" s="1" t="str">
        <f>IF(ISNUMBER(G469),IF(NOT(ISBLANK('Datos de entrada'!L454)),'Datos de entrada'!L454,""),IFERROR(MID('Datos de entrada'!H454,1,2),""))</f>
        <v/>
      </c>
      <c r="F469" s="1" t="str">
        <f>IFERROR(VALUE(CONCATENATE(MID('Datos de entrada'!H454,5,1),",",MID('Datos de entrada'!H454,7,1))),IFERROR(VALUE(CONCATENATE(MID('Datos de entrada'!H454,5,2),",",MID('Datos de entrada'!H454,8,1))),""))</f>
        <v/>
      </c>
      <c r="G469" s="1" t="str">
        <f>IF(ISNUMBER('Datos de entrada'!K454),'Datos de entrada'!K454,"")</f>
        <v/>
      </c>
      <c r="I469" s="1" t="str">
        <f>IF(OR(ISNUMBER(F469),ISNUMBER(G469)),IFERROR(VALUE(CONCATENATE(MID('Datos de entrada'!C454,1,1),",",MID('Datos de entrada'!C454,3,1))),IFERROR(VALUE(MID('Datos de entrada'!C454,1,2)),"")),"")</f>
        <v/>
      </c>
    </row>
    <row r="470" spans="1:9" ht="14.25" x14ac:dyDescent="0.2">
      <c r="A470" t="str">
        <f t="shared" ref="A470:A533" si="34">IF(ISNUMBER(C470),C470+(ROW()/10000000),"")</f>
        <v/>
      </c>
      <c r="B470" t="str">
        <f t="shared" si="33"/>
        <v/>
      </c>
      <c r="C470" s="1" t="str">
        <f t="shared" si="32"/>
        <v/>
      </c>
      <c r="D470" t="str">
        <f>IF(ISNUMBER(C470),'Datos de entrada'!A455,"")</f>
        <v/>
      </c>
      <c r="E470" s="1" t="str">
        <f>IF(ISNUMBER(G470),IF(NOT(ISBLANK('Datos de entrada'!L455)),'Datos de entrada'!L455,""),IFERROR(MID('Datos de entrada'!H455,1,2),""))</f>
        <v/>
      </c>
      <c r="F470" s="1" t="str">
        <f>IFERROR(VALUE(CONCATENATE(MID('Datos de entrada'!H455,5,1),",",MID('Datos de entrada'!H455,7,1))),IFERROR(VALUE(CONCATENATE(MID('Datos de entrada'!H455,5,2),",",MID('Datos de entrada'!H455,8,1))),""))</f>
        <v/>
      </c>
      <c r="G470" s="1" t="str">
        <f>IF(ISNUMBER('Datos de entrada'!K455),'Datos de entrada'!K455,"")</f>
        <v/>
      </c>
      <c r="I470" s="1" t="str">
        <f>IF(OR(ISNUMBER(F470),ISNUMBER(G470)),IFERROR(VALUE(CONCATENATE(MID('Datos de entrada'!C455,1,1),",",MID('Datos de entrada'!C455,3,1))),IFERROR(VALUE(MID('Datos de entrada'!C455,1,2)),"")),"")</f>
        <v/>
      </c>
    </row>
    <row r="471" spans="1:9" ht="14.25" x14ac:dyDescent="0.2">
      <c r="A471" t="str">
        <f t="shared" si="34"/>
        <v/>
      </c>
      <c r="B471" t="str">
        <f t="shared" si="33"/>
        <v/>
      </c>
      <c r="C471" s="1" t="str">
        <f t="shared" si="32"/>
        <v/>
      </c>
      <c r="D471" t="str">
        <f>IF(ISNUMBER(C471),'Datos de entrada'!A456,"")</f>
        <v/>
      </c>
      <c r="E471" s="1" t="str">
        <f>IF(ISNUMBER(G471),IF(NOT(ISBLANK('Datos de entrada'!L456)),'Datos de entrada'!L456,""),IFERROR(MID('Datos de entrada'!H456,1,2),""))</f>
        <v/>
      </c>
      <c r="F471" s="1" t="str">
        <f>IFERROR(VALUE(CONCATENATE(MID('Datos de entrada'!H456,5,1),",",MID('Datos de entrada'!H456,7,1))),IFERROR(VALUE(CONCATENATE(MID('Datos de entrada'!H456,5,2),",",MID('Datos de entrada'!H456,8,1))),""))</f>
        <v/>
      </c>
      <c r="G471" s="1" t="str">
        <f>IF(ISNUMBER('Datos de entrada'!K456),'Datos de entrada'!K456,"")</f>
        <v/>
      </c>
      <c r="I471" s="1" t="str">
        <f>IF(OR(ISNUMBER(F471),ISNUMBER(G471)),IFERROR(VALUE(CONCATENATE(MID('Datos de entrada'!C456,1,1),",",MID('Datos de entrada'!C456,3,1))),IFERROR(VALUE(MID('Datos de entrada'!C456,1,2)),"")),"")</f>
        <v/>
      </c>
    </row>
    <row r="472" spans="1:9" ht="14.25" x14ac:dyDescent="0.2">
      <c r="A472" t="str">
        <f t="shared" si="34"/>
        <v/>
      </c>
      <c r="B472" t="str">
        <f t="shared" si="33"/>
        <v/>
      </c>
      <c r="C472" s="1" t="str">
        <f t="shared" si="32"/>
        <v/>
      </c>
      <c r="D472" t="str">
        <f>IF(ISNUMBER(C472),'Datos de entrada'!A457,"")</f>
        <v/>
      </c>
      <c r="E472" s="1" t="str">
        <f>IF(ISNUMBER(G472),IF(NOT(ISBLANK('Datos de entrada'!L457)),'Datos de entrada'!L457,""),IFERROR(MID('Datos de entrada'!H457,1,2),""))</f>
        <v/>
      </c>
      <c r="F472" s="1" t="str">
        <f>IFERROR(VALUE(CONCATENATE(MID('Datos de entrada'!H457,5,1),",",MID('Datos de entrada'!H457,7,1))),IFERROR(VALUE(CONCATENATE(MID('Datos de entrada'!H457,5,2),",",MID('Datos de entrada'!H457,8,1))),""))</f>
        <v/>
      </c>
      <c r="G472" s="1" t="str">
        <f>IF(ISNUMBER('Datos de entrada'!K457),'Datos de entrada'!K457,"")</f>
        <v/>
      </c>
      <c r="I472" s="1" t="str">
        <f>IF(OR(ISNUMBER(F472),ISNUMBER(G472)),IFERROR(VALUE(CONCATENATE(MID('Datos de entrada'!C457,1,1),",",MID('Datos de entrada'!C457,3,1))),IFERROR(VALUE(MID('Datos de entrada'!C457,1,2)),"")),"")</f>
        <v/>
      </c>
    </row>
    <row r="473" spans="1:9" ht="14.25" x14ac:dyDescent="0.2">
      <c r="A473" t="str">
        <f t="shared" si="34"/>
        <v/>
      </c>
      <c r="B473" t="str">
        <f t="shared" si="33"/>
        <v/>
      </c>
      <c r="C473" s="1" t="str">
        <f t="shared" si="32"/>
        <v/>
      </c>
      <c r="D473" t="str">
        <f>IF(ISNUMBER(C473),'Datos de entrada'!A458,"")</f>
        <v/>
      </c>
      <c r="E473" s="1" t="str">
        <f>IF(ISNUMBER(G473),IF(NOT(ISBLANK('Datos de entrada'!L458)),'Datos de entrada'!L458,""),IFERROR(MID('Datos de entrada'!H458,1,2),""))</f>
        <v/>
      </c>
      <c r="F473" s="1" t="str">
        <f>IFERROR(VALUE(CONCATENATE(MID('Datos de entrada'!H458,5,1),",",MID('Datos de entrada'!H458,7,1))),IFERROR(VALUE(CONCATENATE(MID('Datos de entrada'!H458,5,2),",",MID('Datos de entrada'!H458,8,1))),""))</f>
        <v/>
      </c>
      <c r="G473" s="1" t="str">
        <f>IF(ISNUMBER('Datos de entrada'!K458),'Datos de entrada'!K458,"")</f>
        <v/>
      </c>
      <c r="I473" s="1" t="str">
        <f>IF(OR(ISNUMBER(F473),ISNUMBER(G473)),IFERROR(VALUE(CONCATENATE(MID('Datos de entrada'!C458,1,1),",",MID('Datos de entrada'!C458,3,1))),IFERROR(VALUE(MID('Datos de entrada'!C458,1,2)),"")),"")</f>
        <v/>
      </c>
    </row>
    <row r="474" spans="1:9" ht="14.25" x14ac:dyDescent="0.2">
      <c r="A474" t="str">
        <f t="shared" si="34"/>
        <v/>
      </c>
      <c r="B474" t="str">
        <f t="shared" si="33"/>
        <v/>
      </c>
      <c r="C474" s="1" t="str">
        <f t="shared" si="32"/>
        <v/>
      </c>
      <c r="D474" t="str">
        <f>IF(ISNUMBER(C474),'Datos de entrada'!A459,"")</f>
        <v/>
      </c>
      <c r="E474" s="1" t="str">
        <f>IF(ISNUMBER(G474),IF(NOT(ISBLANK('Datos de entrada'!L459)),'Datos de entrada'!L459,""),IFERROR(MID('Datos de entrada'!H459,1,2),""))</f>
        <v/>
      </c>
      <c r="F474" s="1" t="str">
        <f>IFERROR(VALUE(CONCATENATE(MID('Datos de entrada'!H459,5,1),",",MID('Datos de entrada'!H459,7,1))),IFERROR(VALUE(CONCATENATE(MID('Datos de entrada'!H459,5,2),",",MID('Datos de entrada'!H459,8,1))),""))</f>
        <v/>
      </c>
      <c r="G474" s="1" t="str">
        <f>IF(ISNUMBER('Datos de entrada'!K459),'Datos de entrada'!K459,"")</f>
        <v/>
      </c>
      <c r="I474" s="1" t="str">
        <f>IF(OR(ISNUMBER(F474),ISNUMBER(G474)),IFERROR(VALUE(CONCATENATE(MID('Datos de entrada'!C459,1,1),",",MID('Datos de entrada'!C459,3,1))),IFERROR(VALUE(MID('Datos de entrada'!C459,1,2)),"")),"")</f>
        <v/>
      </c>
    </row>
    <row r="475" spans="1:9" ht="14.25" x14ac:dyDescent="0.2">
      <c r="A475" t="str">
        <f t="shared" si="34"/>
        <v/>
      </c>
      <c r="B475" t="str">
        <f t="shared" si="33"/>
        <v/>
      </c>
      <c r="C475" s="1" t="str">
        <f t="shared" si="32"/>
        <v/>
      </c>
      <c r="D475" t="str">
        <f>IF(ISNUMBER(C475),'Datos de entrada'!A460,"")</f>
        <v/>
      </c>
      <c r="E475" s="1" t="str">
        <f>IF(ISNUMBER(G475),IF(NOT(ISBLANK('Datos de entrada'!L460)),'Datos de entrada'!L460,""),IFERROR(MID('Datos de entrada'!H460,1,2),""))</f>
        <v/>
      </c>
      <c r="F475" s="1" t="str">
        <f>IFERROR(VALUE(CONCATENATE(MID('Datos de entrada'!H460,5,1),",",MID('Datos de entrada'!H460,7,1))),IFERROR(VALUE(CONCATENATE(MID('Datos de entrada'!H460,5,2),",",MID('Datos de entrada'!H460,8,1))),""))</f>
        <v/>
      </c>
      <c r="G475" s="1" t="str">
        <f>IF(ISNUMBER('Datos de entrada'!K460),'Datos de entrada'!K460,"")</f>
        <v/>
      </c>
      <c r="I475" s="1" t="str">
        <f>IF(OR(ISNUMBER(F475),ISNUMBER(G475)),IFERROR(VALUE(CONCATENATE(MID('Datos de entrada'!C460,1,1),",",MID('Datos de entrada'!C460,3,1))),IFERROR(VALUE(MID('Datos de entrada'!C460,1,2)),"")),"")</f>
        <v/>
      </c>
    </row>
    <row r="476" spans="1:9" ht="14.25" x14ac:dyDescent="0.2">
      <c r="A476" t="str">
        <f t="shared" si="34"/>
        <v/>
      </c>
      <c r="B476" t="str">
        <f t="shared" si="33"/>
        <v/>
      </c>
      <c r="C476" s="1" t="str">
        <f t="shared" si="32"/>
        <v/>
      </c>
      <c r="D476" t="str">
        <f>IF(ISNUMBER(C476),'Datos de entrada'!A461,"")</f>
        <v/>
      </c>
      <c r="E476" s="1" t="str">
        <f>IF(ISNUMBER(G476),IF(NOT(ISBLANK('Datos de entrada'!L461)),'Datos de entrada'!L461,""),IFERROR(MID('Datos de entrada'!H461,1,2),""))</f>
        <v/>
      </c>
      <c r="F476" s="1" t="str">
        <f>IFERROR(VALUE(CONCATENATE(MID('Datos de entrada'!H461,5,1),",",MID('Datos de entrada'!H461,7,1))),IFERROR(VALUE(CONCATENATE(MID('Datos de entrada'!H461,5,2),",",MID('Datos de entrada'!H461,8,1))),""))</f>
        <v/>
      </c>
      <c r="G476" s="1" t="str">
        <f>IF(ISNUMBER('Datos de entrada'!K461),'Datos de entrada'!K461,"")</f>
        <v/>
      </c>
      <c r="I476" s="1" t="str">
        <f>IF(OR(ISNUMBER(F476),ISNUMBER(G476)),IFERROR(VALUE(CONCATENATE(MID('Datos de entrada'!C461,1,1),",",MID('Datos de entrada'!C461,3,1))),IFERROR(VALUE(MID('Datos de entrada'!C461,1,2)),"")),"")</f>
        <v/>
      </c>
    </row>
    <row r="477" spans="1:9" ht="14.25" x14ac:dyDescent="0.2">
      <c r="A477" t="str">
        <f t="shared" si="34"/>
        <v/>
      </c>
      <c r="B477" t="str">
        <f t="shared" si="33"/>
        <v/>
      </c>
      <c r="C477" s="1" t="str">
        <f t="shared" si="32"/>
        <v/>
      </c>
      <c r="D477" t="str">
        <f>IF(ISNUMBER(C477),'Datos de entrada'!A462,"")</f>
        <v/>
      </c>
      <c r="E477" s="1" t="str">
        <f>IF(ISNUMBER(G477),IF(NOT(ISBLANK('Datos de entrada'!L462)),'Datos de entrada'!L462,""),IFERROR(MID('Datos de entrada'!H462,1,2),""))</f>
        <v/>
      </c>
      <c r="F477" s="1" t="str">
        <f>IFERROR(VALUE(CONCATENATE(MID('Datos de entrada'!H462,5,1),",",MID('Datos de entrada'!H462,7,1))),IFERROR(VALUE(CONCATENATE(MID('Datos de entrada'!H462,5,2),",",MID('Datos de entrada'!H462,8,1))),""))</f>
        <v/>
      </c>
      <c r="G477" s="1" t="str">
        <f>IF(ISNUMBER('Datos de entrada'!K462),'Datos de entrada'!K462,"")</f>
        <v/>
      </c>
      <c r="I477" s="1" t="str">
        <f>IF(OR(ISNUMBER(F477),ISNUMBER(G477)),IFERROR(VALUE(CONCATENATE(MID('Datos de entrada'!C462,1,1),",",MID('Datos de entrada'!C462,3,1))),IFERROR(VALUE(MID('Datos de entrada'!C462,1,2)),"")),"")</f>
        <v/>
      </c>
    </row>
    <row r="478" spans="1:9" ht="14.25" x14ac:dyDescent="0.2">
      <c r="A478" t="str">
        <f t="shared" si="34"/>
        <v/>
      </c>
      <c r="B478" t="str">
        <f t="shared" si="33"/>
        <v/>
      </c>
      <c r="C478" s="1" t="str">
        <f t="shared" si="32"/>
        <v/>
      </c>
      <c r="D478" t="str">
        <f>IF(ISNUMBER(C478),'Datos de entrada'!A463,"")</f>
        <v/>
      </c>
      <c r="E478" s="1" t="str">
        <f>IF(ISNUMBER(G478),IF(NOT(ISBLANK('Datos de entrada'!L463)),'Datos de entrada'!L463,""),IFERROR(MID('Datos de entrada'!H463,1,2),""))</f>
        <v/>
      </c>
      <c r="F478" s="1" t="str">
        <f>IFERROR(VALUE(CONCATENATE(MID('Datos de entrada'!H463,5,1),",",MID('Datos de entrada'!H463,7,1))),IFERROR(VALUE(CONCATENATE(MID('Datos de entrada'!H463,5,2),",",MID('Datos de entrada'!H463,8,1))),""))</f>
        <v/>
      </c>
      <c r="G478" s="1" t="str">
        <f>IF(ISNUMBER('Datos de entrada'!K463),'Datos de entrada'!K463,"")</f>
        <v/>
      </c>
      <c r="I478" s="1" t="str">
        <f>IF(OR(ISNUMBER(F478),ISNUMBER(G478)),IFERROR(VALUE(CONCATENATE(MID('Datos de entrada'!C463,1,1),",",MID('Datos de entrada'!C463,3,1))),IFERROR(VALUE(MID('Datos de entrada'!C463,1,2)),"")),"")</f>
        <v/>
      </c>
    </row>
    <row r="479" spans="1:9" ht="14.25" x14ac:dyDescent="0.2">
      <c r="A479" t="str">
        <f t="shared" si="34"/>
        <v/>
      </c>
      <c r="B479" t="str">
        <f t="shared" si="33"/>
        <v/>
      </c>
      <c r="C479" s="1" t="str">
        <f t="shared" si="32"/>
        <v/>
      </c>
      <c r="D479" t="str">
        <f>IF(ISNUMBER(C479),'Datos de entrada'!A464,"")</f>
        <v/>
      </c>
      <c r="E479" s="1" t="str">
        <f>IF(ISNUMBER(G479),IF(NOT(ISBLANK('Datos de entrada'!L464)),'Datos de entrada'!L464,""),IFERROR(MID('Datos de entrada'!H464,1,2),""))</f>
        <v/>
      </c>
      <c r="F479" s="1" t="str">
        <f>IFERROR(VALUE(CONCATENATE(MID('Datos de entrada'!H464,5,1),",",MID('Datos de entrada'!H464,7,1))),IFERROR(VALUE(CONCATENATE(MID('Datos de entrada'!H464,5,2),",",MID('Datos de entrada'!H464,8,1))),""))</f>
        <v/>
      </c>
      <c r="G479" s="1" t="str">
        <f>IF(ISNUMBER('Datos de entrada'!K464),'Datos de entrada'!K464,"")</f>
        <v/>
      </c>
      <c r="I479" s="1" t="str">
        <f>IF(OR(ISNUMBER(F479),ISNUMBER(G479)),IFERROR(VALUE(CONCATENATE(MID('Datos de entrada'!C464,1,1),",",MID('Datos de entrada'!C464,3,1))),IFERROR(VALUE(MID('Datos de entrada'!C464,1,2)),"")),"")</f>
        <v/>
      </c>
    </row>
    <row r="480" spans="1:9" ht="14.25" x14ac:dyDescent="0.2">
      <c r="A480" t="str">
        <f t="shared" si="34"/>
        <v/>
      </c>
      <c r="B480" t="str">
        <f t="shared" si="33"/>
        <v/>
      </c>
      <c r="C480" s="1" t="str">
        <f t="shared" si="32"/>
        <v/>
      </c>
      <c r="D480" t="str">
        <f>IF(ISNUMBER(C480),'Datos de entrada'!A465,"")</f>
        <v/>
      </c>
      <c r="E480" s="1" t="str">
        <f>IF(ISNUMBER(G480),IF(NOT(ISBLANK('Datos de entrada'!L465)),'Datos de entrada'!L465,""),IFERROR(MID('Datos de entrada'!H465,1,2),""))</f>
        <v/>
      </c>
      <c r="F480" s="1" t="str">
        <f>IFERROR(VALUE(CONCATENATE(MID('Datos de entrada'!H465,5,1),",",MID('Datos de entrada'!H465,7,1))),IFERROR(VALUE(CONCATENATE(MID('Datos de entrada'!H465,5,2),",",MID('Datos de entrada'!H465,8,1))),""))</f>
        <v/>
      </c>
      <c r="G480" s="1" t="str">
        <f>IF(ISNUMBER('Datos de entrada'!K465),'Datos de entrada'!K465,"")</f>
        <v/>
      </c>
      <c r="I480" s="1" t="str">
        <f>IF(OR(ISNUMBER(F480),ISNUMBER(G480)),IFERROR(VALUE(CONCATENATE(MID('Datos de entrada'!C465,1,1),",",MID('Datos de entrada'!C465,3,1))),IFERROR(VALUE(MID('Datos de entrada'!C465,1,2)),"")),"")</f>
        <v/>
      </c>
    </row>
    <row r="481" spans="1:9" ht="14.25" x14ac:dyDescent="0.2">
      <c r="A481" t="str">
        <f t="shared" si="34"/>
        <v/>
      </c>
      <c r="B481" t="str">
        <f t="shared" si="33"/>
        <v/>
      </c>
      <c r="C481" s="1" t="str">
        <f t="shared" si="32"/>
        <v/>
      </c>
      <c r="D481" t="str">
        <f>IF(ISNUMBER(C481),'Datos de entrada'!A466,"")</f>
        <v/>
      </c>
      <c r="E481" s="1" t="str">
        <f>IF(ISNUMBER(G481),IF(NOT(ISBLANK('Datos de entrada'!L466)),'Datos de entrada'!L466,""),IFERROR(MID('Datos de entrada'!H466,1,2),""))</f>
        <v/>
      </c>
      <c r="F481" s="1" t="str">
        <f>IFERROR(VALUE(CONCATENATE(MID('Datos de entrada'!H466,5,1),",",MID('Datos de entrada'!H466,7,1))),IFERROR(VALUE(CONCATENATE(MID('Datos de entrada'!H466,5,2),",",MID('Datos de entrada'!H466,8,1))),""))</f>
        <v/>
      </c>
      <c r="G481" s="1" t="str">
        <f>IF(ISNUMBER('Datos de entrada'!K466),'Datos de entrada'!K466,"")</f>
        <v/>
      </c>
      <c r="I481" s="1" t="str">
        <f>IF(OR(ISNUMBER(F481),ISNUMBER(G481)),IFERROR(VALUE(CONCATENATE(MID('Datos de entrada'!C466,1,1),",",MID('Datos de entrada'!C466,3,1))),IFERROR(VALUE(MID('Datos de entrada'!C466,1,2)),"")),"")</f>
        <v/>
      </c>
    </row>
    <row r="482" spans="1:9" ht="14.25" x14ac:dyDescent="0.2">
      <c r="A482" t="str">
        <f t="shared" si="34"/>
        <v/>
      </c>
      <c r="B482" t="str">
        <f t="shared" si="33"/>
        <v/>
      </c>
      <c r="C482" s="1" t="str">
        <f t="shared" si="32"/>
        <v/>
      </c>
      <c r="D482" t="str">
        <f>IF(ISNUMBER(C482),'Datos de entrada'!A467,"")</f>
        <v/>
      </c>
      <c r="E482" s="1" t="str">
        <f>IF(ISNUMBER(G482),IF(NOT(ISBLANK('Datos de entrada'!L467)),'Datos de entrada'!L467,""),IFERROR(MID('Datos de entrada'!H467,1,2),""))</f>
        <v/>
      </c>
      <c r="F482" s="1" t="str">
        <f>IFERROR(VALUE(CONCATENATE(MID('Datos de entrada'!H467,5,1),",",MID('Datos de entrada'!H467,7,1))),IFERROR(VALUE(CONCATENATE(MID('Datos de entrada'!H467,5,2),",",MID('Datos de entrada'!H467,8,1))),""))</f>
        <v/>
      </c>
      <c r="G482" s="1" t="str">
        <f>IF(ISNUMBER('Datos de entrada'!K467),'Datos de entrada'!K467,"")</f>
        <v/>
      </c>
      <c r="I482" s="1" t="str">
        <f>IF(OR(ISNUMBER(F482),ISNUMBER(G482)),IFERROR(VALUE(CONCATENATE(MID('Datos de entrada'!C467,1,1),",",MID('Datos de entrada'!C467,3,1))),IFERROR(VALUE(MID('Datos de entrada'!C467,1,2)),"")),"")</f>
        <v/>
      </c>
    </row>
    <row r="483" spans="1:9" ht="14.25" x14ac:dyDescent="0.2">
      <c r="A483" t="str">
        <f t="shared" si="34"/>
        <v/>
      </c>
      <c r="B483" t="str">
        <f t="shared" si="33"/>
        <v/>
      </c>
      <c r="C483" s="1" t="str">
        <f t="shared" si="32"/>
        <v/>
      </c>
      <c r="D483" t="str">
        <f>IF(ISNUMBER(C483),'Datos de entrada'!A468,"")</f>
        <v/>
      </c>
      <c r="E483" s="1" t="str">
        <f>IF(ISNUMBER(G483),IF(NOT(ISBLANK('Datos de entrada'!L468)),'Datos de entrada'!L468,""),IFERROR(MID('Datos de entrada'!H468,1,2),""))</f>
        <v/>
      </c>
      <c r="F483" s="1" t="str">
        <f>IFERROR(VALUE(CONCATENATE(MID('Datos de entrada'!H468,5,1),",",MID('Datos de entrada'!H468,7,1))),IFERROR(VALUE(CONCATENATE(MID('Datos de entrada'!H468,5,2),",",MID('Datos de entrada'!H468,8,1))),""))</f>
        <v/>
      </c>
      <c r="G483" s="1" t="str">
        <f>IF(ISNUMBER('Datos de entrada'!K468),'Datos de entrada'!K468,"")</f>
        <v/>
      </c>
      <c r="I483" s="1" t="str">
        <f>IF(OR(ISNUMBER(F483),ISNUMBER(G483)),IFERROR(VALUE(CONCATENATE(MID('Datos de entrada'!C468,1,1),",",MID('Datos de entrada'!C468,3,1))),IFERROR(VALUE(MID('Datos de entrada'!C468,1,2)),"")),"")</f>
        <v/>
      </c>
    </row>
    <row r="484" spans="1:9" ht="14.25" x14ac:dyDescent="0.2">
      <c r="A484" t="str">
        <f t="shared" si="34"/>
        <v/>
      </c>
      <c r="B484" t="str">
        <f t="shared" si="33"/>
        <v/>
      </c>
      <c r="C484" s="1" t="str">
        <f t="shared" si="32"/>
        <v/>
      </c>
      <c r="D484" t="str">
        <f>IF(ISNUMBER(C484),'Datos de entrada'!A469,"")</f>
        <v/>
      </c>
      <c r="E484" s="1" t="str">
        <f>IF(ISNUMBER(G484),IF(NOT(ISBLANK('Datos de entrada'!L469)),'Datos de entrada'!L469,""),IFERROR(MID('Datos de entrada'!H469,1,2),""))</f>
        <v/>
      </c>
      <c r="F484" s="1" t="str">
        <f>IFERROR(VALUE(CONCATENATE(MID('Datos de entrada'!H469,5,1),",",MID('Datos de entrada'!H469,7,1))),IFERROR(VALUE(CONCATENATE(MID('Datos de entrada'!H469,5,2),",",MID('Datos de entrada'!H469,8,1))),""))</f>
        <v/>
      </c>
      <c r="G484" s="1" t="str">
        <f>IF(ISNUMBER('Datos de entrada'!K469),'Datos de entrada'!K469,"")</f>
        <v/>
      </c>
      <c r="I484" s="1" t="str">
        <f>IF(OR(ISNUMBER(F484),ISNUMBER(G484)),IFERROR(VALUE(CONCATENATE(MID('Datos de entrada'!C469,1,1),",",MID('Datos de entrada'!C469,3,1))),IFERROR(VALUE(MID('Datos de entrada'!C469,1,2)),"")),"")</f>
        <v/>
      </c>
    </row>
    <row r="485" spans="1:9" ht="14.25" x14ac:dyDescent="0.2">
      <c r="A485" t="str">
        <f t="shared" si="34"/>
        <v/>
      </c>
      <c r="B485" t="str">
        <f t="shared" si="33"/>
        <v/>
      </c>
      <c r="C485" s="1" t="str">
        <f t="shared" si="32"/>
        <v/>
      </c>
      <c r="D485" t="str">
        <f>IF(ISNUMBER(C485),'Datos de entrada'!A470,"")</f>
        <v/>
      </c>
      <c r="E485" s="1" t="str">
        <f>IF(ISNUMBER(G485),IF(NOT(ISBLANK('Datos de entrada'!L470)),'Datos de entrada'!L470,""),IFERROR(MID('Datos de entrada'!H470,1,2),""))</f>
        <v/>
      </c>
      <c r="F485" s="1" t="str">
        <f>IFERROR(VALUE(CONCATENATE(MID('Datos de entrada'!H470,5,1),",",MID('Datos de entrada'!H470,7,1))),IFERROR(VALUE(CONCATENATE(MID('Datos de entrada'!H470,5,2),",",MID('Datos de entrada'!H470,8,1))),""))</f>
        <v/>
      </c>
      <c r="G485" s="1" t="str">
        <f>IF(ISNUMBER('Datos de entrada'!K470),'Datos de entrada'!K470,"")</f>
        <v/>
      </c>
      <c r="I485" s="1" t="str">
        <f>IF(OR(ISNUMBER(F485),ISNUMBER(G485)),IFERROR(VALUE(CONCATENATE(MID('Datos de entrada'!C470,1,1),",",MID('Datos de entrada'!C470,3,1))),IFERROR(VALUE(MID('Datos de entrada'!C470,1,2)),"")),"")</f>
        <v/>
      </c>
    </row>
    <row r="486" spans="1:9" ht="14.25" x14ac:dyDescent="0.2">
      <c r="A486" t="str">
        <f t="shared" si="34"/>
        <v/>
      </c>
      <c r="B486" t="str">
        <f t="shared" si="33"/>
        <v/>
      </c>
      <c r="C486" s="1" t="str">
        <f t="shared" si="32"/>
        <v/>
      </c>
      <c r="D486" t="str">
        <f>IF(ISNUMBER(C486),'Datos de entrada'!A471,"")</f>
        <v/>
      </c>
      <c r="E486" s="1" t="str">
        <f>IF(ISNUMBER(G486),IF(NOT(ISBLANK('Datos de entrada'!L471)),'Datos de entrada'!L471,""),IFERROR(MID('Datos de entrada'!H471,1,2),""))</f>
        <v/>
      </c>
      <c r="F486" s="1" t="str">
        <f>IFERROR(VALUE(CONCATENATE(MID('Datos de entrada'!H471,5,1),",",MID('Datos de entrada'!H471,7,1))),IFERROR(VALUE(CONCATENATE(MID('Datos de entrada'!H471,5,2),",",MID('Datos de entrada'!H471,8,1))),""))</f>
        <v/>
      </c>
      <c r="G486" s="1" t="str">
        <f>IF(ISNUMBER('Datos de entrada'!K471),'Datos de entrada'!K471,"")</f>
        <v/>
      </c>
      <c r="I486" s="1" t="str">
        <f>IF(OR(ISNUMBER(F486),ISNUMBER(G486)),IFERROR(VALUE(CONCATENATE(MID('Datos de entrada'!C471,1,1),",",MID('Datos de entrada'!C471,3,1))),IFERROR(VALUE(MID('Datos de entrada'!C471,1,2)),"")),"")</f>
        <v/>
      </c>
    </row>
    <row r="487" spans="1:9" ht="14.25" x14ac:dyDescent="0.2">
      <c r="A487" t="str">
        <f t="shared" si="34"/>
        <v/>
      </c>
      <c r="B487" t="str">
        <f t="shared" si="33"/>
        <v/>
      </c>
      <c r="C487" s="1" t="str">
        <f t="shared" si="32"/>
        <v/>
      </c>
      <c r="D487" t="str">
        <f>IF(ISNUMBER(C487),'Datos de entrada'!A472,"")</f>
        <v/>
      </c>
      <c r="E487" s="1" t="str">
        <f>IF(ISNUMBER(G487),IF(NOT(ISBLANK('Datos de entrada'!L472)),'Datos de entrada'!L472,""),IFERROR(MID('Datos de entrada'!H472,1,2),""))</f>
        <v/>
      </c>
      <c r="F487" s="1" t="str">
        <f>IFERROR(VALUE(CONCATENATE(MID('Datos de entrada'!H472,5,1),",",MID('Datos de entrada'!H472,7,1))),IFERROR(VALUE(CONCATENATE(MID('Datos de entrada'!H472,5,2),",",MID('Datos de entrada'!H472,8,1))),""))</f>
        <v/>
      </c>
      <c r="G487" s="1" t="str">
        <f>IF(ISNUMBER('Datos de entrada'!K472),'Datos de entrada'!K472,"")</f>
        <v/>
      </c>
      <c r="I487" s="1" t="str">
        <f>IF(OR(ISNUMBER(F487),ISNUMBER(G487)),IFERROR(VALUE(CONCATENATE(MID('Datos de entrada'!C472,1,1),",",MID('Datos de entrada'!C472,3,1))),IFERROR(VALUE(MID('Datos de entrada'!C472,1,2)),"")),"")</f>
        <v/>
      </c>
    </row>
    <row r="488" spans="1:9" ht="14.25" x14ac:dyDescent="0.2">
      <c r="A488" t="str">
        <f t="shared" si="34"/>
        <v/>
      </c>
      <c r="B488" t="str">
        <f t="shared" si="33"/>
        <v/>
      </c>
      <c r="C488" s="1" t="str">
        <f t="shared" si="32"/>
        <v/>
      </c>
      <c r="D488" t="str">
        <f>IF(ISNUMBER(C488),'Datos de entrada'!A473,"")</f>
        <v/>
      </c>
      <c r="E488" s="1" t="str">
        <f>IF(ISNUMBER(G488),IF(NOT(ISBLANK('Datos de entrada'!L473)),'Datos de entrada'!L473,""),IFERROR(MID('Datos de entrada'!H473,1,2),""))</f>
        <v/>
      </c>
      <c r="F488" s="1" t="str">
        <f>IFERROR(VALUE(CONCATENATE(MID('Datos de entrada'!H473,5,1),",",MID('Datos de entrada'!H473,7,1))),IFERROR(VALUE(CONCATENATE(MID('Datos de entrada'!H473,5,2),",",MID('Datos de entrada'!H473,8,1))),""))</f>
        <v/>
      </c>
      <c r="G488" s="1" t="str">
        <f>IF(ISNUMBER('Datos de entrada'!K473),'Datos de entrada'!K473,"")</f>
        <v/>
      </c>
      <c r="I488" s="1" t="str">
        <f>IF(OR(ISNUMBER(F488),ISNUMBER(G488)),IFERROR(VALUE(CONCATENATE(MID('Datos de entrada'!C473,1,1),",",MID('Datos de entrada'!C473,3,1))),IFERROR(VALUE(MID('Datos de entrada'!C473,1,2)),"")),"")</f>
        <v/>
      </c>
    </row>
    <row r="489" spans="1:9" ht="14.25" x14ac:dyDescent="0.2">
      <c r="A489" t="str">
        <f t="shared" si="34"/>
        <v/>
      </c>
      <c r="B489" t="str">
        <f t="shared" si="33"/>
        <v/>
      </c>
      <c r="C489" s="1" t="str">
        <f t="shared" si="32"/>
        <v/>
      </c>
      <c r="D489" t="str">
        <f>IF(ISNUMBER(C489),'Datos de entrada'!A474,"")</f>
        <v/>
      </c>
      <c r="E489" s="1" t="str">
        <f>IF(ISNUMBER(G489),IF(NOT(ISBLANK('Datos de entrada'!L474)),'Datos de entrada'!L474,""),IFERROR(MID('Datos de entrada'!H474,1,2),""))</f>
        <v/>
      </c>
      <c r="F489" s="1" t="str">
        <f>IFERROR(VALUE(CONCATENATE(MID('Datos de entrada'!H474,5,1),",",MID('Datos de entrada'!H474,7,1))),IFERROR(VALUE(CONCATENATE(MID('Datos de entrada'!H474,5,2),",",MID('Datos de entrada'!H474,8,1))),""))</f>
        <v/>
      </c>
      <c r="G489" s="1" t="str">
        <f>IF(ISNUMBER('Datos de entrada'!K474),'Datos de entrada'!K474,"")</f>
        <v/>
      </c>
      <c r="I489" s="1" t="str">
        <f>IF(OR(ISNUMBER(F489),ISNUMBER(G489)),IFERROR(VALUE(CONCATENATE(MID('Datos de entrada'!C474,1,1),",",MID('Datos de entrada'!C474,3,1))),IFERROR(VALUE(MID('Datos de entrada'!C474,1,2)),"")),"")</f>
        <v/>
      </c>
    </row>
    <row r="490" spans="1:9" ht="14.25" x14ac:dyDescent="0.2">
      <c r="A490" t="str">
        <f t="shared" si="34"/>
        <v/>
      </c>
      <c r="B490" t="str">
        <f t="shared" si="33"/>
        <v/>
      </c>
      <c r="C490" s="1" t="str">
        <f t="shared" si="32"/>
        <v/>
      </c>
      <c r="D490" t="str">
        <f>IF(ISNUMBER(C490),'Datos de entrada'!A475,"")</f>
        <v/>
      </c>
      <c r="E490" s="1" t="str">
        <f>IF(ISNUMBER(G490),IF(NOT(ISBLANK('Datos de entrada'!L475)),'Datos de entrada'!L475,""),IFERROR(MID('Datos de entrada'!H475,1,2),""))</f>
        <v/>
      </c>
      <c r="F490" s="1" t="str">
        <f>IFERROR(VALUE(CONCATENATE(MID('Datos de entrada'!H475,5,1),",",MID('Datos de entrada'!H475,7,1))),IFERROR(VALUE(CONCATENATE(MID('Datos de entrada'!H475,5,2),",",MID('Datos de entrada'!H475,8,1))),""))</f>
        <v/>
      </c>
      <c r="G490" s="1" t="str">
        <f>IF(ISNUMBER('Datos de entrada'!K475),'Datos de entrada'!K475,"")</f>
        <v/>
      </c>
      <c r="I490" s="1" t="str">
        <f>IF(OR(ISNUMBER(F490),ISNUMBER(G490)),IFERROR(VALUE(CONCATENATE(MID('Datos de entrada'!C475,1,1),",",MID('Datos de entrada'!C475,3,1))),IFERROR(VALUE(MID('Datos de entrada'!C475,1,2)),"")),"")</f>
        <v/>
      </c>
    </row>
    <row r="491" spans="1:9" ht="14.25" x14ac:dyDescent="0.2">
      <c r="A491" t="str">
        <f t="shared" si="34"/>
        <v/>
      </c>
      <c r="B491" t="str">
        <f t="shared" si="33"/>
        <v/>
      </c>
      <c r="C491" s="1" t="str">
        <f t="shared" si="32"/>
        <v/>
      </c>
      <c r="D491" t="str">
        <f>IF(ISNUMBER(C491),'Datos de entrada'!A476,"")</f>
        <v/>
      </c>
      <c r="E491" s="1" t="str">
        <f>IF(ISNUMBER(G491),IF(NOT(ISBLANK('Datos de entrada'!L476)),'Datos de entrada'!L476,""),IFERROR(MID('Datos de entrada'!H476,1,2),""))</f>
        <v/>
      </c>
      <c r="F491" s="1" t="str">
        <f>IFERROR(VALUE(CONCATENATE(MID('Datos de entrada'!H476,5,1),",",MID('Datos de entrada'!H476,7,1))),IFERROR(VALUE(CONCATENATE(MID('Datos de entrada'!H476,5,2),",",MID('Datos de entrada'!H476,8,1))),""))</f>
        <v/>
      </c>
      <c r="G491" s="1" t="str">
        <f>IF(ISNUMBER('Datos de entrada'!K476),'Datos de entrada'!K476,"")</f>
        <v/>
      </c>
      <c r="I491" s="1" t="str">
        <f>IF(OR(ISNUMBER(F491),ISNUMBER(G491)),IFERROR(VALUE(CONCATENATE(MID('Datos de entrada'!C476,1,1),",",MID('Datos de entrada'!C476,3,1))),IFERROR(VALUE(MID('Datos de entrada'!C476,1,2)),"")),"")</f>
        <v/>
      </c>
    </row>
    <row r="492" spans="1:9" ht="14.25" x14ac:dyDescent="0.2">
      <c r="A492" t="str">
        <f t="shared" si="34"/>
        <v/>
      </c>
      <c r="B492" t="str">
        <f t="shared" si="33"/>
        <v/>
      </c>
      <c r="C492" s="1" t="str">
        <f t="shared" si="32"/>
        <v/>
      </c>
      <c r="D492" t="str">
        <f>IF(ISNUMBER(C492),'Datos de entrada'!A477,"")</f>
        <v/>
      </c>
      <c r="E492" s="1" t="str">
        <f>IF(ISNUMBER(G492),IF(NOT(ISBLANK('Datos de entrada'!L477)),'Datos de entrada'!L477,""),IFERROR(MID('Datos de entrada'!H477,1,2),""))</f>
        <v/>
      </c>
      <c r="F492" s="1" t="str">
        <f>IFERROR(VALUE(CONCATENATE(MID('Datos de entrada'!H477,5,1),",",MID('Datos de entrada'!H477,7,1))),IFERROR(VALUE(CONCATENATE(MID('Datos de entrada'!H477,5,2),",",MID('Datos de entrada'!H477,8,1))),""))</f>
        <v/>
      </c>
      <c r="G492" s="1" t="str">
        <f>IF(ISNUMBER('Datos de entrada'!K477),'Datos de entrada'!K477,"")</f>
        <v/>
      </c>
      <c r="I492" s="1" t="str">
        <f>IF(OR(ISNUMBER(F492),ISNUMBER(G492)),IFERROR(VALUE(CONCATENATE(MID('Datos de entrada'!C477,1,1),",",MID('Datos de entrada'!C477,3,1))),IFERROR(VALUE(MID('Datos de entrada'!C477,1,2)),"")),"")</f>
        <v/>
      </c>
    </row>
    <row r="493" spans="1:9" ht="14.25" x14ac:dyDescent="0.2">
      <c r="A493" t="str">
        <f t="shared" si="34"/>
        <v/>
      </c>
      <c r="B493" t="str">
        <f t="shared" si="33"/>
        <v/>
      </c>
      <c r="C493" s="1" t="str">
        <f t="shared" si="32"/>
        <v/>
      </c>
      <c r="D493" t="str">
        <f>IF(ISNUMBER(C493),'Datos de entrada'!A478,"")</f>
        <v/>
      </c>
      <c r="E493" s="1" t="str">
        <f>IF(ISNUMBER(G493),IF(NOT(ISBLANK('Datos de entrada'!L478)),'Datos de entrada'!L478,""),IFERROR(MID('Datos de entrada'!H478,1,2),""))</f>
        <v/>
      </c>
      <c r="F493" s="1" t="str">
        <f>IFERROR(VALUE(CONCATENATE(MID('Datos de entrada'!H478,5,1),",",MID('Datos de entrada'!H478,7,1))),IFERROR(VALUE(CONCATENATE(MID('Datos de entrada'!H478,5,2),",",MID('Datos de entrada'!H478,8,1))),""))</f>
        <v/>
      </c>
      <c r="G493" s="1" t="str">
        <f>IF(ISNUMBER('Datos de entrada'!K478),'Datos de entrada'!K478,"")</f>
        <v/>
      </c>
      <c r="I493" s="1" t="str">
        <f>IF(OR(ISNUMBER(F493),ISNUMBER(G493)),IFERROR(VALUE(CONCATENATE(MID('Datos de entrada'!C478,1,1),",",MID('Datos de entrada'!C478,3,1))),IFERROR(VALUE(MID('Datos de entrada'!C478,1,2)),"")),"")</f>
        <v/>
      </c>
    </row>
    <row r="494" spans="1:9" ht="14.25" x14ac:dyDescent="0.2">
      <c r="A494" t="str">
        <f t="shared" si="34"/>
        <v/>
      </c>
      <c r="B494" t="str">
        <f t="shared" si="33"/>
        <v/>
      </c>
      <c r="C494" s="1" t="str">
        <f t="shared" si="32"/>
        <v/>
      </c>
      <c r="D494" t="str">
        <f>IF(ISNUMBER(C494),'Datos de entrada'!A479,"")</f>
        <v/>
      </c>
      <c r="E494" s="1" t="str">
        <f>IF(ISNUMBER(G494),IF(NOT(ISBLANK('Datos de entrada'!L479)),'Datos de entrada'!L479,""),IFERROR(MID('Datos de entrada'!H479,1,2),""))</f>
        <v/>
      </c>
      <c r="F494" s="1" t="str">
        <f>IFERROR(VALUE(CONCATENATE(MID('Datos de entrada'!H479,5,1),",",MID('Datos de entrada'!H479,7,1))),IFERROR(VALUE(CONCATENATE(MID('Datos de entrada'!H479,5,2),",",MID('Datos de entrada'!H479,8,1))),""))</f>
        <v/>
      </c>
      <c r="G494" s="1" t="str">
        <f>IF(ISNUMBER('Datos de entrada'!K479),'Datos de entrada'!K479,"")</f>
        <v/>
      </c>
      <c r="I494" s="1" t="str">
        <f>IF(OR(ISNUMBER(F494),ISNUMBER(G494)),IFERROR(VALUE(CONCATENATE(MID('Datos de entrada'!C479,1,1),",",MID('Datos de entrada'!C479,3,1))),IFERROR(VALUE(MID('Datos de entrada'!C479,1,2)),"")),"")</f>
        <v/>
      </c>
    </row>
    <row r="495" spans="1:9" ht="14.25" x14ac:dyDescent="0.2">
      <c r="A495" t="str">
        <f t="shared" si="34"/>
        <v/>
      </c>
      <c r="B495" t="str">
        <f t="shared" si="33"/>
        <v/>
      </c>
      <c r="C495" s="1" t="str">
        <f t="shared" si="32"/>
        <v/>
      </c>
      <c r="D495" t="str">
        <f>IF(ISNUMBER(C495),'Datos de entrada'!A480,"")</f>
        <v/>
      </c>
      <c r="E495" s="1" t="str">
        <f>IF(ISNUMBER(G495),IF(NOT(ISBLANK('Datos de entrada'!L480)),'Datos de entrada'!L480,""),IFERROR(MID('Datos de entrada'!H480,1,2),""))</f>
        <v/>
      </c>
      <c r="F495" s="1" t="str">
        <f>IFERROR(VALUE(CONCATENATE(MID('Datos de entrada'!H480,5,1),",",MID('Datos de entrada'!H480,7,1))),IFERROR(VALUE(CONCATENATE(MID('Datos de entrada'!H480,5,2),",",MID('Datos de entrada'!H480,8,1))),""))</f>
        <v/>
      </c>
      <c r="G495" s="1" t="str">
        <f>IF(ISNUMBER('Datos de entrada'!K480),'Datos de entrada'!K480,"")</f>
        <v/>
      </c>
      <c r="I495" s="1" t="str">
        <f>IF(OR(ISNUMBER(F495),ISNUMBER(G495)),IFERROR(VALUE(CONCATENATE(MID('Datos de entrada'!C480,1,1),",",MID('Datos de entrada'!C480,3,1))),IFERROR(VALUE(MID('Datos de entrada'!C480,1,2)),"")),"")</f>
        <v/>
      </c>
    </row>
    <row r="496" spans="1:9" ht="14.25" x14ac:dyDescent="0.2">
      <c r="A496" t="str">
        <f t="shared" si="34"/>
        <v/>
      </c>
      <c r="B496" t="str">
        <f t="shared" si="33"/>
        <v/>
      </c>
      <c r="C496" s="1" t="str">
        <f t="shared" si="32"/>
        <v/>
      </c>
      <c r="D496" t="str">
        <f>IF(ISNUMBER(C496),'Datos de entrada'!A481,"")</f>
        <v/>
      </c>
      <c r="E496" s="1" t="str">
        <f>IF(ISNUMBER(G496),IF(NOT(ISBLANK('Datos de entrada'!L481)),'Datos de entrada'!L481,""),IFERROR(MID('Datos de entrada'!H481,1,2),""))</f>
        <v/>
      </c>
      <c r="F496" s="1" t="str">
        <f>IFERROR(VALUE(CONCATENATE(MID('Datos de entrada'!H481,5,1),",",MID('Datos de entrada'!H481,7,1))),IFERROR(VALUE(CONCATENATE(MID('Datos de entrada'!H481,5,2),",",MID('Datos de entrada'!H481,8,1))),""))</f>
        <v/>
      </c>
      <c r="G496" s="1" t="str">
        <f>IF(ISNUMBER('Datos de entrada'!K481),'Datos de entrada'!K481,"")</f>
        <v/>
      </c>
      <c r="I496" s="1" t="str">
        <f>IF(OR(ISNUMBER(F496),ISNUMBER(G496)),IFERROR(VALUE(CONCATENATE(MID('Datos de entrada'!C481,1,1),",",MID('Datos de entrada'!C481,3,1))),IFERROR(VALUE(MID('Datos de entrada'!C481,1,2)),"")),"")</f>
        <v/>
      </c>
    </row>
    <row r="497" spans="1:9" ht="14.25" x14ac:dyDescent="0.2">
      <c r="A497" t="str">
        <f t="shared" si="34"/>
        <v/>
      </c>
      <c r="B497" t="str">
        <f t="shared" si="33"/>
        <v/>
      </c>
      <c r="C497" s="1" t="str">
        <f t="shared" si="32"/>
        <v/>
      </c>
      <c r="D497" t="str">
        <f>IF(ISNUMBER(C497),'Datos de entrada'!A482,"")</f>
        <v/>
      </c>
      <c r="E497" s="1" t="str">
        <f>IF(ISNUMBER(G497),IF(NOT(ISBLANK('Datos de entrada'!L482)),'Datos de entrada'!L482,""),IFERROR(MID('Datos de entrada'!H482,1,2),""))</f>
        <v/>
      </c>
      <c r="F497" s="1" t="str">
        <f>IFERROR(VALUE(CONCATENATE(MID('Datos de entrada'!H482,5,1),",",MID('Datos de entrada'!H482,7,1))),IFERROR(VALUE(CONCATENATE(MID('Datos de entrada'!H482,5,2),",",MID('Datos de entrada'!H482,8,1))),""))</f>
        <v/>
      </c>
      <c r="G497" s="1" t="str">
        <f>IF(ISNUMBER('Datos de entrada'!K482),'Datos de entrada'!K482,"")</f>
        <v/>
      </c>
      <c r="I497" s="1" t="str">
        <f>IF(OR(ISNUMBER(F497),ISNUMBER(G497)),IFERROR(VALUE(CONCATENATE(MID('Datos de entrada'!C482,1,1),",",MID('Datos de entrada'!C482,3,1))),IFERROR(VALUE(MID('Datos de entrada'!C482,1,2)),"")),"")</f>
        <v/>
      </c>
    </row>
    <row r="498" spans="1:9" ht="14.25" x14ac:dyDescent="0.2">
      <c r="A498" t="str">
        <f t="shared" si="34"/>
        <v/>
      </c>
      <c r="B498" t="str">
        <f t="shared" si="33"/>
        <v/>
      </c>
      <c r="C498" s="1" t="str">
        <f t="shared" si="32"/>
        <v/>
      </c>
      <c r="D498" t="str">
        <f>IF(ISNUMBER(C498),'Datos de entrada'!A483,"")</f>
        <v/>
      </c>
      <c r="E498" s="1" t="str">
        <f>IF(ISNUMBER(G498),IF(NOT(ISBLANK('Datos de entrada'!L483)),'Datos de entrada'!L483,""),IFERROR(MID('Datos de entrada'!H483,1,2),""))</f>
        <v/>
      </c>
      <c r="F498" s="1" t="str">
        <f>IFERROR(VALUE(CONCATENATE(MID('Datos de entrada'!H483,5,1),",",MID('Datos de entrada'!H483,7,1))),IFERROR(VALUE(CONCATENATE(MID('Datos de entrada'!H483,5,2),",",MID('Datos de entrada'!H483,8,1))),""))</f>
        <v/>
      </c>
      <c r="G498" s="1" t="str">
        <f>IF(ISNUMBER('Datos de entrada'!K483),'Datos de entrada'!K483,"")</f>
        <v/>
      </c>
      <c r="I498" s="1" t="str">
        <f>IF(OR(ISNUMBER(F498),ISNUMBER(G498)),IFERROR(VALUE(CONCATENATE(MID('Datos de entrada'!C483,1,1),",",MID('Datos de entrada'!C483,3,1))),IFERROR(VALUE(MID('Datos de entrada'!C483,1,2)),"")),"")</f>
        <v/>
      </c>
    </row>
    <row r="499" spans="1:9" ht="14.25" x14ac:dyDescent="0.2">
      <c r="A499" t="str">
        <f t="shared" si="34"/>
        <v/>
      </c>
      <c r="B499" t="str">
        <f t="shared" si="33"/>
        <v/>
      </c>
      <c r="C499" s="1" t="str">
        <f t="shared" si="32"/>
        <v/>
      </c>
      <c r="D499" t="str">
        <f>IF(ISNUMBER(C499),'Datos de entrada'!A484,"")</f>
        <v/>
      </c>
      <c r="E499" s="1" t="str">
        <f>IF(ISNUMBER(G499),IF(NOT(ISBLANK('Datos de entrada'!L484)),'Datos de entrada'!L484,""),IFERROR(MID('Datos de entrada'!H484,1,2),""))</f>
        <v/>
      </c>
      <c r="F499" s="1" t="str">
        <f>IFERROR(VALUE(CONCATENATE(MID('Datos de entrada'!H484,5,1),",",MID('Datos de entrada'!H484,7,1))),IFERROR(VALUE(CONCATENATE(MID('Datos de entrada'!H484,5,2),",",MID('Datos de entrada'!H484,8,1))),""))</f>
        <v/>
      </c>
      <c r="G499" s="1" t="str">
        <f>IF(ISNUMBER('Datos de entrada'!K484),'Datos de entrada'!K484,"")</f>
        <v/>
      </c>
      <c r="I499" s="1" t="str">
        <f>IF(OR(ISNUMBER(F499),ISNUMBER(G499)),IFERROR(VALUE(CONCATENATE(MID('Datos de entrada'!C484,1,1),",",MID('Datos de entrada'!C484,3,1))),IFERROR(VALUE(MID('Datos de entrada'!C484,1,2)),"")),"")</f>
        <v/>
      </c>
    </row>
    <row r="500" spans="1:9" ht="14.25" x14ac:dyDescent="0.2">
      <c r="A500" t="str">
        <f t="shared" si="34"/>
        <v/>
      </c>
      <c r="B500" t="str">
        <f t="shared" si="33"/>
        <v/>
      </c>
      <c r="C500" s="1" t="str">
        <f t="shared" si="32"/>
        <v/>
      </c>
      <c r="D500" t="str">
        <f>IF(ISNUMBER(C500),'Datos de entrada'!A485,"")</f>
        <v/>
      </c>
      <c r="E500" s="1" t="str">
        <f>IF(ISNUMBER(G500),IF(NOT(ISBLANK('Datos de entrada'!L485)),'Datos de entrada'!L485,""),IFERROR(MID('Datos de entrada'!H485,1,2),""))</f>
        <v/>
      </c>
      <c r="F500" s="1" t="str">
        <f>IFERROR(VALUE(CONCATENATE(MID('Datos de entrada'!H485,5,1),",",MID('Datos de entrada'!H485,7,1))),IFERROR(VALUE(CONCATENATE(MID('Datos de entrada'!H485,5,2),",",MID('Datos de entrada'!H485,8,1))),""))</f>
        <v/>
      </c>
      <c r="G500" s="1" t="str">
        <f>IF(ISNUMBER('Datos de entrada'!K485),'Datos de entrada'!K485,"")</f>
        <v/>
      </c>
      <c r="I500" s="1" t="str">
        <f>IF(OR(ISNUMBER(F500),ISNUMBER(G500)),IFERROR(VALUE(CONCATENATE(MID('Datos de entrada'!C485,1,1),",",MID('Datos de entrada'!C485,3,1))),IFERROR(VALUE(MID('Datos de entrada'!C485,1,2)),"")),"")</f>
        <v/>
      </c>
    </row>
    <row r="501" spans="1:9" ht="14.25" x14ac:dyDescent="0.2">
      <c r="A501" t="str">
        <f t="shared" si="34"/>
        <v/>
      </c>
      <c r="B501" t="str">
        <f t="shared" si="33"/>
        <v/>
      </c>
      <c r="C501" s="1" t="str">
        <f t="shared" si="32"/>
        <v/>
      </c>
      <c r="D501" t="str">
        <f>IF(ISNUMBER(C501),'Datos de entrada'!A486,"")</f>
        <v/>
      </c>
      <c r="E501" s="1" t="str">
        <f>IF(ISNUMBER(G501),IF(NOT(ISBLANK('Datos de entrada'!L486)),'Datos de entrada'!L486,""),IFERROR(MID('Datos de entrada'!H486,1,2),""))</f>
        <v/>
      </c>
      <c r="F501" s="1" t="str">
        <f>IFERROR(VALUE(CONCATENATE(MID('Datos de entrada'!H486,5,1),",",MID('Datos de entrada'!H486,7,1))),IFERROR(VALUE(CONCATENATE(MID('Datos de entrada'!H486,5,2),",",MID('Datos de entrada'!H486,8,1))),""))</f>
        <v/>
      </c>
      <c r="G501" s="1" t="str">
        <f>IF(ISNUMBER('Datos de entrada'!K486),'Datos de entrada'!K486,"")</f>
        <v/>
      </c>
      <c r="I501" s="1" t="str">
        <f>IF(OR(ISNUMBER(F501),ISNUMBER(G501)),IFERROR(VALUE(CONCATENATE(MID('Datos de entrada'!C486,1,1),",",MID('Datos de entrada'!C486,3,1))),IFERROR(VALUE(MID('Datos de entrada'!C486,1,2)),"")),"")</f>
        <v/>
      </c>
    </row>
    <row r="502" spans="1:9" ht="14.25" x14ac:dyDescent="0.2">
      <c r="A502" t="str">
        <f t="shared" si="34"/>
        <v/>
      </c>
      <c r="B502" t="str">
        <f t="shared" si="33"/>
        <v/>
      </c>
      <c r="C502" s="1" t="str">
        <f t="shared" si="32"/>
        <v/>
      </c>
      <c r="D502" t="str">
        <f>IF(ISNUMBER(C502),'Datos de entrada'!A487,"")</f>
        <v/>
      </c>
      <c r="E502" s="1" t="str">
        <f>IF(ISNUMBER(G502),IF(NOT(ISBLANK('Datos de entrada'!L487)),'Datos de entrada'!L487,""),IFERROR(MID('Datos de entrada'!H487,1,2),""))</f>
        <v/>
      </c>
      <c r="F502" s="1" t="str">
        <f>IFERROR(VALUE(CONCATENATE(MID('Datos de entrada'!H487,5,1),",",MID('Datos de entrada'!H487,7,1))),IFERROR(VALUE(CONCATENATE(MID('Datos de entrada'!H487,5,2),",",MID('Datos de entrada'!H487,8,1))),""))</f>
        <v/>
      </c>
      <c r="G502" s="1" t="str">
        <f>IF(ISNUMBER('Datos de entrada'!K487),'Datos de entrada'!K487,"")</f>
        <v/>
      </c>
      <c r="I502" s="1" t="str">
        <f>IF(OR(ISNUMBER(F502),ISNUMBER(G502)),IFERROR(VALUE(CONCATENATE(MID('Datos de entrada'!C487,1,1),",",MID('Datos de entrada'!C487,3,1))),IFERROR(VALUE(MID('Datos de entrada'!C487,1,2)),"")),"")</f>
        <v/>
      </c>
    </row>
    <row r="503" spans="1:9" ht="14.25" x14ac:dyDescent="0.2">
      <c r="A503" t="str">
        <f t="shared" si="34"/>
        <v/>
      </c>
      <c r="B503" t="str">
        <f t="shared" si="33"/>
        <v/>
      </c>
      <c r="C503" s="1" t="str">
        <f t="shared" si="32"/>
        <v/>
      </c>
      <c r="D503" t="str">
        <f>IF(ISNUMBER(C503),'Datos de entrada'!A488,"")</f>
        <v/>
      </c>
      <c r="E503" s="1" t="str">
        <f>IF(ISNUMBER(G503),IF(NOT(ISBLANK('Datos de entrada'!L488)),'Datos de entrada'!L488,""),IFERROR(MID('Datos de entrada'!H488,1,2),""))</f>
        <v/>
      </c>
      <c r="F503" s="1" t="str">
        <f>IFERROR(VALUE(CONCATENATE(MID('Datos de entrada'!H488,5,1),",",MID('Datos de entrada'!H488,7,1))),IFERROR(VALUE(CONCATENATE(MID('Datos de entrada'!H488,5,2),",",MID('Datos de entrada'!H488,8,1))),""))</f>
        <v/>
      </c>
      <c r="G503" s="1" t="str">
        <f>IF(ISNUMBER('Datos de entrada'!K488),'Datos de entrada'!K488,"")</f>
        <v/>
      </c>
      <c r="I503" s="1" t="str">
        <f>IF(OR(ISNUMBER(F503),ISNUMBER(G503)),IFERROR(VALUE(CONCATENATE(MID('Datos de entrada'!C488,1,1),",",MID('Datos de entrada'!C488,3,1))),IFERROR(VALUE(MID('Datos de entrada'!C488,1,2)),"")),"")</f>
        <v/>
      </c>
    </row>
    <row r="504" spans="1:9" ht="14.25" x14ac:dyDescent="0.2">
      <c r="A504" t="str">
        <f t="shared" si="34"/>
        <v/>
      </c>
      <c r="B504" t="str">
        <f t="shared" si="33"/>
        <v/>
      </c>
      <c r="C504" s="1" t="str">
        <f t="shared" si="32"/>
        <v/>
      </c>
      <c r="D504" t="str">
        <f>IF(ISNUMBER(C504),'Datos de entrada'!A489,"")</f>
        <v/>
      </c>
      <c r="E504" s="1" t="str">
        <f>IF(ISNUMBER(G504),IF(NOT(ISBLANK('Datos de entrada'!L489)),'Datos de entrada'!L489,""),IFERROR(MID('Datos de entrada'!H489,1,2),""))</f>
        <v/>
      </c>
      <c r="F504" s="1" t="str">
        <f>IFERROR(VALUE(CONCATENATE(MID('Datos de entrada'!H489,5,1),",",MID('Datos de entrada'!H489,7,1))),IFERROR(VALUE(CONCATENATE(MID('Datos de entrada'!H489,5,2),",",MID('Datos de entrada'!H489,8,1))),""))</f>
        <v/>
      </c>
      <c r="G504" s="1" t="str">
        <f>IF(ISNUMBER('Datos de entrada'!K489),'Datos de entrada'!K489,"")</f>
        <v/>
      </c>
      <c r="I504" s="1" t="str">
        <f>IF(OR(ISNUMBER(F504),ISNUMBER(G504)),IFERROR(VALUE(CONCATENATE(MID('Datos de entrada'!C489,1,1),",",MID('Datos de entrada'!C489,3,1))),IFERROR(VALUE(MID('Datos de entrada'!C489,1,2)),"")),"")</f>
        <v/>
      </c>
    </row>
    <row r="505" spans="1:9" ht="14.25" x14ac:dyDescent="0.2">
      <c r="A505" t="str">
        <f t="shared" si="34"/>
        <v/>
      </c>
      <c r="B505" t="str">
        <f t="shared" si="33"/>
        <v/>
      </c>
      <c r="C505" s="1" t="str">
        <f t="shared" si="32"/>
        <v/>
      </c>
      <c r="D505" t="str">
        <f>IF(ISNUMBER(C505),'Datos de entrada'!A490,"")</f>
        <v/>
      </c>
      <c r="E505" s="1" t="str">
        <f>IF(ISNUMBER(G505),IF(NOT(ISBLANK('Datos de entrada'!L490)),'Datos de entrada'!L490,""),IFERROR(MID('Datos de entrada'!H490,1,2),""))</f>
        <v/>
      </c>
      <c r="F505" s="1" t="str">
        <f>IFERROR(VALUE(CONCATENATE(MID('Datos de entrada'!H490,5,1),",",MID('Datos de entrada'!H490,7,1))),IFERROR(VALUE(CONCATENATE(MID('Datos de entrada'!H490,5,2),",",MID('Datos de entrada'!H490,8,1))),""))</f>
        <v/>
      </c>
      <c r="G505" s="1" t="str">
        <f>IF(ISNUMBER('Datos de entrada'!K490),'Datos de entrada'!K490,"")</f>
        <v/>
      </c>
      <c r="I505" s="1" t="str">
        <f>IF(OR(ISNUMBER(F505),ISNUMBER(G505)),IFERROR(VALUE(CONCATENATE(MID('Datos de entrada'!C490,1,1),",",MID('Datos de entrada'!C490,3,1))),IFERROR(VALUE(MID('Datos de entrada'!C490,1,2)),"")),"")</f>
        <v/>
      </c>
    </row>
    <row r="506" spans="1:9" ht="14.25" x14ac:dyDescent="0.2">
      <c r="A506" t="str">
        <f t="shared" si="34"/>
        <v/>
      </c>
      <c r="B506" t="str">
        <f t="shared" si="33"/>
        <v/>
      </c>
      <c r="C506" s="1" t="str">
        <f t="shared" si="32"/>
        <v/>
      </c>
      <c r="D506" t="str">
        <f>IF(ISNUMBER(C506),'Datos de entrada'!A491,"")</f>
        <v/>
      </c>
      <c r="E506" s="1" t="str">
        <f>IF(ISNUMBER(G506),IF(NOT(ISBLANK('Datos de entrada'!L491)),'Datos de entrada'!L491,""),IFERROR(MID('Datos de entrada'!H491,1,2),""))</f>
        <v/>
      </c>
      <c r="F506" s="1" t="str">
        <f>IFERROR(VALUE(CONCATENATE(MID('Datos de entrada'!H491,5,1),",",MID('Datos de entrada'!H491,7,1))),IFERROR(VALUE(CONCATENATE(MID('Datos de entrada'!H491,5,2),",",MID('Datos de entrada'!H491,8,1))),""))</f>
        <v/>
      </c>
      <c r="G506" s="1" t="str">
        <f>IF(ISNUMBER('Datos de entrada'!K491),'Datos de entrada'!K491,"")</f>
        <v/>
      </c>
      <c r="I506" s="1" t="str">
        <f>IF(OR(ISNUMBER(F506),ISNUMBER(G506)),IFERROR(VALUE(CONCATENATE(MID('Datos de entrada'!C491,1,1),",",MID('Datos de entrada'!C491,3,1))),IFERROR(VALUE(MID('Datos de entrada'!C491,1,2)),"")),"")</f>
        <v/>
      </c>
    </row>
    <row r="507" spans="1:9" ht="14.25" x14ac:dyDescent="0.2">
      <c r="A507" t="str">
        <f t="shared" si="34"/>
        <v/>
      </c>
      <c r="B507" t="str">
        <f t="shared" si="33"/>
        <v/>
      </c>
      <c r="C507" s="1" t="str">
        <f t="shared" si="32"/>
        <v/>
      </c>
      <c r="D507" t="str">
        <f>IF(ISNUMBER(C507),'Datos de entrada'!A492,"")</f>
        <v/>
      </c>
      <c r="E507" s="1" t="str">
        <f>IF(ISNUMBER(G507),IF(NOT(ISBLANK('Datos de entrada'!L492)),'Datos de entrada'!L492,""),IFERROR(MID('Datos de entrada'!H492,1,2),""))</f>
        <v/>
      </c>
      <c r="F507" s="1" t="str">
        <f>IFERROR(VALUE(CONCATENATE(MID('Datos de entrada'!H492,5,1),",",MID('Datos de entrada'!H492,7,1))),IFERROR(VALUE(CONCATENATE(MID('Datos de entrada'!H492,5,2),",",MID('Datos de entrada'!H492,8,1))),""))</f>
        <v/>
      </c>
      <c r="G507" s="1" t="str">
        <f>IF(ISNUMBER('Datos de entrada'!K492),'Datos de entrada'!K492,"")</f>
        <v/>
      </c>
      <c r="I507" s="1" t="str">
        <f>IF(OR(ISNUMBER(F507),ISNUMBER(G507)),IFERROR(VALUE(CONCATENATE(MID('Datos de entrada'!C492,1,1),",",MID('Datos de entrada'!C492,3,1))),IFERROR(VALUE(MID('Datos de entrada'!C492,1,2)),"")),"")</f>
        <v/>
      </c>
    </row>
    <row r="508" spans="1:9" ht="14.25" x14ac:dyDescent="0.2">
      <c r="A508" t="str">
        <f t="shared" si="34"/>
        <v/>
      </c>
      <c r="B508" t="str">
        <f t="shared" si="33"/>
        <v/>
      </c>
      <c r="C508" s="1" t="str">
        <f t="shared" si="32"/>
        <v/>
      </c>
      <c r="D508" t="str">
        <f>IF(ISNUMBER(C508),'Datos de entrada'!A493,"")</f>
        <v/>
      </c>
      <c r="E508" s="1" t="str">
        <f>IF(ISNUMBER(G508),IF(NOT(ISBLANK('Datos de entrada'!L493)),'Datos de entrada'!L493,""),IFERROR(MID('Datos de entrada'!H493,1,2),""))</f>
        <v/>
      </c>
      <c r="F508" s="1" t="str">
        <f>IFERROR(VALUE(CONCATENATE(MID('Datos de entrada'!H493,5,1),",",MID('Datos de entrada'!H493,7,1))),IFERROR(VALUE(CONCATENATE(MID('Datos de entrada'!H493,5,2),",",MID('Datos de entrada'!H493,8,1))),""))</f>
        <v/>
      </c>
      <c r="G508" s="1" t="str">
        <f>IF(ISNUMBER('Datos de entrada'!K493),'Datos de entrada'!K493,"")</f>
        <v/>
      </c>
      <c r="I508" s="1" t="str">
        <f>IF(OR(ISNUMBER(F508),ISNUMBER(G508)),IFERROR(VALUE(CONCATENATE(MID('Datos de entrada'!C493,1,1),",",MID('Datos de entrada'!C493,3,1))),IFERROR(VALUE(MID('Datos de entrada'!C493,1,2)),"")),"")</f>
        <v/>
      </c>
    </row>
    <row r="509" spans="1:9" ht="14.25" x14ac:dyDescent="0.2">
      <c r="A509" t="str">
        <f t="shared" si="34"/>
        <v/>
      </c>
      <c r="B509" t="str">
        <f t="shared" si="33"/>
        <v/>
      </c>
      <c r="C509" s="1" t="str">
        <f t="shared" si="32"/>
        <v/>
      </c>
      <c r="D509" t="str">
        <f>IF(ISNUMBER(C509),'Datos de entrada'!A494,"")</f>
        <v/>
      </c>
      <c r="E509" s="1" t="str">
        <f>IF(ISNUMBER(G509),IF(NOT(ISBLANK('Datos de entrada'!L494)),'Datos de entrada'!L494,""),IFERROR(MID('Datos de entrada'!H494,1,2),""))</f>
        <v/>
      </c>
      <c r="F509" s="1" t="str">
        <f>IFERROR(VALUE(CONCATENATE(MID('Datos de entrada'!H494,5,1),",",MID('Datos de entrada'!H494,7,1))),IFERROR(VALUE(CONCATENATE(MID('Datos de entrada'!H494,5,2),",",MID('Datos de entrada'!H494,8,1))),""))</f>
        <v/>
      </c>
      <c r="G509" s="1" t="str">
        <f>IF(ISNUMBER('Datos de entrada'!K494),'Datos de entrada'!K494,"")</f>
        <v/>
      </c>
      <c r="I509" s="1" t="str">
        <f>IF(OR(ISNUMBER(F509),ISNUMBER(G509)),IFERROR(VALUE(CONCATENATE(MID('Datos de entrada'!C494,1,1),",",MID('Datos de entrada'!C494,3,1))),IFERROR(VALUE(MID('Datos de entrada'!C494,1,2)),"")),"")</f>
        <v/>
      </c>
    </row>
    <row r="510" spans="1:9" ht="14.25" x14ac:dyDescent="0.2">
      <c r="A510" t="str">
        <f t="shared" si="34"/>
        <v/>
      </c>
      <c r="B510" t="str">
        <f t="shared" si="33"/>
        <v/>
      </c>
      <c r="C510" s="1" t="str">
        <f t="shared" si="32"/>
        <v/>
      </c>
      <c r="D510" t="str">
        <f>IF(ISNUMBER(C510),'Datos de entrada'!A495,"")</f>
        <v/>
      </c>
      <c r="E510" s="1" t="str">
        <f>IF(ISNUMBER(G510),IF(NOT(ISBLANK('Datos de entrada'!L495)),'Datos de entrada'!L495,""),IFERROR(MID('Datos de entrada'!H495,1,2),""))</f>
        <v/>
      </c>
      <c r="F510" s="1" t="str">
        <f>IFERROR(VALUE(CONCATENATE(MID('Datos de entrada'!H495,5,1),",",MID('Datos de entrada'!H495,7,1))),IFERROR(VALUE(CONCATENATE(MID('Datos de entrada'!H495,5,2),",",MID('Datos de entrada'!H495,8,1))),""))</f>
        <v/>
      </c>
      <c r="G510" s="1" t="str">
        <f>IF(ISNUMBER('Datos de entrada'!K495),'Datos de entrada'!K495,"")</f>
        <v/>
      </c>
      <c r="I510" s="1" t="str">
        <f>IF(OR(ISNUMBER(F510),ISNUMBER(G510)),IFERROR(VALUE(CONCATENATE(MID('Datos de entrada'!C495,1,1),",",MID('Datos de entrada'!C495,3,1))),IFERROR(VALUE(MID('Datos de entrada'!C495,1,2)),"")),"")</f>
        <v/>
      </c>
    </row>
    <row r="511" spans="1:9" ht="14.25" x14ac:dyDescent="0.2">
      <c r="A511" t="str">
        <f t="shared" si="34"/>
        <v/>
      </c>
      <c r="B511" t="str">
        <f t="shared" si="33"/>
        <v/>
      </c>
      <c r="C511" s="1" t="str">
        <f t="shared" si="32"/>
        <v/>
      </c>
      <c r="D511" t="str">
        <f>IF(ISNUMBER(C511),'Datos de entrada'!A496,"")</f>
        <v/>
      </c>
      <c r="E511" s="1" t="str">
        <f>IF(ISNUMBER(G511),IF(NOT(ISBLANK('Datos de entrada'!L496)),'Datos de entrada'!L496,""),IFERROR(MID('Datos de entrada'!H496,1,2),""))</f>
        <v/>
      </c>
      <c r="F511" s="1" t="str">
        <f>IFERROR(VALUE(CONCATENATE(MID('Datos de entrada'!H496,5,1),",",MID('Datos de entrada'!H496,7,1))),IFERROR(VALUE(CONCATENATE(MID('Datos de entrada'!H496,5,2),",",MID('Datos de entrada'!H496,8,1))),""))</f>
        <v/>
      </c>
      <c r="G511" s="1" t="str">
        <f>IF(ISNUMBER('Datos de entrada'!K496),'Datos de entrada'!K496,"")</f>
        <v/>
      </c>
      <c r="I511" s="1" t="str">
        <f>IF(OR(ISNUMBER(F511),ISNUMBER(G511)),IFERROR(VALUE(CONCATENATE(MID('Datos de entrada'!C496,1,1),",",MID('Datos de entrada'!C496,3,1))),IFERROR(VALUE(MID('Datos de entrada'!C496,1,2)),"")),"")</f>
        <v/>
      </c>
    </row>
    <row r="512" spans="1:9" ht="14.25" x14ac:dyDescent="0.2">
      <c r="A512" t="str">
        <f t="shared" si="34"/>
        <v/>
      </c>
      <c r="B512" t="str">
        <f t="shared" si="33"/>
        <v/>
      </c>
      <c r="C512" s="1" t="str">
        <f t="shared" si="32"/>
        <v/>
      </c>
      <c r="D512" t="str">
        <f>IF(ISNUMBER(C512),'Datos de entrada'!A497,"")</f>
        <v/>
      </c>
      <c r="E512" s="1" t="str">
        <f>IF(ISNUMBER(G512),IF(NOT(ISBLANK('Datos de entrada'!L497)),'Datos de entrada'!L497,""),IFERROR(MID('Datos de entrada'!H497,1,2),""))</f>
        <v/>
      </c>
      <c r="F512" s="1" t="str">
        <f>IFERROR(VALUE(CONCATENATE(MID('Datos de entrada'!H497,5,1),",",MID('Datos de entrada'!H497,7,1))),IFERROR(VALUE(CONCATENATE(MID('Datos de entrada'!H497,5,2),",",MID('Datos de entrada'!H497,8,1))),""))</f>
        <v/>
      </c>
      <c r="G512" s="1" t="str">
        <f>IF(ISNUMBER('Datos de entrada'!K497),'Datos de entrada'!K497,"")</f>
        <v/>
      </c>
      <c r="I512" s="1" t="str">
        <f>IF(OR(ISNUMBER(F512),ISNUMBER(G512)),IFERROR(VALUE(CONCATENATE(MID('Datos de entrada'!C497,1,1),",",MID('Datos de entrada'!C497,3,1))),IFERROR(VALUE(MID('Datos de entrada'!C497,1,2)),"")),"")</f>
        <v/>
      </c>
    </row>
    <row r="513" spans="1:9" ht="14.25" x14ac:dyDescent="0.2">
      <c r="A513" t="str">
        <f t="shared" si="34"/>
        <v/>
      </c>
      <c r="B513" t="str">
        <f t="shared" si="33"/>
        <v/>
      </c>
      <c r="C513" s="1" t="str">
        <f t="shared" si="32"/>
        <v/>
      </c>
      <c r="D513" t="str">
        <f>IF(ISNUMBER(C513),'Datos de entrada'!A498,"")</f>
        <v/>
      </c>
      <c r="E513" s="1" t="str">
        <f>IF(ISNUMBER(G513),IF(NOT(ISBLANK('Datos de entrada'!L498)),'Datos de entrada'!L498,""),IFERROR(MID('Datos de entrada'!H498,1,2),""))</f>
        <v/>
      </c>
      <c r="F513" s="1" t="str">
        <f>IFERROR(VALUE(CONCATENATE(MID('Datos de entrada'!H498,5,1),",",MID('Datos de entrada'!H498,7,1))),IFERROR(VALUE(CONCATENATE(MID('Datos de entrada'!H498,5,2),",",MID('Datos de entrada'!H498,8,1))),""))</f>
        <v/>
      </c>
      <c r="G513" s="1" t="str">
        <f>IF(ISNUMBER('Datos de entrada'!K498),'Datos de entrada'!K498,"")</f>
        <v/>
      </c>
      <c r="I513" s="1" t="str">
        <f>IF(OR(ISNUMBER(F513),ISNUMBER(G513)),IFERROR(VALUE(CONCATENATE(MID('Datos de entrada'!C498,1,1),",",MID('Datos de entrada'!C498,3,1))),IFERROR(VALUE(MID('Datos de entrada'!C498,1,2)),"")),"")</f>
        <v/>
      </c>
    </row>
    <row r="514" spans="1:9" ht="14.25" x14ac:dyDescent="0.2">
      <c r="A514" t="str">
        <f t="shared" si="34"/>
        <v/>
      </c>
      <c r="B514" t="str">
        <f t="shared" si="33"/>
        <v/>
      </c>
      <c r="C514" s="1" t="str">
        <f t="shared" si="32"/>
        <v/>
      </c>
      <c r="D514" t="str">
        <f>IF(ISNUMBER(C514),'Datos de entrada'!A499,"")</f>
        <v/>
      </c>
      <c r="E514" s="1" t="str">
        <f>IF(ISNUMBER(G514),IF(NOT(ISBLANK('Datos de entrada'!L499)),'Datos de entrada'!L499,""),IFERROR(MID('Datos de entrada'!H499,1,2),""))</f>
        <v/>
      </c>
      <c r="F514" s="1" t="str">
        <f>IFERROR(VALUE(CONCATENATE(MID('Datos de entrada'!H499,5,1),",",MID('Datos de entrada'!H499,7,1))),IFERROR(VALUE(CONCATENATE(MID('Datos de entrada'!H499,5,2),",",MID('Datos de entrada'!H499,8,1))),""))</f>
        <v/>
      </c>
      <c r="G514" s="1" t="str">
        <f>IF(ISNUMBER('Datos de entrada'!K499),'Datos de entrada'!K499,"")</f>
        <v/>
      </c>
      <c r="I514" s="1" t="str">
        <f>IF(OR(ISNUMBER(F514),ISNUMBER(G514)),IFERROR(VALUE(CONCATENATE(MID('Datos de entrada'!C499,1,1),",",MID('Datos de entrada'!C499,3,1))),IFERROR(VALUE(MID('Datos de entrada'!C499,1,2)),"")),"")</f>
        <v/>
      </c>
    </row>
    <row r="515" spans="1:9" ht="14.25" x14ac:dyDescent="0.2">
      <c r="A515" t="str">
        <f t="shared" si="34"/>
        <v/>
      </c>
      <c r="B515" t="str">
        <f t="shared" si="33"/>
        <v/>
      </c>
      <c r="C515" s="1" t="str">
        <f t="shared" ref="C515:C578" si="35">IF(ISNUMBER(G515),I515*G515,IF(ISNUMBER(F515),I515*F515,""))</f>
        <v/>
      </c>
      <c r="D515" t="str">
        <f>IF(ISNUMBER(C515),'Datos de entrada'!A500,"")</f>
        <v/>
      </c>
      <c r="E515" s="1" t="str">
        <f>IF(ISNUMBER(G515),IF(NOT(ISBLANK('Datos de entrada'!L500)),'Datos de entrada'!L500,""),IFERROR(MID('Datos de entrada'!H500,1,2),""))</f>
        <v/>
      </c>
      <c r="F515" s="1" t="str">
        <f>IFERROR(VALUE(CONCATENATE(MID('Datos de entrada'!H500,5,1),",",MID('Datos de entrada'!H500,7,1))),IFERROR(VALUE(CONCATENATE(MID('Datos de entrada'!H500,5,2),",",MID('Datos de entrada'!H500,8,1))),""))</f>
        <v/>
      </c>
      <c r="G515" s="1" t="str">
        <f>IF(ISNUMBER('Datos de entrada'!K500),'Datos de entrada'!K500,"")</f>
        <v/>
      </c>
      <c r="I515" s="1" t="str">
        <f>IF(OR(ISNUMBER(F515),ISNUMBER(G515)),IFERROR(VALUE(CONCATENATE(MID('Datos de entrada'!C500,1,1),",",MID('Datos de entrada'!C500,3,1))),IFERROR(VALUE(MID('Datos de entrada'!C500,1,2)),"")),"")</f>
        <v/>
      </c>
    </row>
    <row r="516" spans="1:9" ht="14.25" x14ac:dyDescent="0.2">
      <c r="A516" t="str">
        <f t="shared" si="34"/>
        <v/>
      </c>
      <c r="B516" t="str">
        <f t="shared" ref="B516:B579" si="36">IF(ISNUMBER(G516),G516+(ROW()/10000000),IF(ISNUMBER(F516),F516+(ROW()/10000000),""))</f>
        <v/>
      </c>
      <c r="C516" s="1" t="str">
        <f t="shared" si="35"/>
        <v/>
      </c>
      <c r="D516" t="str">
        <f>IF(ISNUMBER(C516),'Datos de entrada'!A501,"")</f>
        <v/>
      </c>
      <c r="E516" s="1" t="str">
        <f>IF(ISNUMBER(G516),IF(NOT(ISBLANK('Datos de entrada'!L501)),'Datos de entrada'!L501,""),IFERROR(MID('Datos de entrada'!H501,1,2),""))</f>
        <v/>
      </c>
      <c r="F516" s="1" t="str">
        <f>IFERROR(VALUE(CONCATENATE(MID('Datos de entrada'!H501,5,1),",",MID('Datos de entrada'!H501,7,1))),IFERROR(VALUE(CONCATENATE(MID('Datos de entrada'!H501,5,2),",",MID('Datos de entrada'!H501,8,1))),""))</f>
        <v/>
      </c>
      <c r="G516" s="1" t="str">
        <f>IF(ISNUMBER('Datos de entrada'!K501),'Datos de entrada'!K501,"")</f>
        <v/>
      </c>
      <c r="I516" s="1" t="str">
        <f>IF(OR(ISNUMBER(F516),ISNUMBER(G516)),IFERROR(VALUE(CONCATENATE(MID('Datos de entrada'!C501,1,1),",",MID('Datos de entrada'!C501,3,1))),IFERROR(VALUE(MID('Datos de entrada'!C501,1,2)),"")),"")</f>
        <v/>
      </c>
    </row>
    <row r="517" spans="1:9" ht="14.25" x14ac:dyDescent="0.2">
      <c r="A517" t="str">
        <f t="shared" si="34"/>
        <v/>
      </c>
      <c r="B517" t="str">
        <f t="shared" si="36"/>
        <v/>
      </c>
      <c r="C517" s="1" t="str">
        <f t="shared" si="35"/>
        <v/>
      </c>
      <c r="D517" t="str">
        <f>IF(ISNUMBER(C517),'Datos de entrada'!A502,"")</f>
        <v/>
      </c>
      <c r="E517" s="1" t="str">
        <f>IF(ISNUMBER(G517),IF(NOT(ISBLANK('Datos de entrada'!L502)),'Datos de entrada'!L502,""),IFERROR(MID('Datos de entrada'!H502,1,2),""))</f>
        <v/>
      </c>
      <c r="F517" s="1" t="str">
        <f>IFERROR(VALUE(CONCATENATE(MID('Datos de entrada'!H502,5,1),",",MID('Datos de entrada'!H502,7,1))),IFERROR(VALUE(CONCATENATE(MID('Datos de entrada'!H502,5,2),",",MID('Datos de entrada'!H502,8,1))),""))</f>
        <v/>
      </c>
      <c r="G517" s="1" t="str">
        <f>IF(ISNUMBER('Datos de entrada'!K502),'Datos de entrada'!K502,"")</f>
        <v/>
      </c>
      <c r="I517" s="1" t="str">
        <f>IF(OR(ISNUMBER(F517),ISNUMBER(G517)),IFERROR(VALUE(CONCATENATE(MID('Datos de entrada'!C502,1,1),",",MID('Datos de entrada'!C502,3,1))),IFERROR(VALUE(MID('Datos de entrada'!C502,1,2)),"")),"")</f>
        <v/>
      </c>
    </row>
    <row r="518" spans="1:9" ht="14.25" x14ac:dyDescent="0.2">
      <c r="A518" t="str">
        <f t="shared" si="34"/>
        <v/>
      </c>
      <c r="B518" t="str">
        <f t="shared" si="36"/>
        <v/>
      </c>
      <c r="C518" s="1" t="str">
        <f t="shared" si="35"/>
        <v/>
      </c>
      <c r="D518" t="str">
        <f>IF(ISNUMBER(C518),'Datos de entrada'!A503,"")</f>
        <v/>
      </c>
      <c r="E518" s="1" t="str">
        <f>IF(ISNUMBER(G518),IF(NOT(ISBLANK('Datos de entrada'!L503)),'Datos de entrada'!L503,""),IFERROR(MID('Datos de entrada'!H503,1,2),""))</f>
        <v/>
      </c>
      <c r="F518" s="1" t="str">
        <f>IFERROR(VALUE(CONCATENATE(MID('Datos de entrada'!H503,5,1),",",MID('Datos de entrada'!H503,7,1))),IFERROR(VALUE(CONCATENATE(MID('Datos de entrada'!H503,5,2),",",MID('Datos de entrada'!H503,8,1))),""))</f>
        <v/>
      </c>
      <c r="G518" s="1" t="str">
        <f>IF(ISNUMBER('Datos de entrada'!K503),'Datos de entrada'!K503,"")</f>
        <v/>
      </c>
      <c r="I518" s="1" t="str">
        <f>IF(OR(ISNUMBER(F518),ISNUMBER(G518)),IFERROR(VALUE(CONCATENATE(MID('Datos de entrada'!C503,1,1),",",MID('Datos de entrada'!C503,3,1))),IFERROR(VALUE(MID('Datos de entrada'!C503,1,2)),"")),"")</f>
        <v/>
      </c>
    </row>
    <row r="519" spans="1:9" ht="14.25" x14ac:dyDescent="0.2">
      <c r="A519" t="str">
        <f t="shared" si="34"/>
        <v/>
      </c>
      <c r="B519" t="str">
        <f t="shared" si="36"/>
        <v/>
      </c>
      <c r="C519" s="1" t="str">
        <f t="shared" si="35"/>
        <v/>
      </c>
      <c r="D519" t="str">
        <f>IF(ISNUMBER(C519),'Datos de entrada'!A504,"")</f>
        <v/>
      </c>
      <c r="E519" s="1" t="str">
        <f>IF(ISNUMBER(G519),IF(NOT(ISBLANK('Datos de entrada'!L504)),'Datos de entrada'!L504,""),IFERROR(MID('Datos de entrada'!H504,1,2),""))</f>
        <v/>
      </c>
      <c r="F519" s="1" t="str">
        <f>IFERROR(VALUE(CONCATENATE(MID('Datos de entrada'!H504,5,1),",",MID('Datos de entrada'!H504,7,1))),IFERROR(VALUE(CONCATENATE(MID('Datos de entrada'!H504,5,2),",",MID('Datos de entrada'!H504,8,1))),""))</f>
        <v/>
      </c>
      <c r="G519" s="1" t="str">
        <f>IF(ISNUMBER('Datos de entrada'!K504),'Datos de entrada'!K504,"")</f>
        <v/>
      </c>
      <c r="I519" s="1" t="str">
        <f>IF(OR(ISNUMBER(F519),ISNUMBER(G519)),IFERROR(VALUE(CONCATENATE(MID('Datos de entrada'!C504,1,1),",",MID('Datos de entrada'!C504,3,1))),IFERROR(VALUE(MID('Datos de entrada'!C504,1,2)),"")),"")</f>
        <v/>
      </c>
    </row>
    <row r="520" spans="1:9" ht="14.25" x14ac:dyDescent="0.2">
      <c r="A520" t="str">
        <f t="shared" si="34"/>
        <v/>
      </c>
      <c r="B520" t="str">
        <f t="shared" si="36"/>
        <v/>
      </c>
      <c r="C520" s="1" t="str">
        <f t="shared" si="35"/>
        <v/>
      </c>
      <c r="D520" t="str">
        <f>IF(ISNUMBER(C520),'Datos de entrada'!A505,"")</f>
        <v/>
      </c>
      <c r="E520" s="1" t="str">
        <f>IF(ISNUMBER(G520),IF(NOT(ISBLANK('Datos de entrada'!L505)),'Datos de entrada'!L505,""),IFERROR(MID('Datos de entrada'!H505,1,2),""))</f>
        <v/>
      </c>
      <c r="F520" s="1" t="str">
        <f>IFERROR(VALUE(CONCATENATE(MID('Datos de entrada'!H505,5,1),",",MID('Datos de entrada'!H505,7,1))),IFERROR(VALUE(CONCATENATE(MID('Datos de entrada'!H505,5,2),",",MID('Datos de entrada'!H505,8,1))),""))</f>
        <v/>
      </c>
      <c r="G520" s="1" t="str">
        <f>IF(ISNUMBER('Datos de entrada'!K505),'Datos de entrada'!K505,"")</f>
        <v/>
      </c>
      <c r="I520" s="1" t="str">
        <f>IF(OR(ISNUMBER(F520),ISNUMBER(G520)),IFERROR(VALUE(CONCATENATE(MID('Datos de entrada'!C505,1,1),",",MID('Datos de entrada'!C505,3,1))),IFERROR(VALUE(MID('Datos de entrada'!C505,1,2)),"")),"")</f>
        <v/>
      </c>
    </row>
    <row r="521" spans="1:9" ht="14.25" x14ac:dyDescent="0.2">
      <c r="A521" t="str">
        <f t="shared" si="34"/>
        <v/>
      </c>
      <c r="B521" t="str">
        <f t="shared" si="36"/>
        <v/>
      </c>
      <c r="C521" s="1" t="str">
        <f t="shared" si="35"/>
        <v/>
      </c>
      <c r="D521" t="str">
        <f>IF(ISNUMBER(C521),'Datos de entrada'!A506,"")</f>
        <v/>
      </c>
      <c r="E521" s="1" t="str">
        <f>IF(ISNUMBER(G521),IF(NOT(ISBLANK('Datos de entrada'!L506)),'Datos de entrada'!L506,""),IFERROR(MID('Datos de entrada'!H506,1,2),""))</f>
        <v/>
      </c>
      <c r="F521" s="1" t="str">
        <f>IFERROR(VALUE(CONCATENATE(MID('Datos de entrada'!H506,5,1),",",MID('Datos de entrada'!H506,7,1))),IFERROR(VALUE(CONCATENATE(MID('Datos de entrada'!H506,5,2),",",MID('Datos de entrada'!H506,8,1))),""))</f>
        <v/>
      </c>
      <c r="G521" s="1" t="str">
        <f>IF(ISNUMBER('Datos de entrada'!K506),'Datos de entrada'!K506,"")</f>
        <v/>
      </c>
      <c r="I521" s="1" t="str">
        <f>IF(OR(ISNUMBER(F521),ISNUMBER(G521)),IFERROR(VALUE(CONCATENATE(MID('Datos de entrada'!C506,1,1),",",MID('Datos de entrada'!C506,3,1))),IFERROR(VALUE(MID('Datos de entrada'!C506,1,2)),"")),"")</f>
        <v/>
      </c>
    </row>
    <row r="522" spans="1:9" ht="14.25" x14ac:dyDescent="0.2">
      <c r="A522" t="str">
        <f t="shared" si="34"/>
        <v/>
      </c>
      <c r="B522" t="str">
        <f t="shared" si="36"/>
        <v/>
      </c>
      <c r="C522" s="1" t="str">
        <f t="shared" si="35"/>
        <v/>
      </c>
      <c r="D522" t="str">
        <f>IF(ISNUMBER(C522),'Datos de entrada'!A507,"")</f>
        <v/>
      </c>
      <c r="E522" s="1" t="str">
        <f>IF(ISNUMBER(G522),IF(NOT(ISBLANK('Datos de entrada'!L507)),'Datos de entrada'!L507,""),IFERROR(MID('Datos de entrada'!H507,1,2),""))</f>
        <v/>
      </c>
      <c r="F522" s="1" t="str">
        <f>IFERROR(VALUE(CONCATENATE(MID('Datos de entrada'!H507,5,1),",",MID('Datos de entrada'!H507,7,1))),IFERROR(VALUE(CONCATENATE(MID('Datos de entrada'!H507,5,2),",",MID('Datos de entrada'!H507,8,1))),""))</f>
        <v/>
      </c>
      <c r="G522" s="1" t="str">
        <f>IF(ISNUMBER('Datos de entrada'!K507),'Datos de entrada'!K507,"")</f>
        <v/>
      </c>
      <c r="I522" s="1" t="str">
        <f>IF(OR(ISNUMBER(F522),ISNUMBER(G522)),IFERROR(VALUE(CONCATENATE(MID('Datos de entrada'!C507,1,1),",",MID('Datos de entrada'!C507,3,1))),IFERROR(VALUE(MID('Datos de entrada'!C507,1,2)),"")),"")</f>
        <v/>
      </c>
    </row>
    <row r="523" spans="1:9" ht="14.25" x14ac:dyDescent="0.2">
      <c r="A523" t="str">
        <f t="shared" si="34"/>
        <v/>
      </c>
      <c r="B523" t="str">
        <f t="shared" si="36"/>
        <v/>
      </c>
      <c r="C523" s="1" t="str">
        <f t="shared" si="35"/>
        <v/>
      </c>
      <c r="D523" t="str">
        <f>IF(ISNUMBER(C523),'Datos de entrada'!A508,"")</f>
        <v/>
      </c>
      <c r="E523" s="1" t="str">
        <f>IF(ISNUMBER(G523),IF(NOT(ISBLANK('Datos de entrada'!L508)),'Datos de entrada'!L508,""),IFERROR(MID('Datos de entrada'!H508,1,2),""))</f>
        <v/>
      </c>
      <c r="F523" s="1" t="str">
        <f>IFERROR(VALUE(CONCATENATE(MID('Datos de entrada'!H508,5,1),",",MID('Datos de entrada'!H508,7,1))),IFERROR(VALUE(CONCATENATE(MID('Datos de entrada'!H508,5,2),",",MID('Datos de entrada'!H508,8,1))),""))</f>
        <v/>
      </c>
      <c r="G523" s="1" t="str">
        <f>IF(ISNUMBER('Datos de entrada'!K508),'Datos de entrada'!K508,"")</f>
        <v/>
      </c>
      <c r="I523" s="1" t="str">
        <f>IF(OR(ISNUMBER(F523),ISNUMBER(G523)),IFERROR(VALUE(CONCATENATE(MID('Datos de entrada'!C508,1,1),",",MID('Datos de entrada'!C508,3,1))),IFERROR(VALUE(MID('Datos de entrada'!C508,1,2)),"")),"")</f>
        <v/>
      </c>
    </row>
    <row r="524" spans="1:9" ht="14.25" x14ac:dyDescent="0.2">
      <c r="A524" t="str">
        <f t="shared" si="34"/>
        <v/>
      </c>
      <c r="B524" t="str">
        <f t="shared" si="36"/>
        <v/>
      </c>
      <c r="C524" s="1" t="str">
        <f t="shared" si="35"/>
        <v/>
      </c>
      <c r="D524" t="str">
        <f>IF(ISNUMBER(C524),'Datos de entrada'!A509,"")</f>
        <v/>
      </c>
      <c r="E524" s="1" t="str">
        <f>IF(ISNUMBER(G524),IF(NOT(ISBLANK('Datos de entrada'!L509)),'Datos de entrada'!L509,""),IFERROR(MID('Datos de entrada'!H509,1,2),""))</f>
        <v/>
      </c>
      <c r="F524" s="1" t="str">
        <f>IFERROR(VALUE(CONCATENATE(MID('Datos de entrada'!H509,5,1),",",MID('Datos de entrada'!H509,7,1))),IFERROR(VALUE(CONCATENATE(MID('Datos de entrada'!H509,5,2),",",MID('Datos de entrada'!H509,8,1))),""))</f>
        <v/>
      </c>
      <c r="G524" s="1" t="str">
        <f>IF(ISNUMBER('Datos de entrada'!K509),'Datos de entrada'!K509,"")</f>
        <v/>
      </c>
      <c r="I524" s="1" t="str">
        <f>IF(OR(ISNUMBER(F524),ISNUMBER(G524)),IFERROR(VALUE(CONCATENATE(MID('Datos de entrada'!C509,1,1),",",MID('Datos de entrada'!C509,3,1))),IFERROR(VALUE(MID('Datos de entrada'!C509,1,2)),"")),"")</f>
        <v/>
      </c>
    </row>
    <row r="525" spans="1:9" ht="14.25" x14ac:dyDescent="0.2">
      <c r="A525" t="str">
        <f t="shared" si="34"/>
        <v/>
      </c>
      <c r="B525" t="str">
        <f t="shared" si="36"/>
        <v/>
      </c>
      <c r="C525" s="1" t="str">
        <f t="shared" si="35"/>
        <v/>
      </c>
      <c r="D525" t="str">
        <f>IF(ISNUMBER(C525),'Datos de entrada'!A510,"")</f>
        <v/>
      </c>
      <c r="E525" s="1" t="str">
        <f>IF(ISNUMBER(G525),IF(NOT(ISBLANK('Datos de entrada'!L510)),'Datos de entrada'!L510,""),IFERROR(MID('Datos de entrada'!H510,1,2),""))</f>
        <v/>
      </c>
      <c r="F525" s="1" t="str">
        <f>IFERROR(VALUE(CONCATENATE(MID('Datos de entrada'!H510,5,1),",",MID('Datos de entrada'!H510,7,1))),IFERROR(VALUE(CONCATENATE(MID('Datos de entrada'!H510,5,2),",",MID('Datos de entrada'!H510,8,1))),""))</f>
        <v/>
      </c>
      <c r="G525" s="1" t="str">
        <f>IF(ISNUMBER('Datos de entrada'!K510),'Datos de entrada'!K510,"")</f>
        <v/>
      </c>
      <c r="I525" s="1" t="str">
        <f>IF(OR(ISNUMBER(F525),ISNUMBER(G525)),IFERROR(VALUE(CONCATENATE(MID('Datos de entrada'!C510,1,1),",",MID('Datos de entrada'!C510,3,1))),IFERROR(VALUE(MID('Datos de entrada'!C510,1,2)),"")),"")</f>
        <v/>
      </c>
    </row>
    <row r="526" spans="1:9" ht="14.25" x14ac:dyDescent="0.2">
      <c r="A526" t="str">
        <f t="shared" si="34"/>
        <v/>
      </c>
      <c r="B526" t="str">
        <f t="shared" si="36"/>
        <v/>
      </c>
      <c r="C526" s="1" t="str">
        <f t="shared" si="35"/>
        <v/>
      </c>
      <c r="D526" t="str">
        <f>IF(ISNUMBER(C526),'Datos de entrada'!A511,"")</f>
        <v/>
      </c>
      <c r="E526" s="1" t="str">
        <f>IF(ISNUMBER(G526),IF(NOT(ISBLANK('Datos de entrada'!L511)),'Datos de entrada'!L511,""),IFERROR(MID('Datos de entrada'!H511,1,2),""))</f>
        <v/>
      </c>
      <c r="F526" s="1" t="str">
        <f>IFERROR(VALUE(CONCATENATE(MID('Datos de entrada'!H511,5,1),",",MID('Datos de entrada'!H511,7,1))),IFERROR(VALUE(CONCATENATE(MID('Datos de entrada'!H511,5,2),",",MID('Datos de entrada'!H511,8,1))),""))</f>
        <v/>
      </c>
      <c r="G526" s="1" t="str">
        <f>IF(ISNUMBER('Datos de entrada'!K511),'Datos de entrada'!K511,"")</f>
        <v/>
      </c>
      <c r="I526" s="1" t="str">
        <f>IF(OR(ISNUMBER(F526),ISNUMBER(G526)),IFERROR(VALUE(CONCATENATE(MID('Datos de entrada'!C511,1,1),",",MID('Datos de entrada'!C511,3,1))),IFERROR(VALUE(MID('Datos de entrada'!C511,1,2)),"")),"")</f>
        <v/>
      </c>
    </row>
    <row r="527" spans="1:9" ht="14.25" x14ac:dyDescent="0.2">
      <c r="A527" t="str">
        <f t="shared" si="34"/>
        <v/>
      </c>
      <c r="B527" t="str">
        <f t="shared" si="36"/>
        <v/>
      </c>
      <c r="C527" s="1" t="str">
        <f t="shared" si="35"/>
        <v/>
      </c>
      <c r="D527" t="str">
        <f>IF(ISNUMBER(C527),'Datos de entrada'!A512,"")</f>
        <v/>
      </c>
      <c r="E527" s="1" t="str">
        <f>IF(ISNUMBER(G527),IF(NOT(ISBLANK('Datos de entrada'!L512)),'Datos de entrada'!L512,""),IFERROR(MID('Datos de entrada'!H512,1,2),""))</f>
        <v/>
      </c>
      <c r="F527" s="1" t="str">
        <f>IFERROR(VALUE(CONCATENATE(MID('Datos de entrada'!H512,5,1),",",MID('Datos de entrada'!H512,7,1))),IFERROR(VALUE(CONCATENATE(MID('Datos de entrada'!H512,5,2),",",MID('Datos de entrada'!H512,8,1))),""))</f>
        <v/>
      </c>
      <c r="G527" s="1" t="str">
        <f>IF(ISNUMBER('Datos de entrada'!K512),'Datos de entrada'!K512,"")</f>
        <v/>
      </c>
      <c r="I527" s="1" t="str">
        <f>IF(OR(ISNUMBER(F527),ISNUMBER(G527)),IFERROR(VALUE(CONCATENATE(MID('Datos de entrada'!C512,1,1),",",MID('Datos de entrada'!C512,3,1))),IFERROR(VALUE(MID('Datos de entrada'!C512,1,2)),"")),"")</f>
        <v/>
      </c>
    </row>
    <row r="528" spans="1:9" ht="14.25" x14ac:dyDescent="0.2">
      <c r="A528" t="str">
        <f t="shared" si="34"/>
        <v/>
      </c>
      <c r="B528" t="str">
        <f t="shared" si="36"/>
        <v/>
      </c>
      <c r="C528" s="1" t="str">
        <f t="shared" si="35"/>
        <v/>
      </c>
      <c r="D528" t="str">
        <f>IF(ISNUMBER(C528),'Datos de entrada'!A513,"")</f>
        <v/>
      </c>
      <c r="E528" s="1" t="str">
        <f>IF(ISNUMBER(G528),IF(NOT(ISBLANK('Datos de entrada'!L513)),'Datos de entrada'!L513,""),IFERROR(MID('Datos de entrada'!H513,1,2),""))</f>
        <v/>
      </c>
      <c r="F528" s="1" t="str">
        <f>IFERROR(VALUE(CONCATENATE(MID('Datos de entrada'!H513,5,1),",",MID('Datos de entrada'!H513,7,1))),IFERROR(VALUE(CONCATENATE(MID('Datos de entrada'!H513,5,2),",",MID('Datos de entrada'!H513,8,1))),""))</f>
        <v/>
      </c>
      <c r="G528" s="1" t="str">
        <f>IF(ISNUMBER('Datos de entrada'!K513),'Datos de entrada'!K513,"")</f>
        <v/>
      </c>
      <c r="I528" s="1" t="str">
        <f>IF(OR(ISNUMBER(F528),ISNUMBER(G528)),IFERROR(VALUE(CONCATENATE(MID('Datos de entrada'!C513,1,1),",",MID('Datos de entrada'!C513,3,1))),IFERROR(VALUE(MID('Datos de entrada'!C513,1,2)),"")),"")</f>
        <v/>
      </c>
    </row>
    <row r="529" spans="1:9" ht="14.25" x14ac:dyDescent="0.2">
      <c r="A529" t="str">
        <f t="shared" si="34"/>
        <v/>
      </c>
      <c r="B529" t="str">
        <f t="shared" si="36"/>
        <v/>
      </c>
      <c r="C529" s="1" t="str">
        <f t="shared" si="35"/>
        <v/>
      </c>
      <c r="D529" t="str">
        <f>IF(ISNUMBER(C529),'Datos de entrada'!A514,"")</f>
        <v/>
      </c>
      <c r="E529" s="1" t="str">
        <f>IF(ISNUMBER(G529),IF(NOT(ISBLANK('Datos de entrada'!L514)),'Datos de entrada'!L514,""),IFERROR(MID('Datos de entrada'!H514,1,2),""))</f>
        <v/>
      </c>
      <c r="F529" s="1" t="str">
        <f>IFERROR(VALUE(CONCATENATE(MID('Datos de entrada'!H514,5,1),",",MID('Datos de entrada'!H514,7,1))),IFERROR(VALUE(CONCATENATE(MID('Datos de entrada'!H514,5,2),",",MID('Datos de entrada'!H514,8,1))),""))</f>
        <v/>
      </c>
      <c r="G529" s="1" t="str">
        <f>IF(ISNUMBER('Datos de entrada'!K514),'Datos de entrada'!K514,"")</f>
        <v/>
      </c>
      <c r="I529" s="1" t="str">
        <f>IF(OR(ISNUMBER(F529),ISNUMBER(G529)),IFERROR(VALUE(CONCATENATE(MID('Datos de entrada'!C514,1,1),",",MID('Datos de entrada'!C514,3,1))),IFERROR(VALUE(MID('Datos de entrada'!C514,1,2)),"")),"")</f>
        <v/>
      </c>
    </row>
    <row r="530" spans="1:9" ht="14.25" x14ac:dyDescent="0.2">
      <c r="A530" t="str">
        <f t="shared" si="34"/>
        <v/>
      </c>
      <c r="B530" t="str">
        <f t="shared" si="36"/>
        <v/>
      </c>
      <c r="C530" s="1" t="str">
        <f t="shared" si="35"/>
        <v/>
      </c>
      <c r="D530" t="str">
        <f>IF(ISNUMBER(C530),'Datos de entrada'!A515,"")</f>
        <v/>
      </c>
      <c r="E530" s="1" t="str">
        <f>IF(ISNUMBER(G530),IF(NOT(ISBLANK('Datos de entrada'!L515)),'Datos de entrada'!L515,""),IFERROR(MID('Datos de entrada'!H515,1,2),""))</f>
        <v/>
      </c>
      <c r="F530" s="1" t="str">
        <f>IFERROR(VALUE(CONCATENATE(MID('Datos de entrada'!H515,5,1),",",MID('Datos de entrada'!H515,7,1))),IFERROR(VALUE(CONCATENATE(MID('Datos de entrada'!H515,5,2),",",MID('Datos de entrada'!H515,8,1))),""))</f>
        <v/>
      </c>
      <c r="G530" s="1" t="str">
        <f>IF(ISNUMBER('Datos de entrada'!K515),'Datos de entrada'!K515,"")</f>
        <v/>
      </c>
      <c r="I530" s="1" t="str">
        <f>IF(OR(ISNUMBER(F530),ISNUMBER(G530)),IFERROR(VALUE(CONCATENATE(MID('Datos de entrada'!C515,1,1),",",MID('Datos de entrada'!C515,3,1))),IFERROR(VALUE(MID('Datos de entrada'!C515,1,2)),"")),"")</f>
        <v/>
      </c>
    </row>
    <row r="531" spans="1:9" ht="14.25" x14ac:dyDescent="0.2">
      <c r="A531" t="str">
        <f t="shared" si="34"/>
        <v/>
      </c>
      <c r="B531" t="str">
        <f t="shared" si="36"/>
        <v/>
      </c>
      <c r="C531" s="1" t="str">
        <f t="shared" si="35"/>
        <v/>
      </c>
      <c r="D531" t="str">
        <f>IF(ISNUMBER(C531),'Datos de entrada'!A516,"")</f>
        <v/>
      </c>
      <c r="E531" s="1" t="str">
        <f>IF(ISNUMBER(G531),IF(NOT(ISBLANK('Datos de entrada'!L516)),'Datos de entrada'!L516,""),IFERROR(MID('Datos de entrada'!H516,1,2),""))</f>
        <v/>
      </c>
      <c r="F531" s="1" t="str">
        <f>IFERROR(VALUE(CONCATENATE(MID('Datos de entrada'!H516,5,1),",",MID('Datos de entrada'!H516,7,1))),IFERROR(VALUE(CONCATENATE(MID('Datos de entrada'!H516,5,2),",",MID('Datos de entrada'!H516,8,1))),""))</f>
        <v/>
      </c>
      <c r="G531" s="1" t="str">
        <f>IF(ISNUMBER('Datos de entrada'!K516),'Datos de entrada'!K516,"")</f>
        <v/>
      </c>
      <c r="I531" s="1" t="str">
        <f>IF(OR(ISNUMBER(F531),ISNUMBER(G531)),IFERROR(VALUE(CONCATENATE(MID('Datos de entrada'!C516,1,1),",",MID('Datos de entrada'!C516,3,1))),IFERROR(VALUE(MID('Datos de entrada'!C516,1,2)),"")),"")</f>
        <v/>
      </c>
    </row>
    <row r="532" spans="1:9" ht="14.25" x14ac:dyDescent="0.2">
      <c r="A532" t="str">
        <f t="shared" si="34"/>
        <v/>
      </c>
      <c r="B532" t="str">
        <f t="shared" si="36"/>
        <v/>
      </c>
      <c r="C532" s="1" t="str">
        <f t="shared" si="35"/>
        <v/>
      </c>
      <c r="D532" t="str">
        <f>IF(ISNUMBER(C532),'Datos de entrada'!A517,"")</f>
        <v/>
      </c>
      <c r="E532" s="1" t="str">
        <f>IF(ISNUMBER(G532),IF(NOT(ISBLANK('Datos de entrada'!L517)),'Datos de entrada'!L517,""),IFERROR(MID('Datos de entrada'!H517,1,2),""))</f>
        <v/>
      </c>
      <c r="F532" s="1" t="str">
        <f>IFERROR(VALUE(CONCATENATE(MID('Datos de entrada'!H517,5,1),",",MID('Datos de entrada'!H517,7,1))),IFERROR(VALUE(CONCATENATE(MID('Datos de entrada'!H517,5,2),",",MID('Datos de entrada'!H517,8,1))),""))</f>
        <v/>
      </c>
      <c r="G532" s="1" t="str">
        <f>IF(ISNUMBER('Datos de entrada'!K517),'Datos de entrada'!K517,"")</f>
        <v/>
      </c>
      <c r="I532" s="1" t="str">
        <f>IF(OR(ISNUMBER(F532),ISNUMBER(G532)),IFERROR(VALUE(CONCATENATE(MID('Datos de entrada'!C517,1,1),",",MID('Datos de entrada'!C517,3,1))),IFERROR(VALUE(MID('Datos de entrada'!C517,1,2)),"")),"")</f>
        <v/>
      </c>
    </row>
    <row r="533" spans="1:9" ht="14.25" x14ac:dyDescent="0.2">
      <c r="A533" t="str">
        <f t="shared" si="34"/>
        <v/>
      </c>
      <c r="B533" t="str">
        <f t="shared" si="36"/>
        <v/>
      </c>
      <c r="C533" s="1" t="str">
        <f t="shared" si="35"/>
        <v/>
      </c>
      <c r="D533" t="str">
        <f>IF(ISNUMBER(C533),'Datos de entrada'!A518,"")</f>
        <v/>
      </c>
      <c r="E533" s="1" t="str">
        <f>IF(ISNUMBER(G533),IF(NOT(ISBLANK('Datos de entrada'!L518)),'Datos de entrada'!L518,""),IFERROR(MID('Datos de entrada'!H518,1,2),""))</f>
        <v/>
      </c>
      <c r="F533" s="1" t="str">
        <f>IFERROR(VALUE(CONCATENATE(MID('Datos de entrada'!H518,5,1),",",MID('Datos de entrada'!H518,7,1))),IFERROR(VALUE(CONCATENATE(MID('Datos de entrada'!H518,5,2),",",MID('Datos de entrada'!H518,8,1))),""))</f>
        <v/>
      </c>
      <c r="G533" s="1" t="str">
        <f>IF(ISNUMBER('Datos de entrada'!K518),'Datos de entrada'!K518,"")</f>
        <v/>
      </c>
      <c r="I533" s="1" t="str">
        <f>IF(OR(ISNUMBER(F533),ISNUMBER(G533)),IFERROR(VALUE(CONCATENATE(MID('Datos de entrada'!C518,1,1),",",MID('Datos de entrada'!C518,3,1))),IFERROR(VALUE(MID('Datos de entrada'!C518,1,2)),"")),"")</f>
        <v/>
      </c>
    </row>
    <row r="534" spans="1:9" ht="14.25" x14ac:dyDescent="0.2">
      <c r="A534" t="str">
        <f t="shared" ref="A534:A597" si="37">IF(ISNUMBER(C534),C534+(ROW()/10000000),"")</f>
        <v/>
      </c>
      <c r="B534" t="str">
        <f t="shared" si="36"/>
        <v/>
      </c>
      <c r="C534" s="1" t="str">
        <f t="shared" si="35"/>
        <v/>
      </c>
      <c r="D534" t="str">
        <f>IF(ISNUMBER(C534),'Datos de entrada'!A519,"")</f>
        <v/>
      </c>
      <c r="E534" s="1" t="str">
        <f>IF(ISNUMBER(G534),IF(NOT(ISBLANK('Datos de entrada'!L519)),'Datos de entrada'!L519,""),IFERROR(MID('Datos de entrada'!H519,1,2),""))</f>
        <v/>
      </c>
      <c r="F534" s="1" t="str">
        <f>IFERROR(VALUE(CONCATENATE(MID('Datos de entrada'!H519,5,1),",",MID('Datos de entrada'!H519,7,1))),IFERROR(VALUE(CONCATENATE(MID('Datos de entrada'!H519,5,2),",",MID('Datos de entrada'!H519,8,1))),""))</f>
        <v/>
      </c>
      <c r="G534" s="1" t="str">
        <f>IF(ISNUMBER('Datos de entrada'!K519),'Datos de entrada'!K519,"")</f>
        <v/>
      </c>
      <c r="I534" s="1" t="str">
        <f>IF(OR(ISNUMBER(F534),ISNUMBER(G534)),IFERROR(VALUE(CONCATENATE(MID('Datos de entrada'!C519,1,1),",",MID('Datos de entrada'!C519,3,1))),IFERROR(VALUE(MID('Datos de entrada'!C519,1,2)),"")),"")</f>
        <v/>
      </c>
    </row>
    <row r="535" spans="1:9" ht="14.25" x14ac:dyDescent="0.2">
      <c r="A535" t="str">
        <f t="shared" si="37"/>
        <v/>
      </c>
      <c r="B535" t="str">
        <f t="shared" si="36"/>
        <v/>
      </c>
      <c r="C535" s="1" t="str">
        <f t="shared" si="35"/>
        <v/>
      </c>
      <c r="D535" t="str">
        <f>IF(ISNUMBER(C535),'Datos de entrada'!A520,"")</f>
        <v/>
      </c>
      <c r="E535" s="1" t="str">
        <f>IF(ISNUMBER(G535),IF(NOT(ISBLANK('Datos de entrada'!L520)),'Datos de entrada'!L520,""),IFERROR(MID('Datos de entrada'!H520,1,2),""))</f>
        <v/>
      </c>
      <c r="F535" s="1" t="str">
        <f>IFERROR(VALUE(CONCATENATE(MID('Datos de entrada'!H520,5,1),",",MID('Datos de entrada'!H520,7,1))),IFERROR(VALUE(CONCATENATE(MID('Datos de entrada'!H520,5,2),",",MID('Datos de entrada'!H520,8,1))),""))</f>
        <v/>
      </c>
      <c r="G535" s="1" t="str">
        <f>IF(ISNUMBER('Datos de entrada'!K520),'Datos de entrada'!K520,"")</f>
        <v/>
      </c>
      <c r="I535" s="1" t="str">
        <f>IF(OR(ISNUMBER(F535),ISNUMBER(G535)),IFERROR(VALUE(CONCATENATE(MID('Datos de entrada'!C520,1,1),",",MID('Datos de entrada'!C520,3,1))),IFERROR(VALUE(MID('Datos de entrada'!C520,1,2)),"")),"")</f>
        <v/>
      </c>
    </row>
    <row r="536" spans="1:9" ht="14.25" x14ac:dyDescent="0.2">
      <c r="A536" t="str">
        <f t="shared" si="37"/>
        <v/>
      </c>
      <c r="B536" t="str">
        <f t="shared" si="36"/>
        <v/>
      </c>
      <c r="C536" s="1" t="str">
        <f t="shared" si="35"/>
        <v/>
      </c>
      <c r="D536" t="str">
        <f>IF(ISNUMBER(C536),'Datos de entrada'!A521,"")</f>
        <v/>
      </c>
      <c r="E536" s="1" t="str">
        <f>IF(ISNUMBER(G536),IF(NOT(ISBLANK('Datos de entrada'!L521)),'Datos de entrada'!L521,""),IFERROR(MID('Datos de entrada'!H521,1,2),""))</f>
        <v/>
      </c>
      <c r="F536" s="1" t="str">
        <f>IFERROR(VALUE(CONCATENATE(MID('Datos de entrada'!H521,5,1),",",MID('Datos de entrada'!H521,7,1))),IFERROR(VALUE(CONCATENATE(MID('Datos de entrada'!H521,5,2),",",MID('Datos de entrada'!H521,8,1))),""))</f>
        <v/>
      </c>
      <c r="G536" s="1" t="str">
        <f>IF(ISNUMBER('Datos de entrada'!K521),'Datos de entrada'!K521,"")</f>
        <v/>
      </c>
      <c r="I536" s="1" t="str">
        <f>IF(OR(ISNUMBER(F536),ISNUMBER(G536)),IFERROR(VALUE(CONCATENATE(MID('Datos de entrada'!C521,1,1),",",MID('Datos de entrada'!C521,3,1))),IFERROR(VALUE(MID('Datos de entrada'!C521,1,2)),"")),"")</f>
        <v/>
      </c>
    </row>
    <row r="537" spans="1:9" ht="14.25" x14ac:dyDescent="0.2">
      <c r="A537" t="str">
        <f t="shared" si="37"/>
        <v/>
      </c>
      <c r="B537" t="str">
        <f t="shared" si="36"/>
        <v/>
      </c>
      <c r="C537" s="1" t="str">
        <f t="shared" si="35"/>
        <v/>
      </c>
      <c r="D537" t="str">
        <f>IF(ISNUMBER(C537),'Datos de entrada'!A522,"")</f>
        <v/>
      </c>
      <c r="E537" s="1" t="str">
        <f>IF(ISNUMBER(G537),IF(NOT(ISBLANK('Datos de entrada'!L522)),'Datos de entrada'!L522,""),IFERROR(MID('Datos de entrada'!H522,1,2),""))</f>
        <v/>
      </c>
      <c r="F537" s="1" t="str">
        <f>IFERROR(VALUE(CONCATENATE(MID('Datos de entrada'!H522,5,1),",",MID('Datos de entrada'!H522,7,1))),IFERROR(VALUE(CONCATENATE(MID('Datos de entrada'!H522,5,2),",",MID('Datos de entrada'!H522,8,1))),""))</f>
        <v/>
      </c>
      <c r="G537" s="1" t="str">
        <f>IF(ISNUMBER('Datos de entrada'!K522),'Datos de entrada'!K522,"")</f>
        <v/>
      </c>
      <c r="I537" s="1" t="str">
        <f>IF(OR(ISNUMBER(F537),ISNUMBER(G537)),IFERROR(VALUE(CONCATENATE(MID('Datos de entrada'!C522,1,1),",",MID('Datos de entrada'!C522,3,1))),IFERROR(VALUE(MID('Datos de entrada'!C522,1,2)),"")),"")</f>
        <v/>
      </c>
    </row>
    <row r="538" spans="1:9" ht="14.25" x14ac:dyDescent="0.2">
      <c r="A538" t="str">
        <f t="shared" si="37"/>
        <v/>
      </c>
      <c r="B538" t="str">
        <f t="shared" si="36"/>
        <v/>
      </c>
      <c r="C538" s="1" t="str">
        <f t="shared" si="35"/>
        <v/>
      </c>
      <c r="D538" t="str">
        <f>IF(ISNUMBER(C538),'Datos de entrada'!A523,"")</f>
        <v/>
      </c>
      <c r="E538" s="1" t="str">
        <f>IF(ISNUMBER(G538),IF(NOT(ISBLANK('Datos de entrada'!L523)),'Datos de entrada'!L523,""),IFERROR(MID('Datos de entrada'!H523,1,2),""))</f>
        <v/>
      </c>
      <c r="F538" s="1" t="str">
        <f>IFERROR(VALUE(CONCATENATE(MID('Datos de entrada'!H523,5,1),",",MID('Datos de entrada'!H523,7,1))),IFERROR(VALUE(CONCATENATE(MID('Datos de entrada'!H523,5,2),",",MID('Datos de entrada'!H523,8,1))),""))</f>
        <v/>
      </c>
      <c r="G538" s="1" t="str">
        <f>IF(ISNUMBER('Datos de entrada'!K523),'Datos de entrada'!K523,"")</f>
        <v/>
      </c>
      <c r="I538" s="1" t="str">
        <f>IF(OR(ISNUMBER(F538),ISNUMBER(G538)),IFERROR(VALUE(CONCATENATE(MID('Datos de entrada'!C523,1,1),",",MID('Datos de entrada'!C523,3,1))),IFERROR(VALUE(MID('Datos de entrada'!C523,1,2)),"")),"")</f>
        <v/>
      </c>
    </row>
    <row r="539" spans="1:9" ht="14.25" x14ac:dyDescent="0.2">
      <c r="A539" t="str">
        <f t="shared" si="37"/>
        <v/>
      </c>
      <c r="B539" t="str">
        <f t="shared" si="36"/>
        <v/>
      </c>
      <c r="C539" s="1" t="str">
        <f t="shared" si="35"/>
        <v/>
      </c>
      <c r="D539" t="str">
        <f>IF(ISNUMBER(C539),'Datos de entrada'!A524,"")</f>
        <v/>
      </c>
      <c r="E539" s="1" t="str">
        <f>IF(ISNUMBER(G539),IF(NOT(ISBLANK('Datos de entrada'!L524)),'Datos de entrada'!L524,""),IFERROR(MID('Datos de entrada'!H524,1,2),""))</f>
        <v/>
      </c>
      <c r="F539" s="1" t="str">
        <f>IFERROR(VALUE(CONCATENATE(MID('Datos de entrada'!H524,5,1),",",MID('Datos de entrada'!H524,7,1))),IFERROR(VALUE(CONCATENATE(MID('Datos de entrada'!H524,5,2),",",MID('Datos de entrada'!H524,8,1))),""))</f>
        <v/>
      </c>
      <c r="G539" s="1" t="str">
        <f>IF(ISNUMBER('Datos de entrada'!K524),'Datos de entrada'!K524,"")</f>
        <v/>
      </c>
      <c r="I539" s="1" t="str">
        <f>IF(OR(ISNUMBER(F539),ISNUMBER(G539)),IFERROR(VALUE(CONCATENATE(MID('Datos de entrada'!C524,1,1),",",MID('Datos de entrada'!C524,3,1))),IFERROR(VALUE(MID('Datos de entrada'!C524,1,2)),"")),"")</f>
        <v/>
      </c>
    </row>
    <row r="540" spans="1:9" ht="14.25" x14ac:dyDescent="0.2">
      <c r="A540" t="str">
        <f t="shared" si="37"/>
        <v/>
      </c>
      <c r="B540" t="str">
        <f t="shared" si="36"/>
        <v/>
      </c>
      <c r="C540" s="1" t="str">
        <f t="shared" si="35"/>
        <v/>
      </c>
      <c r="D540" t="str">
        <f>IF(ISNUMBER(C540),'Datos de entrada'!A525,"")</f>
        <v/>
      </c>
      <c r="E540" s="1" t="str">
        <f>IF(ISNUMBER(G540),IF(NOT(ISBLANK('Datos de entrada'!L525)),'Datos de entrada'!L525,""),IFERROR(MID('Datos de entrada'!H525,1,2),""))</f>
        <v/>
      </c>
      <c r="F540" s="1" t="str">
        <f>IFERROR(VALUE(CONCATENATE(MID('Datos de entrada'!H525,5,1),",",MID('Datos de entrada'!H525,7,1))),IFERROR(VALUE(CONCATENATE(MID('Datos de entrada'!H525,5,2),",",MID('Datos de entrada'!H525,8,1))),""))</f>
        <v/>
      </c>
      <c r="G540" s="1" t="str">
        <f>IF(ISNUMBER('Datos de entrada'!K525),'Datos de entrada'!K525,"")</f>
        <v/>
      </c>
      <c r="I540" s="1" t="str">
        <f>IF(OR(ISNUMBER(F540),ISNUMBER(G540)),IFERROR(VALUE(CONCATENATE(MID('Datos de entrada'!C525,1,1),",",MID('Datos de entrada'!C525,3,1))),IFERROR(VALUE(MID('Datos de entrada'!C525,1,2)),"")),"")</f>
        <v/>
      </c>
    </row>
    <row r="541" spans="1:9" ht="14.25" x14ac:dyDescent="0.2">
      <c r="A541" t="str">
        <f t="shared" si="37"/>
        <v/>
      </c>
      <c r="B541" t="str">
        <f t="shared" si="36"/>
        <v/>
      </c>
      <c r="C541" s="1" t="str">
        <f t="shared" si="35"/>
        <v/>
      </c>
      <c r="D541" t="str">
        <f>IF(ISNUMBER(C541),'Datos de entrada'!A526,"")</f>
        <v/>
      </c>
      <c r="E541" s="1" t="str">
        <f>IF(ISNUMBER(G541),IF(NOT(ISBLANK('Datos de entrada'!L526)),'Datos de entrada'!L526,""),IFERROR(MID('Datos de entrada'!H526,1,2),""))</f>
        <v/>
      </c>
      <c r="F541" s="1" t="str">
        <f>IFERROR(VALUE(CONCATENATE(MID('Datos de entrada'!H526,5,1),",",MID('Datos de entrada'!H526,7,1))),IFERROR(VALUE(CONCATENATE(MID('Datos de entrada'!H526,5,2),",",MID('Datos de entrada'!H526,8,1))),""))</f>
        <v/>
      </c>
      <c r="G541" s="1" t="str">
        <f>IF(ISNUMBER('Datos de entrada'!K526),'Datos de entrada'!K526,"")</f>
        <v/>
      </c>
      <c r="I541" s="1" t="str">
        <f>IF(OR(ISNUMBER(F541),ISNUMBER(G541)),IFERROR(VALUE(CONCATENATE(MID('Datos de entrada'!C526,1,1),",",MID('Datos de entrada'!C526,3,1))),IFERROR(VALUE(MID('Datos de entrada'!C526,1,2)),"")),"")</f>
        <v/>
      </c>
    </row>
    <row r="542" spans="1:9" ht="14.25" x14ac:dyDescent="0.2">
      <c r="A542" t="str">
        <f t="shared" si="37"/>
        <v/>
      </c>
      <c r="B542" t="str">
        <f t="shared" si="36"/>
        <v/>
      </c>
      <c r="C542" s="1" t="str">
        <f t="shared" si="35"/>
        <v/>
      </c>
      <c r="D542" t="str">
        <f>IF(ISNUMBER(C542),'Datos de entrada'!A527,"")</f>
        <v/>
      </c>
      <c r="E542" s="1" t="str">
        <f>IF(ISNUMBER(G542),IF(NOT(ISBLANK('Datos de entrada'!L527)),'Datos de entrada'!L527,""),IFERROR(MID('Datos de entrada'!H527,1,2),""))</f>
        <v/>
      </c>
      <c r="F542" s="1" t="str">
        <f>IFERROR(VALUE(CONCATENATE(MID('Datos de entrada'!H527,5,1),",",MID('Datos de entrada'!H527,7,1))),IFERROR(VALUE(CONCATENATE(MID('Datos de entrada'!H527,5,2),",",MID('Datos de entrada'!H527,8,1))),""))</f>
        <v/>
      </c>
      <c r="G542" s="1" t="str">
        <f>IF(ISNUMBER('Datos de entrada'!K527),'Datos de entrada'!K527,"")</f>
        <v/>
      </c>
      <c r="I542" s="1" t="str">
        <f>IF(OR(ISNUMBER(F542),ISNUMBER(G542)),IFERROR(VALUE(CONCATENATE(MID('Datos de entrada'!C527,1,1),",",MID('Datos de entrada'!C527,3,1))),IFERROR(VALUE(MID('Datos de entrada'!C527,1,2)),"")),"")</f>
        <v/>
      </c>
    </row>
    <row r="543" spans="1:9" ht="14.25" x14ac:dyDescent="0.2">
      <c r="A543" t="str">
        <f t="shared" si="37"/>
        <v/>
      </c>
      <c r="B543" t="str">
        <f t="shared" si="36"/>
        <v/>
      </c>
      <c r="C543" s="1" t="str">
        <f t="shared" si="35"/>
        <v/>
      </c>
      <c r="D543" t="str">
        <f>IF(ISNUMBER(C543),'Datos de entrada'!A528,"")</f>
        <v/>
      </c>
      <c r="E543" s="1" t="str">
        <f>IF(ISNUMBER(G543),IF(NOT(ISBLANK('Datos de entrada'!L528)),'Datos de entrada'!L528,""),IFERROR(MID('Datos de entrada'!H528,1,2),""))</f>
        <v/>
      </c>
      <c r="F543" s="1" t="str">
        <f>IFERROR(VALUE(CONCATENATE(MID('Datos de entrada'!H528,5,1),",",MID('Datos de entrada'!H528,7,1))),IFERROR(VALUE(CONCATENATE(MID('Datos de entrada'!H528,5,2),",",MID('Datos de entrada'!H528,8,1))),""))</f>
        <v/>
      </c>
      <c r="G543" s="1" t="str">
        <f>IF(ISNUMBER('Datos de entrada'!K528),'Datos de entrada'!K528,"")</f>
        <v/>
      </c>
      <c r="I543" s="1" t="str">
        <f>IF(OR(ISNUMBER(F543),ISNUMBER(G543)),IFERROR(VALUE(CONCATENATE(MID('Datos de entrada'!C528,1,1),",",MID('Datos de entrada'!C528,3,1))),IFERROR(VALUE(MID('Datos de entrada'!C528,1,2)),"")),"")</f>
        <v/>
      </c>
    </row>
    <row r="544" spans="1:9" ht="14.25" x14ac:dyDescent="0.2">
      <c r="A544" t="str">
        <f t="shared" si="37"/>
        <v/>
      </c>
      <c r="B544" t="str">
        <f t="shared" si="36"/>
        <v/>
      </c>
      <c r="C544" s="1" t="str">
        <f t="shared" si="35"/>
        <v/>
      </c>
      <c r="D544" t="str">
        <f>IF(ISNUMBER(C544),'Datos de entrada'!A529,"")</f>
        <v/>
      </c>
      <c r="E544" s="1" t="str">
        <f>IF(ISNUMBER(G544),IF(NOT(ISBLANK('Datos de entrada'!L529)),'Datos de entrada'!L529,""),IFERROR(MID('Datos de entrada'!H529,1,2),""))</f>
        <v/>
      </c>
      <c r="F544" s="1" t="str">
        <f>IFERROR(VALUE(CONCATENATE(MID('Datos de entrada'!H529,5,1),",",MID('Datos de entrada'!H529,7,1))),IFERROR(VALUE(CONCATENATE(MID('Datos de entrada'!H529,5,2),",",MID('Datos de entrada'!H529,8,1))),""))</f>
        <v/>
      </c>
      <c r="G544" s="1" t="str">
        <f>IF(ISNUMBER('Datos de entrada'!K529),'Datos de entrada'!K529,"")</f>
        <v/>
      </c>
      <c r="I544" s="1" t="str">
        <f>IF(OR(ISNUMBER(F544),ISNUMBER(G544)),IFERROR(VALUE(CONCATENATE(MID('Datos de entrada'!C529,1,1),",",MID('Datos de entrada'!C529,3,1))),IFERROR(VALUE(MID('Datos de entrada'!C529,1,2)),"")),"")</f>
        <v/>
      </c>
    </row>
    <row r="545" spans="1:9" ht="14.25" x14ac:dyDescent="0.2">
      <c r="A545" t="str">
        <f t="shared" si="37"/>
        <v/>
      </c>
      <c r="B545" t="str">
        <f t="shared" si="36"/>
        <v/>
      </c>
      <c r="C545" s="1" t="str">
        <f t="shared" si="35"/>
        <v/>
      </c>
      <c r="D545" t="str">
        <f>IF(ISNUMBER(C545),'Datos de entrada'!A530,"")</f>
        <v/>
      </c>
      <c r="E545" s="1" t="str">
        <f>IF(ISNUMBER(G545),IF(NOT(ISBLANK('Datos de entrada'!L530)),'Datos de entrada'!L530,""),IFERROR(MID('Datos de entrada'!H530,1,2),""))</f>
        <v/>
      </c>
      <c r="F545" s="1" t="str">
        <f>IFERROR(VALUE(CONCATENATE(MID('Datos de entrada'!H530,5,1),",",MID('Datos de entrada'!H530,7,1))),IFERROR(VALUE(CONCATENATE(MID('Datos de entrada'!H530,5,2),",",MID('Datos de entrada'!H530,8,1))),""))</f>
        <v/>
      </c>
      <c r="G545" s="1" t="str">
        <f>IF(ISNUMBER('Datos de entrada'!K530),'Datos de entrada'!K530,"")</f>
        <v/>
      </c>
      <c r="I545" s="1" t="str">
        <f>IF(OR(ISNUMBER(F545),ISNUMBER(G545)),IFERROR(VALUE(CONCATENATE(MID('Datos de entrada'!C530,1,1),",",MID('Datos de entrada'!C530,3,1))),IFERROR(VALUE(MID('Datos de entrada'!C530,1,2)),"")),"")</f>
        <v/>
      </c>
    </row>
    <row r="546" spans="1:9" ht="14.25" x14ac:dyDescent="0.2">
      <c r="A546" t="str">
        <f t="shared" si="37"/>
        <v/>
      </c>
      <c r="B546" t="str">
        <f t="shared" si="36"/>
        <v/>
      </c>
      <c r="C546" s="1" t="str">
        <f t="shared" si="35"/>
        <v/>
      </c>
      <c r="D546" t="str">
        <f>IF(ISNUMBER(C546),'Datos de entrada'!A531,"")</f>
        <v/>
      </c>
      <c r="E546" s="1" t="str">
        <f>IF(ISNUMBER(G546),IF(NOT(ISBLANK('Datos de entrada'!L531)),'Datos de entrada'!L531,""),IFERROR(MID('Datos de entrada'!H531,1,2),""))</f>
        <v/>
      </c>
      <c r="F546" s="1" t="str">
        <f>IFERROR(VALUE(CONCATENATE(MID('Datos de entrada'!H531,5,1),",",MID('Datos de entrada'!H531,7,1))),IFERROR(VALUE(CONCATENATE(MID('Datos de entrada'!H531,5,2),",",MID('Datos de entrada'!H531,8,1))),""))</f>
        <v/>
      </c>
      <c r="G546" s="1" t="str">
        <f>IF(ISNUMBER('Datos de entrada'!K531),'Datos de entrada'!K531,"")</f>
        <v/>
      </c>
      <c r="I546" s="1" t="str">
        <f>IF(OR(ISNUMBER(F546),ISNUMBER(G546)),IFERROR(VALUE(CONCATENATE(MID('Datos de entrada'!C531,1,1),",",MID('Datos de entrada'!C531,3,1))),IFERROR(VALUE(MID('Datos de entrada'!C531,1,2)),"")),"")</f>
        <v/>
      </c>
    </row>
    <row r="547" spans="1:9" ht="14.25" x14ac:dyDescent="0.2">
      <c r="A547" t="str">
        <f t="shared" si="37"/>
        <v/>
      </c>
      <c r="B547" t="str">
        <f t="shared" si="36"/>
        <v/>
      </c>
      <c r="C547" s="1" t="str">
        <f t="shared" si="35"/>
        <v/>
      </c>
      <c r="D547" t="str">
        <f>IF(ISNUMBER(C547),'Datos de entrada'!A532,"")</f>
        <v/>
      </c>
      <c r="E547" s="1" t="str">
        <f>IF(ISNUMBER(G547),IF(NOT(ISBLANK('Datos de entrada'!L532)),'Datos de entrada'!L532,""),IFERROR(MID('Datos de entrada'!H532,1,2),""))</f>
        <v/>
      </c>
      <c r="F547" s="1" t="str">
        <f>IFERROR(VALUE(CONCATENATE(MID('Datos de entrada'!H532,5,1),",",MID('Datos de entrada'!H532,7,1))),IFERROR(VALUE(CONCATENATE(MID('Datos de entrada'!H532,5,2),",",MID('Datos de entrada'!H532,8,1))),""))</f>
        <v/>
      </c>
      <c r="G547" s="1" t="str">
        <f>IF(ISNUMBER('Datos de entrada'!K532),'Datos de entrada'!K532,"")</f>
        <v/>
      </c>
      <c r="I547" s="1" t="str">
        <f>IF(OR(ISNUMBER(F547),ISNUMBER(G547)),IFERROR(VALUE(CONCATENATE(MID('Datos de entrada'!C532,1,1),",",MID('Datos de entrada'!C532,3,1))),IFERROR(VALUE(MID('Datos de entrada'!C532,1,2)),"")),"")</f>
        <v/>
      </c>
    </row>
    <row r="548" spans="1:9" ht="14.25" x14ac:dyDescent="0.2">
      <c r="A548" t="str">
        <f t="shared" si="37"/>
        <v/>
      </c>
      <c r="B548" t="str">
        <f t="shared" si="36"/>
        <v/>
      </c>
      <c r="C548" s="1" t="str">
        <f t="shared" si="35"/>
        <v/>
      </c>
      <c r="D548" t="str">
        <f>IF(ISNUMBER(C548),'Datos de entrada'!A533,"")</f>
        <v/>
      </c>
      <c r="E548" s="1" t="str">
        <f>IF(ISNUMBER(G548),IF(NOT(ISBLANK('Datos de entrada'!L533)),'Datos de entrada'!L533,""),IFERROR(MID('Datos de entrada'!H533,1,2),""))</f>
        <v/>
      </c>
      <c r="F548" s="1" t="str">
        <f>IFERROR(VALUE(CONCATENATE(MID('Datos de entrada'!H533,5,1),",",MID('Datos de entrada'!H533,7,1))),IFERROR(VALUE(CONCATENATE(MID('Datos de entrada'!H533,5,2),",",MID('Datos de entrada'!H533,8,1))),""))</f>
        <v/>
      </c>
      <c r="G548" s="1" t="str">
        <f>IF(ISNUMBER('Datos de entrada'!K533),'Datos de entrada'!K533,"")</f>
        <v/>
      </c>
      <c r="I548" s="1" t="str">
        <f>IF(OR(ISNUMBER(F548),ISNUMBER(G548)),IFERROR(VALUE(CONCATENATE(MID('Datos de entrada'!C533,1,1),",",MID('Datos de entrada'!C533,3,1))),IFERROR(VALUE(MID('Datos de entrada'!C533,1,2)),"")),"")</f>
        <v/>
      </c>
    </row>
    <row r="549" spans="1:9" ht="14.25" x14ac:dyDescent="0.2">
      <c r="A549" t="str">
        <f t="shared" si="37"/>
        <v/>
      </c>
      <c r="B549" t="str">
        <f t="shared" si="36"/>
        <v/>
      </c>
      <c r="C549" s="1" t="str">
        <f t="shared" si="35"/>
        <v/>
      </c>
      <c r="D549" t="str">
        <f>IF(ISNUMBER(C549),'Datos de entrada'!A534,"")</f>
        <v/>
      </c>
      <c r="E549" s="1" t="str">
        <f>IF(ISNUMBER(G549),IF(NOT(ISBLANK('Datos de entrada'!L534)),'Datos de entrada'!L534,""),IFERROR(MID('Datos de entrada'!H534,1,2),""))</f>
        <v/>
      </c>
      <c r="F549" s="1" t="str">
        <f>IFERROR(VALUE(CONCATENATE(MID('Datos de entrada'!H534,5,1),",",MID('Datos de entrada'!H534,7,1))),IFERROR(VALUE(CONCATENATE(MID('Datos de entrada'!H534,5,2),",",MID('Datos de entrada'!H534,8,1))),""))</f>
        <v/>
      </c>
      <c r="G549" s="1" t="str">
        <f>IF(ISNUMBER('Datos de entrada'!K534),'Datos de entrada'!K534,"")</f>
        <v/>
      </c>
      <c r="I549" s="1" t="str">
        <f>IF(OR(ISNUMBER(F549),ISNUMBER(G549)),IFERROR(VALUE(CONCATENATE(MID('Datos de entrada'!C534,1,1),",",MID('Datos de entrada'!C534,3,1))),IFERROR(VALUE(MID('Datos de entrada'!C534,1,2)),"")),"")</f>
        <v/>
      </c>
    </row>
    <row r="550" spans="1:9" ht="14.25" x14ac:dyDescent="0.2">
      <c r="A550" t="str">
        <f t="shared" si="37"/>
        <v/>
      </c>
      <c r="B550" t="str">
        <f t="shared" si="36"/>
        <v/>
      </c>
      <c r="C550" s="1" t="str">
        <f t="shared" si="35"/>
        <v/>
      </c>
      <c r="D550" t="str">
        <f>IF(ISNUMBER(C550),'Datos de entrada'!A535,"")</f>
        <v/>
      </c>
      <c r="E550" s="1" t="str">
        <f>IF(ISNUMBER(G550),IF(NOT(ISBLANK('Datos de entrada'!L535)),'Datos de entrada'!L535,""),IFERROR(MID('Datos de entrada'!H535,1,2),""))</f>
        <v/>
      </c>
      <c r="F550" s="1" t="str">
        <f>IFERROR(VALUE(CONCATENATE(MID('Datos de entrada'!H535,5,1),",",MID('Datos de entrada'!H535,7,1))),IFERROR(VALUE(CONCATENATE(MID('Datos de entrada'!H535,5,2),",",MID('Datos de entrada'!H535,8,1))),""))</f>
        <v/>
      </c>
      <c r="G550" s="1" t="str">
        <f>IF(ISNUMBER('Datos de entrada'!K535),'Datos de entrada'!K535,"")</f>
        <v/>
      </c>
      <c r="I550" s="1" t="str">
        <f>IF(OR(ISNUMBER(F550),ISNUMBER(G550)),IFERROR(VALUE(CONCATENATE(MID('Datos de entrada'!C535,1,1),",",MID('Datos de entrada'!C535,3,1))),IFERROR(VALUE(MID('Datos de entrada'!C535,1,2)),"")),"")</f>
        <v/>
      </c>
    </row>
    <row r="551" spans="1:9" ht="14.25" x14ac:dyDescent="0.2">
      <c r="A551" t="str">
        <f t="shared" si="37"/>
        <v/>
      </c>
      <c r="B551" t="str">
        <f t="shared" si="36"/>
        <v/>
      </c>
      <c r="C551" s="1" t="str">
        <f t="shared" si="35"/>
        <v/>
      </c>
      <c r="D551" t="str">
        <f>IF(ISNUMBER(C551),'Datos de entrada'!A536,"")</f>
        <v/>
      </c>
      <c r="E551" s="1" t="str">
        <f>IF(ISNUMBER(G551),IF(NOT(ISBLANK('Datos de entrada'!L536)),'Datos de entrada'!L536,""),IFERROR(MID('Datos de entrada'!H536,1,2),""))</f>
        <v/>
      </c>
      <c r="F551" s="1" t="str">
        <f>IFERROR(VALUE(CONCATENATE(MID('Datos de entrada'!H536,5,1),",",MID('Datos de entrada'!H536,7,1))),IFERROR(VALUE(CONCATENATE(MID('Datos de entrada'!H536,5,2),",",MID('Datos de entrada'!H536,8,1))),""))</f>
        <v/>
      </c>
      <c r="G551" s="1" t="str">
        <f>IF(ISNUMBER('Datos de entrada'!K536),'Datos de entrada'!K536,"")</f>
        <v/>
      </c>
      <c r="I551" s="1" t="str">
        <f>IF(OR(ISNUMBER(F551),ISNUMBER(G551)),IFERROR(VALUE(CONCATENATE(MID('Datos de entrada'!C536,1,1),",",MID('Datos de entrada'!C536,3,1))),IFERROR(VALUE(MID('Datos de entrada'!C536,1,2)),"")),"")</f>
        <v/>
      </c>
    </row>
    <row r="552" spans="1:9" ht="14.25" x14ac:dyDescent="0.2">
      <c r="A552" t="str">
        <f t="shared" si="37"/>
        <v/>
      </c>
      <c r="B552" t="str">
        <f t="shared" si="36"/>
        <v/>
      </c>
      <c r="C552" s="1" t="str">
        <f t="shared" si="35"/>
        <v/>
      </c>
      <c r="D552" t="str">
        <f>IF(ISNUMBER(C552),'Datos de entrada'!A537,"")</f>
        <v/>
      </c>
      <c r="E552" s="1" t="str">
        <f>IF(ISNUMBER(G552),IF(NOT(ISBLANK('Datos de entrada'!L537)),'Datos de entrada'!L537,""),IFERROR(MID('Datos de entrada'!H537,1,2),""))</f>
        <v/>
      </c>
      <c r="F552" s="1" t="str">
        <f>IFERROR(VALUE(CONCATENATE(MID('Datos de entrada'!H537,5,1),",",MID('Datos de entrada'!H537,7,1))),IFERROR(VALUE(CONCATENATE(MID('Datos de entrada'!H537,5,2),",",MID('Datos de entrada'!H537,8,1))),""))</f>
        <v/>
      </c>
      <c r="G552" s="1" t="str">
        <f>IF(ISNUMBER('Datos de entrada'!K537),'Datos de entrada'!K537,"")</f>
        <v/>
      </c>
      <c r="I552" s="1" t="str">
        <f>IF(OR(ISNUMBER(F552),ISNUMBER(G552)),IFERROR(VALUE(CONCATENATE(MID('Datos de entrada'!C537,1,1),",",MID('Datos de entrada'!C537,3,1))),IFERROR(VALUE(MID('Datos de entrada'!C537,1,2)),"")),"")</f>
        <v/>
      </c>
    </row>
    <row r="553" spans="1:9" ht="14.25" x14ac:dyDescent="0.2">
      <c r="A553" t="str">
        <f t="shared" si="37"/>
        <v/>
      </c>
      <c r="B553" t="str">
        <f t="shared" si="36"/>
        <v/>
      </c>
      <c r="C553" s="1" t="str">
        <f t="shared" si="35"/>
        <v/>
      </c>
      <c r="D553" t="str">
        <f>IF(ISNUMBER(C553),'Datos de entrada'!A538,"")</f>
        <v/>
      </c>
      <c r="E553" s="1" t="str">
        <f>IF(ISNUMBER(G553),IF(NOT(ISBLANK('Datos de entrada'!L538)),'Datos de entrada'!L538,""),IFERROR(MID('Datos de entrada'!H538,1,2),""))</f>
        <v/>
      </c>
      <c r="F553" s="1" t="str">
        <f>IFERROR(VALUE(CONCATENATE(MID('Datos de entrada'!H538,5,1),",",MID('Datos de entrada'!H538,7,1))),IFERROR(VALUE(CONCATENATE(MID('Datos de entrada'!H538,5,2),",",MID('Datos de entrada'!H538,8,1))),""))</f>
        <v/>
      </c>
      <c r="G553" s="1" t="str">
        <f>IF(ISNUMBER('Datos de entrada'!K538),'Datos de entrada'!K538,"")</f>
        <v/>
      </c>
      <c r="I553" s="1" t="str">
        <f>IF(OR(ISNUMBER(F553),ISNUMBER(G553)),IFERROR(VALUE(CONCATENATE(MID('Datos de entrada'!C538,1,1),",",MID('Datos de entrada'!C538,3,1))),IFERROR(VALUE(MID('Datos de entrada'!C538,1,2)),"")),"")</f>
        <v/>
      </c>
    </row>
    <row r="554" spans="1:9" ht="14.25" x14ac:dyDescent="0.2">
      <c r="A554" t="str">
        <f t="shared" si="37"/>
        <v/>
      </c>
      <c r="B554" t="str">
        <f t="shared" si="36"/>
        <v/>
      </c>
      <c r="C554" s="1" t="str">
        <f t="shared" si="35"/>
        <v/>
      </c>
      <c r="D554" t="str">
        <f>IF(ISNUMBER(C554),'Datos de entrada'!A539,"")</f>
        <v/>
      </c>
      <c r="E554" s="1" t="str">
        <f>IF(ISNUMBER(G554),IF(NOT(ISBLANK('Datos de entrada'!L539)),'Datos de entrada'!L539,""),IFERROR(MID('Datos de entrada'!H539,1,2),""))</f>
        <v/>
      </c>
      <c r="F554" s="1" t="str">
        <f>IFERROR(VALUE(CONCATENATE(MID('Datos de entrada'!H539,5,1),",",MID('Datos de entrada'!H539,7,1))),IFERROR(VALUE(CONCATENATE(MID('Datos de entrada'!H539,5,2),",",MID('Datos de entrada'!H539,8,1))),""))</f>
        <v/>
      </c>
      <c r="G554" s="1" t="str">
        <f>IF(ISNUMBER('Datos de entrada'!K539),'Datos de entrada'!K539,"")</f>
        <v/>
      </c>
      <c r="I554" s="1" t="str">
        <f>IF(OR(ISNUMBER(F554),ISNUMBER(G554)),IFERROR(VALUE(CONCATENATE(MID('Datos de entrada'!C539,1,1),",",MID('Datos de entrada'!C539,3,1))),IFERROR(VALUE(MID('Datos de entrada'!C539,1,2)),"")),"")</f>
        <v/>
      </c>
    </row>
    <row r="555" spans="1:9" ht="14.25" x14ac:dyDescent="0.2">
      <c r="A555" t="str">
        <f t="shared" si="37"/>
        <v/>
      </c>
      <c r="B555" t="str">
        <f t="shared" si="36"/>
        <v/>
      </c>
      <c r="C555" s="1" t="str">
        <f t="shared" si="35"/>
        <v/>
      </c>
      <c r="D555" t="str">
        <f>IF(ISNUMBER(C555),'Datos de entrada'!A540,"")</f>
        <v/>
      </c>
      <c r="E555" s="1" t="str">
        <f>IF(ISNUMBER(G555),IF(NOT(ISBLANK('Datos de entrada'!L540)),'Datos de entrada'!L540,""),IFERROR(MID('Datos de entrada'!H540,1,2),""))</f>
        <v/>
      </c>
      <c r="F555" s="1" t="str">
        <f>IFERROR(VALUE(CONCATENATE(MID('Datos de entrada'!H540,5,1),",",MID('Datos de entrada'!H540,7,1))),IFERROR(VALUE(CONCATENATE(MID('Datos de entrada'!H540,5,2),",",MID('Datos de entrada'!H540,8,1))),""))</f>
        <v/>
      </c>
      <c r="G555" s="1" t="str">
        <f>IF(ISNUMBER('Datos de entrada'!K540),'Datos de entrada'!K540,"")</f>
        <v/>
      </c>
      <c r="I555" s="1" t="str">
        <f>IF(OR(ISNUMBER(F555),ISNUMBER(G555)),IFERROR(VALUE(CONCATENATE(MID('Datos de entrada'!C540,1,1),",",MID('Datos de entrada'!C540,3,1))),IFERROR(VALUE(MID('Datos de entrada'!C540,1,2)),"")),"")</f>
        <v/>
      </c>
    </row>
    <row r="556" spans="1:9" ht="14.25" x14ac:dyDescent="0.2">
      <c r="A556" t="str">
        <f t="shared" si="37"/>
        <v/>
      </c>
      <c r="B556" t="str">
        <f t="shared" si="36"/>
        <v/>
      </c>
      <c r="C556" s="1" t="str">
        <f t="shared" si="35"/>
        <v/>
      </c>
      <c r="D556" t="str">
        <f>IF(ISNUMBER(C556),'Datos de entrada'!A541,"")</f>
        <v/>
      </c>
      <c r="E556" s="1" t="str">
        <f>IF(ISNUMBER(G556),IF(NOT(ISBLANK('Datos de entrada'!L541)),'Datos de entrada'!L541,""),IFERROR(MID('Datos de entrada'!H541,1,2),""))</f>
        <v/>
      </c>
      <c r="F556" s="1" t="str">
        <f>IFERROR(VALUE(CONCATENATE(MID('Datos de entrada'!H541,5,1),",",MID('Datos de entrada'!H541,7,1))),IFERROR(VALUE(CONCATENATE(MID('Datos de entrada'!H541,5,2),",",MID('Datos de entrada'!H541,8,1))),""))</f>
        <v/>
      </c>
      <c r="G556" s="1" t="str">
        <f>IF(ISNUMBER('Datos de entrada'!K541),'Datos de entrada'!K541,"")</f>
        <v/>
      </c>
      <c r="I556" s="1" t="str">
        <f>IF(OR(ISNUMBER(F556),ISNUMBER(G556)),IFERROR(VALUE(CONCATENATE(MID('Datos de entrada'!C541,1,1),",",MID('Datos de entrada'!C541,3,1))),IFERROR(VALUE(MID('Datos de entrada'!C541,1,2)),"")),"")</f>
        <v/>
      </c>
    </row>
    <row r="557" spans="1:9" ht="14.25" x14ac:dyDescent="0.2">
      <c r="A557" t="str">
        <f t="shared" si="37"/>
        <v/>
      </c>
      <c r="B557" t="str">
        <f t="shared" si="36"/>
        <v/>
      </c>
      <c r="C557" s="1" t="str">
        <f t="shared" si="35"/>
        <v/>
      </c>
      <c r="D557" t="str">
        <f>IF(ISNUMBER(C557),'Datos de entrada'!A542,"")</f>
        <v/>
      </c>
      <c r="E557" s="1" t="str">
        <f>IF(ISNUMBER(G557),IF(NOT(ISBLANK('Datos de entrada'!L542)),'Datos de entrada'!L542,""),IFERROR(MID('Datos de entrada'!H542,1,2),""))</f>
        <v/>
      </c>
      <c r="F557" s="1" t="str">
        <f>IFERROR(VALUE(CONCATENATE(MID('Datos de entrada'!H542,5,1),",",MID('Datos de entrada'!H542,7,1))),IFERROR(VALUE(CONCATENATE(MID('Datos de entrada'!H542,5,2),",",MID('Datos de entrada'!H542,8,1))),""))</f>
        <v/>
      </c>
      <c r="G557" s="1" t="str">
        <f>IF(ISNUMBER('Datos de entrada'!K542),'Datos de entrada'!K542,"")</f>
        <v/>
      </c>
      <c r="I557" s="1" t="str">
        <f>IF(OR(ISNUMBER(F557),ISNUMBER(G557)),IFERROR(VALUE(CONCATENATE(MID('Datos de entrada'!C542,1,1),",",MID('Datos de entrada'!C542,3,1))),IFERROR(VALUE(MID('Datos de entrada'!C542,1,2)),"")),"")</f>
        <v/>
      </c>
    </row>
    <row r="558" spans="1:9" ht="14.25" x14ac:dyDescent="0.2">
      <c r="A558" t="str">
        <f t="shared" si="37"/>
        <v/>
      </c>
      <c r="B558" t="str">
        <f t="shared" si="36"/>
        <v/>
      </c>
      <c r="C558" s="1" t="str">
        <f t="shared" si="35"/>
        <v/>
      </c>
      <c r="D558" t="str">
        <f>IF(ISNUMBER(C558),'Datos de entrada'!A543,"")</f>
        <v/>
      </c>
      <c r="E558" s="1" t="str">
        <f>IF(ISNUMBER(G558),IF(NOT(ISBLANK('Datos de entrada'!L543)),'Datos de entrada'!L543,""),IFERROR(MID('Datos de entrada'!H543,1,2),""))</f>
        <v/>
      </c>
      <c r="F558" s="1" t="str">
        <f>IFERROR(VALUE(CONCATENATE(MID('Datos de entrada'!H543,5,1),",",MID('Datos de entrada'!H543,7,1))),IFERROR(VALUE(CONCATENATE(MID('Datos de entrada'!H543,5,2),",",MID('Datos de entrada'!H543,8,1))),""))</f>
        <v/>
      </c>
      <c r="G558" s="1" t="str">
        <f>IF(ISNUMBER('Datos de entrada'!K543),'Datos de entrada'!K543,"")</f>
        <v/>
      </c>
      <c r="I558" s="1" t="str">
        <f>IF(OR(ISNUMBER(F558),ISNUMBER(G558)),IFERROR(VALUE(CONCATENATE(MID('Datos de entrada'!C543,1,1),",",MID('Datos de entrada'!C543,3,1))),IFERROR(VALUE(MID('Datos de entrada'!C543,1,2)),"")),"")</f>
        <v/>
      </c>
    </row>
    <row r="559" spans="1:9" ht="14.25" x14ac:dyDescent="0.2">
      <c r="A559" t="str">
        <f t="shared" si="37"/>
        <v/>
      </c>
      <c r="B559" t="str">
        <f t="shared" si="36"/>
        <v/>
      </c>
      <c r="C559" s="1" t="str">
        <f t="shared" si="35"/>
        <v/>
      </c>
      <c r="D559" t="str">
        <f>IF(ISNUMBER(C559),'Datos de entrada'!A544,"")</f>
        <v/>
      </c>
      <c r="E559" s="1" t="str">
        <f>IF(ISNUMBER(G559),IF(NOT(ISBLANK('Datos de entrada'!L544)),'Datos de entrada'!L544,""),IFERROR(MID('Datos de entrada'!H544,1,2),""))</f>
        <v/>
      </c>
      <c r="F559" s="1" t="str">
        <f>IFERROR(VALUE(CONCATENATE(MID('Datos de entrada'!H544,5,1),",",MID('Datos de entrada'!H544,7,1))),IFERROR(VALUE(CONCATENATE(MID('Datos de entrada'!H544,5,2),",",MID('Datos de entrada'!H544,8,1))),""))</f>
        <v/>
      </c>
      <c r="G559" s="1" t="str">
        <f>IF(ISNUMBER('Datos de entrada'!K544),'Datos de entrada'!K544,"")</f>
        <v/>
      </c>
      <c r="I559" s="1" t="str">
        <f>IF(OR(ISNUMBER(F559),ISNUMBER(G559)),IFERROR(VALUE(CONCATENATE(MID('Datos de entrada'!C544,1,1),",",MID('Datos de entrada'!C544,3,1))),IFERROR(VALUE(MID('Datos de entrada'!C544,1,2)),"")),"")</f>
        <v/>
      </c>
    </row>
    <row r="560" spans="1:9" ht="14.25" x14ac:dyDescent="0.2">
      <c r="A560" t="str">
        <f t="shared" si="37"/>
        <v/>
      </c>
      <c r="B560" t="str">
        <f t="shared" si="36"/>
        <v/>
      </c>
      <c r="C560" s="1" t="str">
        <f t="shared" si="35"/>
        <v/>
      </c>
      <c r="D560" t="str">
        <f>IF(ISNUMBER(C560),'Datos de entrada'!A545,"")</f>
        <v/>
      </c>
      <c r="E560" s="1" t="str">
        <f>IF(ISNUMBER(G560),IF(NOT(ISBLANK('Datos de entrada'!L545)),'Datos de entrada'!L545,""),IFERROR(MID('Datos de entrada'!H545,1,2),""))</f>
        <v/>
      </c>
      <c r="F560" s="1" t="str">
        <f>IFERROR(VALUE(CONCATENATE(MID('Datos de entrada'!H545,5,1),",",MID('Datos de entrada'!H545,7,1))),IFERROR(VALUE(CONCATENATE(MID('Datos de entrada'!H545,5,2),",",MID('Datos de entrada'!H545,8,1))),""))</f>
        <v/>
      </c>
      <c r="G560" s="1" t="str">
        <f>IF(ISNUMBER('Datos de entrada'!K545),'Datos de entrada'!K545,"")</f>
        <v/>
      </c>
      <c r="I560" s="1" t="str">
        <f>IF(OR(ISNUMBER(F560),ISNUMBER(G560)),IFERROR(VALUE(CONCATENATE(MID('Datos de entrada'!C545,1,1),",",MID('Datos de entrada'!C545,3,1))),IFERROR(VALUE(MID('Datos de entrada'!C545,1,2)),"")),"")</f>
        <v/>
      </c>
    </row>
    <row r="561" spans="1:9" ht="14.25" x14ac:dyDescent="0.2">
      <c r="A561" t="str">
        <f t="shared" si="37"/>
        <v/>
      </c>
      <c r="B561" t="str">
        <f t="shared" si="36"/>
        <v/>
      </c>
      <c r="C561" s="1" t="str">
        <f t="shared" si="35"/>
        <v/>
      </c>
      <c r="D561" t="str">
        <f>IF(ISNUMBER(C561),'Datos de entrada'!A546,"")</f>
        <v/>
      </c>
      <c r="E561" s="1" t="str">
        <f>IF(ISNUMBER(G561),IF(NOT(ISBLANK('Datos de entrada'!L546)),'Datos de entrada'!L546,""),IFERROR(MID('Datos de entrada'!H546,1,2),""))</f>
        <v/>
      </c>
      <c r="F561" s="1" t="str">
        <f>IFERROR(VALUE(CONCATENATE(MID('Datos de entrada'!H546,5,1),",",MID('Datos de entrada'!H546,7,1))),IFERROR(VALUE(CONCATENATE(MID('Datos de entrada'!H546,5,2),",",MID('Datos de entrada'!H546,8,1))),""))</f>
        <v/>
      </c>
      <c r="G561" s="1" t="str">
        <f>IF(ISNUMBER('Datos de entrada'!K546),'Datos de entrada'!K546,"")</f>
        <v/>
      </c>
      <c r="I561" s="1" t="str">
        <f>IF(OR(ISNUMBER(F561),ISNUMBER(G561)),IFERROR(VALUE(CONCATENATE(MID('Datos de entrada'!C546,1,1),",",MID('Datos de entrada'!C546,3,1))),IFERROR(VALUE(MID('Datos de entrada'!C546,1,2)),"")),"")</f>
        <v/>
      </c>
    </row>
    <row r="562" spans="1:9" ht="14.25" x14ac:dyDescent="0.2">
      <c r="A562" t="str">
        <f t="shared" si="37"/>
        <v/>
      </c>
      <c r="B562" t="str">
        <f t="shared" si="36"/>
        <v/>
      </c>
      <c r="C562" s="1" t="str">
        <f t="shared" si="35"/>
        <v/>
      </c>
      <c r="D562" t="str">
        <f>IF(ISNUMBER(C562),'Datos de entrada'!A547,"")</f>
        <v/>
      </c>
      <c r="E562" s="1" t="str">
        <f>IF(ISNUMBER(G562),IF(NOT(ISBLANK('Datos de entrada'!L547)),'Datos de entrada'!L547,""),IFERROR(MID('Datos de entrada'!H547,1,2),""))</f>
        <v/>
      </c>
      <c r="F562" s="1" t="str">
        <f>IFERROR(VALUE(CONCATENATE(MID('Datos de entrada'!H547,5,1),",",MID('Datos de entrada'!H547,7,1))),IFERROR(VALUE(CONCATENATE(MID('Datos de entrada'!H547,5,2),",",MID('Datos de entrada'!H547,8,1))),""))</f>
        <v/>
      </c>
      <c r="G562" s="1" t="str">
        <f>IF(ISNUMBER('Datos de entrada'!K547),'Datos de entrada'!K547,"")</f>
        <v/>
      </c>
      <c r="I562" s="1" t="str">
        <f>IF(OR(ISNUMBER(F562),ISNUMBER(G562)),IFERROR(VALUE(CONCATENATE(MID('Datos de entrada'!C547,1,1),",",MID('Datos de entrada'!C547,3,1))),IFERROR(VALUE(MID('Datos de entrada'!C547,1,2)),"")),"")</f>
        <v/>
      </c>
    </row>
    <row r="563" spans="1:9" ht="14.25" x14ac:dyDescent="0.2">
      <c r="A563" t="str">
        <f t="shared" si="37"/>
        <v/>
      </c>
      <c r="B563" t="str">
        <f t="shared" si="36"/>
        <v/>
      </c>
      <c r="C563" s="1" t="str">
        <f t="shared" si="35"/>
        <v/>
      </c>
      <c r="D563" t="str">
        <f>IF(ISNUMBER(C563),'Datos de entrada'!A548,"")</f>
        <v/>
      </c>
      <c r="E563" s="1" t="str">
        <f>IF(ISNUMBER(G563),IF(NOT(ISBLANK('Datos de entrada'!L548)),'Datos de entrada'!L548,""),IFERROR(MID('Datos de entrada'!H548,1,2),""))</f>
        <v/>
      </c>
      <c r="F563" s="1" t="str">
        <f>IFERROR(VALUE(CONCATENATE(MID('Datos de entrada'!H548,5,1),",",MID('Datos de entrada'!H548,7,1))),IFERROR(VALUE(CONCATENATE(MID('Datos de entrada'!H548,5,2),",",MID('Datos de entrada'!H548,8,1))),""))</f>
        <v/>
      </c>
      <c r="G563" s="1" t="str">
        <f>IF(ISNUMBER('Datos de entrada'!K548),'Datos de entrada'!K548,"")</f>
        <v/>
      </c>
      <c r="I563" s="1" t="str">
        <f>IF(OR(ISNUMBER(F563),ISNUMBER(G563)),IFERROR(VALUE(CONCATENATE(MID('Datos de entrada'!C548,1,1),",",MID('Datos de entrada'!C548,3,1))),IFERROR(VALUE(MID('Datos de entrada'!C548,1,2)),"")),"")</f>
        <v/>
      </c>
    </row>
    <row r="564" spans="1:9" ht="14.25" x14ac:dyDescent="0.2">
      <c r="A564" t="str">
        <f t="shared" si="37"/>
        <v/>
      </c>
      <c r="B564" t="str">
        <f t="shared" si="36"/>
        <v/>
      </c>
      <c r="C564" s="1" t="str">
        <f t="shared" si="35"/>
        <v/>
      </c>
      <c r="D564" t="str">
        <f>IF(ISNUMBER(C564),'Datos de entrada'!A549,"")</f>
        <v/>
      </c>
      <c r="E564" s="1" t="str">
        <f>IF(ISNUMBER(G564),IF(NOT(ISBLANK('Datos de entrada'!L549)),'Datos de entrada'!L549,""),IFERROR(MID('Datos de entrada'!H549,1,2),""))</f>
        <v/>
      </c>
      <c r="F564" s="1" t="str">
        <f>IFERROR(VALUE(CONCATENATE(MID('Datos de entrada'!H549,5,1),",",MID('Datos de entrada'!H549,7,1))),IFERROR(VALUE(CONCATENATE(MID('Datos de entrada'!H549,5,2),",",MID('Datos de entrada'!H549,8,1))),""))</f>
        <v/>
      </c>
      <c r="G564" s="1" t="str">
        <f>IF(ISNUMBER('Datos de entrada'!K549),'Datos de entrada'!K549,"")</f>
        <v/>
      </c>
      <c r="I564" s="1" t="str">
        <f>IF(OR(ISNUMBER(F564),ISNUMBER(G564)),IFERROR(VALUE(CONCATENATE(MID('Datos de entrada'!C549,1,1),",",MID('Datos de entrada'!C549,3,1))),IFERROR(VALUE(MID('Datos de entrada'!C549,1,2)),"")),"")</f>
        <v/>
      </c>
    </row>
    <row r="565" spans="1:9" ht="14.25" x14ac:dyDescent="0.2">
      <c r="A565" t="str">
        <f t="shared" si="37"/>
        <v/>
      </c>
      <c r="B565" t="str">
        <f t="shared" si="36"/>
        <v/>
      </c>
      <c r="C565" s="1" t="str">
        <f t="shared" si="35"/>
        <v/>
      </c>
      <c r="D565" t="str">
        <f>IF(ISNUMBER(C565),'Datos de entrada'!A550,"")</f>
        <v/>
      </c>
      <c r="E565" s="1" t="str">
        <f>IF(ISNUMBER(G565),IF(NOT(ISBLANK('Datos de entrada'!L550)),'Datos de entrada'!L550,""),IFERROR(MID('Datos de entrada'!H550,1,2),""))</f>
        <v/>
      </c>
      <c r="F565" s="1" t="str">
        <f>IFERROR(VALUE(CONCATENATE(MID('Datos de entrada'!H550,5,1),",",MID('Datos de entrada'!H550,7,1))),IFERROR(VALUE(CONCATENATE(MID('Datos de entrada'!H550,5,2),",",MID('Datos de entrada'!H550,8,1))),""))</f>
        <v/>
      </c>
      <c r="G565" s="1" t="str">
        <f>IF(ISNUMBER('Datos de entrada'!K550),'Datos de entrada'!K550,"")</f>
        <v/>
      </c>
      <c r="I565" s="1" t="str">
        <f>IF(OR(ISNUMBER(F565),ISNUMBER(G565)),IFERROR(VALUE(CONCATENATE(MID('Datos de entrada'!C550,1,1),",",MID('Datos de entrada'!C550,3,1))),IFERROR(VALUE(MID('Datos de entrada'!C550,1,2)),"")),"")</f>
        <v/>
      </c>
    </row>
    <row r="566" spans="1:9" ht="14.25" x14ac:dyDescent="0.2">
      <c r="A566" t="str">
        <f t="shared" si="37"/>
        <v/>
      </c>
      <c r="B566" t="str">
        <f t="shared" si="36"/>
        <v/>
      </c>
      <c r="C566" s="1" t="str">
        <f t="shared" si="35"/>
        <v/>
      </c>
      <c r="D566" t="str">
        <f>IF(ISNUMBER(C566),'Datos de entrada'!A551,"")</f>
        <v/>
      </c>
      <c r="E566" s="1" t="str">
        <f>IF(ISNUMBER(G566),IF(NOT(ISBLANK('Datos de entrada'!L551)),'Datos de entrada'!L551,""),IFERROR(MID('Datos de entrada'!H551,1,2),""))</f>
        <v/>
      </c>
      <c r="F566" s="1" t="str">
        <f>IFERROR(VALUE(CONCATENATE(MID('Datos de entrada'!H551,5,1),",",MID('Datos de entrada'!H551,7,1))),IFERROR(VALUE(CONCATENATE(MID('Datos de entrada'!H551,5,2),",",MID('Datos de entrada'!H551,8,1))),""))</f>
        <v/>
      </c>
      <c r="G566" s="1" t="str">
        <f>IF(ISNUMBER('Datos de entrada'!K551),'Datos de entrada'!K551,"")</f>
        <v/>
      </c>
      <c r="I566" s="1" t="str">
        <f>IF(OR(ISNUMBER(F566),ISNUMBER(G566)),IFERROR(VALUE(CONCATENATE(MID('Datos de entrada'!C551,1,1),",",MID('Datos de entrada'!C551,3,1))),IFERROR(VALUE(MID('Datos de entrada'!C551,1,2)),"")),"")</f>
        <v/>
      </c>
    </row>
    <row r="567" spans="1:9" ht="14.25" x14ac:dyDescent="0.2">
      <c r="A567" t="str">
        <f t="shared" si="37"/>
        <v/>
      </c>
      <c r="B567" t="str">
        <f t="shared" si="36"/>
        <v/>
      </c>
      <c r="C567" s="1" t="str">
        <f t="shared" si="35"/>
        <v/>
      </c>
      <c r="D567" t="str">
        <f>IF(ISNUMBER(C567),'Datos de entrada'!A552,"")</f>
        <v/>
      </c>
      <c r="E567" s="1" t="str">
        <f>IF(ISNUMBER(G567),IF(NOT(ISBLANK('Datos de entrada'!L552)),'Datos de entrada'!L552,""),IFERROR(MID('Datos de entrada'!H552,1,2),""))</f>
        <v/>
      </c>
      <c r="F567" s="1" t="str">
        <f>IFERROR(VALUE(CONCATENATE(MID('Datos de entrada'!H552,5,1),",",MID('Datos de entrada'!H552,7,1))),IFERROR(VALUE(CONCATENATE(MID('Datos de entrada'!H552,5,2),",",MID('Datos de entrada'!H552,8,1))),""))</f>
        <v/>
      </c>
      <c r="G567" s="1" t="str">
        <f>IF(ISNUMBER('Datos de entrada'!K552),'Datos de entrada'!K552,"")</f>
        <v/>
      </c>
      <c r="I567" s="1" t="str">
        <f>IF(OR(ISNUMBER(F567),ISNUMBER(G567)),IFERROR(VALUE(CONCATENATE(MID('Datos de entrada'!C552,1,1),",",MID('Datos de entrada'!C552,3,1))),IFERROR(VALUE(MID('Datos de entrada'!C552,1,2)),"")),"")</f>
        <v/>
      </c>
    </row>
    <row r="568" spans="1:9" ht="14.25" x14ac:dyDescent="0.2">
      <c r="A568" t="str">
        <f t="shared" si="37"/>
        <v/>
      </c>
      <c r="B568" t="str">
        <f t="shared" si="36"/>
        <v/>
      </c>
      <c r="C568" s="1" t="str">
        <f t="shared" si="35"/>
        <v/>
      </c>
      <c r="D568" t="str">
        <f>IF(ISNUMBER(C568),'Datos de entrada'!A553,"")</f>
        <v/>
      </c>
      <c r="E568" s="1" t="str">
        <f>IF(ISNUMBER(G568),IF(NOT(ISBLANK('Datos de entrada'!L553)),'Datos de entrada'!L553,""),IFERROR(MID('Datos de entrada'!H553,1,2),""))</f>
        <v/>
      </c>
      <c r="F568" s="1" t="str">
        <f>IFERROR(VALUE(CONCATENATE(MID('Datos de entrada'!H553,5,1),",",MID('Datos de entrada'!H553,7,1))),IFERROR(VALUE(CONCATENATE(MID('Datos de entrada'!H553,5,2),",",MID('Datos de entrada'!H553,8,1))),""))</f>
        <v/>
      </c>
      <c r="G568" s="1" t="str">
        <f>IF(ISNUMBER('Datos de entrada'!K553),'Datos de entrada'!K553,"")</f>
        <v/>
      </c>
      <c r="I568" s="1" t="str">
        <f>IF(OR(ISNUMBER(F568),ISNUMBER(G568)),IFERROR(VALUE(CONCATENATE(MID('Datos de entrada'!C553,1,1),",",MID('Datos de entrada'!C553,3,1))),IFERROR(VALUE(MID('Datos de entrada'!C553,1,2)),"")),"")</f>
        <v/>
      </c>
    </row>
    <row r="569" spans="1:9" ht="14.25" x14ac:dyDescent="0.2">
      <c r="A569" t="str">
        <f t="shared" si="37"/>
        <v/>
      </c>
      <c r="B569" t="str">
        <f t="shared" si="36"/>
        <v/>
      </c>
      <c r="C569" s="1" t="str">
        <f t="shared" si="35"/>
        <v/>
      </c>
      <c r="D569" t="str">
        <f>IF(ISNUMBER(C569),'Datos de entrada'!A554,"")</f>
        <v/>
      </c>
      <c r="E569" s="1" t="str">
        <f>IF(ISNUMBER(G569),IF(NOT(ISBLANK('Datos de entrada'!L554)),'Datos de entrada'!L554,""),IFERROR(MID('Datos de entrada'!H554,1,2),""))</f>
        <v/>
      </c>
      <c r="F569" s="1" t="str">
        <f>IFERROR(VALUE(CONCATENATE(MID('Datos de entrada'!H554,5,1),",",MID('Datos de entrada'!H554,7,1))),IFERROR(VALUE(CONCATENATE(MID('Datos de entrada'!H554,5,2),",",MID('Datos de entrada'!H554,8,1))),""))</f>
        <v/>
      </c>
      <c r="G569" s="1" t="str">
        <f>IF(ISNUMBER('Datos de entrada'!K554),'Datos de entrada'!K554,"")</f>
        <v/>
      </c>
      <c r="I569" s="1" t="str">
        <f>IF(OR(ISNUMBER(F569),ISNUMBER(G569)),IFERROR(VALUE(CONCATENATE(MID('Datos de entrada'!C554,1,1),",",MID('Datos de entrada'!C554,3,1))),IFERROR(VALUE(MID('Datos de entrada'!C554,1,2)),"")),"")</f>
        <v/>
      </c>
    </row>
    <row r="570" spans="1:9" ht="14.25" x14ac:dyDescent="0.2">
      <c r="A570" t="str">
        <f t="shared" si="37"/>
        <v/>
      </c>
      <c r="B570" t="str">
        <f t="shared" si="36"/>
        <v/>
      </c>
      <c r="C570" s="1" t="str">
        <f t="shared" si="35"/>
        <v/>
      </c>
      <c r="D570" t="str">
        <f>IF(ISNUMBER(C570),'Datos de entrada'!A555,"")</f>
        <v/>
      </c>
      <c r="E570" s="1" t="str">
        <f>IF(ISNUMBER(G570),IF(NOT(ISBLANK('Datos de entrada'!L555)),'Datos de entrada'!L555,""),IFERROR(MID('Datos de entrada'!H555,1,2),""))</f>
        <v/>
      </c>
      <c r="F570" s="1" t="str">
        <f>IFERROR(VALUE(CONCATENATE(MID('Datos de entrada'!H555,5,1),",",MID('Datos de entrada'!H555,7,1))),IFERROR(VALUE(CONCATENATE(MID('Datos de entrada'!H555,5,2),",",MID('Datos de entrada'!H555,8,1))),""))</f>
        <v/>
      </c>
      <c r="G570" s="1" t="str">
        <f>IF(ISNUMBER('Datos de entrada'!K555),'Datos de entrada'!K555,"")</f>
        <v/>
      </c>
      <c r="I570" s="1" t="str">
        <f>IF(OR(ISNUMBER(F570),ISNUMBER(G570)),IFERROR(VALUE(CONCATENATE(MID('Datos de entrada'!C555,1,1),",",MID('Datos de entrada'!C555,3,1))),IFERROR(VALUE(MID('Datos de entrada'!C555,1,2)),"")),"")</f>
        <v/>
      </c>
    </row>
    <row r="571" spans="1:9" ht="14.25" x14ac:dyDescent="0.2">
      <c r="A571" t="str">
        <f t="shared" si="37"/>
        <v/>
      </c>
      <c r="B571" t="str">
        <f t="shared" si="36"/>
        <v/>
      </c>
      <c r="C571" s="1" t="str">
        <f t="shared" si="35"/>
        <v/>
      </c>
      <c r="D571" t="str">
        <f>IF(ISNUMBER(C571),'Datos de entrada'!A556,"")</f>
        <v/>
      </c>
      <c r="E571" s="1" t="str">
        <f>IF(ISNUMBER(G571),IF(NOT(ISBLANK('Datos de entrada'!L556)),'Datos de entrada'!L556,""),IFERROR(MID('Datos de entrada'!H556,1,2),""))</f>
        <v/>
      </c>
      <c r="F571" s="1" t="str">
        <f>IFERROR(VALUE(CONCATENATE(MID('Datos de entrada'!H556,5,1),",",MID('Datos de entrada'!H556,7,1))),IFERROR(VALUE(CONCATENATE(MID('Datos de entrada'!H556,5,2),",",MID('Datos de entrada'!H556,8,1))),""))</f>
        <v/>
      </c>
      <c r="G571" s="1" t="str">
        <f>IF(ISNUMBER('Datos de entrada'!K556),'Datos de entrada'!K556,"")</f>
        <v/>
      </c>
      <c r="I571" s="1" t="str">
        <f>IF(OR(ISNUMBER(F571),ISNUMBER(G571)),IFERROR(VALUE(CONCATENATE(MID('Datos de entrada'!C556,1,1),",",MID('Datos de entrada'!C556,3,1))),IFERROR(VALUE(MID('Datos de entrada'!C556,1,2)),"")),"")</f>
        <v/>
      </c>
    </row>
    <row r="572" spans="1:9" ht="14.25" x14ac:dyDescent="0.2">
      <c r="A572" t="str">
        <f t="shared" si="37"/>
        <v/>
      </c>
      <c r="B572" t="str">
        <f t="shared" si="36"/>
        <v/>
      </c>
      <c r="C572" s="1" t="str">
        <f t="shared" si="35"/>
        <v/>
      </c>
      <c r="D572" t="str">
        <f>IF(ISNUMBER(C572),'Datos de entrada'!A557,"")</f>
        <v/>
      </c>
      <c r="E572" s="1" t="str">
        <f>IF(ISNUMBER(G572),IF(NOT(ISBLANK('Datos de entrada'!L557)),'Datos de entrada'!L557,""),IFERROR(MID('Datos de entrada'!H557,1,2),""))</f>
        <v/>
      </c>
      <c r="F572" s="1" t="str">
        <f>IFERROR(VALUE(CONCATENATE(MID('Datos de entrada'!H557,5,1),",",MID('Datos de entrada'!H557,7,1))),IFERROR(VALUE(CONCATENATE(MID('Datos de entrada'!H557,5,2),",",MID('Datos de entrada'!H557,8,1))),""))</f>
        <v/>
      </c>
      <c r="G572" s="1" t="str">
        <f>IF(ISNUMBER('Datos de entrada'!K557),'Datos de entrada'!K557,"")</f>
        <v/>
      </c>
      <c r="I572" s="1" t="str">
        <f>IF(OR(ISNUMBER(F572),ISNUMBER(G572)),IFERROR(VALUE(CONCATENATE(MID('Datos de entrada'!C557,1,1),",",MID('Datos de entrada'!C557,3,1))),IFERROR(VALUE(MID('Datos de entrada'!C557,1,2)),"")),"")</f>
        <v/>
      </c>
    </row>
    <row r="573" spans="1:9" ht="14.25" x14ac:dyDescent="0.2">
      <c r="A573" t="str">
        <f t="shared" si="37"/>
        <v/>
      </c>
      <c r="B573" t="str">
        <f t="shared" si="36"/>
        <v/>
      </c>
      <c r="C573" s="1" t="str">
        <f t="shared" si="35"/>
        <v/>
      </c>
      <c r="D573" t="str">
        <f>IF(ISNUMBER(C573),'Datos de entrada'!A558,"")</f>
        <v/>
      </c>
      <c r="E573" s="1" t="str">
        <f>IF(ISNUMBER(G573),IF(NOT(ISBLANK('Datos de entrada'!L558)),'Datos de entrada'!L558,""),IFERROR(MID('Datos de entrada'!H558,1,2),""))</f>
        <v/>
      </c>
      <c r="F573" s="1" t="str">
        <f>IFERROR(VALUE(CONCATENATE(MID('Datos de entrada'!H558,5,1),",",MID('Datos de entrada'!H558,7,1))),IFERROR(VALUE(CONCATENATE(MID('Datos de entrada'!H558,5,2),",",MID('Datos de entrada'!H558,8,1))),""))</f>
        <v/>
      </c>
      <c r="G573" s="1" t="str">
        <f>IF(ISNUMBER('Datos de entrada'!K558),'Datos de entrada'!K558,"")</f>
        <v/>
      </c>
      <c r="I573" s="1" t="str">
        <f>IF(OR(ISNUMBER(F573),ISNUMBER(G573)),IFERROR(VALUE(CONCATENATE(MID('Datos de entrada'!C558,1,1),",",MID('Datos de entrada'!C558,3,1))),IFERROR(VALUE(MID('Datos de entrada'!C558,1,2)),"")),"")</f>
        <v/>
      </c>
    </row>
    <row r="574" spans="1:9" ht="14.25" x14ac:dyDescent="0.2">
      <c r="A574" t="str">
        <f t="shared" si="37"/>
        <v/>
      </c>
      <c r="B574" t="str">
        <f t="shared" si="36"/>
        <v/>
      </c>
      <c r="C574" s="1" t="str">
        <f t="shared" si="35"/>
        <v/>
      </c>
      <c r="D574" t="str">
        <f>IF(ISNUMBER(C574),'Datos de entrada'!A559,"")</f>
        <v/>
      </c>
      <c r="E574" s="1" t="str">
        <f>IF(ISNUMBER(G574),IF(NOT(ISBLANK('Datos de entrada'!L559)),'Datos de entrada'!L559,""),IFERROR(MID('Datos de entrada'!H559,1,2),""))</f>
        <v/>
      </c>
      <c r="F574" s="1" t="str">
        <f>IFERROR(VALUE(CONCATENATE(MID('Datos de entrada'!H559,5,1),",",MID('Datos de entrada'!H559,7,1))),IFERROR(VALUE(CONCATENATE(MID('Datos de entrada'!H559,5,2),",",MID('Datos de entrada'!H559,8,1))),""))</f>
        <v/>
      </c>
      <c r="G574" s="1" t="str">
        <f>IF(ISNUMBER('Datos de entrada'!K559),'Datos de entrada'!K559,"")</f>
        <v/>
      </c>
      <c r="I574" s="1" t="str">
        <f>IF(OR(ISNUMBER(F574),ISNUMBER(G574)),IFERROR(VALUE(CONCATENATE(MID('Datos de entrada'!C559,1,1),",",MID('Datos de entrada'!C559,3,1))),IFERROR(VALUE(MID('Datos de entrada'!C559,1,2)),"")),"")</f>
        <v/>
      </c>
    </row>
    <row r="575" spans="1:9" ht="14.25" x14ac:dyDescent="0.2">
      <c r="A575" t="str">
        <f t="shared" si="37"/>
        <v/>
      </c>
      <c r="B575" t="str">
        <f t="shared" si="36"/>
        <v/>
      </c>
      <c r="C575" s="1" t="str">
        <f t="shared" si="35"/>
        <v/>
      </c>
      <c r="D575" t="str">
        <f>IF(ISNUMBER(C575),'Datos de entrada'!A560,"")</f>
        <v/>
      </c>
      <c r="E575" s="1" t="str">
        <f>IF(ISNUMBER(G575),IF(NOT(ISBLANK('Datos de entrada'!L560)),'Datos de entrada'!L560,""),IFERROR(MID('Datos de entrada'!H560,1,2),""))</f>
        <v/>
      </c>
      <c r="F575" s="1" t="str">
        <f>IFERROR(VALUE(CONCATENATE(MID('Datos de entrada'!H560,5,1),",",MID('Datos de entrada'!H560,7,1))),IFERROR(VALUE(CONCATENATE(MID('Datos de entrada'!H560,5,2),",",MID('Datos de entrada'!H560,8,1))),""))</f>
        <v/>
      </c>
      <c r="G575" s="1" t="str">
        <f>IF(ISNUMBER('Datos de entrada'!K560),'Datos de entrada'!K560,"")</f>
        <v/>
      </c>
      <c r="I575" s="1" t="str">
        <f>IF(OR(ISNUMBER(F575),ISNUMBER(G575)),IFERROR(VALUE(CONCATENATE(MID('Datos de entrada'!C560,1,1),",",MID('Datos de entrada'!C560,3,1))),IFERROR(VALUE(MID('Datos de entrada'!C560,1,2)),"")),"")</f>
        <v/>
      </c>
    </row>
    <row r="576" spans="1:9" ht="14.25" x14ac:dyDescent="0.2">
      <c r="A576" t="str">
        <f t="shared" si="37"/>
        <v/>
      </c>
      <c r="B576" t="str">
        <f t="shared" si="36"/>
        <v/>
      </c>
      <c r="C576" s="1" t="str">
        <f t="shared" si="35"/>
        <v/>
      </c>
      <c r="D576" t="str">
        <f>IF(ISNUMBER(C576),'Datos de entrada'!A561,"")</f>
        <v/>
      </c>
      <c r="E576" s="1" t="str">
        <f>IF(ISNUMBER(G576),IF(NOT(ISBLANK('Datos de entrada'!L561)),'Datos de entrada'!L561,""),IFERROR(MID('Datos de entrada'!H561,1,2),""))</f>
        <v/>
      </c>
      <c r="F576" s="1" t="str">
        <f>IFERROR(VALUE(CONCATENATE(MID('Datos de entrada'!H561,5,1),",",MID('Datos de entrada'!H561,7,1))),IFERROR(VALUE(CONCATENATE(MID('Datos de entrada'!H561,5,2),",",MID('Datos de entrada'!H561,8,1))),""))</f>
        <v/>
      </c>
      <c r="G576" s="1" t="str">
        <f>IF(ISNUMBER('Datos de entrada'!K561),'Datos de entrada'!K561,"")</f>
        <v/>
      </c>
      <c r="I576" s="1" t="str">
        <f>IF(OR(ISNUMBER(F576),ISNUMBER(G576)),IFERROR(VALUE(CONCATENATE(MID('Datos de entrada'!C561,1,1),",",MID('Datos de entrada'!C561,3,1))),IFERROR(VALUE(MID('Datos de entrada'!C561,1,2)),"")),"")</f>
        <v/>
      </c>
    </row>
    <row r="577" spans="1:9" ht="14.25" x14ac:dyDescent="0.2">
      <c r="A577" t="str">
        <f t="shared" si="37"/>
        <v/>
      </c>
      <c r="B577" t="str">
        <f t="shared" si="36"/>
        <v/>
      </c>
      <c r="C577" s="1" t="str">
        <f t="shared" si="35"/>
        <v/>
      </c>
      <c r="D577" t="str">
        <f>IF(ISNUMBER(C577),'Datos de entrada'!A562,"")</f>
        <v/>
      </c>
      <c r="E577" s="1" t="str">
        <f>IF(ISNUMBER(G577),IF(NOT(ISBLANK('Datos de entrada'!L562)),'Datos de entrada'!L562,""),IFERROR(MID('Datos de entrada'!H562,1,2),""))</f>
        <v/>
      </c>
      <c r="F577" s="1" t="str">
        <f>IFERROR(VALUE(CONCATENATE(MID('Datos de entrada'!H562,5,1),",",MID('Datos de entrada'!H562,7,1))),IFERROR(VALUE(CONCATENATE(MID('Datos de entrada'!H562,5,2),",",MID('Datos de entrada'!H562,8,1))),""))</f>
        <v/>
      </c>
      <c r="G577" s="1" t="str">
        <f>IF(ISNUMBER('Datos de entrada'!K562),'Datos de entrada'!K562,"")</f>
        <v/>
      </c>
      <c r="I577" s="1" t="str">
        <f>IF(OR(ISNUMBER(F577),ISNUMBER(G577)),IFERROR(VALUE(CONCATENATE(MID('Datos de entrada'!C562,1,1),",",MID('Datos de entrada'!C562,3,1))),IFERROR(VALUE(MID('Datos de entrada'!C562,1,2)),"")),"")</f>
        <v/>
      </c>
    </row>
    <row r="578" spans="1:9" ht="14.25" x14ac:dyDescent="0.2">
      <c r="A578" t="str">
        <f t="shared" si="37"/>
        <v/>
      </c>
      <c r="B578" t="str">
        <f t="shared" si="36"/>
        <v/>
      </c>
      <c r="C578" s="1" t="str">
        <f t="shared" si="35"/>
        <v/>
      </c>
      <c r="D578" t="str">
        <f>IF(ISNUMBER(C578),'Datos de entrada'!A563,"")</f>
        <v/>
      </c>
      <c r="E578" s="1" t="str">
        <f>IF(ISNUMBER(G578),IF(NOT(ISBLANK('Datos de entrada'!L563)),'Datos de entrada'!L563,""),IFERROR(MID('Datos de entrada'!H563,1,2),""))</f>
        <v/>
      </c>
      <c r="F578" s="1" t="str">
        <f>IFERROR(VALUE(CONCATENATE(MID('Datos de entrada'!H563,5,1),",",MID('Datos de entrada'!H563,7,1))),IFERROR(VALUE(CONCATENATE(MID('Datos de entrada'!H563,5,2),",",MID('Datos de entrada'!H563,8,1))),""))</f>
        <v/>
      </c>
      <c r="G578" s="1" t="str">
        <f>IF(ISNUMBER('Datos de entrada'!K563),'Datos de entrada'!K563,"")</f>
        <v/>
      </c>
      <c r="I578" s="1" t="str">
        <f>IF(OR(ISNUMBER(F578),ISNUMBER(G578)),IFERROR(VALUE(CONCATENATE(MID('Datos de entrada'!C563,1,1),",",MID('Datos de entrada'!C563,3,1))),IFERROR(VALUE(MID('Datos de entrada'!C563,1,2)),"")),"")</f>
        <v/>
      </c>
    </row>
    <row r="579" spans="1:9" ht="14.25" x14ac:dyDescent="0.2">
      <c r="A579" t="str">
        <f t="shared" si="37"/>
        <v/>
      </c>
      <c r="B579" t="str">
        <f t="shared" si="36"/>
        <v/>
      </c>
      <c r="C579" s="1" t="str">
        <f t="shared" ref="C579:C642" si="38">IF(ISNUMBER(G579),I579*G579,IF(ISNUMBER(F579),I579*F579,""))</f>
        <v/>
      </c>
      <c r="D579" t="str">
        <f>IF(ISNUMBER(C579),'Datos de entrada'!A564,"")</f>
        <v/>
      </c>
      <c r="E579" s="1" t="str">
        <f>IF(ISNUMBER(G579),IF(NOT(ISBLANK('Datos de entrada'!L564)),'Datos de entrada'!L564,""),IFERROR(MID('Datos de entrada'!H564,1,2),""))</f>
        <v/>
      </c>
      <c r="F579" s="1" t="str">
        <f>IFERROR(VALUE(CONCATENATE(MID('Datos de entrada'!H564,5,1),",",MID('Datos de entrada'!H564,7,1))),IFERROR(VALUE(CONCATENATE(MID('Datos de entrada'!H564,5,2),",",MID('Datos de entrada'!H564,8,1))),""))</f>
        <v/>
      </c>
      <c r="G579" s="1" t="str">
        <f>IF(ISNUMBER('Datos de entrada'!K564),'Datos de entrada'!K564,"")</f>
        <v/>
      </c>
      <c r="I579" s="1" t="str">
        <f>IF(OR(ISNUMBER(F579),ISNUMBER(G579)),IFERROR(VALUE(CONCATENATE(MID('Datos de entrada'!C564,1,1),",",MID('Datos de entrada'!C564,3,1))),IFERROR(VALUE(MID('Datos de entrada'!C564,1,2)),"")),"")</f>
        <v/>
      </c>
    </row>
    <row r="580" spans="1:9" ht="14.25" x14ac:dyDescent="0.2">
      <c r="A580" t="str">
        <f t="shared" si="37"/>
        <v/>
      </c>
      <c r="B580" t="str">
        <f t="shared" ref="B580:B643" si="39">IF(ISNUMBER(G580),G580+(ROW()/10000000),IF(ISNUMBER(F580),F580+(ROW()/10000000),""))</f>
        <v/>
      </c>
      <c r="C580" s="1" t="str">
        <f t="shared" si="38"/>
        <v/>
      </c>
      <c r="D580" t="str">
        <f>IF(ISNUMBER(C580),'Datos de entrada'!A565,"")</f>
        <v/>
      </c>
      <c r="E580" s="1" t="str">
        <f>IF(ISNUMBER(G580),IF(NOT(ISBLANK('Datos de entrada'!L565)),'Datos de entrada'!L565,""),IFERROR(MID('Datos de entrada'!H565,1,2),""))</f>
        <v/>
      </c>
      <c r="F580" s="1" t="str">
        <f>IFERROR(VALUE(CONCATENATE(MID('Datos de entrada'!H565,5,1),",",MID('Datos de entrada'!H565,7,1))),IFERROR(VALUE(CONCATENATE(MID('Datos de entrada'!H565,5,2),",",MID('Datos de entrada'!H565,8,1))),""))</f>
        <v/>
      </c>
      <c r="G580" s="1" t="str">
        <f>IF(ISNUMBER('Datos de entrada'!K565),'Datos de entrada'!K565,"")</f>
        <v/>
      </c>
      <c r="I580" s="1" t="str">
        <f>IF(OR(ISNUMBER(F580),ISNUMBER(G580)),IFERROR(VALUE(CONCATENATE(MID('Datos de entrada'!C565,1,1),",",MID('Datos de entrada'!C565,3,1))),IFERROR(VALUE(MID('Datos de entrada'!C565,1,2)),"")),"")</f>
        <v/>
      </c>
    </row>
    <row r="581" spans="1:9" ht="14.25" x14ac:dyDescent="0.2">
      <c r="A581" t="str">
        <f t="shared" si="37"/>
        <v/>
      </c>
      <c r="B581" t="str">
        <f t="shared" si="39"/>
        <v/>
      </c>
      <c r="C581" s="1" t="str">
        <f t="shared" si="38"/>
        <v/>
      </c>
      <c r="D581" t="str">
        <f>IF(ISNUMBER(C581),'Datos de entrada'!A566,"")</f>
        <v/>
      </c>
      <c r="E581" s="1" t="str">
        <f>IF(ISNUMBER(G581),IF(NOT(ISBLANK('Datos de entrada'!L566)),'Datos de entrada'!L566,""),IFERROR(MID('Datos de entrada'!H566,1,2),""))</f>
        <v/>
      </c>
      <c r="F581" s="1" t="str">
        <f>IFERROR(VALUE(CONCATENATE(MID('Datos de entrada'!H566,5,1),",",MID('Datos de entrada'!H566,7,1))),IFERROR(VALUE(CONCATENATE(MID('Datos de entrada'!H566,5,2),",",MID('Datos de entrada'!H566,8,1))),""))</f>
        <v/>
      </c>
      <c r="G581" s="1" t="str">
        <f>IF(ISNUMBER('Datos de entrada'!K566),'Datos de entrada'!K566,"")</f>
        <v/>
      </c>
      <c r="I581" s="1" t="str">
        <f>IF(OR(ISNUMBER(F581),ISNUMBER(G581)),IFERROR(VALUE(CONCATENATE(MID('Datos de entrada'!C566,1,1),",",MID('Datos de entrada'!C566,3,1))),IFERROR(VALUE(MID('Datos de entrada'!C566,1,2)),"")),"")</f>
        <v/>
      </c>
    </row>
    <row r="582" spans="1:9" ht="14.25" x14ac:dyDescent="0.2">
      <c r="A582" t="str">
        <f t="shared" si="37"/>
        <v/>
      </c>
      <c r="B582" t="str">
        <f t="shared" si="39"/>
        <v/>
      </c>
      <c r="C582" s="1" t="str">
        <f t="shared" si="38"/>
        <v/>
      </c>
      <c r="D582" t="str">
        <f>IF(ISNUMBER(C582),'Datos de entrada'!A567,"")</f>
        <v/>
      </c>
      <c r="E582" s="1" t="str">
        <f>IF(ISNUMBER(G582),IF(NOT(ISBLANK('Datos de entrada'!L567)),'Datos de entrada'!L567,""),IFERROR(MID('Datos de entrada'!H567,1,2),""))</f>
        <v/>
      </c>
      <c r="F582" s="1" t="str">
        <f>IFERROR(VALUE(CONCATENATE(MID('Datos de entrada'!H567,5,1),",",MID('Datos de entrada'!H567,7,1))),IFERROR(VALUE(CONCATENATE(MID('Datos de entrada'!H567,5,2),",",MID('Datos de entrada'!H567,8,1))),""))</f>
        <v/>
      </c>
      <c r="G582" s="1" t="str">
        <f>IF(ISNUMBER('Datos de entrada'!K567),'Datos de entrada'!K567,"")</f>
        <v/>
      </c>
      <c r="I582" s="1" t="str">
        <f>IF(OR(ISNUMBER(F582),ISNUMBER(G582)),IFERROR(VALUE(CONCATENATE(MID('Datos de entrada'!C567,1,1),",",MID('Datos de entrada'!C567,3,1))),IFERROR(VALUE(MID('Datos de entrada'!C567,1,2)),"")),"")</f>
        <v/>
      </c>
    </row>
    <row r="583" spans="1:9" ht="14.25" x14ac:dyDescent="0.2">
      <c r="A583" t="str">
        <f t="shared" si="37"/>
        <v/>
      </c>
      <c r="B583" t="str">
        <f t="shared" si="39"/>
        <v/>
      </c>
      <c r="C583" s="1" t="str">
        <f t="shared" si="38"/>
        <v/>
      </c>
      <c r="D583" t="str">
        <f>IF(ISNUMBER(C583),'Datos de entrada'!A568,"")</f>
        <v/>
      </c>
      <c r="E583" s="1" t="str">
        <f>IF(ISNUMBER(G583),IF(NOT(ISBLANK('Datos de entrada'!L568)),'Datos de entrada'!L568,""),IFERROR(MID('Datos de entrada'!H568,1,2),""))</f>
        <v/>
      </c>
      <c r="F583" s="1" t="str">
        <f>IFERROR(VALUE(CONCATENATE(MID('Datos de entrada'!H568,5,1),",",MID('Datos de entrada'!H568,7,1))),IFERROR(VALUE(CONCATENATE(MID('Datos de entrada'!H568,5,2),",",MID('Datos de entrada'!H568,8,1))),""))</f>
        <v/>
      </c>
      <c r="G583" s="1" t="str">
        <f>IF(ISNUMBER('Datos de entrada'!K568),'Datos de entrada'!K568,"")</f>
        <v/>
      </c>
      <c r="I583" s="1" t="str">
        <f>IF(OR(ISNUMBER(F583),ISNUMBER(G583)),IFERROR(VALUE(CONCATENATE(MID('Datos de entrada'!C568,1,1),",",MID('Datos de entrada'!C568,3,1))),IFERROR(VALUE(MID('Datos de entrada'!C568,1,2)),"")),"")</f>
        <v/>
      </c>
    </row>
    <row r="584" spans="1:9" ht="14.25" x14ac:dyDescent="0.2">
      <c r="A584" t="str">
        <f t="shared" si="37"/>
        <v/>
      </c>
      <c r="B584" t="str">
        <f t="shared" si="39"/>
        <v/>
      </c>
      <c r="C584" s="1" t="str">
        <f t="shared" si="38"/>
        <v/>
      </c>
      <c r="D584" t="str">
        <f>IF(ISNUMBER(C584),'Datos de entrada'!A569,"")</f>
        <v/>
      </c>
      <c r="E584" s="1" t="str">
        <f>IF(ISNUMBER(G584),IF(NOT(ISBLANK('Datos de entrada'!L569)),'Datos de entrada'!L569,""),IFERROR(MID('Datos de entrada'!H569,1,2),""))</f>
        <v/>
      </c>
      <c r="F584" s="1" t="str">
        <f>IFERROR(VALUE(CONCATENATE(MID('Datos de entrada'!H569,5,1),",",MID('Datos de entrada'!H569,7,1))),IFERROR(VALUE(CONCATENATE(MID('Datos de entrada'!H569,5,2),",",MID('Datos de entrada'!H569,8,1))),""))</f>
        <v/>
      </c>
      <c r="G584" s="1" t="str">
        <f>IF(ISNUMBER('Datos de entrada'!K569),'Datos de entrada'!K569,"")</f>
        <v/>
      </c>
      <c r="I584" s="1" t="str">
        <f>IF(OR(ISNUMBER(F584),ISNUMBER(G584)),IFERROR(VALUE(CONCATENATE(MID('Datos de entrada'!C569,1,1),",",MID('Datos de entrada'!C569,3,1))),IFERROR(VALUE(MID('Datos de entrada'!C569,1,2)),"")),"")</f>
        <v/>
      </c>
    </row>
    <row r="585" spans="1:9" ht="14.25" x14ac:dyDescent="0.2">
      <c r="A585" t="str">
        <f t="shared" si="37"/>
        <v/>
      </c>
      <c r="B585" t="str">
        <f t="shared" si="39"/>
        <v/>
      </c>
      <c r="C585" s="1" t="str">
        <f t="shared" si="38"/>
        <v/>
      </c>
      <c r="D585" t="str">
        <f>IF(ISNUMBER(C585),'Datos de entrada'!A570,"")</f>
        <v/>
      </c>
      <c r="E585" s="1" t="str">
        <f>IF(ISNUMBER(G585),IF(NOT(ISBLANK('Datos de entrada'!L570)),'Datos de entrada'!L570,""),IFERROR(MID('Datos de entrada'!H570,1,2),""))</f>
        <v/>
      </c>
      <c r="F585" s="1" t="str">
        <f>IFERROR(VALUE(CONCATENATE(MID('Datos de entrada'!H570,5,1),",",MID('Datos de entrada'!H570,7,1))),IFERROR(VALUE(CONCATENATE(MID('Datos de entrada'!H570,5,2),",",MID('Datos de entrada'!H570,8,1))),""))</f>
        <v/>
      </c>
      <c r="G585" s="1" t="str">
        <f>IF(ISNUMBER('Datos de entrada'!K570),'Datos de entrada'!K570,"")</f>
        <v/>
      </c>
      <c r="I585" s="1" t="str">
        <f>IF(OR(ISNUMBER(F585),ISNUMBER(G585)),IFERROR(VALUE(CONCATENATE(MID('Datos de entrada'!C570,1,1),",",MID('Datos de entrada'!C570,3,1))),IFERROR(VALUE(MID('Datos de entrada'!C570,1,2)),"")),"")</f>
        <v/>
      </c>
    </row>
    <row r="586" spans="1:9" ht="14.25" x14ac:dyDescent="0.2">
      <c r="A586" t="str">
        <f t="shared" si="37"/>
        <v/>
      </c>
      <c r="B586" t="str">
        <f t="shared" si="39"/>
        <v/>
      </c>
      <c r="C586" s="1" t="str">
        <f t="shared" si="38"/>
        <v/>
      </c>
      <c r="D586" t="str">
        <f>IF(ISNUMBER(C586),'Datos de entrada'!A571,"")</f>
        <v/>
      </c>
      <c r="E586" s="1" t="str">
        <f>IF(ISNUMBER(G586),IF(NOT(ISBLANK('Datos de entrada'!L571)),'Datos de entrada'!L571,""),IFERROR(MID('Datos de entrada'!H571,1,2),""))</f>
        <v/>
      </c>
      <c r="F586" s="1" t="str">
        <f>IFERROR(VALUE(CONCATENATE(MID('Datos de entrada'!H571,5,1),",",MID('Datos de entrada'!H571,7,1))),IFERROR(VALUE(CONCATENATE(MID('Datos de entrada'!H571,5,2),",",MID('Datos de entrada'!H571,8,1))),""))</f>
        <v/>
      </c>
      <c r="G586" s="1" t="str">
        <f>IF(ISNUMBER('Datos de entrada'!K571),'Datos de entrada'!K571,"")</f>
        <v/>
      </c>
      <c r="I586" s="1" t="str">
        <f>IF(OR(ISNUMBER(F586),ISNUMBER(G586)),IFERROR(VALUE(CONCATENATE(MID('Datos de entrada'!C571,1,1),",",MID('Datos de entrada'!C571,3,1))),IFERROR(VALUE(MID('Datos de entrada'!C571,1,2)),"")),"")</f>
        <v/>
      </c>
    </row>
    <row r="587" spans="1:9" ht="14.25" x14ac:dyDescent="0.2">
      <c r="A587" t="str">
        <f t="shared" si="37"/>
        <v/>
      </c>
      <c r="B587" t="str">
        <f t="shared" si="39"/>
        <v/>
      </c>
      <c r="C587" s="1" t="str">
        <f t="shared" si="38"/>
        <v/>
      </c>
      <c r="D587" t="str">
        <f>IF(ISNUMBER(C587),'Datos de entrada'!A572,"")</f>
        <v/>
      </c>
      <c r="E587" s="1" t="str">
        <f>IF(ISNUMBER(G587),IF(NOT(ISBLANK('Datos de entrada'!L572)),'Datos de entrada'!L572,""),IFERROR(MID('Datos de entrada'!H572,1,2),""))</f>
        <v/>
      </c>
      <c r="F587" s="1" t="str">
        <f>IFERROR(VALUE(CONCATENATE(MID('Datos de entrada'!H572,5,1),",",MID('Datos de entrada'!H572,7,1))),IFERROR(VALUE(CONCATENATE(MID('Datos de entrada'!H572,5,2),",",MID('Datos de entrada'!H572,8,1))),""))</f>
        <v/>
      </c>
      <c r="G587" s="1" t="str">
        <f>IF(ISNUMBER('Datos de entrada'!K572),'Datos de entrada'!K572,"")</f>
        <v/>
      </c>
      <c r="I587" s="1" t="str">
        <f>IF(OR(ISNUMBER(F587),ISNUMBER(G587)),IFERROR(VALUE(CONCATENATE(MID('Datos de entrada'!C572,1,1),",",MID('Datos de entrada'!C572,3,1))),IFERROR(VALUE(MID('Datos de entrada'!C572,1,2)),"")),"")</f>
        <v/>
      </c>
    </row>
    <row r="588" spans="1:9" ht="14.25" x14ac:dyDescent="0.2">
      <c r="A588" t="str">
        <f t="shared" si="37"/>
        <v/>
      </c>
      <c r="B588" t="str">
        <f t="shared" si="39"/>
        <v/>
      </c>
      <c r="C588" s="1" t="str">
        <f t="shared" si="38"/>
        <v/>
      </c>
      <c r="D588" t="str">
        <f>IF(ISNUMBER(C588),'Datos de entrada'!A573,"")</f>
        <v/>
      </c>
      <c r="E588" s="1" t="str">
        <f>IF(ISNUMBER(G588),IF(NOT(ISBLANK('Datos de entrada'!L573)),'Datos de entrada'!L573,""),IFERROR(MID('Datos de entrada'!H573,1,2),""))</f>
        <v/>
      </c>
      <c r="F588" s="1" t="str">
        <f>IFERROR(VALUE(CONCATENATE(MID('Datos de entrada'!H573,5,1),",",MID('Datos de entrada'!H573,7,1))),IFERROR(VALUE(CONCATENATE(MID('Datos de entrada'!H573,5,2),",",MID('Datos de entrada'!H573,8,1))),""))</f>
        <v/>
      </c>
      <c r="G588" s="1" t="str">
        <f>IF(ISNUMBER('Datos de entrada'!K573),'Datos de entrada'!K573,"")</f>
        <v/>
      </c>
      <c r="I588" s="1" t="str">
        <f>IF(OR(ISNUMBER(F588),ISNUMBER(G588)),IFERROR(VALUE(CONCATENATE(MID('Datos de entrada'!C573,1,1),",",MID('Datos de entrada'!C573,3,1))),IFERROR(VALUE(MID('Datos de entrada'!C573,1,2)),"")),"")</f>
        <v/>
      </c>
    </row>
    <row r="589" spans="1:9" ht="14.25" x14ac:dyDescent="0.2">
      <c r="A589" t="str">
        <f t="shared" si="37"/>
        <v/>
      </c>
      <c r="B589" t="str">
        <f t="shared" si="39"/>
        <v/>
      </c>
      <c r="C589" s="1" t="str">
        <f t="shared" si="38"/>
        <v/>
      </c>
      <c r="D589" t="str">
        <f>IF(ISNUMBER(C589),'Datos de entrada'!A574,"")</f>
        <v/>
      </c>
      <c r="E589" s="1" t="str">
        <f>IF(ISNUMBER(G589),IF(NOT(ISBLANK('Datos de entrada'!L574)),'Datos de entrada'!L574,""),IFERROR(MID('Datos de entrada'!H574,1,2),""))</f>
        <v/>
      </c>
      <c r="F589" s="1" t="str">
        <f>IFERROR(VALUE(CONCATENATE(MID('Datos de entrada'!H574,5,1),",",MID('Datos de entrada'!H574,7,1))),IFERROR(VALUE(CONCATENATE(MID('Datos de entrada'!H574,5,2),",",MID('Datos de entrada'!H574,8,1))),""))</f>
        <v/>
      </c>
      <c r="G589" s="1" t="str">
        <f>IF(ISNUMBER('Datos de entrada'!K574),'Datos de entrada'!K574,"")</f>
        <v/>
      </c>
      <c r="I589" s="1" t="str">
        <f>IF(OR(ISNUMBER(F589),ISNUMBER(G589)),IFERROR(VALUE(CONCATENATE(MID('Datos de entrada'!C574,1,1),",",MID('Datos de entrada'!C574,3,1))),IFERROR(VALUE(MID('Datos de entrada'!C574,1,2)),"")),"")</f>
        <v/>
      </c>
    </row>
    <row r="590" spans="1:9" ht="14.25" x14ac:dyDescent="0.2">
      <c r="A590" t="str">
        <f t="shared" si="37"/>
        <v/>
      </c>
      <c r="B590" t="str">
        <f t="shared" si="39"/>
        <v/>
      </c>
      <c r="C590" s="1" t="str">
        <f t="shared" si="38"/>
        <v/>
      </c>
      <c r="D590" t="str">
        <f>IF(ISNUMBER(C590),'Datos de entrada'!A575,"")</f>
        <v/>
      </c>
      <c r="E590" s="1" t="str">
        <f>IF(ISNUMBER(G590),IF(NOT(ISBLANK('Datos de entrada'!L575)),'Datos de entrada'!L575,""),IFERROR(MID('Datos de entrada'!H575,1,2),""))</f>
        <v/>
      </c>
      <c r="F590" s="1" t="str">
        <f>IFERROR(VALUE(CONCATENATE(MID('Datos de entrada'!H575,5,1),",",MID('Datos de entrada'!H575,7,1))),IFERROR(VALUE(CONCATENATE(MID('Datos de entrada'!H575,5,2),",",MID('Datos de entrada'!H575,8,1))),""))</f>
        <v/>
      </c>
      <c r="G590" s="1" t="str">
        <f>IF(ISNUMBER('Datos de entrada'!K575),'Datos de entrada'!K575,"")</f>
        <v/>
      </c>
      <c r="I590" s="1" t="str">
        <f>IF(OR(ISNUMBER(F590),ISNUMBER(G590)),IFERROR(VALUE(CONCATENATE(MID('Datos de entrada'!C575,1,1),",",MID('Datos de entrada'!C575,3,1))),IFERROR(VALUE(MID('Datos de entrada'!C575,1,2)),"")),"")</f>
        <v/>
      </c>
    </row>
    <row r="591" spans="1:9" ht="14.25" x14ac:dyDescent="0.2">
      <c r="A591" t="str">
        <f t="shared" si="37"/>
        <v/>
      </c>
      <c r="B591" t="str">
        <f t="shared" si="39"/>
        <v/>
      </c>
      <c r="C591" s="1" t="str">
        <f t="shared" si="38"/>
        <v/>
      </c>
      <c r="D591" t="str">
        <f>IF(ISNUMBER(C591),'Datos de entrada'!A576,"")</f>
        <v/>
      </c>
      <c r="E591" s="1" t="str">
        <f>IF(ISNUMBER(G591),IF(NOT(ISBLANK('Datos de entrada'!L576)),'Datos de entrada'!L576,""),IFERROR(MID('Datos de entrada'!H576,1,2),""))</f>
        <v/>
      </c>
      <c r="F591" s="1" t="str">
        <f>IFERROR(VALUE(CONCATENATE(MID('Datos de entrada'!H576,5,1),",",MID('Datos de entrada'!H576,7,1))),IFERROR(VALUE(CONCATENATE(MID('Datos de entrada'!H576,5,2),",",MID('Datos de entrada'!H576,8,1))),""))</f>
        <v/>
      </c>
      <c r="G591" s="1" t="str">
        <f>IF(ISNUMBER('Datos de entrada'!K576),'Datos de entrada'!K576,"")</f>
        <v/>
      </c>
      <c r="I591" s="1" t="str">
        <f>IF(OR(ISNUMBER(F591),ISNUMBER(G591)),IFERROR(VALUE(CONCATENATE(MID('Datos de entrada'!C576,1,1),",",MID('Datos de entrada'!C576,3,1))),IFERROR(VALUE(MID('Datos de entrada'!C576,1,2)),"")),"")</f>
        <v/>
      </c>
    </row>
    <row r="592" spans="1:9" ht="14.25" x14ac:dyDescent="0.2">
      <c r="A592" t="str">
        <f t="shared" si="37"/>
        <v/>
      </c>
      <c r="B592" t="str">
        <f t="shared" si="39"/>
        <v/>
      </c>
      <c r="C592" s="1" t="str">
        <f t="shared" si="38"/>
        <v/>
      </c>
      <c r="D592" t="str">
        <f>IF(ISNUMBER(C592),'Datos de entrada'!A577,"")</f>
        <v/>
      </c>
      <c r="E592" s="1" t="str">
        <f>IF(ISNUMBER(G592),IF(NOT(ISBLANK('Datos de entrada'!L577)),'Datos de entrada'!L577,""),IFERROR(MID('Datos de entrada'!H577,1,2),""))</f>
        <v/>
      </c>
      <c r="F592" s="1" t="str">
        <f>IFERROR(VALUE(CONCATENATE(MID('Datos de entrada'!H577,5,1),",",MID('Datos de entrada'!H577,7,1))),IFERROR(VALUE(CONCATENATE(MID('Datos de entrada'!H577,5,2),",",MID('Datos de entrada'!H577,8,1))),""))</f>
        <v/>
      </c>
      <c r="G592" s="1" t="str">
        <f>IF(ISNUMBER('Datos de entrada'!K577),'Datos de entrada'!K577,"")</f>
        <v/>
      </c>
      <c r="I592" s="1" t="str">
        <f>IF(OR(ISNUMBER(F592),ISNUMBER(G592)),IFERROR(VALUE(CONCATENATE(MID('Datos de entrada'!C577,1,1),",",MID('Datos de entrada'!C577,3,1))),IFERROR(VALUE(MID('Datos de entrada'!C577,1,2)),"")),"")</f>
        <v/>
      </c>
    </row>
    <row r="593" spans="1:9" ht="14.25" x14ac:dyDescent="0.2">
      <c r="A593" t="str">
        <f t="shared" si="37"/>
        <v/>
      </c>
      <c r="B593" t="str">
        <f t="shared" si="39"/>
        <v/>
      </c>
      <c r="C593" s="1" t="str">
        <f t="shared" si="38"/>
        <v/>
      </c>
      <c r="D593" t="str">
        <f>IF(ISNUMBER(C593),'Datos de entrada'!A578,"")</f>
        <v/>
      </c>
      <c r="E593" s="1" t="str">
        <f>IF(ISNUMBER(G593),IF(NOT(ISBLANK('Datos de entrada'!L578)),'Datos de entrada'!L578,""),IFERROR(MID('Datos de entrada'!H578,1,2),""))</f>
        <v/>
      </c>
      <c r="F593" s="1" t="str">
        <f>IFERROR(VALUE(CONCATENATE(MID('Datos de entrada'!H578,5,1),",",MID('Datos de entrada'!H578,7,1))),IFERROR(VALUE(CONCATENATE(MID('Datos de entrada'!H578,5,2),",",MID('Datos de entrada'!H578,8,1))),""))</f>
        <v/>
      </c>
      <c r="G593" s="1" t="str">
        <f>IF(ISNUMBER('Datos de entrada'!K578),'Datos de entrada'!K578,"")</f>
        <v/>
      </c>
      <c r="I593" s="1" t="str">
        <f>IF(OR(ISNUMBER(F593),ISNUMBER(G593)),IFERROR(VALUE(CONCATENATE(MID('Datos de entrada'!C578,1,1),",",MID('Datos de entrada'!C578,3,1))),IFERROR(VALUE(MID('Datos de entrada'!C578,1,2)),"")),"")</f>
        <v/>
      </c>
    </row>
    <row r="594" spans="1:9" ht="14.25" x14ac:dyDescent="0.2">
      <c r="A594" t="str">
        <f t="shared" si="37"/>
        <v/>
      </c>
      <c r="B594" t="str">
        <f t="shared" si="39"/>
        <v/>
      </c>
      <c r="C594" s="1" t="str">
        <f t="shared" si="38"/>
        <v/>
      </c>
      <c r="D594" t="str">
        <f>IF(ISNUMBER(C594),'Datos de entrada'!A579,"")</f>
        <v/>
      </c>
      <c r="E594" s="1" t="str">
        <f>IF(ISNUMBER(G594),IF(NOT(ISBLANK('Datos de entrada'!L579)),'Datos de entrada'!L579,""),IFERROR(MID('Datos de entrada'!H579,1,2),""))</f>
        <v/>
      </c>
      <c r="F594" s="1" t="str">
        <f>IFERROR(VALUE(CONCATENATE(MID('Datos de entrada'!H579,5,1),",",MID('Datos de entrada'!H579,7,1))),IFERROR(VALUE(CONCATENATE(MID('Datos de entrada'!H579,5,2),",",MID('Datos de entrada'!H579,8,1))),""))</f>
        <v/>
      </c>
      <c r="G594" s="1" t="str">
        <f>IF(ISNUMBER('Datos de entrada'!K579),'Datos de entrada'!K579,"")</f>
        <v/>
      </c>
      <c r="I594" s="1" t="str">
        <f>IF(OR(ISNUMBER(F594),ISNUMBER(G594)),IFERROR(VALUE(CONCATENATE(MID('Datos de entrada'!C579,1,1),",",MID('Datos de entrada'!C579,3,1))),IFERROR(VALUE(MID('Datos de entrada'!C579,1,2)),"")),"")</f>
        <v/>
      </c>
    </row>
    <row r="595" spans="1:9" ht="14.25" x14ac:dyDescent="0.2">
      <c r="A595" t="str">
        <f t="shared" si="37"/>
        <v/>
      </c>
      <c r="B595" t="str">
        <f t="shared" si="39"/>
        <v/>
      </c>
      <c r="C595" s="1" t="str">
        <f t="shared" si="38"/>
        <v/>
      </c>
      <c r="D595" t="str">
        <f>IF(ISNUMBER(C595),'Datos de entrada'!A580,"")</f>
        <v/>
      </c>
      <c r="E595" s="1" t="str">
        <f>IF(ISNUMBER(G595),IF(NOT(ISBLANK('Datos de entrada'!L580)),'Datos de entrada'!L580,""),IFERROR(MID('Datos de entrada'!H580,1,2),""))</f>
        <v/>
      </c>
      <c r="F595" s="1" t="str">
        <f>IFERROR(VALUE(CONCATENATE(MID('Datos de entrada'!H580,5,1),",",MID('Datos de entrada'!H580,7,1))),IFERROR(VALUE(CONCATENATE(MID('Datos de entrada'!H580,5,2),",",MID('Datos de entrada'!H580,8,1))),""))</f>
        <v/>
      </c>
      <c r="G595" s="1" t="str">
        <f>IF(ISNUMBER('Datos de entrada'!K580),'Datos de entrada'!K580,"")</f>
        <v/>
      </c>
      <c r="I595" s="1" t="str">
        <f>IF(OR(ISNUMBER(F595),ISNUMBER(G595)),IFERROR(VALUE(CONCATENATE(MID('Datos de entrada'!C580,1,1),",",MID('Datos de entrada'!C580,3,1))),IFERROR(VALUE(MID('Datos de entrada'!C580,1,2)),"")),"")</f>
        <v/>
      </c>
    </row>
    <row r="596" spans="1:9" ht="14.25" x14ac:dyDescent="0.2">
      <c r="A596" t="str">
        <f t="shared" si="37"/>
        <v/>
      </c>
      <c r="B596" t="str">
        <f t="shared" si="39"/>
        <v/>
      </c>
      <c r="C596" s="1" t="str">
        <f t="shared" si="38"/>
        <v/>
      </c>
      <c r="D596" t="str">
        <f>IF(ISNUMBER(C596),'Datos de entrada'!A581,"")</f>
        <v/>
      </c>
      <c r="E596" s="1" t="str">
        <f>IF(ISNUMBER(G596),IF(NOT(ISBLANK('Datos de entrada'!L581)),'Datos de entrada'!L581,""),IFERROR(MID('Datos de entrada'!H581,1,2),""))</f>
        <v/>
      </c>
      <c r="F596" s="1" t="str">
        <f>IFERROR(VALUE(CONCATENATE(MID('Datos de entrada'!H581,5,1),",",MID('Datos de entrada'!H581,7,1))),IFERROR(VALUE(CONCATENATE(MID('Datos de entrada'!H581,5,2),",",MID('Datos de entrada'!H581,8,1))),""))</f>
        <v/>
      </c>
      <c r="G596" s="1" t="str">
        <f>IF(ISNUMBER('Datos de entrada'!K581),'Datos de entrada'!K581,"")</f>
        <v/>
      </c>
      <c r="I596" s="1" t="str">
        <f>IF(OR(ISNUMBER(F596),ISNUMBER(G596)),IFERROR(VALUE(CONCATENATE(MID('Datos de entrada'!C581,1,1),",",MID('Datos de entrada'!C581,3,1))),IFERROR(VALUE(MID('Datos de entrada'!C581,1,2)),"")),"")</f>
        <v/>
      </c>
    </row>
    <row r="597" spans="1:9" ht="14.25" x14ac:dyDescent="0.2">
      <c r="A597" t="str">
        <f t="shared" si="37"/>
        <v/>
      </c>
      <c r="B597" t="str">
        <f t="shared" si="39"/>
        <v/>
      </c>
      <c r="C597" s="1" t="str">
        <f t="shared" si="38"/>
        <v/>
      </c>
      <c r="D597" t="str">
        <f>IF(ISNUMBER(C597),'Datos de entrada'!A582,"")</f>
        <v/>
      </c>
      <c r="E597" s="1" t="str">
        <f>IF(ISNUMBER(G597),IF(NOT(ISBLANK('Datos de entrada'!L582)),'Datos de entrada'!L582,""),IFERROR(MID('Datos de entrada'!H582,1,2),""))</f>
        <v/>
      </c>
      <c r="F597" s="1" t="str">
        <f>IFERROR(VALUE(CONCATENATE(MID('Datos de entrada'!H582,5,1),",",MID('Datos de entrada'!H582,7,1))),IFERROR(VALUE(CONCATENATE(MID('Datos de entrada'!H582,5,2),",",MID('Datos de entrada'!H582,8,1))),""))</f>
        <v/>
      </c>
      <c r="G597" s="1" t="str">
        <f>IF(ISNUMBER('Datos de entrada'!K582),'Datos de entrada'!K582,"")</f>
        <v/>
      </c>
      <c r="I597" s="1" t="str">
        <f>IF(OR(ISNUMBER(F597),ISNUMBER(G597)),IFERROR(VALUE(CONCATENATE(MID('Datos de entrada'!C582,1,1),",",MID('Datos de entrada'!C582,3,1))),IFERROR(VALUE(MID('Datos de entrada'!C582,1,2)),"")),"")</f>
        <v/>
      </c>
    </row>
    <row r="598" spans="1:9" ht="14.25" x14ac:dyDescent="0.2">
      <c r="A598" t="str">
        <f t="shared" ref="A598:A661" si="40">IF(ISNUMBER(C598),C598+(ROW()/10000000),"")</f>
        <v/>
      </c>
      <c r="B598" t="str">
        <f t="shared" si="39"/>
        <v/>
      </c>
      <c r="C598" s="1" t="str">
        <f t="shared" si="38"/>
        <v/>
      </c>
      <c r="D598" t="str">
        <f>IF(ISNUMBER(C598),'Datos de entrada'!A583,"")</f>
        <v/>
      </c>
      <c r="E598" s="1" t="str">
        <f>IF(ISNUMBER(G598),IF(NOT(ISBLANK('Datos de entrada'!L583)),'Datos de entrada'!L583,""),IFERROR(MID('Datos de entrada'!H583,1,2),""))</f>
        <v/>
      </c>
      <c r="F598" s="1" t="str">
        <f>IFERROR(VALUE(CONCATENATE(MID('Datos de entrada'!H583,5,1),",",MID('Datos de entrada'!H583,7,1))),IFERROR(VALUE(CONCATENATE(MID('Datos de entrada'!H583,5,2),",",MID('Datos de entrada'!H583,8,1))),""))</f>
        <v/>
      </c>
      <c r="G598" s="1" t="str">
        <f>IF(ISNUMBER('Datos de entrada'!K583),'Datos de entrada'!K583,"")</f>
        <v/>
      </c>
      <c r="I598" s="1" t="str">
        <f>IF(OR(ISNUMBER(F598),ISNUMBER(G598)),IFERROR(VALUE(CONCATENATE(MID('Datos de entrada'!C583,1,1),",",MID('Datos de entrada'!C583,3,1))),IFERROR(VALUE(MID('Datos de entrada'!C583,1,2)),"")),"")</f>
        <v/>
      </c>
    </row>
    <row r="599" spans="1:9" ht="14.25" x14ac:dyDescent="0.2">
      <c r="A599" t="str">
        <f t="shared" si="40"/>
        <v/>
      </c>
      <c r="B599" t="str">
        <f t="shared" si="39"/>
        <v/>
      </c>
      <c r="C599" s="1" t="str">
        <f t="shared" si="38"/>
        <v/>
      </c>
      <c r="D599" t="str">
        <f>IF(ISNUMBER(C599),'Datos de entrada'!A584,"")</f>
        <v/>
      </c>
      <c r="E599" s="1" t="str">
        <f>IF(ISNUMBER(G599),IF(NOT(ISBLANK('Datos de entrada'!L584)),'Datos de entrada'!L584,""),IFERROR(MID('Datos de entrada'!H584,1,2),""))</f>
        <v/>
      </c>
      <c r="F599" s="1" t="str">
        <f>IFERROR(VALUE(CONCATENATE(MID('Datos de entrada'!H584,5,1),",",MID('Datos de entrada'!H584,7,1))),IFERROR(VALUE(CONCATENATE(MID('Datos de entrada'!H584,5,2),",",MID('Datos de entrada'!H584,8,1))),""))</f>
        <v/>
      </c>
      <c r="G599" s="1" t="str">
        <f>IF(ISNUMBER('Datos de entrada'!K584),'Datos de entrada'!K584,"")</f>
        <v/>
      </c>
      <c r="I599" s="1" t="str">
        <f>IF(OR(ISNUMBER(F599),ISNUMBER(G599)),IFERROR(VALUE(CONCATENATE(MID('Datos de entrada'!C584,1,1),",",MID('Datos de entrada'!C584,3,1))),IFERROR(VALUE(MID('Datos de entrada'!C584,1,2)),"")),"")</f>
        <v/>
      </c>
    </row>
    <row r="600" spans="1:9" ht="14.25" x14ac:dyDescent="0.2">
      <c r="A600" t="str">
        <f t="shared" si="40"/>
        <v/>
      </c>
      <c r="B600" t="str">
        <f t="shared" si="39"/>
        <v/>
      </c>
      <c r="C600" s="1" t="str">
        <f t="shared" si="38"/>
        <v/>
      </c>
      <c r="D600" t="str">
        <f>IF(ISNUMBER(C600),'Datos de entrada'!A585,"")</f>
        <v/>
      </c>
      <c r="E600" s="1" t="str">
        <f>IF(ISNUMBER(G600),IF(NOT(ISBLANK('Datos de entrada'!L585)),'Datos de entrada'!L585,""),IFERROR(MID('Datos de entrada'!H585,1,2),""))</f>
        <v/>
      </c>
      <c r="F600" s="1" t="str">
        <f>IFERROR(VALUE(CONCATENATE(MID('Datos de entrada'!H585,5,1),",",MID('Datos de entrada'!H585,7,1))),IFERROR(VALUE(CONCATENATE(MID('Datos de entrada'!H585,5,2),",",MID('Datos de entrada'!H585,8,1))),""))</f>
        <v/>
      </c>
      <c r="G600" s="1" t="str">
        <f>IF(ISNUMBER('Datos de entrada'!K585),'Datos de entrada'!K585,"")</f>
        <v/>
      </c>
      <c r="I600" s="1" t="str">
        <f>IF(OR(ISNUMBER(F600),ISNUMBER(G600)),IFERROR(VALUE(CONCATENATE(MID('Datos de entrada'!C585,1,1),",",MID('Datos de entrada'!C585,3,1))),IFERROR(VALUE(MID('Datos de entrada'!C585,1,2)),"")),"")</f>
        <v/>
      </c>
    </row>
    <row r="601" spans="1:9" ht="14.25" x14ac:dyDescent="0.2">
      <c r="A601" t="str">
        <f t="shared" si="40"/>
        <v/>
      </c>
      <c r="B601" t="str">
        <f t="shared" si="39"/>
        <v/>
      </c>
      <c r="C601" s="1" t="str">
        <f t="shared" si="38"/>
        <v/>
      </c>
      <c r="D601" t="str">
        <f>IF(ISNUMBER(C601),'Datos de entrada'!A586,"")</f>
        <v/>
      </c>
      <c r="E601" s="1" t="str">
        <f>IF(ISNUMBER(G601),IF(NOT(ISBLANK('Datos de entrada'!L586)),'Datos de entrada'!L586,""),IFERROR(MID('Datos de entrada'!H586,1,2),""))</f>
        <v/>
      </c>
      <c r="F601" s="1" t="str">
        <f>IFERROR(VALUE(CONCATENATE(MID('Datos de entrada'!H586,5,1),",",MID('Datos de entrada'!H586,7,1))),IFERROR(VALUE(CONCATENATE(MID('Datos de entrada'!H586,5,2),",",MID('Datos de entrada'!H586,8,1))),""))</f>
        <v/>
      </c>
      <c r="G601" s="1" t="str">
        <f>IF(ISNUMBER('Datos de entrada'!K586),'Datos de entrada'!K586,"")</f>
        <v/>
      </c>
      <c r="I601" s="1" t="str">
        <f>IF(OR(ISNUMBER(F601),ISNUMBER(G601)),IFERROR(VALUE(CONCATENATE(MID('Datos de entrada'!C586,1,1),",",MID('Datos de entrada'!C586,3,1))),IFERROR(VALUE(MID('Datos de entrada'!C586,1,2)),"")),"")</f>
        <v/>
      </c>
    </row>
    <row r="602" spans="1:9" ht="14.25" x14ac:dyDescent="0.2">
      <c r="A602" t="str">
        <f t="shared" si="40"/>
        <v/>
      </c>
      <c r="B602" t="str">
        <f t="shared" si="39"/>
        <v/>
      </c>
      <c r="C602" s="1" t="str">
        <f t="shared" si="38"/>
        <v/>
      </c>
      <c r="D602" t="str">
        <f>IF(ISNUMBER(C602),'Datos de entrada'!A587,"")</f>
        <v/>
      </c>
      <c r="E602" s="1" t="str">
        <f>IF(ISNUMBER(G602),IF(NOT(ISBLANK('Datos de entrada'!L587)),'Datos de entrada'!L587,""),IFERROR(MID('Datos de entrada'!H587,1,2),""))</f>
        <v/>
      </c>
      <c r="F602" s="1" t="str">
        <f>IFERROR(VALUE(CONCATENATE(MID('Datos de entrada'!H587,5,1),",",MID('Datos de entrada'!H587,7,1))),IFERROR(VALUE(CONCATENATE(MID('Datos de entrada'!H587,5,2),",",MID('Datos de entrada'!H587,8,1))),""))</f>
        <v/>
      </c>
      <c r="G602" s="1" t="str">
        <f>IF(ISNUMBER('Datos de entrada'!K587),'Datos de entrada'!K587,"")</f>
        <v/>
      </c>
      <c r="I602" s="1" t="str">
        <f>IF(OR(ISNUMBER(F602),ISNUMBER(G602)),IFERROR(VALUE(CONCATENATE(MID('Datos de entrada'!C587,1,1),",",MID('Datos de entrada'!C587,3,1))),IFERROR(VALUE(MID('Datos de entrada'!C587,1,2)),"")),"")</f>
        <v/>
      </c>
    </row>
    <row r="603" spans="1:9" ht="14.25" x14ac:dyDescent="0.2">
      <c r="A603" t="str">
        <f t="shared" si="40"/>
        <v/>
      </c>
      <c r="B603" t="str">
        <f t="shared" si="39"/>
        <v/>
      </c>
      <c r="C603" s="1" t="str">
        <f t="shared" si="38"/>
        <v/>
      </c>
      <c r="D603" t="str">
        <f>IF(ISNUMBER(C603),'Datos de entrada'!A588,"")</f>
        <v/>
      </c>
      <c r="E603" s="1" t="str">
        <f>IF(ISNUMBER(G603),IF(NOT(ISBLANK('Datos de entrada'!L588)),'Datos de entrada'!L588,""),IFERROR(MID('Datos de entrada'!H588,1,2),""))</f>
        <v/>
      </c>
      <c r="F603" s="1" t="str">
        <f>IFERROR(VALUE(CONCATENATE(MID('Datos de entrada'!H588,5,1),",",MID('Datos de entrada'!H588,7,1))),IFERROR(VALUE(CONCATENATE(MID('Datos de entrada'!H588,5,2),",",MID('Datos de entrada'!H588,8,1))),""))</f>
        <v/>
      </c>
      <c r="G603" s="1" t="str">
        <f>IF(ISNUMBER('Datos de entrada'!K588),'Datos de entrada'!K588,"")</f>
        <v/>
      </c>
      <c r="I603" s="1" t="str">
        <f>IF(OR(ISNUMBER(F603),ISNUMBER(G603)),IFERROR(VALUE(CONCATENATE(MID('Datos de entrada'!C588,1,1),",",MID('Datos de entrada'!C588,3,1))),IFERROR(VALUE(MID('Datos de entrada'!C588,1,2)),"")),"")</f>
        <v/>
      </c>
    </row>
    <row r="604" spans="1:9" ht="14.25" x14ac:dyDescent="0.2">
      <c r="A604" t="str">
        <f t="shared" si="40"/>
        <v/>
      </c>
      <c r="B604" t="str">
        <f t="shared" si="39"/>
        <v/>
      </c>
      <c r="C604" s="1" t="str">
        <f t="shared" si="38"/>
        <v/>
      </c>
      <c r="D604" t="str">
        <f>IF(ISNUMBER(C604),'Datos de entrada'!A589,"")</f>
        <v/>
      </c>
      <c r="E604" s="1" t="str">
        <f>IF(ISNUMBER(G604),IF(NOT(ISBLANK('Datos de entrada'!L589)),'Datos de entrada'!L589,""),IFERROR(MID('Datos de entrada'!H589,1,2),""))</f>
        <v/>
      </c>
      <c r="F604" s="1" t="str">
        <f>IFERROR(VALUE(CONCATENATE(MID('Datos de entrada'!H589,5,1),",",MID('Datos de entrada'!H589,7,1))),IFERROR(VALUE(CONCATENATE(MID('Datos de entrada'!H589,5,2),",",MID('Datos de entrada'!H589,8,1))),""))</f>
        <v/>
      </c>
      <c r="G604" s="1" t="str">
        <f>IF(ISNUMBER('Datos de entrada'!K589),'Datos de entrada'!K589,"")</f>
        <v/>
      </c>
      <c r="I604" s="1" t="str">
        <f>IF(OR(ISNUMBER(F604),ISNUMBER(G604)),IFERROR(VALUE(CONCATENATE(MID('Datos de entrada'!C589,1,1),",",MID('Datos de entrada'!C589,3,1))),IFERROR(VALUE(MID('Datos de entrada'!C589,1,2)),"")),"")</f>
        <v/>
      </c>
    </row>
    <row r="605" spans="1:9" ht="14.25" x14ac:dyDescent="0.2">
      <c r="A605" t="str">
        <f t="shared" si="40"/>
        <v/>
      </c>
      <c r="B605" t="str">
        <f t="shared" si="39"/>
        <v/>
      </c>
      <c r="C605" s="1" t="str">
        <f t="shared" si="38"/>
        <v/>
      </c>
      <c r="D605" t="str">
        <f>IF(ISNUMBER(C605),'Datos de entrada'!A590,"")</f>
        <v/>
      </c>
      <c r="E605" s="1" t="str">
        <f>IF(ISNUMBER(G605),IF(NOT(ISBLANK('Datos de entrada'!L590)),'Datos de entrada'!L590,""),IFERROR(MID('Datos de entrada'!H590,1,2),""))</f>
        <v/>
      </c>
      <c r="F605" s="1" t="str">
        <f>IFERROR(VALUE(CONCATENATE(MID('Datos de entrada'!H590,5,1),",",MID('Datos de entrada'!H590,7,1))),IFERROR(VALUE(CONCATENATE(MID('Datos de entrada'!H590,5,2),",",MID('Datos de entrada'!H590,8,1))),""))</f>
        <v/>
      </c>
      <c r="G605" s="1" t="str">
        <f>IF(ISNUMBER('Datos de entrada'!K590),'Datos de entrada'!K590,"")</f>
        <v/>
      </c>
      <c r="I605" s="1" t="str">
        <f>IF(OR(ISNUMBER(F605),ISNUMBER(G605)),IFERROR(VALUE(CONCATENATE(MID('Datos de entrada'!C590,1,1),",",MID('Datos de entrada'!C590,3,1))),IFERROR(VALUE(MID('Datos de entrada'!C590,1,2)),"")),"")</f>
        <v/>
      </c>
    </row>
    <row r="606" spans="1:9" ht="14.25" x14ac:dyDescent="0.2">
      <c r="A606" t="str">
        <f t="shared" si="40"/>
        <v/>
      </c>
      <c r="B606" t="str">
        <f t="shared" si="39"/>
        <v/>
      </c>
      <c r="C606" s="1" t="str">
        <f t="shared" si="38"/>
        <v/>
      </c>
      <c r="D606" t="str">
        <f>IF(ISNUMBER(C606),'Datos de entrada'!A591,"")</f>
        <v/>
      </c>
      <c r="E606" s="1" t="str">
        <f>IF(ISNUMBER(G606),IF(NOT(ISBLANK('Datos de entrada'!L591)),'Datos de entrada'!L591,""),IFERROR(MID('Datos de entrada'!H591,1,2),""))</f>
        <v/>
      </c>
      <c r="F606" s="1" t="str">
        <f>IFERROR(VALUE(CONCATENATE(MID('Datos de entrada'!H591,5,1),",",MID('Datos de entrada'!H591,7,1))),IFERROR(VALUE(CONCATENATE(MID('Datos de entrada'!H591,5,2),",",MID('Datos de entrada'!H591,8,1))),""))</f>
        <v/>
      </c>
      <c r="G606" s="1" t="str">
        <f>IF(ISNUMBER('Datos de entrada'!K591),'Datos de entrada'!K591,"")</f>
        <v/>
      </c>
      <c r="I606" s="1" t="str">
        <f>IF(OR(ISNUMBER(F606),ISNUMBER(G606)),IFERROR(VALUE(CONCATENATE(MID('Datos de entrada'!C591,1,1),",",MID('Datos de entrada'!C591,3,1))),IFERROR(VALUE(MID('Datos de entrada'!C591,1,2)),"")),"")</f>
        <v/>
      </c>
    </row>
    <row r="607" spans="1:9" ht="14.25" x14ac:dyDescent="0.2">
      <c r="A607" t="str">
        <f t="shared" si="40"/>
        <v/>
      </c>
      <c r="B607" t="str">
        <f t="shared" si="39"/>
        <v/>
      </c>
      <c r="C607" s="1" t="str">
        <f t="shared" si="38"/>
        <v/>
      </c>
      <c r="D607" t="str">
        <f>IF(ISNUMBER(C607),'Datos de entrada'!A592,"")</f>
        <v/>
      </c>
      <c r="E607" s="1" t="str">
        <f>IF(ISNUMBER(G607),IF(NOT(ISBLANK('Datos de entrada'!L592)),'Datos de entrada'!L592,""),IFERROR(MID('Datos de entrada'!H592,1,2),""))</f>
        <v/>
      </c>
      <c r="F607" s="1" t="str">
        <f>IFERROR(VALUE(CONCATENATE(MID('Datos de entrada'!H592,5,1),",",MID('Datos de entrada'!H592,7,1))),IFERROR(VALUE(CONCATENATE(MID('Datos de entrada'!H592,5,2),",",MID('Datos de entrada'!H592,8,1))),""))</f>
        <v/>
      </c>
      <c r="G607" s="1" t="str">
        <f>IF(ISNUMBER('Datos de entrada'!K592),'Datos de entrada'!K592,"")</f>
        <v/>
      </c>
      <c r="I607" s="1" t="str">
        <f>IF(OR(ISNUMBER(F607),ISNUMBER(G607)),IFERROR(VALUE(CONCATENATE(MID('Datos de entrada'!C592,1,1),",",MID('Datos de entrada'!C592,3,1))),IFERROR(VALUE(MID('Datos de entrada'!C592,1,2)),"")),"")</f>
        <v/>
      </c>
    </row>
    <row r="608" spans="1:9" ht="14.25" x14ac:dyDescent="0.2">
      <c r="A608" t="str">
        <f t="shared" si="40"/>
        <v/>
      </c>
      <c r="B608" t="str">
        <f t="shared" si="39"/>
        <v/>
      </c>
      <c r="C608" s="1" t="str">
        <f t="shared" si="38"/>
        <v/>
      </c>
      <c r="D608" t="str">
        <f>IF(ISNUMBER(C608),'Datos de entrada'!A593,"")</f>
        <v/>
      </c>
      <c r="E608" s="1" t="str">
        <f>IF(ISNUMBER(G608),IF(NOT(ISBLANK('Datos de entrada'!L593)),'Datos de entrada'!L593,""),IFERROR(MID('Datos de entrada'!H593,1,2),""))</f>
        <v/>
      </c>
      <c r="F608" s="1" t="str">
        <f>IFERROR(VALUE(CONCATENATE(MID('Datos de entrada'!H593,5,1),",",MID('Datos de entrada'!H593,7,1))),IFERROR(VALUE(CONCATENATE(MID('Datos de entrada'!H593,5,2),",",MID('Datos de entrada'!H593,8,1))),""))</f>
        <v/>
      </c>
      <c r="G608" s="1" t="str">
        <f>IF(ISNUMBER('Datos de entrada'!K593),'Datos de entrada'!K593,"")</f>
        <v/>
      </c>
      <c r="I608" s="1" t="str">
        <f>IF(OR(ISNUMBER(F608),ISNUMBER(G608)),IFERROR(VALUE(CONCATENATE(MID('Datos de entrada'!C593,1,1),",",MID('Datos de entrada'!C593,3,1))),IFERROR(VALUE(MID('Datos de entrada'!C593,1,2)),"")),"")</f>
        <v/>
      </c>
    </row>
    <row r="609" spans="1:9" ht="14.25" x14ac:dyDescent="0.2">
      <c r="A609" t="str">
        <f t="shared" si="40"/>
        <v/>
      </c>
      <c r="B609" t="str">
        <f t="shared" si="39"/>
        <v/>
      </c>
      <c r="C609" s="1" t="str">
        <f t="shared" si="38"/>
        <v/>
      </c>
      <c r="D609" t="str">
        <f>IF(ISNUMBER(C609),'Datos de entrada'!A594,"")</f>
        <v/>
      </c>
      <c r="E609" s="1" t="str">
        <f>IF(ISNUMBER(G609),IF(NOT(ISBLANK('Datos de entrada'!L594)),'Datos de entrada'!L594,""),IFERROR(MID('Datos de entrada'!H594,1,2),""))</f>
        <v/>
      </c>
      <c r="F609" s="1" t="str">
        <f>IFERROR(VALUE(CONCATENATE(MID('Datos de entrada'!H594,5,1),",",MID('Datos de entrada'!H594,7,1))),IFERROR(VALUE(CONCATENATE(MID('Datos de entrada'!H594,5,2),",",MID('Datos de entrada'!H594,8,1))),""))</f>
        <v/>
      </c>
      <c r="G609" s="1" t="str">
        <f>IF(ISNUMBER('Datos de entrada'!K594),'Datos de entrada'!K594,"")</f>
        <v/>
      </c>
      <c r="I609" s="1" t="str">
        <f>IF(OR(ISNUMBER(F609),ISNUMBER(G609)),IFERROR(VALUE(CONCATENATE(MID('Datos de entrada'!C594,1,1),",",MID('Datos de entrada'!C594,3,1))),IFERROR(VALUE(MID('Datos de entrada'!C594,1,2)),"")),"")</f>
        <v/>
      </c>
    </row>
    <row r="610" spans="1:9" ht="14.25" x14ac:dyDescent="0.2">
      <c r="A610" t="str">
        <f t="shared" si="40"/>
        <v/>
      </c>
      <c r="B610" t="str">
        <f t="shared" si="39"/>
        <v/>
      </c>
      <c r="C610" s="1" t="str">
        <f t="shared" si="38"/>
        <v/>
      </c>
      <c r="D610" t="str">
        <f>IF(ISNUMBER(C610),'Datos de entrada'!A595,"")</f>
        <v/>
      </c>
      <c r="E610" s="1" t="str">
        <f>IF(ISNUMBER(G610),IF(NOT(ISBLANK('Datos de entrada'!L595)),'Datos de entrada'!L595,""),IFERROR(MID('Datos de entrada'!H595,1,2),""))</f>
        <v/>
      </c>
      <c r="F610" s="1" t="str">
        <f>IFERROR(VALUE(CONCATENATE(MID('Datos de entrada'!H595,5,1),",",MID('Datos de entrada'!H595,7,1))),IFERROR(VALUE(CONCATENATE(MID('Datos de entrada'!H595,5,2),",",MID('Datos de entrada'!H595,8,1))),""))</f>
        <v/>
      </c>
      <c r="G610" s="1" t="str">
        <f>IF(ISNUMBER('Datos de entrada'!K595),'Datos de entrada'!K595,"")</f>
        <v/>
      </c>
      <c r="I610" s="1" t="str">
        <f>IF(OR(ISNUMBER(F610),ISNUMBER(G610)),IFERROR(VALUE(CONCATENATE(MID('Datos de entrada'!C595,1,1),",",MID('Datos de entrada'!C595,3,1))),IFERROR(VALUE(MID('Datos de entrada'!C595,1,2)),"")),"")</f>
        <v/>
      </c>
    </row>
    <row r="611" spans="1:9" ht="14.25" x14ac:dyDescent="0.2">
      <c r="A611" t="str">
        <f t="shared" si="40"/>
        <v/>
      </c>
      <c r="B611" t="str">
        <f t="shared" si="39"/>
        <v/>
      </c>
      <c r="C611" s="1" t="str">
        <f t="shared" si="38"/>
        <v/>
      </c>
      <c r="D611" t="str">
        <f>IF(ISNUMBER(C611),'Datos de entrada'!A596,"")</f>
        <v/>
      </c>
      <c r="E611" s="1" t="str">
        <f>IF(ISNUMBER(G611),IF(NOT(ISBLANK('Datos de entrada'!L596)),'Datos de entrada'!L596,""),IFERROR(MID('Datos de entrada'!H596,1,2),""))</f>
        <v/>
      </c>
      <c r="F611" s="1" t="str">
        <f>IFERROR(VALUE(CONCATENATE(MID('Datos de entrada'!H596,5,1),",",MID('Datos de entrada'!H596,7,1))),IFERROR(VALUE(CONCATENATE(MID('Datos de entrada'!H596,5,2),",",MID('Datos de entrada'!H596,8,1))),""))</f>
        <v/>
      </c>
      <c r="G611" s="1" t="str">
        <f>IF(ISNUMBER('Datos de entrada'!K596),'Datos de entrada'!K596,"")</f>
        <v/>
      </c>
      <c r="I611" s="1" t="str">
        <f>IF(OR(ISNUMBER(F611),ISNUMBER(G611)),IFERROR(VALUE(CONCATENATE(MID('Datos de entrada'!C596,1,1),",",MID('Datos de entrada'!C596,3,1))),IFERROR(VALUE(MID('Datos de entrada'!C596,1,2)),"")),"")</f>
        <v/>
      </c>
    </row>
    <row r="612" spans="1:9" ht="14.25" x14ac:dyDescent="0.2">
      <c r="A612" t="str">
        <f t="shared" si="40"/>
        <v/>
      </c>
      <c r="B612" t="str">
        <f t="shared" si="39"/>
        <v/>
      </c>
      <c r="C612" s="1" t="str">
        <f t="shared" si="38"/>
        <v/>
      </c>
      <c r="D612" t="str">
        <f>IF(ISNUMBER(C612),'Datos de entrada'!A597,"")</f>
        <v/>
      </c>
      <c r="E612" s="1" t="str">
        <f>IF(ISNUMBER(G612),IF(NOT(ISBLANK('Datos de entrada'!L597)),'Datos de entrada'!L597,""),IFERROR(MID('Datos de entrada'!H597,1,2),""))</f>
        <v/>
      </c>
      <c r="F612" s="1" t="str">
        <f>IFERROR(VALUE(CONCATENATE(MID('Datos de entrada'!H597,5,1),",",MID('Datos de entrada'!H597,7,1))),IFERROR(VALUE(CONCATENATE(MID('Datos de entrada'!H597,5,2),",",MID('Datos de entrada'!H597,8,1))),""))</f>
        <v/>
      </c>
      <c r="G612" s="1" t="str">
        <f>IF(ISNUMBER('Datos de entrada'!K597),'Datos de entrada'!K597,"")</f>
        <v/>
      </c>
      <c r="I612" s="1" t="str">
        <f>IF(OR(ISNUMBER(F612),ISNUMBER(G612)),IFERROR(VALUE(CONCATENATE(MID('Datos de entrada'!C597,1,1),",",MID('Datos de entrada'!C597,3,1))),IFERROR(VALUE(MID('Datos de entrada'!C597,1,2)),"")),"")</f>
        <v/>
      </c>
    </row>
    <row r="613" spans="1:9" ht="14.25" x14ac:dyDescent="0.2">
      <c r="A613" t="str">
        <f t="shared" si="40"/>
        <v/>
      </c>
      <c r="B613" t="str">
        <f t="shared" si="39"/>
        <v/>
      </c>
      <c r="C613" s="1" t="str">
        <f t="shared" si="38"/>
        <v/>
      </c>
      <c r="D613" t="str">
        <f>IF(ISNUMBER(C613),'Datos de entrada'!A598,"")</f>
        <v/>
      </c>
      <c r="E613" s="1" t="str">
        <f>IF(ISNUMBER(G613),IF(NOT(ISBLANK('Datos de entrada'!L598)),'Datos de entrada'!L598,""),IFERROR(MID('Datos de entrada'!H598,1,2),""))</f>
        <v/>
      </c>
      <c r="F613" s="1" t="str">
        <f>IFERROR(VALUE(CONCATENATE(MID('Datos de entrada'!H598,5,1),",",MID('Datos de entrada'!H598,7,1))),IFERROR(VALUE(CONCATENATE(MID('Datos de entrada'!H598,5,2),",",MID('Datos de entrada'!H598,8,1))),""))</f>
        <v/>
      </c>
      <c r="G613" s="1" t="str">
        <f>IF(ISNUMBER('Datos de entrada'!K598),'Datos de entrada'!K598,"")</f>
        <v/>
      </c>
      <c r="I613" s="1" t="str">
        <f>IF(OR(ISNUMBER(F613),ISNUMBER(G613)),IFERROR(VALUE(CONCATENATE(MID('Datos de entrada'!C598,1,1),",",MID('Datos de entrada'!C598,3,1))),IFERROR(VALUE(MID('Datos de entrada'!C598,1,2)),"")),"")</f>
        <v/>
      </c>
    </row>
    <row r="614" spans="1:9" ht="14.25" x14ac:dyDescent="0.2">
      <c r="A614" t="str">
        <f t="shared" si="40"/>
        <v/>
      </c>
      <c r="B614" t="str">
        <f t="shared" si="39"/>
        <v/>
      </c>
      <c r="C614" s="1" t="str">
        <f t="shared" si="38"/>
        <v/>
      </c>
      <c r="D614" t="str">
        <f>IF(ISNUMBER(C614),'Datos de entrada'!A599,"")</f>
        <v/>
      </c>
      <c r="E614" s="1" t="str">
        <f>IF(ISNUMBER(G614),IF(NOT(ISBLANK('Datos de entrada'!L599)),'Datos de entrada'!L599,""),IFERROR(MID('Datos de entrada'!H599,1,2),""))</f>
        <v/>
      </c>
      <c r="F614" s="1" t="str">
        <f>IFERROR(VALUE(CONCATENATE(MID('Datos de entrada'!H599,5,1),",",MID('Datos de entrada'!H599,7,1))),IFERROR(VALUE(CONCATENATE(MID('Datos de entrada'!H599,5,2),",",MID('Datos de entrada'!H599,8,1))),""))</f>
        <v/>
      </c>
      <c r="G614" s="1" t="str">
        <f>IF(ISNUMBER('Datos de entrada'!K599),'Datos de entrada'!K599,"")</f>
        <v/>
      </c>
      <c r="I614" s="1" t="str">
        <f>IF(OR(ISNUMBER(F614),ISNUMBER(G614)),IFERROR(VALUE(CONCATENATE(MID('Datos de entrada'!C599,1,1),",",MID('Datos de entrada'!C599,3,1))),IFERROR(VALUE(MID('Datos de entrada'!C599,1,2)),"")),"")</f>
        <v/>
      </c>
    </row>
    <row r="615" spans="1:9" ht="14.25" x14ac:dyDescent="0.2">
      <c r="A615" t="str">
        <f t="shared" si="40"/>
        <v/>
      </c>
      <c r="B615" t="str">
        <f t="shared" si="39"/>
        <v/>
      </c>
      <c r="C615" s="1" t="str">
        <f t="shared" si="38"/>
        <v/>
      </c>
      <c r="D615" t="str">
        <f>IF(ISNUMBER(C615),'Datos de entrada'!A600,"")</f>
        <v/>
      </c>
      <c r="E615" s="1" t="str">
        <f>IF(ISNUMBER(G615),IF(NOT(ISBLANK('Datos de entrada'!L600)),'Datos de entrada'!L600,""),IFERROR(MID('Datos de entrada'!H600,1,2),""))</f>
        <v/>
      </c>
      <c r="F615" s="1" t="str">
        <f>IFERROR(VALUE(CONCATENATE(MID('Datos de entrada'!H600,5,1),",",MID('Datos de entrada'!H600,7,1))),IFERROR(VALUE(CONCATENATE(MID('Datos de entrada'!H600,5,2),",",MID('Datos de entrada'!H600,8,1))),""))</f>
        <v/>
      </c>
      <c r="G615" s="1" t="str">
        <f>IF(ISNUMBER('Datos de entrada'!K600),'Datos de entrada'!K600,"")</f>
        <v/>
      </c>
      <c r="I615" s="1" t="str">
        <f>IF(OR(ISNUMBER(F615),ISNUMBER(G615)),IFERROR(VALUE(CONCATENATE(MID('Datos de entrada'!C600,1,1),",",MID('Datos de entrada'!C600,3,1))),IFERROR(VALUE(MID('Datos de entrada'!C600,1,2)),"")),"")</f>
        <v/>
      </c>
    </row>
    <row r="616" spans="1:9" ht="14.25" x14ac:dyDescent="0.2">
      <c r="A616" t="str">
        <f t="shared" si="40"/>
        <v/>
      </c>
      <c r="B616" t="str">
        <f t="shared" si="39"/>
        <v/>
      </c>
      <c r="C616" s="1" t="str">
        <f t="shared" si="38"/>
        <v/>
      </c>
      <c r="D616" t="str">
        <f>IF(ISNUMBER(C616),'Datos de entrada'!A601,"")</f>
        <v/>
      </c>
      <c r="E616" s="1" t="str">
        <f>IF(ISNUMBER(G616),IF(NOT(ISBLANK('Datos de entrada'!L601)),'Datos de entrada'!L601,""),IFERROR(MID('Datos de entrada'!H601,1,2),""))</f>
        <v/>
      </c>
      <c r="F616" s="1" t="str">
        <f>IFERROR(VALUE(CONCATENATE(MID('Datos de entrada'!H601,5,1),",",MID('Datos de entrada'!H601,7,1))),IFERROR(VALUE(CONCATENATE(MID('Datos de entrada'!H601,5,2),",",MID('Datos de entrada'!H601,8,1))),""))</f>
        <v/>
      </c>
      <c r="G616" s="1" t="str">
        <f>IF(ISNUMBER('Datos de entrada'!K601),'Datos de entrada'!K601,"")</f>
        <v/>
      </c>
      <c r="I616" s="1" t="str">
        <f>IF(OR(ISNUMBER(F616),ISNUMBER(G616)),IFERROR(VALUE(CONCATENATE(MID('Datos de entrada'!C601,1,1),",",MID('Datos de entrada'!C601,3,1))),IFERROR(VALUE(MID('Datos de entrada'!C601,1,2)),"")),"")</f>
        <v/>
      </c>
    </row>
    <row r="617" spans="1:9" ht="14.25" x14ac:dyDescent="0.2">
      <c r="A617" t="str">
        <f t="shared" si="40"/>
        <v/>
      </c>
      <c r="B617" t="str">
        <f t="shared" si="39"/>
        <v/>
      </c>
      <c r="C617" s="1" t="str">
        <f t="shared" si="38"/>
        <v/>
      </c>
      <c r="D617" t="str">
        <f>IF(ISNUMBER(C617),'Datos de entrada'!A602,"")</f>
        <v/>
      </c>
      <c r="E617" s="1" t="str">
        <f>IF(ISNUMBER(G617),IF(NOT(ISBLANK('Datos de entrada'!L602)),'Datos de entrada'!L602,""),IFERROR(MID('Datos de entrada'!H602,1,2),""))</f>
        <v/>
      </c>
      <c r="F617" s="1" t="str">
        <f>IFERROR(VALUE(CONCATENATE(MID('Datos de entrada'!H602,5,1),",",MID('Datos de entrada'!H602,7,1))),IFERROR(VALUE(CONCATENATE(MID('Datos de entrada'!H602,5,2),",",MID('Datos de entrada'!H602,8,1))),""))</f>
        <v/>
      </c>
      <c r="G617" s="1" t="str">
        <f>IF(ISNUMBER('Datos de entrada'!K602),'Datos de entrada'!K602,"")</f>
        <v/>
      </c>
      <c r="I617" s="1" t="str">
        <f>IF(OR(ISNUMBER(F617),ISNUMBER(G617)),IFERROR(VALUE(CONCATENATE(MID('Datos de entrada'!C602,1,1),",",MID('Datos de entrada'!C602,3,1))),IFERROR(VALUE(MID('Datos de entrada'!C602,1,2)),"")),"")</f>
        <v/>
      </c>
    </row>
    <row r="618" spans="1:9" ht="14.25" x14ac:dyDescent="0.2">
      <c r="A618" t="str">
        <f t="shared" si="40"/>
        <v/>
      </c>
      <c r="B618" t="str">
        <f t="shared" si="39"/>
        <v/>
      </c>
      <c r="C618" s="1" t="str">
        <f t="shared" si="38"/>
        <v/>
      </c>
      <c r="D618" t="str">
        <f>IF(ISNUMBER(C618),'Datos de entrada'!A603,"")</f>
        <v/>
      </c>
      <c r="E618" s="1" t="str">
        <f>IF(ISNUMBER(G618),IF(NOT(ISBLANK('Datos de entrada'!L603)),'Datos de entrada'!L603,""),IFERROR(MID('Datos de entrada'!H603,1,2),""))</f>
        <v/>
      </c>
      <c r="F618" s="1" t="str">
        <f>IFERROR(VALUE(CONCATENATE(MID('Datos de entrada'!H603,5,1),",",MID('Datos de entrada'!H603,7,1))),IFERROR(VALUE(CONCATENATE(MID('Datos de entrada'!H603,5,2),",",MID('Datos de entrada'!H603,8,1))),""))</f>
        <v/>
      </c>
      <c r="G618" s="1" t="str">
        <f>IF(ISNUMBER('Datos de entrada'!K603),'Datos de entrada'!K603,"")</f>
        <v/>
      </c>
      <c r="I618" s="1" t="str">
        <f>IF(OR(ISNUMBER(F618),ISNUMBER(G618)),IFERROR(VALUE(CONCATENATE(MID('Datos de entrada'!C603,1,1),",",MID('Datos de entrada'!C603,3,1))),IFERROR(VALUE(MID('Datos de entrada'!C603,1,2)),"")),"")</f>
        <v/>
      </c>
    </row>
    <row r="619" spans="1:9" ht="14.25" x14ac:dyDescent="0.2">
      <c r="A619" t="str">
        <f t="shared" si="40"/>
        <v/>
      </c>
      <c r="B619" t="str">
        <f t="shared" si="39"/>
        <v/>
      </c>
      <c r="C619" s="1" t="str">
        <f t="shared" si="38"/>
        <v/>
      </c>
      <c r="D619" t="str">
        <f>IF(ISNUMBER(C619),'Datos de entrada'!A604,"")</f>
        <v/>
      </c>
      <c r="E619" s="1" t="str">
        <f>IF(ISNUMBER(G619),IF(NOT(ISBLANK('Datos de entrada'!L604)),'Datos de entrada'!L604,""),IFERROR(MID('Datos de entrada'!H604,1,2),""))</f>
        <v/>
      </c>
      <c r="F619" s="1" t="str">
        <f>IFERROR(VALUE(CONCATENATE(MID('Datos de entrada'!H604,5,1),",",MID('Datos de entrada'!H604,7,1))),IFERROR(VALUE(CONCATENATE(MID('Datos de entrada'!H604,5,2),",",MID('Datos de entrada'!H604,8,1))),""))</f>
        <v/>
      </c>
      <c r="G619" s="1" t="str">
        <f>IF(ISNUMBER('Datos de entrada'!K604),'Datos de entrada'!K604,"")</f>
        <v/>
      </c>
      <c r="I619" s="1" t="str">
        <f>IF(OR(ISNUMBER(F619),ISNUMBER(G619)),IFERROR(VALUE(CONCATENATE(MID('Datos de entrada'!C604,1,1),",",MID('Datos de entrada'!C604,3,1))),IFERROR(VALUE(MID('Datos de entrada'!C604,1,2)),"")),"")</f>
        <v/>
      </c>
    </row>
    <row r="620" spans="1:9" ht="14.25" x14ac:dyDescent="0.2">
      <c r="A620" t="str">
        <f t="shared" si="40"/>
        <v/>
      </c>
      <c r="B620" t="str">
        <f t="shared" si="39"/>
        <v/>
      </c>
      <c r="C620" s="1" t="str">
        <f t="shared" si="38"/>
        <v/>
      </c>
      <c r="D620" t="str">
        <f>IF(ISNUMBER(C620),'Datos de entrada'!A605,"")</f>
        <v/>
      </c>
      <c r="E620" s="1" t="str">
        <f>IF(ISNUMBER(G620),IF(NOT(ISBLANK('Datos de entrada'!L605)),'Datos de entrada'!L605,""),IFERROR(MID('Datos de entrada'!H605,1,2),""))</f>
        <v/>
      </c>
      <c r="F620" s="1" t="str">
        <f>IFERROR(VALUE(CONCATENATE(MID('Datos de entrada'!H605,5,1),",",MID('Datos de entrada'!H605,7,1))),IFERROR(VALUE(CONCATENATE(MID('Datos de entrada'!H605,5,2),",",MID('Datos de entrada'!H605,8,1))),""))</f>
        <v/>
      </c>
      <c r="G620" s="1" t="str">
        <f>IF(ISNUMBER('Datos de entrada'!K605),'Datos de entrada'!K605,"")</f>
        <v/>
      </c>
      <c r="I620" s="1" t="str">
        <f>IF(OR(ISNUMBER(F620),ISNUMBER(G620)),IFERROR(VALUE(CONCATENATE(MID('Datos de entrada'!C605,1,1),",",MID('Datos de entrada'!C605,3,1))),IFERROR(VALUE(MID('Datos de entrada'!C605,1,2)),"")),"")</f>
        <v/>
      </c>
    </row>
    <row r="621" spans="1:9" ht="14.25" x14ac:dyDescent="0.2">
      <c r="A621" t="str">
        <f t="shared" si="40"/>
        <v/>
      </c>
      <c r="B621" t="str">
        <f t="shared" si="39"/>
        <v/>
      </c>
      <c r="C621" s="1" t="str">
        <f t="shared" si="38"/>
        <v/>
      </c>
      <c r="D621" t="str">
        <f>IF(ISNUMBER(C621),'Datos de entrada'!A606,"")</f>
        <v/>
      </c>
      <c r="E621" s="1" t="str">
        <f>IF(ISNUMBER(G621),IF(NOT(ISBLANK('Datos de entrada'!L606)),'Datos de entrada'!L606,""),IFERROR(MID('Datos de entrada'!H606,1,2),""))</f>
        <v/>
      </c>
      <c r="F621" s="1" t="str">
        <f>IFERROR(VALUE(CONCATENATE(MID('Datos de entrada'!H606,5,1),",",MID('Datos de entrada'!H606,7,1))),IFERROR(VALUE(CONCATENATE(MID('Datos de entrada'!H606,5,2),",",MID('Datos de entrada'!H606,8,1))),""))</f>
        <v/>
      </c>
      <c r="G621" s="1" t="str">
        <f>IF(ISNUMBER('Datos de entrada'!K606),'Datos de entrada'!K606,"")</f>
        <v/>
      </c>
      <c r="I621" s="1" t="str">
        <f>IF(OR(ISNUMBER(F621),ISNUMBER(G621)),IFERROR(VALUE(CONCATENATE(MID('Datos de entrada'!C606,1,1),",",MID('Datos de entrada'!C606,3,1))),IFERROR(VALUE(MID('Datos de entrada'!C606,1,2)),"")),"")</f>
        <v/>
      </c>
    </row>
    <row r="622" spans="1:9" ht="14.25" x14ac:dyDescent="0.2">
      <c r="A622" t="str">
        <f t="shared" si="40"/>
        <v/>
      </c>
      <c r="B622" t="str">
        <f t="shared" si="39"/>
        <v/>
      </c>
      <c r="C622" s="1" t="str">
        <f t="shared" si="38"/>
        <v/>
      </c>
      <c r="D622" t="str">
        <f>IF(ISNUMBER(C622),'Datos de entrada'!A607,"")</f>
        <v/>
      </c>
      <c r="E622" s="1" t="str">
        <f>IF(ISNUMBER(G622),IF(NOT(ISBLANK('Datos de entrada'!L607)),'Datos de entrada'!L607,""),IFERROR(MID('Datos de entrada'!H607,1,2),""))</f>
        <v/>
      </c>
      <c r="F622" s="1" t="str">
        <f>IFERROR(VALUE(CONCATENATE(MID('Datos de entrada'!H607,5,1),",",MID('Datos de entrada'!H607,7,1))),IFERROR(VALUE(CONCATENATE(MID('Datos de entrada'!H607,5,2),",",MID('Datos de entrada'!H607,8,1))),""))</f>
        <v/>
      </c>
      <c r="G622" s="1" t="str">
        <f>IF(ISNUMBER('Datos de entrada'!K607),'Datos de entrada'!K607,"")</f>
        <v/>
      </c>
      <c r="I622" s="1" t="str">
        <f>IF(OR(ISNUMBER(F622),ISNUMBER(G622)),IFERROR(VALUE(CONCATENATE(MID('Datos de entrada'!C607,1,1),",",MID('Datos de entrada'!C607,3,1))),IFERROR(VALUE(MID('Datos de entrada'!C607,1,2)),"")),"")</f>
        <v/>
      </c>
    </row>
    <row r="623" spans="1:9" ht="14.25" x14ac:dyDescent="0.2">
      <c r="A623" t="str">
        <f t="shared" si="40"/>
        <v/>
      </c>
      <c r="B623" t="str">
        <f t="shared" si="39"/>
        <v/>
      </c>
      <c r="C623" s="1" t="str">
        <f t="shared" si="38"/>
        <v/>
      </c>
      <c r="D623" t="str">
        <f>IF(ISNUMBER(C623),'Datos de entrada'!A608,"")</f>
        <v/>
      </c>
      <c r="E623" s="1" t="str">
        <f>IF(ISNUMBER(G623),IF(NOT(ISBLANK('Datos de entrada'!L608)),'Datos de entrada'!L608,""),IFERROR(MID('Datos de entrada'!H608,1,2),""))</f>
        <v/>
      </c>
      <c r="F623" s="1" t="str">
        <f>IFERROR(VALUE(CONCATENATE(MID('Datos de entrada'!H608,5,1),",",MID('Datos de entrada'!H608,7,1))),IFERROR(VALUE(CONCATENATE(MID('Datos de entrada'!H608,5,2),",",MID('Datos de entrada'!H608,8,1))),""))</f>
        <v/>
      </c>
      <c r="G623" s="1" t="str">
        <f>IF(ISNUMBER('Datos de entrada'!K608),'Datos de entrada'!K608,"")</f>
        <v/>
      </c>
      <c r="I623" s="1" t="str">
        <f>IF(OR(ISNUMBER(F623),ISNUMBER(G623)),IFERROR(VALUE(CONCATENATE(MID('Datos de entrada'!C608,1,1),",",MID('Datos de entrada'!C608,3,1))),IFERROR(VALUE(MID('Datos de entrada'!C608,1,2)),"")),"")</f>
        <v/>
      </c>
    </row>
    <row r="624" spans="1:9" ht="14.25" x14ac:dyDescent="0.2">
      <c r="A624" t="str">
        <f t="shared" si="40"/>
        <v/>
      </c>
      <c r="B624" t="str">
        <f t="shared" si="39"/>
        <v/>
      </c>
      <c r="C624" s="1" t="str">
        <f t="shared" si="38"/>
        <v/>
      </c>
      <c r="D624" t="str">
        <f>IF(ISNUMBER(C624),'Datos de entrada'!A609,"")</f>
        <v/>
      </c>
      <c r="E624" s="1" t="str">
        <f>IF(ISNUMBER(G624),IF(NOT(ISBLANK('Datos de entrada'!L609)),'Datos de entrada'!L609,""),IFERROR(MID('Datos de entrada'!H609,1,2),""))</f>
        <v/>
      </c>
      <c r="F624" s="1" t="str">
        <f>IFERROR(VALUE(CONCATENATE(MID('Datos de entrada'!H609,5,1),",",MID('Datos de entrada'!H609,7,1))),IFERROR(VALUE(CONCATENATE(MID('Datos de entrada'!H609,5,2),",",MID('Datos de entrada'!H609,8,1))),""))</f>
        <v/>
      </c>
      <c r="G624" s="1" t="str">
        <f>IF(ISNUMBER('Datos de entrada'!K609),'Datos de entrada'!K609,"")</f>
        <v/>
      </c>
      <c r="I624" s="1" t="str">
        <f>IF(OR(ISNUMBER(F624),ISNUMBER(G624)),IFERROR(VALUE(CONCATENATE(MID('Datos de entrada'!C609,1,1),",",MID('Datos de entrada'!C609,3,1))),IFERROR(VALUE(MID('Datos de entrada'!C609,1,2)),"")),"")</f>
        <v/>
      </c>
    </row>
    <row r="625" spans="1:9" ht="14.25" x14ac:dyDescent="0.2">
      <c r="A625" t="str">
        <f t="shared" si="40"/>
        <v/>
      </c>
      <c r="B625" t="str">
        <f t="shared" si="39"/>
        <v/>
      </c>
      <c r="C625" s="1" t="str">
        <f t="shared" si="38"/>
        <v/>
      </c>
      <c r="D625" t="str">
        <f>IF(ISNUMBER(C625),'Datos de entrada'!A610,"")</f>
        <v/>
      </c>
      <c r="E625" s="1" t="str">
        <f>IF(ISNUMBER(G625),IF(NOT(ISBLANK('Datos de entrada'!L610)),'Datos de entrada'!L610,""),IFERROR(MID('Datos de entrada'!H610,1,2),""))</f>
        <v/>
      </c>
      <c r="F625" s="1" t="str">
        <f>IFERROR(VALUE(CONCATENATE(MID('Datos de entrada'!H610,5,1),",",MID('Datos de entrada'!H610,7,1))),IFERROR(VALUE(CONCATENATE(MID('Datos de entrada'!H610,5,2),",",MID('Datos de entrada'!H610,8,1))),""))</f>
        <v/>
      </c>
      <c r="G625" s="1" t="str">
        <f>IF(ISNUMBER('Datos de entrada'!K610),'Datos de entrada'!K610,"")</f>
        <v/>
      </c>
      <c r="I625" s="1" t="str">
        <f>IF(OR(ISNUMBER(F625),ISNUMBER(G625)),IFERROR(VALUE(CONCATENATE(MID('Datos de entrada'!C610,1,1),",",MID('Datos de entrada'!C610,3,1))),IFERROR(VALUE(MID('Datos de entrada'!C610,1,2)),"")),"")</f>
        <v/>
      </c>
    </row>
    <row r="626" spans="1:9" ht="14.25" x14ac:dyDescent="0.2">
      <c r="A626" t="str">
        <f t="shared" si="40"/>
        <v/>
      </c>
      <c r="B626" t="str">
        <f t="shared" si="39"/>
        <v/>
      </c>
      <c r="C626" s="1" t="str">
        <f t="shared" si="38"/>
        <v/>
      </c>
      <c r="D626" t="str">
        <f>IF(ISNUMBER(C626),'Datos de entrada'!A611,"")</f>
        <v/>
      </c>
      <c r="E626" s="1" t="str">
        <f>IF(ISNUMBER(G626),IF(NOT(ISBLANK('Datos de entrada'!L611)),'Datos de entrada'!L611,""),IFERROR(MID('Datos de entrada'!H611,1,2),""))</f>
        <v/>
      </c>
      <c r="F626" s="1" t="str">
        <f>IFERROR(VALUE(CONCATENATE(MID('Datos de entrada'!H611,5,1),",",MID('Datos de entrada'!H611,7,1))),IFERROR(VALUE(CONCATENATE(MID('Datos de entrada'!H611,5,2),",",MID('Datos de entrada'!H611,8,1))),""))</f>
        <v/>
      </c>
      <c r="G626" s="1" t="str">
        <f>IF(ISNUMBER('Datos de entrada'!K611),'Datos de entrada'!K611,"")</f>
        <v/>
      </c>
      <c r="I626" s="1" t="str">
        <f>IF(OR(ISNUMBER(F626),ISNUMBER(G626)),IFERROR(VALUE(CONCATENATE(MID('Datos de entrada'!C611,1,1),",",MID('Datos de entrada'!C611,3,1))),IFERROR(VALUE(MID('Datos de entrada'!C611,1,2)),"")),"")</f>
        <v/>
      </c>
    </row>
    <row r="627" spans="1:9" ht="14.25" x14ac:dyDescent="0.2">
      <c r="A627" t="str">
        <f t="shared" si="40"/>
        <v/>
      </c>
      <c r="B627" t="str">
        <f t="shared" si="39"/>
        <v/>
      </c>
      <c r="C627" s="1" t="str">
        <f t="shared" si="38"/>
        <v/>
      </c>
      <c r="D627" t="str">
        <f>IF(ISNUMBER(C627),'Datos de entrada'!A612,"")</f>
        <v/>
      </c>
      <c r="E627" s="1" t="str">
        <f>IF(ISNUMBER(G627),IF(NOT(ISBLANK('Datos de entrada'!L612)),'Datos de entrada'!L612,""),IFERROR(MID('Datos de entrada'!H612,1,2),""))</f>
        <v/>
      </c>
      <c r="F627" s="1" t="str">
        <f>IFERROR(VALUE(CONCATENATE(MID('Datos de entrada'!H612,5,1),",",MID('Datos de entrada'!H612,7,1))),IFERROR(VALUE(CONCATENATE(MID('Datos de entrada'!H612,5,2),",",MID('Datos de entrada'!H612,8,1))),""))</f>
        <v/>
      </c>
      <c r="G627" s="1" t="str">
        <f>IF(ISNUMBER('Datos de entrada'!K612),'Datos de entrada'!K612,"")</f>
        <v/>
      </c>
      <c r="I627" s="1" t="str">
        <f>IF(OR(ISNUMBER(F627),ISNUMBER(G627)),IFERROR(VALUE(CONCATENATE(MID('Datos de entrada'!C612,1,1),",",MID('Datos de entrada'!C612,3,1))),IFERROR(VALUE(MID('Datos de entrada'!C612,1,2)),"")),"")</f>
        <v/>
      </c>
    </row>
    <row r="628" spans="1:9" ht="14.25" x14ac:dyDescent="0.2">
      <c r="A628" t="str">
        <f t="shared" si="40"/>
        <v/>
      </c>
      <c r="B628" t="str">
        <f t="shared" si="39"/>
        <v/>
      </c>
      <c r="C628" s="1" t="str">
        <f t="shared" si="38"/>
        <v/>
      </c>
      <c r="D628" t="str">
        <f>IF(ISNUMBER(C628),'Datos de entrada'!A613,"")</f>
        <v/>
      </c>
      <c r="E628" s="1" t="str">
        <f>IF(ISNUMBER(G628),IF(NOT(ISBLANK('Datos de entrada'!L613)),'Datos de entrada'!L613,""),IFERROR(MID('Datos de entrada'!H613,1,2),""))</f>
        <v/>
      </c>
      <c r="F628" s="1" t="str">
        <f>IFERROR(VALUE(CONCATENATE(MID('Datos de entrada'!H613,5,1),",",MID('Datos de entrada'!H613,7,1))),IFERROR(VALUE(CONCATENATE(MID('Datos de entrada'!H613,5,2),",",MID('Datos de entrada'!H613,8,1))),""))</f>
        <v/>
      </c>
      <c r="G628" s="1" t="str">
        <f>IF(ISNUMBER('Datos de entrada'!K613),'Datos de entrada'!K613,"")</f>
        <v/>
      </c>
      <c r="I628" s="1" t="str">
        <f>IF(OR(ISNUMBER(F628),ISNUMBER(G628)),IFERROR(VALUE(CONCATENATE(MID('Datos de entrada'!C613,1,1),",",MID('Datos de entrada'!C613,3,1))),IFERROR(VALUE(MID('Datos de entrada'!C613,1,2)),"")),"")</f>
        <v/>
      </c>
    </row>
    <row r="629" spans="1:9" ht="14.25" x14ac:dyDescent="0.2">
      <c r="A629" t="str">
        <f t="shared" si="40"/>
        <v/>
      </c>
      <c r="B629" t="str">
        <f t="shared" si="39"/>
        <v/>
      </c>
      <c r="C629" s="1" t="str">
        <f t="shared" si="38"/>
        <v/>
      </c>
      <c r="D629" t="str">
        <f>IF(ISNUMBER(C629),'Datos de entrada'!A614,"")</f>
        <v/>
      </c>
      <c r="E629" s="1" t="str">
        <f>IF(ISNUMBER(G629),IF(NOT(ISBLANK('Datos de entrada'!L614)),'Datos de entrada'!L614,""),IFERROR(MID('Datos de entrada'!H614,1,2),""))</f>
        <v/>
      </c>
      <c r="F629" s="1" t="str">
        <f>IFERROR(VALUE(CONCATENATE(MID('Datos de entrada'!H614,5,1),",",MID('Datos de entrada'!H614,7,1))),IFERROR(VALUE(CONCATENATE(MID('Datos de entrada'!H614,5,2),",",MID('Datos de entrada'!H614,8,1))),""))</f>
        <v/>
      </c>
      <c r="G629" s="1" t="str">
        <f>IF(ISNUMBER('Datos de entrada'!K614),'Datos de entrada'!K614,"")</f>
        <v/>
      </c>
      <c r="I629" s="1" t="str">
        <f>IF(OR(ISNUMBER(F629),ISNUMBER(G629)),IFERROR(VALUE(CONCATENATE(MID('Datos de entrada'!C614,1,1),",",MID('Datos de entrada'!C614,3,1))),IFERROR(VALUE(MID('Datos de entrada'!C614,1,2)),"")),"")</f>
        <v/>
      </c>
    </row>
    <row r="630" spans="1:9" ht="14.25" x14ac:dyDescent="0.2">
      <c r="A630" t="str">
        <f t="shared" si="40"/>
        <v/>
      </c>
      <c r="B630" t="str">
        <f t="shared" si="39"/>
        <v/>
      </c>
      <c r="C630" s="1" t="str">
        <f t="shared" si="38"/>
        <v/>
      </c>
      <c r="D630" t="str">
        <f>IF(ISNUMBER(C630),'Datos de entrada'!A615,"")</f>
        <v/>
      </c>
      <c r="E630" s="1" t="str">
        <f>IF(ISNUMBER(G630),IF(NOT(ISBLANK('Datos de entrada'!L615)),'Datos de entrada'!L615,""),IFERROR(MID('Datos de entrada'!H615,1,2),""))</f>
        <v/>
      </c>
      <c r="F630" s="1" t="str">
        <f>IFERROR(VALUE(CONCATENATE(MID('Datos de entrada'!H615,5,1),",",MID('Datos de entrada'!H615,7,1))),IFERROR(VALUE(CONCATENATE(MID('Datos de entrada'!H615,5,2),",",MID('Datos de entrada'!H615,8,1))),""))</f>
        <v/>
      </c>
      <c r="G630" s="1" t="str">
        <f>IF(ISNUMBER('Datos de entrada'!K615),'Datos de entrada'!K615,"")</f>
        <v/>
      </c>
      <c r="I630" s="1" t="str">
        <f>IF(OR(ISNUMBER(F630),ISNUMBER(G630)),IFERROR(VALUE(CONCATENATE(MID('Datos de entrada'!C615,1,1),",",MID('Datos de entrada'!C615,3,1))),IFERROR(VALUE(MID('Datos de entrada'!C615,1,2)),"")),"")</f>
        <v/>
      </c>
    </row>
    <row r="631" spans="1:9" ht="14.25" x14ac:dyDescent="0.2">
      <c r="A631" t="str">
        <f t="shared" si="40"/>
        <v/>
      </c>
      <c r="B631" t="str">
        <f t="shared" si="39"/>
        <v/>
      </c>
      <c r="C631" s="1" t="str">
        <f t="shared" si="38"/>
        <v/>
      </c>
      <c r="D631" t="str">
        <f>IF(ISNUMBER(C631),'Datos de entrada'!A616,"")</f>
        <v/>
      </c>
      <c r="E631" s="1" t="str">
        <f>IF(ISNUMBER(G631),IF(NOT(ISBLANK('Datos de entrada'!L616)),'Datos de entrada'!L616,""),IFERROR(MID('Datos de entrada'!H616,1,2),""))</f>
        <v/>
      </c>
      <c r="F631" s="1" t="str">
        <f>IFERROR(VALUE(CONCATENATE(MID('Datos de entrada'!H616,5,1),",",MID('Datos de entrada'!H616,7,1))),IFERROR(VALUE(CONCATENATE(MID('Datos de entrada'!H616,5,2),",",MID('Datos de entrada'!H616,8,1))),""))</f>
        <v/>
      </c>
      <c r="G631" s="1" t="str">
        <f>IF(ISNUMBER('Datos de entrada'!K616),'Datos de entrada'!K616,"")</f>
        <v/>
      </c>
      <c r="I631" s="1" t="str">
        <f>IF(OR(ISNUMBER(F631),ISNUMBER(G631)),IFERROR(VALUE(CONCATENATE(MID('Datos de entrada'!C616,1,1),",",MID('Datos de entrada'!C616,3,1))),IFERROR(VALUE(MID('Datos de entrada'!C616,1,2)),"")),"")</f>
        <v/>
      </c>
    </row>
    <row r="632" spans="1:9" ht="14.25" x14ac:dyDescent="0.2">
      <c r="A632" t="str">
        <f t="shared" si="40"/>
        <v/>
      </c>
      <c r="B632" t="str">
        <f t="shared" si="39"/>
        <v/>
      </c>
      <c r="C632" s="1" t="str">
        <f t="shared" si="38"/>
        <v/>
      </c>
      <c r="D632" t="str">
        <f>IF(ISNUMBER(C632),'Datos de entrada'!A617,"")</f>
        <v/>
      </c>
      <c r="E632" s="1" t="str">
        <f>IF(ISNUMBER(G632),IF(NOT(ISBLANK('Datos de entrada'!L617)),'Datos de entrada'!L617,""),IFERROR(MID('Datos de entrada'!H617,1,2),""))</f>
        <v/>
      </c>
      <c r="F632" s="1" t="str">
        <f>IFERROR(VALUE(CONCATENATE(MID('Datos de entrada'!H617,5,1),",",MID('Datos de entrada'!H617,7,1))),IFERROR(VALUE(CONCATENATE(MID('Datos de entrada'!H617,5,2),",",MID('Datos de entrada'!H617,8,1))),""))</f>
        <v/>
      </c>
      <c r="G632" s="1" t="str">
        <f>IF(ISNUMBER('Datos de entrada'!K617),'Datos de entrada'!K617,"")</f>
        <v/>
      </c>
      <c r="I632" s="1" t="str">
        <f>IF(OR(ISNUMBER(F632),ISNUMBER(G632)),IFERROR(VALUE(CONCATENATE(MID('Datos de entrada'!C617,1,1),",",MID('Datos de entrada'!C617,3,1))),IFERROR(VALUE(MID('Datos de entrada'!C617,1,2)),"")),"")</f>
        <v/>
      </c>
    </row>
    <row r="633" spans="1:9" ht="14.25" x14ac:dyDescent="0.2">
      <c r="A633" t="str">
        <f t="shared" si="40"/>
        <v/>
      </c>
      <c r="B633" t="str">
        <f t="shared" si="39"/>
        <v/>
      </c>
      <c r="C633" s="1" t="str">
        <f t="shared" si="38"/>
        <v/>
      </c>
      <c r="D633" t="str">
        <f>IF(ISNUMBER(C633),'Datos de entrada'!A618,"")</f>
        <v/>
      </c>
      <c r="E633" s="1" t="str">
        <f>IF(ISNUMBER(G633),IF(NOT(ISBLANK('Datos de entrada'!L618)),'Datos de entrada'!L618,""),IFERROR(MID('Datos de entrada'!H618,1,2),""))</f>
        <v/>
      </c>
      <c r="F633" s="1" t="str">
        <f>IFERROR(VALUE(CONCATENATE(MID('Datos de entrada'!H618,5,1),",",MID('Datos de entrada'!H618,7,1))),IFERROR(VALUE(CONCATENATE(MID('Datos de entrada'!H618,5,2),",",MID('Datos de entrada'!H618,8,1))),""))</f>
        <v/>
      </c>
      <c r="G633" s="1" t="str">
        <f>IF(ISNUMBER('Datos de entrada'!K618),'Datos de entrada'!K618,"")</f>
        <v/>
      </c>
      <c r="I633" s="1" t="str">
        <f>IF(OR(ISNUMBER(F633),ISNUMBER(G633)),IFERROR(VALUE(CONCATENATE(MID('Datos de entrada'!C618,1,1),",",MID('Datos de entrada'!C618,3,1))),IFERROR(VALUE(MID('Datos de entrada'!C618,1,2)),"")),"")</f>
        <v/>
      </c>
    </row>
    <row r="634" spans="1:9" ht="14.25" x14ac:dyDescent="0.2">
      <c r="A634" t="str">
        <f t="shared" si="40"/>
        <v/>
      </c>
      <c r="B634" t="str">
        <f t="shared" si="39"/>
        <v/>
      </c>
      <c r="C634" s="1" t="str">
        <f t="shared" si="38"/>
        <v/>
      </c>
      <c r="D634" t="str">
        <f>IF(ISNUMBER(C634),'Datos de entrada'!A619,"")</f>
        <v/>
      </c>
      <c r="E634" s="1" t="str">
        <f>IF(ISNUMBER(G634),IF(NOT(ISBLANK('Datos de entrada'!L619)),'Datos de entrada'!L619,""),IFERROR(MID('Datos de entrada'!H619,1,2),""))</f>
        <v/>
      </c>
      <c r="F634" s="1" t="str">
        <f>IFERROR(VALUE(CONCATENATE(MID('Datos de entrada'!H619,5,1),",",MID('Datos de entrada'!H619,7,1))),IFERROR(VALUE(CONCATENATE(MID('Datos de entrada'!H619,5,2),",",MID('Datos de entrada'!H619,8,1))),""))</f>
        <v/>
      </c>
      <c r="G634" s="1" t="str">
        <f>IF(ISNUMBER('Datos de entrada'!K619),'Datos de entrada'!K619,"")</f>
        <v/>
      </c>
      <c r="I634" s="1" t="str">
        <f>IF(OR(ISNUMBER(F634),ISNUMBER(G634)),IFERROR(VALUE(CONCATENATE(MID('Datos de entrada'!C619,1,1),",",MID('Datos de entrada'!C619,3,1))),IFERROR(VALUE(MID('Datos de entrada'!C619,1,2)),"")),"")</f>
        <v/>
      </c>
    </row>
    <row r="635" spans="1:9" ht="14.25" x14ac:dyDescent="0.2">
      <c r="A635" t="str">
        <f t="shared" si="40"/>
        <v/>
      </c>
      <c r="B635" t="str">
        <f t="shared" si="39"/>
        <v/>
      </c>
      <c r="C635" s="1" t="str">
        <f t="shared" si="38"/>
        <v/>
      </c>
      <c r="D635" t="str">
        <f>IF(ISNUMBER(C635),'Datos de entrada'!A620,"")</f>
        <v/>
      </c>
      <c r="E635" s="1" t="str">
        <f>IF(ISNUMBER(G635),IF(NOT(ISBLANK('Datos de entrada'!L620)),'Datos de entrada'!L620,""),IFERROR(MID('Datos de entrada'!H620,1,2),""))</f>
        <v/>
      </c>
      <c r="F635" s="1" t="str">
        <f>IFERROR(VALUE(CONCATENATE(MID('Datos de entrada'!H620,5,1),",",MID('Datos de entrada'!H620,7,1))),IFERROR(VALUE(CONCATENATE(MID('Datos de entrada'!H620,5,2),",",MID('Datos de entrada'!H620,8,1))),""))</f>
        <v/>
      </c>
      <c r="G635" s="1" t="str">
        <f>IF(ISNUMBER('Datos de entrada'!K620),'Datos de entrada'!K620,"")</f>
        <v/>
      </c>
      <c r="I635" s="1" t="str">
        <f>IF(OR(ISNUMBER(F635),ISNUMBER(G635)),IFERROR(VALUE(CONCATENATE(MID('Datos de entrada'!C620,1,1),",",MID('Datos de entrada'!C620,3,1))),IFERROR(VALUE(MID('Datos de entrada'!C620,1,2)),"")),"")</f>
        <v/>
      </c>
    </row>
    <row r="636" spans="1:9" ht="14.25" x14ac:dyDescent="0.2">
      <c r="A636" t="str">
        <f t="shared" si="40"/>
        <v/>
      </c>
      <c r="B636" t="str">
        <f t="shared" si="39"/>
        <v/>
      </c>
      <c r="C636" s="1" t="str">
        <f t="shared" si="38"/>
        <v/>
      </c>
      <c r="D636" t="str">
        <f>IF(ISNUMBER(C636),'Datos de entrada'!A621,"")</f>
        <v/>
      </c>
      <c r="E636" s="1" t="str">
        <f>IF(ISNUMBER(G636),IF(NOT(ISBLANK('Datos de entrada'!L621)),'Datos de entrada'!L621,""),IFERROR(MID('Datos de entrada'!H621,1,2),""))</f>
        <v/>
      </c>
      <c r="F636" s="1" t="str">
        <f>IFERROR(VALUE(CONCATENATE(MID('Datos de entrada'!H621,5,1),",",MID('Datos de entrada'!H621,7,1))),IFERROR(VALUE(CONCATENATE(MID('Datos de entrada'!H621,5,2),",",MID('Datos de entrada'!H621,8,1))),""))</f>
        <v/>
      </c>
      <c r="G636" s="1" t="str">
        <f>IF(ISNUMBER('Datos de entrada'!K621),'Datos de entrada'!K621,"")</f>
        <v/>
      </c>
      <c r="I636" s="1" t="str">
        <f>IF(OR(ISNUMBER(F636),ISNUMBER(G636)),IFERROR(VALUE(CONCATENATE(MID('Datos de entrada'!C621,1,1),",",MID('Datos de entrada'!C621,3,1))),IFERROR(VALUE(MID('Datos de entrada'!C621,1,2)),"")),"")</f>
        <v/>
      </c>
    </row>
    <row r="637" spans="1:9" ht="14.25" x14ac:dyDescent="0.2">
      <c r="A637" t="str">
        <f t="shared" si="40"/>
        <v/>
      </c>
      <c r="B637" t="str">
        <f t="shared" si="39"/>
        <v/>
      </c>
      <c r="C637" s="1" t="str">
        <f t="shared" si="38"/>
        <v/>
      </c>
      <c r="D637" t="str">
        <f>IF(ISNUMBER(C637),'Datos de entrada'!A622,"")</f>
        <v/>
      </c>
      <c r="E637" s="1" t="str">
        <f>IF(ISNUMBER(G637),IF(NOT(ISBLANK('Datos de entrada'!L622)),'Datos de entrada'!L622,""),IFERROR(MID('Datos de entrada'!H622,1,2),""))</f>
        <v/>
      </c>
      <c r="F637" s="1" t="str">
        <f>IFERROR(VALUE(CONCATENATE(MID('Datos de entrada'!H622,5,1),",",MID('Datos de entrada'!H622,7,1))),IFERROR(VALUE(CONCATENATE(MID('Datos de entrada'!H622,5,2),",",MID('Datos de entrada'!H622,8,1))),""))</f>
        <v/>
      </c>
      <c r="G637" s="1" t="str">
        <f>IF(ISNUMBER('Datos de entrada'!K622),'Datos de entrada'!K622,"")</f>
        <v/>
      </c>
      <c r="I637" s="1" t="str">
        <f>IF(OR(ISNUMBER(F637),ISNUMBER(G637)),IFERROR(VALUE(CONCATENATE(MID('Datos de entrada'!C622,1,1),",",MID('Datos de entrada'!C622,3,1))),IFERROR(VALUE(MID('Datos de entrada'!C622,1,2)),"")),"")</f>
        <v/>
      </c>
    </row>
    <row r="638" spans="1:9" ht="14.25" x14ac:dyDescent="0.2">
      <c r="A638" t="str">
        <f t="shared" si="40"/>
        <v/>
      </c>
      <c r="B638" t="str">
        <f t="shared" si="39"/>
        <v/>
      </c>
      <c r="C638" s="1" t="str">
        <f t="shared" si="38"/>
        <v/>
      </c>
      <c r="D638" t="str">
        <f>IF(ISNUMBER(C638),'Datos de entrada'!A623,"")</f>
        <v/>
      </c>
      <c r="E638" s="1" t="str">
        <f>IF(ISNUMBER(G638),IF(NOT(ISBLANK('Datos de entrada'!L623)),'Datos de entrada'!L623,""),IFERROR(MID('Datos de entrada'!H623,1,2),""))</f>
        <v/>
      </c>
      <c r="F638" s="1" t="str">
        <f>IFERROR(VALUE(CONCATENATE(MID('Datos de entrada'!H623,5,1),",",MID('Datos de entrada'!H623,7,1))),IFERROR(VALUE(CONCATENATE(MID('Datos de entrada'!H623,5,2),",",MID('Datos de entrada'!H623,8,1))),""))</f>
        <v/>
      </c>
      <c r="G638" s="1" t="str">
        <f>IF(ISNUMBER('Datos de entrada'!K623),'Datos de entrada'!K623,"")</f>
        <v/>
      </c>
      <c r="I638" s="1" t="str">
        <f>IF(OR(ISNUMBER(F638),ISNUMBER(G638)),IFERROR(VALUE(CONCATENATE(MID('Datos de entrada'!C623,1,1),",",MID('Datos de entrada'!C623,3,1))),IFERROR(VALUE(MID('Datos de entrada'!C623,1,2)),"")),"")</f>
        <v/>
      </c>
    </row>
    <row r="639" spans="1:9" ht="14.25" x14ac:dyDescent="0.2">
      <c r="A639" t="str">
        <f t="shared" si="40"/>
        <v/>
      </c>
      <c r="B639" t="str">
        <f t="shared" si="39"/>
        <v/>
      </c>
      <c r="C639" s="1" t="str">
        <f t="shared" si="38"/>
        <v/>
      </c>
      <c r="D639" t="str">
        <f>IF(ISNUMBER(C639),'Datos de entrada'!A624,"")</f>
        <v/>
      </c>
      <c r="E639" s="1" t="str">
        <f>IF(ISNUMBER(G639),IF(NOT(ISBLANK('Datos de entrada'!L624)),'Datos de entrada'!L624,""),IFERROR(MID('Datos de entrada'!H624,1,2),""))</f>
        <v/>
      </c>
      <c r="F639" s="1" t="str">
        <f>IFERROR(VALUE(CONCATENATE(MID('Datos de entrada'!H624,5,1),",",MID('Datos de entrada'!H624,7,1))),IFERROR(VALUE(CONCATENATE(MID('Datos de entrada'!H624,5,2),",",MID('Datos de entrada'!H624,8,1))),""))</f>
        <v/>
      </c>
      <c r="G639" s="1" t="str">
        <f>IF(ISNUMBER('Datos de entrada'!K624),'Datos de entrada'!K624,"")</f>
        <v/>
      </c>
      <c r="I639" s="1" t="str">
        <f>IF(OR(ISNUMBER(F639),ISNUMBER(G639)),IFERROR(VALUE(CONCATENATE(MID('Datos de entrada'!C624,1,1),",",MID('Datos de entrada'!C624,3,1))),IFERROR(VALUE(MID('Datos de entrada'!C624,1,2)),"")),"")</f>
        <v/>
      </c>
    </row>
    <row r="640" spans="1:9" ht="14.25" x14ac:dyDescent="0.2">
      <c r="A640" t="str">
        <f t="shared" si="40"/>
        <v/>
      </c>
      <c r="B640" t="str">
        <f t="shared" si="39"/>
        <v/>
      </c>
      <c r="C640" s="1" t="str">
        <f t="shared" si="38"/>
        <v/>
      </c>
      <c r="D640" t="str">
        <f>IF(ISNUMBER(C640),'Datos de entrada'!A625,"")</f>
        <v/>
      </c>
      <c r="E640" s="1" t="str">
        <f>IF(ISNUMBER(G640),IF(NOT(ISBLANK('Datos de entrada'!L625)),'Datos de entrada'!L625,""),IFERROR(MID('Datos de entrada'!H625,1,2),""))</f>
        <v/>
      </c>
      <c r="F640" s="1" t="str">
        <f>IFERROR(VALUE(CONCATENATE(MID('Datos de entrada'!H625,5,1),",",MID('Datos de entrada'!H625,7,1))),IFERROR(VALUE(CONCATENATE(MID('Datos de entrada'!H625,5,2),",",MID('Datos de entrada'!H625,8,1))),""))</f>
        <v/>
      </c>
      <c r="G640" s="1" t="str">
        <f>IF(ISNUMBER('Datos de entrada'!K625),'Datos de entrada'!K625,"")</f>
        <v/>
      </c>
      <c r="I640" s="1" t="str">
        <f>IF(OR(ISNUMBER(F640),ISNUMBER(G640)),IFERROR(VALUE(CONCATENATE(MID('Datos de entrada'!C625,1,1),",",MID('Datos de entrada'!C625,3,1))),IFERROR(VALUE(MID('Datos de entrada'!C625,1,2)),"")),"")</f>
        <v/>
      </c>
    </row>
    <row r="641" spans="1:9" ht="14.25" x14ac:dyDescent="0.2">
      <c r="A641" t="str">
        <f t="shared" si="40"/>
        <v/>
      </c>
      <c r="B641" t="str">
        <f t="shared" si="39"/>
        <v/>
      </c>
      <c r="C641" s="1" t="str">
        <f t="shared" si="38"/>
        <v/>
      </c>
      <c r="D641" t="str">
        <f>IF(ISNUMBER(C641),'Datos de entrada'!A626,"")</f>
        <v/>
      </c>
      <c r="E641" s="1" t="str">
        <f>IF(ISNUMBER(G641),IF(NOT(ISBLANK('Datos de entrada'!L626)),'Datos de entrada'!L626,""),IFERROR(MID('Datos de entrada'!H626,1,2),""))</f>
        <v/>
      </c>
      <c r="F641" s="1" t="str">
        <f>IFERROR(VALUE(CONCATENATE(MID('Datos de entrada'!H626,5,1),",",MID('Datos de entrada'!H626,7,1))),IFERROR(VALUE(CONCATENATE(MID('Datos de entrada'!H626,5,2),",",MID('Datos de entrada'!H626,8,1))),""))</f>
        <v/>
      </c>
      <c r="G641" s="1" t="str">
        <f>IF(ISNUMBER('Datos de entrada'!K626),'Datos de entrada'!K626,"")</f>
        <v/>
      </c>
      <c r="I641" s="1" t="str">
        <f>IF(OR(ISNUMBER(F641),ISNUMBER(G641)),IFERROR(VALUE(CONCATENATE(MID('Datos de entrada'!C626,1,1),",",MID('Datos de entrada'!C626,3,1))),IFERROR(VALUE(MID('Datos de entrada'!C626,1,2)),"")),"")</f>
        <v/>
      </c>
    </row>
    <row r="642" spans="1:9" ht="14.25" x14ac:dyDescent="0.2">
      <c r="A642" t="str">
        <f t="shared" si="40"/>
        <v/>
      </c>
      <c r="B642" t="str">
        <f t="shared" si="39"/>
        <v/>
      </c>
      <c r="C642" s="1" t="str">
        <f t="shared" si="38"/>
        <v/>
      </c>
      <c r="D642" t="str">
        <f>IF(ISNUMBER(C642),'Datos de entrada'!A627,"")</f>
        <v/>
      </c>
      <c r="E642" s="1" t="str">
        <f>IF(ISNUMBER(G642),IF(NOT(ISBLANK('Datos de entrada'!L627)),'Datos de entrada'!L627,""),IFERROR(MID('Datos de entrada'!H627,1,2),""))</f>
        <v/>
      </c>
      <c r="F642" s="1" t="str">
        <f>IFERROR(VALUE(CONCATENATE(MID('Datos de entrada'!H627,5,1),",",MID('Datos de entrada'!H627,7,1))),IFERROR(VALUE(CONCATENATE(MID('Datos de entrada'!H627,5,2),",",MID('Datos de entrada'!H627,8,1))),""))</f>
        <v/>
      </c>
      <c r="G642" s="1" t="str">
        <f>IF(ISNUMBER('Datos de entrada'!K627),'Datos de entrada'!K627,"")</f>
        <v/>
      </c>
      <c r="I642" s="1" t="str">
        <f>IF(OR(ISNUMBER(F642),ISNUMBER(G642)),IFERROR(VALUE(CONCATENATE(MID('Datos de entrada'!C627,1,1),",",MID('Datos de entrada'!C627,3,1))),IFERROR(VALUE(MID('Datos de entrada'!C627,1,2)),"")),"")</f>
        <v/>
      </c>
    </row>
    <row r="643" spans="1:9" ht="14.25" x14ac:dyDescent="0.2">
      <c r="A643" t="str">
        <f t="shared" si="40"/>
        <v/>
      </c>
      <c r="B643" t="str">
        <f t="shared" si="39"/>
        <v/>
      </c>
      <c r="C643" s="1" t="str">
        <f t="shared" ref="C643:C706" si="41">IF(ISNUMBER(G643),I643*G643,IF(ISNUMBER(F643),I643*F643,""))</f>
        <v/>
      </c>
      <c r="D643" t="str">
        <f>IF(ISNUMBER(C643),'Datos de entrada'!A628,"")</f>
        <v/>
      </c>
      <c r="E643" s="1" t="str">
        <f>IF(ISNUMBER(G643),IF(NOT(ISBLANK('Datos de entrada'!L628)),'Datos de entrada'!L628,""),IFERROR(MID('Datos de entrada'!H628,1,2),""))</f>
        <v/>
      </c>
      <c r="F643" s="1" t="str">
        <f>IFERROR(VALUE(CONCATENATE(MID('Datos de entrada'!H628,5,1),",",MID('Datos de entrada'!H628,7,1))),IFERROR(VALUE(CONCATENATE(MID('Datos de entrada'!H628,5,2),",",MID('Datos de entrada'!H628,8,1))),""))</f>
        <v/>
      </c>
      <c r="G643" s="1" t="str">
        <f>IF(ISNUMBER('Datos de entrada'!K628),'Datos de entrada'!K628,"")</f>
        <v/>
      </c>
      <c r="I643" s="1" t="str">
        <f>IF(OR(ISNUMBER(F643),ISNUMBER(G643)),IFERROR(VALUE(CONCATENATE(MID('Datos de entrada'!C628,1,1),",",MID('Datos de entrada'!C628,3,1))),IFERROR(VALUE(MID('Datos de entrada'!C628,1,2)),"")),"")</f>
        <v/>
      </c>
    </row>
    <row r="644" spans="1:9" ht="14.25" x14ac:dyDescent="0.2">
      <c r="A644" t="str">
        <f t="shared" si="40"/>
        <v/>
      </c>
      <c r="B644" t="str">
        <f t="shared" ref="B644:B707" si="42">IF(ISNUMBER(G644),G644+(ROW()/10000000),IF(ISNUMBER(F644),F644+(ROW()/10000000),""))</f>
        <v/>
      </c>
      <c r="C644" s="1" t="str">
        <f t="shared" si="41"/>
        <v/>
      </c>
      <c r="D644" t="str">
        <f>IF(ISNUMBER(C644),'Datos de entrada'!A629,"")</f>
        <v/>
      </c>
      <c r="E644" s="1" t="str">
        <f>IF(ISNUMBER(G644),IF(NOT(ISBLANK('Datos de entrada'!L629)),'Datos de entrada'!L629,""),IFERROR(MID('Datos de entrada'!H629,1,2),""))</f>
        <v/>
      </c>
      <c r="F644" s="1" t="str">
        <f>IFERROR(VALUE(CONCATENATE(MID('Datos de entrada'!H629,5,1),",",MID('Datos de entrada'!H629,7,1))),IFERROR(VALUE(CONCATENATE(MID('Datos de entrada'!H629,5,2),",",MID('Datos de entrada'!H629,8,1))),""))</f>
        <v/>
      </c>
      <c r="G644" s="1" t="str">
        <f>IF(ISNUMBER('Datos de entrada'!K629),'Datos de entrada'!K629,"")</f>
        <v/>
      </c>
      <c r="I644" s="1" t="str">
        <f>IF(OR(ISNUMBER(F644),ISNUMBER(G644)),IFERROR(VALUE(CONCATENATE(MID('Datos de entrada'!C629,1,1),",",MID('Datos de entrada'!C629,3,1))),IFERROR(VALUE(MID('Datos de entrada'!C629,1,2)),"")),"")</f>
        <v/>
      </c>
    </row>
    <row r="645" spans="1:9" ht="14.25" x14ac:dyDescent="0.2">
      <c r="A645" t="str">
        <f t="shared" si="40"/>
        <v/>
      </c>
      <c r="B645" t="str">
        <f t="shared" si="42"/>
        <v/>
      </c>
      <c r="C645" s="1" t="str">
        <f t="shared" si="41"/>
        <v/>
      </c>
      <c r="D645" t="str">
        <f>IF(ISNUMBER(C645),'Datos de entrada'!A630,"")</f>
        <v/>
      </c>
      <c r="E645" s="1" t="str">
        <f>IF(ISNUMBER(G645),IF(NOT(ISBLANK('Datos de entrada'!L630)),'Datos de entrada'!L630,""),IFERROR(MID('Datos de entrada'!H630,1,2),""))</f>
        <v/>
      </c>
      <c r="F645" s="1" t="str">
        <f>IFERROR(VALUE(CONCATENATE(MID('Datos de entrada'!H630,5,1),",",MID('Datos de entrada'!H630,7,1))),IFERROR(VALUE(CONCATENATE(MID('Datos de entrada'!H630,5,2),",",MID('Datos de entrada'!H630,8,1))),""))</f>
        <v/>
      </c>
      <c r="G645" s="1" t="str">
        <f>IF(ISNUMBER('Datos de entrada'!K630),'Datos de entrada'!K630,"")</f>
        <v/>
      </c>
      <c r="I645" s="1" t="str">
        <f>IF(OR(ISNUMBER(F645),ISNUMBER(G645)),IFERROR(VALUE(CONCATENATE(MID('Datos de entrada'!C630,1,1),",",MID('Datos de entrada'!C630,3,1))),IFERROR(VALUE(MID('Datos de entrada'!C630,1,2)),"")),"")</f>
        <v/>
      </c>
    </row>
    <row r="646" spans="1:9" ht="14.25" x14ac:dyDescent="0.2">
      <c r="A646" t="str">
        <f t="shared" si="40"/>
        <v/>
      </c>
      <c r="B646" t="str">
        <f t="shared" si="42"/>
        <v/>
      </c>
      <c r="C646" s="1" t="str">
        <f t="shared" si="41"/>
        <v/>
      </c>
      <c r="D646" t="str">
        <f>IF(ISNUMBER(C646),'Datos de entrada'!A631,"")</f>
        <v/>
      </c>
      <c r="E646" s="1" t="str">
        <f>IF(ISNUMBER(G646),IF(NOT(ISBLANK('Datos de entrada'!L631)),'Datos de entrada'!L631,""),IFERROR(MID('Datos de entrada'!H631,1,2),""))</f>
        <v/>
      </c>
      <c r="F646" s="1" t="str">
        <f>IFERROR(VALUE(CONCATENATE(MID('Datos de entrada'!H631,5,1),",",MID('Datos de entrada'!H631,7,1))),IFERROR(VALUE(CONCATENATE(MID('Datos de entrada'!H631,5,2),",",MID('Datos de entrada'!H631,8,1))),""))</f>
        <v/>
      </c>
      <c r="G646" s="1" t="str">
        <f>IF(ISNUMBER('Datos de entrada'!K631),'Datos de entrada'!K631,"")</f>
        <v/>
      </c>
      <c r="I646" s="1" t="str">
        <f>IF(OR(ISNUMBER(F646),ISNUMBER(G646)),IFERROR(VALUE(CONCATENATE(MID('Datos de entrada'!C631,1,1),",",MID('Datos de entrada'!C631,3,1))),IFERROR(VALUE(MID('Datos de entrada'!C631,1,2)),"")),"")</f>
        <v/>
      </c>
    </row>
    <row r="647" spans="1:9" ht="14.25" x14ac:dyDescent="0.2">
      <c r="A647" t="str">
        <f t="shared" si="40"/>
        <v/>
      </c>
      <c r="B647" t="str">
        <f t="shared" si="42"/>
        <v/>
      </c>
      <c r="C647" s="1" t="str">
        <f t="shared" si="41"/>
        <v/>
      </c>
      <c r="D647" t="str">
        <f>IF(ISNUMBER(C647),'Datos de entrada'!A632,"")</f>
        <v/>
      </c>
      <c r="E647" s="1" t="str">
        <f>IF(ISNUMBER(G647),IF(NOT(ISBLANK('Datos de entrada'!L632)),'Datos de entrada'!L632,""),IFERROR(MID('Datos de entrada'!H632,1,2),""))</f>
        <v/>
      </c>
      <c r="F647" s="1" t="str">
        <f>IFERROR(VALUE(CONCATENATE(MID('Datos de entrada'!H632,5,1),",",MID('Datos de entrada'!H632,7,1))),IFERROR(VALUE(CONCATENATE(MID('Datos de entrada'!H632,5,2),",",MID('Datos de entrada'!H632,8,1))),""))</f>
        <v/>
      </c>
      <c r="G647" s="1" t="str">
        <f>IF(ISNUMBER('Datos de entrada'!K632),'Datos de entrada'!K632,"")</f>
        <v/>
      </c>
      <c r="I647" s="1" t="str">
        <f>IF(OR(ISNUMBER(F647),ISNUMBER(G647)),IFERROR(VALUE(CONCATENATE(MID('Datos de entrada'!C632,1,1),",",MID('Datos de entrada'!C632,3,1))),IFERROR(VALUE(MID('Datos de entrada'!C632,1,2)),"")),"")</f>
        <v/>
      </c>
    </row>
    <row r="648" spans="1:9" ht="14.25" x14ac:dyDescent="0.2">
      <c r="A648" t="str">
        <f t="shared" si="40"/>
        <v/>
      </c>
      <c r="B648" t="str">
        <f t="shared" si="42"/>
        <v/>
      </c>
      <c r="C648" s="1" t="str">
        <f t="shared" si="41"/>
        <v/>
      </c>
      <c r="D648" t="str">
        <f>IF(ISNUMBER(C648),'Datos de entrada'!A633,"")</f>
        <v/>
      </c>
      <c r="E648" s="1" t="str">
        <f>IF(ISNUMBER(G648),IF(NOT(ISBLANK('Datos de entrada'!L633)),'Datos de entrada'!L633,""),IFERROR(MID('Datos de entrada'!H633,1,2),""))</f>
        <v/>
      </c>
      <c r="F648" s="1" t="str">
        <f>IFERROR(VALUE(CONCATENATE(MID('Datos de entrada'!H633,5,1),",",MID('Datos de entrada'!H633,7,1))),IFERROR(VALUE(CONCATENATE(MID('Datos de entrada'!H633,5,2),",",MID('Datos de entrada'!H633,8,1))),""))</f>
        <v/>
      </c>
      <c r="G648" s="1" t="str">
        <f>IF(ISNUMBER('Datos de entrada'!K633),'Datos de entrada'!K633,"")</f>
        <v/>
      </c>
      <c r="I648" s="1" t="str">
        <f>IF(OR(ISNUMBER(F648),ISNUMBER(G648)),IFERROR(VALUE(CONCATENATE(MID('Datos de entrada'!C633,1,1),",",MID('Datos de entrada'!C633,3,1))),IFERROR(VALUE(MID('Datos de entrada'!C633,1,2)),"")),"")</f>
        <v/>
      </c>
    </row>
    <row r="649" spans="1:9" ht="14.25" x14ac:dyDescent="0.2">
      <c r="A649" t="str">
        <f t="shared" si="40"/>
        <v/>
      </c>
      <c r="B649" t="str">
        <f t="shared" si="42"/>
        <v/>
      </c>
      <c r="C649" s="1" t="str">
        <f t="shared" si="41"/>
        <v/>
      </c>
      <c r="D649" t="str">
        <f>IF(ISNUMBER(C649),'Datos de entrada'!A634,"")</f>
        <v/>
      </c>
      <c r="E649" s="1" t="str">
        <f>IF(ISNUMBER(G649),IF(NOT(ISBLANK('Datos de entrada'!L634)),'Datos de entrada'!L634,""),IFERROR(MID('Datos de entrada'!H634,1,2),""))</f>
        <v/>
      </c>
      <c r="F649" s="1" t="str">
        <f>IFERROR(VALUE(CONCATENATE(MID('Datos de entrada'!H634,5,1),",",MID('Datos de entrada'!H634,7,1))),IFERROR(VALUE(CONCATENATE(MID('Datos de entrada'!H634,5,2),",",MID('Datos de entrada'!H634,8,1))),""))</f>
        <v/>
      </c>
      <c r="G649" s="1" t="str">
        <f>IF(ISNUMBER('Datos de entrada'!K634),'Datos de entrada'!K634,"")</f>
        <v/>
      </c>
      <c r="I649" s="1" t="str">
        <f>IF(OR(ISNUMBER(F649),ISNUMBER(G649)),IFERROR(VALUE(CONCATENATE(MID('Datos de entrada'!C634,1,1),",",MID('Datos de entrada'!C634,3,1))),IFERROR(VALUE(MID('Datos de entrada'!C634,1,2)),"")),"")</f>
        <v/>
      </c>
    </row>
    <row r="650" spans="1:9" ht="14.25" x14ac:dyDescent="0.2">
      <c r="A650" t="str">
        <f t="shared" si="40"/>
        <v/>
      </c>
      <c r="B650" t="str">
        <f t="shared" si="42"/>
        <v/>
      </c>
      <c r="C650" s="1" t="str">
        <f t="shared" si="41"/>
        <v/>
      </c>
      <c r="D650" t="str">
        <f>IF(ISNUMBER(C650),'Datos de entrada'!A635,"")</f>
        <v/>
      </c>
      <c r="E650" s="1" t="str">
        <f>IF(ISNUMBER(G650),IF(NOT(ISBLANK('Datos de entrada'!L635)),'Datos de entrada'!L635,""),IFERROR(MID('Datos de entrada'!H635,1,2),""))</f>
        <v/>
      </c>
      <c r="F650" s="1" t="str">
        <f>IFERROR(VALUE(CONCATENATE(MID('Datos de entrada'!H635,5,1),",",MID('Datos de entrada'!H635,7,1))),IFERROR(VALUE(CONCATENATE(MID('Datos de entrada'!H635,5,2),",",MID('Datos de entrada'!H635,8,1))),""))</f>
        <v/>
      </c>
      <c r="G650" s="1" t="str">
        <f>IF(ISNUMBER('Datos de entrada'!K635),'Datos de entrada'!K635,"")</f>
        <v/>
      </c>
      <c r="I650" s="1" t="str">
        <f>IF(OR(ISNUMBER(F650),ISNUMBER(G650)),IFERROR(VALUE(CONCATENATE(MID('Datos de entrada'!C635,1,1),",",MID('Datos de entrada'!C635,3,1))),IFERROR(VALUE(MID('Datos de entrada'!C635,1,2)),"")),"")</f>
        <v/>
      </c>
    </row>
    <row r="651" spans="1:9" ht="14.25" x14ac:dyDescent="0.2">
      <c r="A651" t="str">
        <f t="shared" si="40"/>
        <v/>
      </c>
      <c r="B651" t="str">
        <f t="shared" si="42"/>
        <v/>
      </c>
      <c r="C651" s="1" t="str">
        <f t="shared" si="41"/>
        <v/>
      </c>
      <c r="D651" t="str">
        <f>IF(ISNUMBER(C651),'Datos de entrada'!A636,"")</f>
        <v/>
      </c>
      <c r="E651" s="1" t="str">
        <f>IF(ISNUMBER(G651),IF(NOT(ISBLANK('Datos de entrada'!L636)),'Datos de entrada'!L636,""),IFERROR(MID('Datos de entrada'!H636,1,2),""))</f>
        <v/>
      </c>
      <c r="F651" s="1" t="str">
        <f>IFERROR(VALUE(CONCATENATE(MID('Datos de entrada'!H636,5,1),",",MID('Datos de entrada'!H636,7,1))),IFERROR(VALUE(CONCATENATE(MID('Datos de entrada'!H636,5,2),",",MID('Datos de entrada'!H636,8,1))),""))</f>
        <v/>
      </c>
      <c r="G651" s="1" t="str">
        <f>IF(ISNUMBER('Datos de entrada'!K636),'Datos de entrada'!K636,"")</f>
        <v/>
      </c>
      <c r="I651" s="1" t="str">
        <f>IF(OR(ISNUMBER(F651),ISNUMBER(G651)),IFERROR(VALUE(CONCATENATE(MID('Datos de entrada'!C636,1,1),",",MID('Datos de entrada'!C636,3,1))),IFERROR(VALUE(MID('Datos de entrada'!C636,1,2)),"")),"")</f>
        <v/>
      </c>
    </row>
    <row r="652" spans="1:9" ht="14.25" x14ac:dyDescent="0.2">
      <c r="A652" t="str">
        <f t="shared" si="40"/>
        <v/>
      </c>
      <c r="B652" t="str">
        <f t="shared" si="42"/>
        <v/>
      </c>
      <c r="C652" s="1" t="str">
        <f t="shared" si="41"/>
        <v/>
      </c>
      <c r="D652" t="str">
        <f>IF(ISNUMBER(C652),'Datos de entrada'!A637,"")</f>
        <v/>
      </c>
      <c r="E652" s="1" t="str">
        <f>IF(ISNUMBER(G652),IF(NOT(ISBLANK('Datos de entrada'!L637)),'Datos de entrada'!L637,""),IFERROR(MID('Datos de entrada'!H637,1,2),""))</f>
        <v/>
      </c>
      <c r="F652" s="1" t="str">
        <f>IFERROR(VALUE(CONCATENATE(MID('Datos de entrada'!H637,5,1),",",MID('Datos de entrada'!H637,7,1))),IFERROR(VALUE(CONCATENATE(MID('Datos de entrada'!H637,5,2),",",MID('Datos de entrada'!H637,8,1))),""))</f>
        <v/>
      </c>
      <c r="G652" s="1" t="str">
        <f>IF(ISNUMBER('Datos de entrada'!K637),'Datos de entrada'!K637,"")</f>
        <v/>
      </c>
      <c r="I652" s="1" t="str">
        <f>IF(OR(ISNUMBER(F652),ISNUMBER(G652)),IFERROR(VALUE(CONCATENATE(MID('Datos de entrada'!C637,1,1),",",MID('Datos de entrada'!C637,3,1))),IFERROR(VALUE(MID('Datos de entrada'!C637,1,2)),"")),"")</f>
        <v/>
      </c>
    </row>
    <row r="653" spans="1:9" ht="14.25" x14ac:dyDescent="0.2">
      <c r="A653" t="str">
        <f t="shared" si="40"/>
        <v/>
      </c>
      <c r="B653" t="str">
        <f t="shared" si="42"/>
        <v/>
      </c>
      <c r="C653" s="1" t="str">
        <f t="shared" si="41"/>
        <v/>
      </c>
      <c r="D653" t="str">
        <f>IF(ISNUMBER(C653),'Datos de entrada'!A638,"")</f>
        <v/>
      </c>
      <c r="E653" s="1" t="str">
        <f>IF(ISNUMBER(G653),IF(NOT(ISBLANK('Datos de entrada'!L638)),'Datos de entrada'!L638,""),IFERROR(MID('Datos de entrada'!H638,1,2),""))</f>
        <v/>
      </c>
      <c r="F653" s="1" t="str">
        <f>IFERROR(VALUE(CONCATENATE(MID('Datos de entrada'!H638,5,1),",",MID('Datos de entrada'!H638,7,1))),IFERROR(VALUE(CONCATENATE(MID('Datos de entrada'!H638,5,2),",",MID('Datos de entrada'!H638,8,1))),""))</f>
        <v/>
      </c>
      <c r="G653" s="1" t="str">
        <f>IF(ISNUMBER('Datos de entrada'!K638),'Datos de entrada'!K638,"")</f>
        <v/>
      </c>
      <c r="I653" s="1" t="str">
        <f>IF(OR(ISNUMBER(F653),ISNUMBER(G653)),IFERROR(VALUE(CONCATENATE(MID('Datos de entrada'!C638,1,1),",",MID('Datos de entrada'!C638,3,1))),IFERROR(VALUE(MID('Datos de entrada'!C638,1,2)),"")),"")</f>
        <v/>
      </c>
    </row>
    <row r="654" spans="1:9" ht="14.25" x14ac:dyDescent="0.2">
      <c r="A654" t="str">
        <f t="shared" si="40"/>
        <v/>
      </c>
      <c r="B654" t="str">
        <f t="shared" si="42"/>
        <v/>
      </c>
      <c r="C654" s="1" t="str">
        <f t="shared" si="41"/>
        <v/>
      </c>
      <c r="D654" t="str">
        <f>IF(ISNUMBER(C654),'Datos de entrada'!A639,"")</f>
        <v/>
      </c>
      <c r="E654" s="1" t="str">
        <f>IF(ISNUMBER(G654),IF(NOT(ISBLANK('Datos de entrada'!L639)),'Datos de entrada'!L639,""),IFERROR(MID('Datos de entrada'!H639,1,2),""))</f>
        <v/>
      </c>
      <c r="F654" s="1" t="str">
        <f>IFERROR(VALUE(CONCATENATE(MID('Datos de entrada'!H639,5,1),",",MID('Datos de entrada'!H639,7,1))),IFERROR(VALUE(CONCATENATE(MID('Datos de entrada'!H639,5,2),",",MID('Datos de entrada'!H639,8,1))),""))</f>
        <v/>
      </c>
      <c r="G654" s="1" t="str">
        <f>IF(ISNUMBER('Datos de entrada'!K639),'Datos de entrada'!K639,"")</f>
        <v/>
      </c>
      <c r="I654" s="1" t="str">
        <f>IF(OR(ISNUMBER(F654),ISNUMBER(G654)),IFERROR(VALUE(CONCATENATE(MID('Datos de entrada'!C639,1,1),",",MID('Datos de entrada'!C639,3,1))),IFERROR(VALUE(MID('Datos de entrada'!C639,1,2)),"")),"")</f>
        <v/>
      </c>
    </row>
    <row r="655" spans="1:9" ht="14.25" x14ac:dyDescent="0.2">
      <c r="A655" t="str">
        <f t="shared" si="40"/>
        <v/>
      </c>
      <c r="B655" t="str">
        <f t="shared" si="42"/>
        <v/>
      </c>
      <c r="C655" s="1" t="str">
        <f t="shared" si="41"/>
        <v/>
      </c>
      <c r="D655" t="str">
        <f>IF(ISNUMBER(C655),'Datos de entrada'!A640,"")</f>
        <v/>
      </c>
      <c r="E655" s="1" t="str">
        <f>IF(ISNUMBER(G655),IF(NOT(ISBLANK('Datos de entrada'!L640)),'Datos de entrada'!L640,""),IFERROR(MID('Datos de entrada'!H640,1,2),""))</f>
        <v/>
      </c>
      <c r="F655" s="1" t="str">
        <f>IFERROR(VALUE(CONCATENATE(MID('Datos de entrada'!H640,5,1),",",MID('Datos de entrada'!H640,7,1))),IFERROR(VALUE(CONCATENATE(MID('Datos de entrada'!H640,5,2),",",MID('Datos de entrada'!H640,8,1))),""))</f>
        <v/>
      </c>
      <c r="G655" s="1" t="str">
        <f>IF(ISNUMBER('Datos de entrada'!K640),'Datos de entrada'!K640,"")</f>
        <v/>
      </c>
      <c r="I655" s="1" t="str">
        <f>IF(OR(ISNUMBER(F655),ISNUMBER(G655)),IFERROR(VALUE(CONCATENATE(MID('Datos de entrada'!C640,1,1),",",MID('Datos de entrada'!C640,3,1))),IFERROR(VALUE(MID('Datos de entrada'!C640,1,2)),"")),"")</f>
        <v/>
      </c>
    </row>
    <row r="656" spans="1:9" ht="14.25" x14ac:dyDescent="0.2">
      <c r="A656" t="str">
        <f t="shared" si="40"/>
        <v/>
      </c>
      <c r="B656" t="str">
        <f t="shared" si="42"/>
        <v/>
      </c>
      <c r="C656" s="1" t="str">
        <f t="shared" si="41"/>
        <v/>
      </c>
      <c r="D656" t="str">
        <f>IF(ISNUMBER(C656),'Datos de entrada'!A641,"")</f>
        <v/>
      </c>
      <c r="E656" s="1" t="str">
        <f>IF(ISNUMBER(G656),IF(NOT(ISBLANK('Datos de entrada'!L641)),'Datos de entrada'!L641,""),IFERROR(MID('Datos de entrada'!H641,1,2),""))</f>
        <v/>
      </c>
      <c r="F656" s="1" t="str">
        <f>IFERROR(VALUE(CONCATENATE(MID('Datos de entrada'!H641,5,1),",",MID('Datos de entrada'!H641,7,1))),IFERROR(VALUE(CONCATENATE(MID('Datos de entrada'!H641,5,2),",",MID('Datos de entrada'!H641,8,1))),""))</f>
        <v/>
      </c>
      <c r="G656" s="1" t="str">
        <f>IF(ISNUMBER('Datos de entrada'!K641),'Datos de entrada'!K641,"")</f>
        <v/>
      </c>
      <c r="I656" s="1" t="str">
        <f>IF(OR(ISNUMBER(F656),ISNUMBER(G656)),IFERROR(VALUE(CONCATENATE(MID('Datos de entrada'!C641,1,1),",",MID('Datos de entrada'!C641,3,1))),IFERROR(VALUE(MID('Datos de entrada'!C641,1,2)),"")),"")</f>
        <v/>
      </c>
    </row>
    <row r="657" spans="1:9" ht="14.25" x14ac:dyDescent="0.2">
      <c r="A657" t="str">
        <f t="shared" si="40"/>
        <v/>
      </c>
      <c r="B657" t="str">
        <f t="shared" si="42"/>
        <v/>
      </c>
      <c r="C657" s="1" t="str">
        <f t="shared" si="41"/>
        <v/>
      </c>
      <c r="D657" t="str">
        <f>IF(ISNUMBER(C657),'Datos de entrada'!A642,"")</f>
        <v/>
      </c>
      <c r="E657" s="1" t="str">
        <f>IF(ISNUMBER(G657),IF(NOT(ISBLANK('Datos de entrada'!L642)),'Datos de entrada'!L642,""),IFERROR(MID('Datos de entrada'!H642,1,2),""))</f>
        <v/>
      </c>
      <c r="F657" s="1" t="str">
        <f>IFERROR(VALUE(CONCATENATE(MID('Datos de entrada'!H642,5,1),",",MID('Datos de entrada'!H642,7,1))),IFERROR(VALUE(CONCATENATE(MID('Datos de entrada'!H642,5,2),",",MID('Datos de entrada'!H642,8,1))),""))</f>
        <v/>
      </c>
      <c r="G657" s="1" t="str">
        <f>IF(ISNUMBER('Datos de entrada'!K642),'Datos de entrada'!K642,"")</f>
        <v/>
      </c>
      <c r="I657" s="1" t="str">
        <f>IF(OR(ISNUMBER(F657),ISNUMBER(G657)),IFERROR(VALUE(CONCATENATE(MID('Datos de entrada'!C642,1,1),",",MID('Datos de entrada'!C642,3,1))),IFERROR(VALUE(MID('Datos de entrada'!C642,1,2)),"")),"")</f>
        <v/>
      </c>
    </row>
    <row r="658" spans="1:9" ht="14.25" x14ac:dyDescent="0.2">
      <c r="A658" t="str">
        <f t="shared" si="40"/>
        <v/>
      </c>
      <c r="B658" t="str">
        <f t="shared" si="42"/>
        <v/>
      </c>
      <c r="C658" s="1" t="str">
        <f t="shared" si="41"/>
        <v/>
      </c>
      <c r="D658" t="str">
        <f>IF(ISNUMBER(C658),'Datos de entrada'!A643,"")</f>
        <v/>
      </c>
      <c r="E658" s="1" t="str">
        <f>IF(ISNUMBER(G658),IF(NOT(ISBLANK('Datos de entrada'!L643)),'Datos de entrada'!L643,""),IFERROR(MID('Datos de entrada'!H643,1,2),""))</f>
        <v/>
      </c>
      <c r="F658" s="1" t="str">
        <f>IFERROR(VALUE(CONCATENATE(MID('Datos de entrada'!H643,5,1),",",MID('Datos de entrada'!H643,7,1))),IFERROR(VALUE(CONCATENATE(MID('Datos de entrada'!H643,5,2),",",MID('Datos de entrada'!H643,8,1))),""))</f>
        <v/>
      </c>
      <c r="G658" s="1" t="str">
        <f>IF(ISNUMBER('Datos de entrada'!K643),'Datos de entrada'!K643,"")</f>
        <v/>
      </c>
      <c r="I658" s="1" t="str">
        <f>IF(OR(ISNUMBER(F658),ISNUMBER(G658)),IFERROR(VALUE(CONCATENATE(MID('Datos de entrada'!C643,1,1),",",MID('Datos de entrada'!C643,3,1))),IFERROR(VALUE(MID('Datos de entrada'!C643,1,2)),"")),"")</f>
        <v/>
      </c>
    </row>
    <row r="659" spans="1:9" ht="14.25" x14ac:dyDescent="0.2">
      <c r="A659" t="str">
        <f t="shared" si="40"/>
        <v/>
      </c>
      <c r="B659" t="str">
        <f t="shared" si="42"/>
        <v/>
      </c>
      <c r="C659" s="1" t="str">
        <f t="shared" si="41"/>
        <v/>
      </c>
      <c r="D659" t="str">
        <f>IF(ISNUMBER(C659),'Datos de entrada'!A644,"")</f>
        <v/>
      </c>
      <c r="E659" s="1" t="str">
        <f>IF(ISNUMBER(G659),IF(NOT(ISBLANK('Datos de entrada'!L644)),'Datos de entrada'!L644,""),IFERROR(MID('Datos de entrada'!H644,1,2),""))</f>
        <v/>
      </c>
      <c r="F659" s="1" t="str">
        <f>IFERROR(VALUE(CONCATENATE(MID('Datos de entrada'!H644,5,1),",",MID('Datos de entrada'!H644,7,1))),IFERROR(VALUE(CONCATENATE(MID('Datos de entrada'!H644,5,2),",",MID('Datos de entrada'!H644,8,1))),""))</f>
        <v/>
      </c>
      <c r="G659" s="1" t="str">
        <f>IF(ISNUMBER('Datos de entrada'!K644),'Datos de entrada'!K644,"")</f>
        <v/>
      </c>
      <c r="I659" s="1" t="str">
        <f>IF(OR(ISNUMBER(F659),ISNUMBER(G659)),IFERROR(VALUE(CONCATENATE(MID('Datos de entrada'!C644,1,1),",",MID('Datos de entrada'!C644,3,1))),IFERROR(VALUE(MID('Datos de entrada'!C644,1,2)),"")),"")</f>
        <v/>
      </c>
    </row>
    <row r="660" spans="1:9" ht="14.25" x14ac:dyDescent="0.2">
      <c r="A660" t="str">
        <f t="shared" si="40"/>
        <v/>
      </c>
      <c r="B660" t="str">
        <f t="shared" si="42"/>
        <v/>
      </c>
      <c r="C660" s="1" t="str">
        <f t="shared" si="41"/>
        <v/>
      </c>
      <c r="D660" t="str">
        <f>IF(ISNUMBER(C660),'Datos de entrada'!A645,"")</f>
        <v/>
      </c>
      <c r="E660" s="1" t="str">
        <f>IF(ISNUMBER(G660),IF(NOT(ISBLANK('Datos de entrada'!L645)),'Datos de entrada'!L645,""),IFERROR(MID('Datos de entrada'!H645,1,2),""))</f>
        <v/>
      </c>
      <c r="F660" s="1" t="str">
        <f>IFERROR(VALUE(CONCATENATE(MID('Datos de entrada'!H645,5,1),",",MID('Datos de entrada'!H645,7,1))),IFERROR(VALUE(CONCATENATE(MID('Datos de entrada'!H645,5,2),",",MID('Datos de entrada'!H645,8,1))),""))</f>
        <v/>
      </c>
      <c r="G660" s="1" t="str">
        <f>IF(ISNUMBER('Datos de entrada'!K645),'Datos de entrada'!K645,"")</f>
        <v/>
      </c>
      <c r="I660" s="1" t="str">
        <f>IF(OR(ISNUMBER(F660),ISNUMBER(G660)),IFERROR(VALUE(CONCATENATE(MID('Datos de entrada'!C645,1,1),",",MID('Datos de entrada'!C645,3,1))),IFERROR(VALUE(MID('Datos de entrada'!C645,1,2)),"")),"")</f>
        <v/>
      </c>
    </row>
    <row r="661" spans="1:9" ht="14.25" x14ac:dyDescent="0.2">
      <c r="A661" t="str">
        <f t="shared" si="40"/>
        <v/>
      </c>
      <c r="B661" t="str">
        <f t="shared" si="42"/>
        <v/>
      </c>
      <c r="C661" s="1" t="str">
        <f t="shared" si="41"/>
        <v/>
      </c>
      <c r="D661" t="str">
        <f>IF(ISNUMBER(C661),'Datos de entrada'!A646,"")</f>
        <v/>
      </c>
      <c r="E661" s="1" t="str">
        <f>IF(ISNUMBER(G661),IF(NOT(ISBLANK('Datos de entrada'!L646)),'Datos de entrada'!L646,""),IFERROR(MID('Datos de entrada'!H646,1,2),""))</f>
        <v/>
      </c>
      <c r="F661" s="1" t="str">
        <f>IFERROR(VALUE(CONCATENATE(MID('Datos de entrada'!H646,5,1),",",MID('Datos de entrada'!H646,7,1))),IFERROR(VALUE(CONCATENATE(MID('Datos de entrada'!H646,5,2),",",MID('Datos de entrada'!H646,8,1))),""))</f>
        <v/>
      </c>
      <c r="G661" s="1" t="str">
        <f>IF(ISNUMBER('Datos de entrada'!K646),'Datos de entrada'!K646,"")</f>
        <v/>
      </c>
      <c r="I661" s="1" t="str">
        <f>IF(OR(ISNUMBER(F661),ISNUMBER(G661)),IFERROR(VALUE(CONCATENATE(MID('Datos de entrada'!C646,1,1),",",MID('Datos de entrada'!C646,3,1))),IFERROR(VALUE(MID('Datos de entrada'!C646,1,2)),"")),"")</f>
        <v/>
      </c>
    </row>
    <row r="662" spans="1:9" ht="14.25" x14ac:dyDescent="0.2">
      <c r="A662" t="str">
        <f t="shared" ref="A662:A725" si="43">IF(ISNUMBER(C662),C662+(ROW()/10000000),"")</f>
        <v/>
      </c>
      <c r="B662" t="str">
        <f t="shared" si="42"/>
        <v/>
      </c>
      <c r="C662" s="1" t="str">
        <f t="shared" si="41"/>
        <v/>
      </c>
      <c r="D662" t="str">
        <f>IF(ISNUMBER(C662),'Datos de entrada'!A647,"")</f>
        <v/>
      </c>
      <c r="E662" s="1" t="str">
        <f>IF(ISNUMBER(G662),IF(NOT(ISBLANK('Datos de entrada'!L647)),'Datos de entrada'!L647,""),IFERROR(MID('Datos de entrada'!H647,1,2),""))</f>
        <v/>
      </c>
      <c r="F662" s="1" t="str">
        <f>IFERROR(VALUE(CONCATENATE(MID('Datos de entrada'!H647,5,1),",",MID('Datos de entrada'!H647,7,1))),IFERROR(VALUE(CONCATENATE(MID('Datos de entrada'!H647,5,2),",",MID('Datos de entrada'!H647,8,1))),""))</f>
        <v/>
      </c>
      <c r="G662" s="1" t="str">
        <f>IF(ISNUMBER('Datos de entrada'!K647),'Datos de entrada'!K647,"")</f>
        <v/>
      </c>
      <c r="I662" s="1" t="str">
        <f>IF(OR(ISNUMBER(F662),ISNUMBER(G662)),IFERROR(VALUE(CONCATENATE(MID('Datos de entrada'!C647,1,1),",",MID('Datos de entrada'!C647,3,1))),IFERROR(VALUE(MID('Datos de entrada'!C647,1,2)),"")),"")</f>
        <v/>
      </c>
    </row>
    <row r="663" spans="1:9" ht="14.25" x14ac:dyDescent="0.2">
      <c r="A663" t="str">
        <f t="shared" si="43"/>
        <v/>
      </c>
      <c r="B663" t="str">
        <f t="shared" si="42"/>
        <v/>
      </c>
      <c r="C663" s="1" t="str">
        <f t="shared" si="41"/>
        <v/>
      </c>
      <c r="D663" t="str">
        <f>IF(ISNUMBER(C663),'Datos de entrada'!A648,"")</f>
        <v/>
      </c>
      <c r="E663" s="1" t="str">
        <f>IF(ISNUMBER(G663),IF(NOT(ISBLANK('Datos de entrada'!L648)),'Datos de entrada'!L648,""),IFERROR(MID('Datos de entrada'!H648,1,2),""))</f>
        <v/>
      </c>
      <c r="F663" s="1" t="str">
        <f>IFERROR(VALUE(CONCATENATE(MID('Datos de entrada'!H648,5,1),",",MID('Datos de entrada'!H648,7,1))),IFERROR(VALUE(CONCATENATE(MID('Datos de entrada'!H648,5,2),",",MID('Datos de entrada'!H648,8,1))),""))</f>
        <v/>
      </c>
      <c r="G663" s="1" t="str">
        <f>IF(ISNUMBER('Datos de entrada'!K648),'Datos de entrada'!K648,"")</f>
        <v/>
      </c>
      <c r="I663" s="1" t="str">
        <f>IF(OR(ISNUMBER(F663),ISNUMBER(G663)),IFERROR(VALUE(CONCATENATE(MID('Datos de entrada'!C648,1,1),",",MID('Datos de entrada'!C648,3,1))),IFERROR(VALUE(MID('Datos de entrada'!C648,1,2)),"")),"")</f>
        <v/>
      </c>
    </row>
    <row r="664" spans="1:9" ht="14.25" x14ac:dyDescent="0.2">
      <c r="A664" t="str">
        <f t="shared" si="43"/>
        <v/>
      </c>
      <c r="B664" t="str">
        <f t="shared" si="42"/>
        <v/>
      </c>
      <c r="C664" s="1" t="str">
        <f t="shared" si="41"/>
        <v/>
      </c>
      <c r="D664" t="str">
        <f>IF(ISNUMBER(C664),'Datos de entrada'!A649,"")</f>
        <v/>
      </c>
      <c r="E664" s="1" t="str">
        <f>IF(ISNUMBER(G664),IF(NOT(ISBLANK('Datos de entrada'!L649)),'Datos de entrada'!L649,""),IFERROR(MID('Datos de entrada'!H649,1,2),""))</f>
        <v/>
      </c>
      <c r="F664" s="1" t="str">
        <f>IFERROR(VALUE(CONCATENATE(MID('Datos de entrada'!H649,5,1),",",MID('Datos de entrada'!H649,7,1))),IFERROR(VALUE(CONCATENATE(MID('Datos de entrada'!H649,5,2),",",MID('Datos de entrada'!H649,8,1))),""))</f>
        <v/>
      </c>
      <c r="G664" s="1" t="str">
        <f>IF(ISNUMBER('Datos de entrada'!K649),'Datos de entrada'!K649,"")</f>
        <v/>
      </c>
      <c r="I664" s="1" t="str">
        <f>IF(OR(ISNUMBER(F664),ISNUMBER(G664)),IFERROR(VALUE(CONCATENATE(MID('Datos de entrada'!C649,1,1),",",MID('Datos de entrada'!C649,3,1))),IFERROR(VALUE(MID('Datos de entrada'!C649,1,2)),"")),"")</f>
        <v/>
      </c>
    </row>
    <row r="665" spans="1:9" ht="14.25" x14ac:dyDescent="0.2">
      <c r="A665" t="str">
        <f t="shared" si="43"/>
        <v/>
      </c>
      <c r="B665" t="str">
        <f t="shared" si="42"/>
        <v/>
      </c>
      <c r="C665" s="1" t="str">
        <f t="shared" si="41"/>
        <v/>
      </c>
      <c r="D665" t="str">
        <f>IF(ISNUMBER(C665),'Datos de entrada'!A650,"")</f>
        <v/>
      </c>
      <c r="E665" s="1" t="str">
        <f>IF(ISNUMBER(G665),IF(NOT(ISBLANK('Datos de entrada'!L650)),'Datos de entrada'!L650,""),IFERROR(MID('Datos de entrada'!H650,1,2),""))</f>
        <v/>
      </c>
      <c r="F665" s="1" t="str">
        <f>IFERROR(VALUE(CONCATENATE(MID('Datos de entrada'!H650,5,1),",",MID('Datos de entrada'!H650,7,1))),IFERROR(VALUE(CONCATENATE(MID('Datos de entrada'!H650,5,2),",",MID('Datos de entrada'!H650,8,1))),""))</f>
        <v/>
      </c>
      <c r="G665" s="1" t="str">
        <f>IF(ISNUMBER('Datos de entrada'!K650),'Datos de entrada'!K650,"")</f>
        <v/>
      </c>
      <c r="I665" s="1" t="str">
        <f>IF(OR(ISNUMBER(F665),ISNUMBER(G665)),IFERROR(VALUE(CONCATENATE(MID('Datos de entrada'!C650,1,1),",",MID('Datos de entrada'!C650,3,1))),IFERROR(VALUE(MID('Datos de entrada'!C650,1,2)),"")),"")</f>
        <v/>
      </c>
    </row>
    <row r="666" spans="1:9" ht="14.25" x14ac:dyDescent="0.2">
      <c r="A666" t="str">
        <f t="shared" si="43"/>
        <v/>
      </c>
      <c r="B666" t="str">
        <f t="shared" si="42"/>
        <v/>
      </c>
      <c r="C666" s="1" t="str">
        <f t="shared" si="41"/>
        <v/>
      </c>
      <c r="D666" t="str">
        <f>IF(ISNUMBER(C666),'Datos de entrada'!A651,"")</f>
        <v/>
      </c>
      <c r="E666" s="1" t="str">
        <f>IF(ISNUMBER(G666),IF(NOT(ISBLANK('Datos de entrada'!L651)),'Datos de entrada'!L651,""),IFERROR(MID('Datos de entrada'!H651,1,2),""))</f>
        <v/>
      </c>
      <c r="F666" s="1" t="str">
        <f>IFERROR(VALUE(CONCATENATE(MID('Datos de entrada'!H651,5,1),",",MID('Datos de entrada'!H651,7,1))),IFERROR(VALUE(CONCATENATE(MID('Datos de entrada'!H651,5,2),",",MID('Datos de entrada'!H651,8,1))),""))</f>
        <v/>
      </c>
      <c r="G666" s="1" t="str">
        <f>IF(ISNUMBER('Datos de entrada'!K651),'Datos de entrada'!K651,"")</f>
        <v/>
      </c>
      <c r="I666" s="1" t="str">
        <f>IF(OR(ISNUMBER(F666),ISNUMBER(G666)),IFERROR(VALUE(CONCATENATE(MID('Datos de entrada'!C651,1,1),",",MID('Datos de entrada'!C651,3,1))),IFERROR(VALUE(MID('Datos de entrada'!C651,1,2)),"")),"")</f>
        <v/>
      </c>
    </row>
    <row r="667" spans="1:9" ht="14.25" x14ac:dyDescent="0.2">
      <c r="A667" t="str">
        <f t="shared" si="43"/>
        <v/>
      </c>
      <c r="B667" t="str">
        <f t="shared" si="42"/>
        <v/>
      </c>
      <c r="C667" s="1" t="str">
        <f t="shared" si="41"/>
        <v/>
      </c>
      <c r="D667" t="str">
        <f>IF(ISNUMBER(C667),'Datos de entrada'!A652,"")</f>
        <v/>
      </c>
      <c r="E667" s="1" t="str">
        <f>IF(ISNUMBER(G667),IF(NOT(ISBLANK('Datos de entrada'!L652)),'Datos de entrada'!L652,""),IFERROR(MID('Datos de entrada'!H652,1,2),""))</f>
        <v/>
      </c>
      <c r="F667" s="1" t="str">
        <f>IFERROR(VALUE(CONCATENATE(MID('Datos de entrada'!H652,5,1),",",MID('Datos de entrada'!H652,7,1))),IFERROR(VALUE(CONCATENATE(MID('Datos de entrada'!H652,5,2),",",MID('Datos de entrada'!H652,8,1))),""))</f>
        <v/>
      </c>
      <c r="G667" s="1" t="str">
        <f>IF(ISNUMBER('Datos de entrada'!K652),'Datos de entrada'!K652,"")</f>
        <v/>
      </c>
      <c r="I667" s="1" t="str">
        <f>IF(OR(ISNUMBER(F667),ISNUMBER(G667)),IFERROR(VALUE(CONCATENATE(MID('Datos de entrada'!C652,1,1),",",MID('Datos de entrada'!C652,3,1))),IFERROR(VALUE(MID('Datos de entrada'!C652,1,2)),"")),"")</f>
        <v/>
      </c>
    </row>
    <row r="668" spans="1:9" ht="14.25" x14ac:dyDescent="0.2">
      <c r="A668" t="str">
        <f t="shared" si="43"/>
        <v/>
      </c>
      <c r="B668" t="str">
        <f t="shared" si="42"/>
        <v/>
      </c>
      <c r="C668" s="1" t="str">
        <f t="shared" si="41"/>
        <v/>
      </c>
      <c r="D668" t="str">
        <f>IF(ISNUMBER(C668),'Datos de entrada'!A653,"")</f>
        <v/>
      </c>
      <c r="E668" s="1" t="str">
        <f>IF(ISNUMBER(G668),IF(NOT(ISBLANK('Datos de entrada'!L653)),'Datos de entrada'!L653,""),IFERROR(MID('Datos de entrada'!H653,1,2),""))</f>
        <v/>
      </c>
      <c r="F668" s="1" t="str">
        <f>IFERROR(VALUE(CONCATENATE(MID('Datos de entrada'!H653,5,1),",",MID('Datos de entrada'!H653,7,1))),IFERROR(VALUE(CONCATENATE(MID('Datos de entrada'!H653,5,2),",",MID('Datos de entrada'!H653,8,1))),""))</f>
        <v/>
      </c>
      <c r="G668" s="1" t="str">
        <f>IF(ISNUMBER('Datos de entrada'!K653),'Datos de entrada'!K653,"")</f>
        <v/>
      </c>
      <c r="I668" s="1" t="str">
        <f>IF(OR(ISNUMBER(F668),ISNUMBER(G668)),IFERROR(VALUE(CONCATENATE(MID('Datos de entrada'!C653,1,1),",",MID('Datos de entrada'!C653,3,1))),IFERROR(VALUE(MID('Datos de entrada'!C653,1,2)),"")),"")</f>
        <v/>
      </c>
    </row>
    <row r="669" spans="1:9" ht="14.25" x14ac:dyDescent="0.2">
      <c r="A669" t="str">
        <f t="shared" si="43"/>
        <v/>
      </c>
      <c r="B669" t="str">
        <f t="shared" si="42"/>
        <v/>
      </c>
      <c r="C669" s="1" t="str">
        <f t="shared" si="41"/>
        <v/>
      </c>
      <c r="D669" t="str">
        <f>IF(ISNUMBER(C669),'Datos de entrada'!A654,"")</f>
        <v/>
      </c>
      <c r="E669" s="1" t="str">
        <f>IF(ISNUMBER(G669),IF(NOT(ISBLANK('Datos de entrada'!L654)),'Datos de entrada'!L654,""),IFERROR(MID('Datos de entrada'!H654,1,2),""))</f>
        <v/>
      </c>
      <c r="F669" s="1" t="str">
        <f>IFERROR(VALUE(CONCATENATE(MID('Datos de entrada'!H654,5,1),",",MID('Datos de entrada'!H654,7,1))),IFERROR(VALUE(CONCATENATE(MID('Datos de entrada'!H654,5,2),",",MID('Datos de entrada'!H654,8,1))),""))</f>
        <v/>
      </c>
      <c r="G669" s="1" t="str">
        <f>IF(ISNUMBER('Datos de entrada'!K654),'Datos de entrada'!K654,"")</f>
        <v/>
      </c>
      <c r="I669" s="1" t="str">
        <f>IF(OR(ISNUMBER(F669),ISNUMBER(G669)),IFERROR(VALUE(CONCATENATE(MID('Datos de entrada'!C654,1,1),",",MID('Datos de entrada'!C654,3,1))),IFERROR(VALUE(MID('Datos de entrada'!C654,1,2)),"")),"")</f>
        <v/>
      </c>
    </row>
    <row r="670" spans="1:9" ht="14.25" x14ac:dyDescent="0.2">
      <c r="A670" t="str">
        <f t="shared" si="43"/>
        <v/>
      </c>
      <c r="B670" t="str">
        <f t="shared" si="42"/>
        <v/>
      </c>
      <c r="C670" s="1" t="str">
        <f t="shared" si="41"/>
        <v/>
      </c>
      <c r="D670" t="str">
        <f>IF(ISNUMBER(C670),'Datos de entrada'!A655,"")</f>
        <v/>
      </c>
      <c r="E670" s="1" t="str">
        <f>IF(ISNUMBER(G670),IF(NOT(ISBLANK('Datos de entrada'!L655)),'Datos de entrada'!L655,""),IFERROR(MID('Datos de entrada'!H655,1,2),""))</f>
        <v/>
      </c>
      <c r="F670" s="1" t="str">
        <f>IFERROR(VALUE(CONCATENATE(MID('Datos de entrada'!H655,5,1),",",MID('Datos de entrada'!H655,7,1))),IFERROR(VALUE(CONCATENATE(MID('Datos de entrada'!H655,5,2),",",MID('Datos de entrada'!H655,8,1))),""))</f>
        <v/>
      </c>
      <c r="G670" s="1" t="str">
        <f>IF(ISNUMBER('Datos de entrada'!K655),'Datos de entrada'!K655,"")</f>
        <v/>
      </c>
      <c r="I670" s="1" t="str">
        <f>IF(OR(ISNUMBER(F670),ISNUMBER(G670)),IFERROR(VALUE(CONCATENATE(MID('Datos de entrada'!C655,1,1),",",MID('Datos de entrada'!C655,3,1))),IFERROR(VALUE(MID('Datos de entrada'!C655,1,2)),"")),"")</f>
        <v/>
      </c>
    </row>
    <row r="671" spans="1:9" ht="14.25" x14ac:dyDescent="0.2">
      <c r="A671" t="str">
        <f t="shared" si="43"/>
        <v/>
      </c>
      <c r="B671" t="str">
        <f t="shared" si="42"/>
        <v/>
      </c>
      <c r="C671" s="1" t="str">
        <f t="shared" si="41"/>
        <v/>
      </c>
      <c r="D671" t="str">
        <f>IF(ISNUMBER(C671),'Datos de entrada'!A656,"")</f>
        <v/>
      </c>
      <c r="E671" s="1" t="str">
        <f>IF(ISNUMBER(G671),IF(NOT(ISBLANK('Datos de entrada'!L656)),'Datos de entrada'!L656,""),IFERROR(MID('Datos de entrada'!H656,1,2),""))</f>
        <v/>
      </c>
      <c r="F671" s="1" t="str">
        <f>IFERROR(VALUE(CONCATENATE(MID('Datos de entrada'!H656,5,1),",",MID('Datos de entrada'!H656,7,1))),IFERROR(VALUE(CONCATENATE(MID('Datos de entrada'!H656,5,2),",",MID('Datos de entrada'!H656,8,1))),""))</f>
        <v/>
      </c>
      <c r="G671" s="1" t="str">
        <f>IF(ISNUMBER('Datos de entrada'!K656),'Datos de entrada'!K656,"")</f>
        <v/>
      </c>
      <c r="I671" s="1" t="str">
        <f>IF(OR(ISNUMBER(F671),ISNUMBER(G671)),IFERROR(VALUE(CONCATENATE(MID('Datos de entrada'!C656,1,1),",",MID('Datos de entrada'!C656,3,1))),IFERROR(VALUE(MID('Datos de entrada'!C656,1,2)),"")),"")</f>
        <v/>
      </c>
    </row>
    <row r="672" spans="1:9" ht="14.25" x14ac:dyDescent="0.2">
      <c r="A672" t="str">
        <f t="shared" si="43"/>
        <v/>
      </c>
      <c r="B672" t="str">
        <f t="shared" si="42"/>
        <v/>
      </c>
      <c r="C672" s="1" t="str">
        <f t="shared" si="41"/>
        <v/>
      </c>
      <c r="D672" t="str">
        <f>IF(ISNUMBER(C672),'Datos de entrada'!A657,"")</f>
        <v/>
      </c>
      <c r="E672" s="1" t="str">
        <f>IF(ISNUMBER(G672),IF(NOT(ISBLANK('Datos de entrada'!L657)),'Datos de entrada'!L657,""),IFERROR(MID('Datos de entrada'!H657,1,2),""))</f>
        <v/>
      </c>
      <c r="F672" s="1" t="str">
        <f>IFERROR(VALUE(CONCATENATE(MID('Datos de entrada'!H657,5,1),",",MID('Datos de entrada'!H657,7,1))),IFERROR(VALUE(CONCATENATE(MID('Datos de entrada'!H657,5,2),",",MID('Datos de entrada'!H657,8,1))),""))</f>
        <v/>
      </c>
      <c r="G672" s="1" t="str">
        <f>IF(ISNUMBER('Datos de entrada'!K657),'Datos de entrada'!K657,"")</f>
        <v/>
      </c>
      <c r="I672" s="1" t="str">
        <f>IF(OR(ISNUMBER(F672),ISNUMBER(G672)),IFERROR(VALUE(CONCATENATE(MID('Datos de entrada'!C657,1,1),",",MID('Datos de entrada'!C657,3,1))),IFERROR(VALUE(MID('Datos de entrada'!C657,1,2)),"")),"")</f>
        <v/>
      </c>
    </row>
    <row r="673" spans="1:9" ht="14.25" x14ac:dyDescent="0.2">
      <c r="A673" t="str">
        <f t="shared" si="43"/>
        <v/>
      </c>
      <c r="B673" t="str">
        <f t="shared" si="42"/>
        <v/>
      </c>
      <c r="C673" s="1" t="str">
        <f t="shared" si="41"/>
        <v/>
      </c>
      <c r="D673" t="str">
        <f>IF(ISNUMBER(C673),'Datos de entrada'!A658,"")</f>
        <v/>
      </c>
      <c r="E673" s="1" t="str">
        <f>IF(ISNUMBER(G673),IF(NOT(ISBLANK('Datos de entrada'!L658)),'Datos de entrada'!L658,""),IFERROR(MID('Datos de entrada'!H658,1,2),""))</f>
        <v/>
      </c>
      <c r="F673" s="1" t="str">
        <f>IFERROR(VALUE(CONCATENATE(MID('Datos de entrada'!H658,5,1),",",MID('Datos de entrada'!H658,7,1))),IFERROR(VALUE(CONCATENATE(MID('Datos de entrada'!H658,5,2),",",MID('Datos de entrada'!H658,8,1))),""))</f>
        <v/>
      </c>
      <c r="G673" s="1" t="str">
        <f>IF(ISNUMBER('Datos de entrada'!K658),'Datos de entrada'!K658,"")</f>
        <v/>
      </c>
      <c r="I673" s="1" t="str">
        <f>IF(OR(ISNUMBER(F673),ISNUMBER(G673)),IFERROR(VALUE(CONCATENATE(MID('Datos de entrada'!C658,1,1),",",MID('Datos de entrada'!C658,3,1))),IFERROR(VALUE(MID('Datos de entrada'!C658,1,2)),"")),"")</f>
        <v/>
      </c>
    </row>
    <row r="674" spans="1:9" ht="14.25" x14ac:dyDescent="0.2">
      <c r="A674" t="str">
        <f t="shared" si="43"/>
        <v/>
      </c>
      <c r="B674" t="str">
        <f t="shared" si="42"/>
        <v/>
      </c>
      <c r="C674" s="1" t="str">
        <f t="shared" si="41"/>
        <v/>
      </c>
      <c r="D674" t="str">
        <f>IF(ISNUMBER(C674),'Datos de entrada'!A659,"")</f>
        <v/>
      </c>
      <c r="E674" s="1" t="str">
        <f>IF(ISNUMBER(G674),IF(NOT(ISBLANK('Datos de entrada'!L659)),'Datos de entrada'!L659,""),IFERROR(MID('Datos de entrada'!H659,1,2),""))</f>
        <v/>
      </c>
      <c r="F674" s="1" t="str">
        <f>IFERROR(VALUE(CONCATENATE(MID('Datos de entrada'!H659,5,1),",",MID('Datos de entrada'!H659,7,1))),IFERROR(VALUE(CONCATENATE(MID('Datos de entrada'!H659,5,2),",",MID('Datos de entrada'!H659,8,1))),""))</f>
        <v/>
      </c>
      <c r="G674" s="1" t="str">
        <f>IF(ISNUMBER('Datos de entrada'!K659),'Datos de entrada'!K659,"")</f>
        <v/>
      </c>
      <c r="I674" s="1" t="str">
        <f>IF(OR(ISNUMBER(F674),ISNUMBER(G674)),IFERROR(VALUE(CONCATENATE(MID('Datos de entrada'!C659,1,1),",",MID('Datos de entrada'!C659,3,1))),IFERROR(VALUE(MID('Datos de entrada'!C659,1,2)),"")),"")</f>
        <v/>
      </c>
    </row>
    <row r="675" spans="1:9" ht="14.25" x14ac:dyDescent="0.2">
      <c r="A675" t="str">
        <f t="shared" si="43"/>
        <v/>
      </c>
      <c r="B675" t="str">
        <f t="shared" si="42"/>
        <v/>
      </c>
      <c r="C675" s="1" t="str">
        <f t="shared" si="41"/>
        <v/>
      </c>
      <c r="D675" t="str">
        <f>IF(ISNUMBER(C675),'Datos de entrada'!A660,"")</f>
        <v/>
      </c>
      <c r="E675" s="1" t="str">
        <f>IF(ISNUMBER(G675),IF(NOT(ISBLANK('Datos de entrada'!L660)),'Datos de entrada'!L660,""),IFERROR(MID('Datos de entrada'!H660,1,2),""))</f>
        <v/>
      </c>
      <c r="F675" s="1" t="str">
        <f>IFERROR(VALUE(CONCATENATE(MID('Datos de entrada'!H660,5,1),",",MID('Datos de entrada'!H660,7,1))),IFERROR(VALUE(CONCATENATE(MID('Datos de entrada'!H660,5,2),",",MID('Datos de entrada'!H660,8,1))),""))</f>
        <v/>
      </c>
      <c r="G675" s="1" t="str">
        <f>IF(ISNUMBER('Datos de entrada'!K660),'Datos de entrada'!K660,"")</f>
        <v/>
      </c>
      <c r="I675" s="1" t="str">
        <f>IF(OR(ISNUMBER(F675),ISNUMBER(G675)),IFERROR(VALUE(CONCATENATE(MID('Datos de entrada'!C660,1,1),",",MID('Datos de entrada'!C660,3,1))),IFERROR(VALUE(MID('Datos de entrada'!C660,1,2)),"")),"")</f>
        <v/>
      </c>
    </row>
    <row r="676" spans="1:9" ht="14.25" x14ac:dyDescent="0.2">
      <c r="A676" t="str">
        <f t="shared" si="43"/>
        <v/>
      </c>
      <c r="B676" t="str">
        <f t="shared" si="42"/>
        <v/>
      </c>
      <c r="C676" s="1" t="str">
        <f t="shared" si="41"/>
        <v/>
      </c>
      <c r="D676" t="str">
        <f>IF(ISNUMBER(C676),'Datos de entrada'!A661,"")</f>
        <v/>
      </c>
      <c r="E676" s="1" t="str">
        <f>IF(ISNUMBER(G676),IF(NOT(ISBLANK('Datos de entrada'!L661)),'Datos de entrada'!L661,""),IFERROR(MID('Datos de entrada'!H661,1,2),""))</f>
        <v/>
      </c>
      <c r="F676" s="1" t="str">
        <f>IFERROR(VALUE(CONCATENATE(MID('Datos de entrada'!H661,5,1),",",MID('Datos de entrada'!H661,7,1))),IFERROR(VALUE(CONCATENATE(MID('Datos de entrada'!H661,5,2),",",MID('Datos de entrada'!H661,8,1))),""))</f>
        <v/>
      </c>
      <c r="G676" s="1" t="str">
        <f>IF(ISNUMBER('Datos de entrada'!K661),'Datos de entrada'!K661,"")</f>
        <v/>
      </c>
      <c r="I676" s="1" t="str">
        <f>IF(OR(ISNUMBER(F676),ISNUMBER(G676)),IFERROR(VALUE(CONCATENATE(MID('Datos de entrada'!C661,1,1),",",MID('Datos de entrada'!C661,3,1))),IFERROR(VALUE(MID('Datos de entrada'!C661,1,2)),"")),"")</f>
        <v/>
      </c>
    </row>
    <row r="677" spans="1:9" ht="14.25" x14ac:dyDescent="0.2">
      <c r="A677" t="str">
        <f t="shared" si="43"/>
        <v/>
      </c>
      <c r="B677" t="str">
        <f t="shared" si="42"/>
        <v/>
      </c>
      <c r="C677" s="1" t="str">
        <f t="shared" si="41"/>
        <v/>
      </c>
      <c r="D677" t="str">
        <f>IF(ISNUMBER(C677),'Datos de entrada'!A662,"")</f>
        <v/>
      </c>
      <c r="E677" s="1" t="str">
        <f>IF(ISNUMBER(G677),IF(NOT(ISBLANK('Datos de entrada'!L662)),'Datos de entrada'!L662,""),IFERROR(MID('Datos de entrada'!H662,1,2),""))</f>
        <v/>
      </c>
      <c r="F677" s="1" t="str">
        <f>IFERROR(VALUE(CONCATENATE(MID('Datos de entrada'!H662,5,1),",",MID('Datos de entrada'!H662,7,1))),IFERROR(VALUE(CONCATENATE(MID('Datos de entrada'!H662,5,2),",",MID('Datos de entrada'!H662,8,1))),""))</f>
        <v/>
      </c>
      <c r="G677" s="1" t="str">
        <f>IF(ISNUMBER('Datos de entrada'!K662),'Datos de entrada'!K662,"")</f>
        <v/>
      </c>
      <c r="I677" s="1" t="str">
        <f>IF(OR(ISNUMBER(F677),ISNUMBER(G677)),IFERROR(VALUE(CONCATENATE(MID('Datos de entrada'!C662,1,1),",",MID('Datos de entrada'!C662,3,1))),IFERROR(VALUE(MID('Datos de entrada'!C662,1,2)),"")),"")</f>
        <v/>
      </c>
    </row>
    <row r="678" spans="1:9" ht="14.25" x14ac:dyDescent="0.2">
      <c r="A678" t="str">
        <f t="shared" si="43"/>
        <v/>
      </c>
      <c r="B678" t="str">
        <f t="shared" si="42"/>
        <v/>
      </c>
      <c r="C678" s="1" t="str">
        <f t="shared" si="41"/>
        <v/>
      </c>
      <c r="D678" t="str">
        <f>IF(ISNUMBER(C678),'Datos de entrada'!A663,"")</f>
        <v/>
      </c>
      <c r="E678" s="1" t="str">
        <f>IF(ISNUMBER(G678),IF(NOT(ISBLANK('Datos de entrada'!L663)),'Datos de entrada'!L663,""),IFERROR(MID('Datos de entrada'!H663,1,2),""))</f>
        <v/>
      </c>
      <c r="F678" s="1" t="str">
        <f>IFERROR(VALUE(CONCATENATE(MID('Datos de entrada'!H663,5,1),",",MID('Datos de entrada'!H663,7,1))),IFERROR(VALUE(CONCATENATE(MID('Datos de entrada'!H663,5,2),",",MID('Datos de entrada'!H663,8,1))),""))</f>
        <v/>
      </c>
      <c r="G678" s="1" t="str">
        <f>IF(ISNUMBER('Datos de entrada'!K663),'Datos de entrada'!K663,"")</f>
        <v/>
      </c>
      <c r="I678" s="1" t="str">
        <f>IF(OR(ISNUMBER(F678),ISNUMBER(G678)),IFERROR(VALUE(CONCATENATE(MID('Datos de entrada'!C663,1,1),",",MID('Datos de entrada'!C663,3,1))),IFERROR(VALUE(MID('Datos de entrada'!C663,1,2)),"")),"")</f>
        <v/>
      </c>
    </row>
    <row r="679" spans="1:9" ht="14.25" x14ac:dyDescent="0.2">
      <c r="A679" t="str">
        <f t="shared" si="43"/>
        <v/>
      </c>
      <c r="B679" t="str">
        <f t="shared" si="42"/>
        <v/>
      </c>
      <c r="C679" s="1" t="str">
        <f t="shared" si="41"/>
        <v/>
      </c>
      <c r="D679" t="str">
        <f>IF(ISNUMBER(C679),'Datos de entrada'!A664,"")</f>
        <v/>
      </c>
      <c r="E679" s="1" t="str">
        <f>IF(ISNUMBER(G679),IF(NOT(ISBLANK('Datos de entrada'!L664)),'Datos de entrada'!L664,""),IFERROR(MID('Datos de entrada'!H664,1,2),""))</f>
        <v/>
      </c>
      <c r="F679" s="1" t="str">
        <f>IFERROR(VALUE(CONCATENATE(MID('Datos de entrada'!H664,5,1),",",MID('Datos de entrada'!H664,7,1))),IFERROR(VALUE(CONCATENATE(MID('Datos de entrada'!H664,5,2),",",MID('Datos de entrada'!H664,8,1))),""))</f>
        <v/>
      </c>
      <c r="G679" s="1" t="str">
        <f>IF(ISNUMBER('Datos de entrada'!K664),'Datos de entrada'!K664,"")</f>
        <v/>
      </c>
      <c r="I679" s="1" t="str">
        <f>IF(OR(ISNUMBER(F679),ISNUMBER(G679)),IFERROR(VALUE(CONCATENATE(MID('Datos de entrada'!C664,1,1),",",MID('Datos de entrada'!C664,3,1))),IFERROR(VALUE(MID('Datos de entrada'!C664,1,2)),"")),"")</f>
        <v/>
      </c>
    </row>
    <row r="680" spans="1:9" ht="14.25" x14ac:dyDescent="0.2">
      <c r="A680" t="str">
        <f t="shared" si="43"/>
        <v/>
      </c>
      <c r="B680" t="str">
        <f t="shared" si="42"/>
        <v/>
      </c>
      <c r="C680" s="1" t="str">
        <f t="shared" si="41"/>
        <v/>
      </c>
      <c r="D680" t="str">
        <f>IF(ISNUMBER(C680),'Datos de entrada'!A665,"")</f>
        <v/>
      </c>
      <c r="E680" s="1" t="str">
        <f>IF(ISNUMBER(G680),IF(NOT(ISBLANK('Datos de entrada'!L665)),'Datos de entrada'!L665,""),IFERROR(MID('Datos de entrada'!H665,1,2),""))</f>
        <v/>
      </c>
      <c r="F680" s="1" t="str">
        <f>IFERROR(VALUE(CONCATENATE(MID('Datos de entrada'!H665,5,1),",",MID('Datos de entrada'!H665,7,1))),IFERROR(VALUE(CONCATENATE(MID('Datos de entrada'!H665,5,2),",",MID('Datos de entrada'!H665,8,1))),""))</f>
        <v/>
      </c>
      <c r="G680" s="1" t="str">
        <f>IF(ISNUMBER('Datos de entrada'!K665),'Datos de entrada'!K665,"")</f>
        <v/>
      </c>
      <c r="I680" s="1" t="str">
        <f>IF(OR(ISNUMBER(F680),ISNUMBER(G680)),IFERROR(VALUE(CONCATENATE(MID('Datos de entrada'!C665,1,1),",",MID('Datos de entrada'!C665,3,1))),IFERROR(VALUE(MID('Datos de entrada'!C665,1,2)),"")),"")</f>
        <v/>
      </c>
    </row>
    <row r="681" spans="1:9" ht="14.25" x14ac:dyDescent="0.2">
      <c r="A681" t="str">
        <f t="shared" si="43"/>
        <v/>
      </c>
      <c r="B681" t="str">
        <f t="shared" si="42"/>
        <v/>
      </c>
      <c r="C681" s="1" t="str">
        <f t="shared" si="41"/>
        <v/>
      </c>
      <c r="D681" t="str">
        <f>IF(ISNUMBER(C681),'Datos de entrada'!A666,"")</f>
        <v/>
      </c>
      <c r="E681" s="1" t="str">
        <f>IF(ISNUMBER(G681),IF(NOT(ISBLANK('Datos de entrada'!L666)),'Datos de entrada'!L666,""),IFERROR(MID('Datos de entrada'!H666,1,2),""))</f>
        <v/>
      </c>
      <c r="F681" s="1" t="str">
        <f>IFERROR(VALUE(CONCATENATE(MID('Datos de entrada'!H666,5,1),",",MID('Datos de entrada'!H666,7,1))),IFERROR(VALUE(CONCATENATE(MID('Datos de entrada'!H666,5,2),",",MID('Datos de entrada'!H666,8,1))),""))</f>
        <v/>
      </c>
      <c r="G681" s="1" t="str">
        <f>IF(ISNUMBER('Datos de entrada'!K666),'Datos de entrada'!K666,"")</f>
        <v/>
      </c>
      <c r="I681" s="1" t="str">
        <f>IF(OR(ISNUMBER(F681),ISNUMBER(G681)),IFERROR(VALUE(CONCATENATE(MID('Datos de entrada'!C666,1,1),",",MID('Datos de entrada'!C666,3,1))),IFERROR(VALUE(MID('Datos de entrada'!C666,1,2)),"")),"")</f>
        <v/>
      </c>
    </row>
    <row r="682" spans="1:9" ht="14.25" x14ac:dyDescent="0.2">
      <c r="A682" t="str">
        <f t="shared" si="43"/>
        <v/>
      </c>
      <c r="B682" t="str">
        <f t="shared" si="42"/>
        <v/>
      </c>
      <c r="C682" s="1" t="str">
        <f t="shared" si="41"/>
        <v/>
      </c>
      <c r="D682" t="str">
        <f>IF(ISNUMBER(C682),'Datos de entrada'!A667,"")</f>
        <v/>
      </c>
      <c r="E682" s="1" t="str">
        <f>IF(ISNUMBER(G682),IF(NOT(ISBLANK('Datos de entrada'!L667)),'Datos de entrada'!L667,""),IFERROR(MID('Datos de entrada'!H667,1,2),""))</f>
        <v/>
      </c>
      <c r="F682" s="1" t="str">
        <f>IFERROR(VALUE(CONCATENATE(MID('Datos de entrada'!H667,5,1),",",MID('Datos de entrada'!H667,7,1))),IFERROR(VALUE(CONCATENATE(MID('Datos de entrada'!H667,5,2),",",MID('Datos de entrada'!H667,8,1))),""))</f>
        <v/>
      </c>
      <c r="G682" s="1" t="str">
        <f>IF(ISNUMBER('Datos de entrada'!K667),'Datos de entrada'!K667,"")</f>
        <v/>
      </c>
      <c r="I682" s="1" t="str">
        <f>IF(OR(ISNUMBER(F682),ISNUMBER(G682)),IFERROR(VALUE(CONCATENATE(MID('Datos de entrada'!C667,1,1),",",MID('Datos de entrada'!C667,3,1))),IFERROR(VALUE(MID('Datos de entrada'!C667,1,2)),"")),"")</f>
        <v/>
      </c>
    </row>
    <row r="683" spans="1:9" ht="14.25" x14ac:dyDescent="0.2">
      <c r="A683" t="str">
        <f t="shared" si="43"/>
        <v/>
      </c>
      <c r="B683" t="str">
        <f t="shared" si="42"/>
        <v/>
      </c>
      <c r="C683" s="1" t="str">
        <f t="shared" si="41"/>
        <v/>
      </c>
      <c r="D683" t="str">
        <f>IF(ISNUMBER(C683),'Datos de entrada'!A668,"")</f>
        <v/>
      </c>
      <c r="E683" s="1" t="str">
        <f>IF(ISNUMBER(G683),IF(NOT(ISBLANK('Datos de entrada'!L668)),'Datos de entrada'!L668,""),IFERROR(MID('Datos de entrada'!H668,1,2),""))</f>
        <v/>
      </c>
      <c r="F683" s="1" t="str">
        <f>IFERROR(VALUE(CONCATENATE(MID('Datos de entrada'!H668,5,1),",",MID('Datos de entrada'!H668,7,1))),IFERROR(VALUE(CONCATENATE(MID('Datos de entrada'!H668,5,2),",",MID('Datos de entrada'!H668,8,1))),""))</f>
        <v/>
      </c>
      <c r="G683" s="1" t="str">
        <f>IF(ISNUMBER('Datos de entrada'!K668),'Datos de entrada'!K668,"")</f>
        <v/>
      </c>
      <c r="I683" s="1" t="str">
        <f>IF(OR(ISNUMBER(F683),ISNUMBER(G683)),IFERROR(VALUE(CONCATENATE(MID('Datos de entrada'!C668,1,1),",",MID('Datos de entrada'!C668,3,1))),IFERROR(VALUE(MID('Datos de entrada'!C668,1,2)),"")),"")</f>
        <v/>
      </c>
    </row>
    <row r="684" spans="1:9" ht="14.25" x14ac:dyDescent="0.2">
      <c r="A684" t="str">
        <f t="shared" si="43"/>
        <v/>
      </c>
      <c r="B684" t="str">
        <f t="shared" si="42"/>
        <v/>
      </c>
      <c r="C684" s="1" t="str">
        <f t="shared" si="41"/>
        <v/>
      </c>
      <c r="D684" t="str">
        <f>IF(ISNUMBER(C684),'Datos de entrada'!A669,"")</f>
        <v/>
      </c>
      <c r="E684" s="1" t="str">
        <f>IF(ISNUMBER(G684),IF(NOT(ISBLANK('Datos de entrada'!L669)),'Datos de entrada'!L669,""),IFERROR(MID('Datos de entrada'!H669,1,2),""))</f>
        <v/>
      </c>
      <c r="F684" s="1" t="str">
        <f>IFERROR(VALUE(CONCATENATE(MID('Datos de entrada'!H669,5,1),",",MID('Datos de entrada'!H669,7,1))),IFERROR(VALUE(CONCATENATE(MID('Datos de entrada'!H669,5,2),",",MID('Datos de entrada'!H669,8,1))),""))</f>
        <v/>
      </c>
      <c r="G684" s="1" t="str">
        <f>IF(ISNUMBER('Datos de entrada'!K669),'Datos de entrada'!K669,"")</f>
        <v/>
      </c>
      <c r="I684" s="1" t="str">
        <f>IF(OR(ISNUMBER(F684),ISNUMBER(G684)),IFERROR(VALUE(CONCATENATE(MID('Datos de entrada'!C669,1,1),",",MID('Datos de entrada'!C669,3,1))),IFERROR(VALUE(MID('Datos de entrada'!C669,1,2)),"")),"")</f>
        <v/>
      </c>
    </row>
    <row r="685" spans="1:9" ht="14.25" x14ac:dyDescent="0.2">
      <c r="A685" t="str">
        <f t="shared" si="43"/>
        <v/>
      </c>
      <c r="B685" t="str">
        <f t="shared" si="42"/>
        <v/>
      </c>
      <c r="C685" s="1" t="str">
        <f t="shared" si="41"/>
        <v/>
      </c>
      <c r="D685" t="str">
        <f>IF(ISNUMBER(C685),'Datos de entrada'!A670,"")</f>
        <v/>
      </c>
      <c r="E685" s="1" t="str">
        <f>IF(ISNUMBER(G685),IF(NOT(ISBLANK('Datos de entrada'!L670)),'Datos de entrada'!L670,""),IFERROR(MID('Datos de entrada'!H670,1,2),""))</f>
        <v/>
      </c>
      <c r="F685" s="1" t="str">
        <f>IFERROR(VALUE(CONCATENATE(MID('Datos de entrada'!H670,5,1),",",MID('Datos de entrada'!H670,7,1))),IFERROR(VALUE(CONCATENATE(MID('Datos de entrada'!H670,5,2),",",MID('Datos de entrada'!H670,8,1))),""))</f>
        <v/>
      </c>
      <c r="G685" s="1" t="str">
        <f>IF(ISNUMBER('Datos de entrada'!K670),'Datos de entrada'!K670,"")</f>
        <v/>
      </c>
      <c r="I685" s="1" t="str">
        <f>IF(OR(ISNUMBER(F685),ISNUMBER(G685)),IFERROR(VALUE(CONCATENATE(MID('Datos de entrada'!C670,1,1),",",MID('Datos de entrada'!C670,3,1))),IFERROR(VALUE(MID('Datos de entrada'!C670,1,2)),"")),"")</f>
        <v/>
      </c>
    </row>
    <row r="686" spans="1:9" ht="14.25" x14ac:dyDescent="0.2">
      <c r="A686" t="str">
        <f t="shared" si="43"/>
        <v/>
      </c>
      <c r="B686" t="str">
        <f t="shared" si="42"/>
        <v/>
      </c>
      <c r="C686" s="1" t="str">
        <f t="shared" si="41"/>
        <v/>
      </c>
      <c r="D686" t="str">
        <f>IF(ISNUMBER(C686),'Datos de entrada'!A671,"")</f>
        <v/>
      </c>
      <c r="E686" s="1" t="str">
        <f>IF(ISNUMBER(G686),IF(NOT(ISBLANK('Datos de entrada'!L671)),'Datos de entrada'!L671,""),IFERROR(MID('Datos de entrada'!H671,1,2),""))</f>
        <v/>
      </c>
      <c r="F686" s="1" t="str">
        <f>IFERROR(VALUE(CONCATENATE(MID('Datos de entrada'!H671,5,1),",",MID('Datos de entrada'!H671,7,1))),IFERROR(VALUE(CONCATENATE(MID('Datos de entrada'!H671,5,2),",",MID('Datos de entrada'!H671,8,1))),""))</f>
        <v/>
      </c>
      <c r="G686" s="1" t="str">
        <f>IF(ISNUMBER('Datos de entrada'!K671),'Datos de entrada'!K671,"")</f>
        <v/>
      </c>
      <c r="I686" s="1" t="str">
        <f>IF(OR(ISNUMBER(F686),ISNUMBER(G686)),IFERROR(VALUE(CONCATENATE(MID('Datos de entrada'!C671,1,1),",",MID('Datos de entrada'!C671,3,1))),IFERROR(VALUE(MID('Datos de entrada'!C671,1,2)),"")),"")</f>
        <v/>
      </c>
    </row>
    <row r="687" spans="1:9" ht="14.25" x14ac:dyDescent="0.2">
      <c r="A687" t="str">
        <f t="shared" si="43"/>
        <v/>
      </c>
      <c r="B687" t="str">
        <f t="shared" si="42"/>
        <v/>
      </c>
      <c r="C687" s="1" t="str">
        <f t="shared" si="41"/>
        <v/>
      </c>
      <c r="D687" t="str">
        <f>IF(ISNUMBER(C687),'Datos de entrada'!A672,"")</f>
        <v/>
      </c>
      <c r="E687" s="1" t="str">
        <f>IF(ISNUMBER(G687),IF(NOT(ISBLANK('Datos de entrada'!L672)),'Datos de entrada'!L672,""),IFERROR(MID('Datos de entrada'!H672,1,2),""))</f>
        <v/>
      </c>
      <c r="F687" s="1" t="str">
        <f>IFERROR(VALUE(CONCATENATE(MID('Datos de entrada'!H672,5,1),",",MID('Datos de entrada'!H672,7,1))),IFERROR(VALUE(CONCATENATE(MID('Datos de entrada'!H672,5,2),",",MID('Datos de entrada'!H672,8,1))),""))</f>
        <v/>
      </c>
      <c r="G687" s="1" t="str">
        <f>IF(ISNUMBER('Datos de entrada'!K672),'Datos de entrada'!K672,"")</f>
        <v/>
      </c>
      <c r="I687" s="1" t="str">
        <f>IF(OR(ISNUMBER(F687),ISNUMBER(G687)),IFERROR(VALUE(CONCATENATE(MID('Datos de entrada'!C672,1,1),",",MID('Datos de entrada'!C672,3,1))),IFERROR(VALUE(MID('Datos de entrada'!C672,1,2)),"")),"")</f>
        <v/>
      </c>
    </row>
    <row r="688" spans="1:9" ht="14.25" x14ac:dyDescent="0.2">
      <c r="A688" t="str">
        <f t="shared" si="43"/>
        <v/>
      </c>
      <c r="B688" t="str">
        <f t="shared" si="42"/>
        <v/>
      </c>
      <c r="C688" s="1" t="str">
        <f t="shared" si="41"/>
        <v/>
      </c>
      <c r="D688" t="str">
        <f>IF(ISNUMBER(C688),'Datos de entrada'!A673,"")</f>
        <v/>
      </c>
      <c r="E688" s="1" t="str">
        <f>IF(ISNUMBER(G688),IF(NOT(ISBLANK('Datos de entrada'!L673)),'Datos de entrada'!L673,""),IFERROR(MID('Datos de entrada'!H673,1,2),""))</f>
        <v/>
      </c>
      <c r="F688" s="1" t="str">
        <f>IFERROR(VALUE(CONCATENATE(MID('Datos de entrada'!H673,5,1),",",MID('Datos de entrada'!H673,7,1))),IFERROR(VALUE(CONCATENATE(MID('Datos de entrada'!H673,5,2),",",MID('Datos de entrada'!H673,8,1))),""))</f>
        <v/>
      </c>
      <c r="G688" s="1" t="str">
        <f>IF(ISNUMBER('Datos de entrada'!K673),'Datos de entrada'!K673,"")</f>
        <v/>
      </c>
      <c r="I688" s="1" t="str">
        <f>IF(OR(ISNUMBER(F688),ISNUMBER(G688)),IFERROR(VALUE(CONCATENATE(MID('Datos de entrada'!C673,1,1),",",MID('Datos de entrada'!C673,3,1))),IFERROR(VALUE(MID('Datos de entrada'!C673,1,2)),"")),"")</f>
        <v/>
      </c>
    </row>
    <row r="689" spans="1:9" ht="14.25" x14ac:dyDescent="0.2">
      <c r="A689" t="str">
        <f t="shared" si="43"/>
        <v/>
      </c>
      <c r="B689" t="str">
        <f t="shared" si="42"/>
        <v/>
      </c>
      <c r="C689" s="1" t="str">
        <f t="shared" si="41"/>
        <v/>
      </c>
      <c r="D689" t="str">
        <f>IF(ISNUMBER(C689),'Datos de entrada'!A674,"")</f>
        <v/>
      </c>
      <c r="E689" s="1" t="str">
        <f>IF(ISNUMBER(G689),IF(NOT(ISBLANK('Datos de entrada'!L674)),'Datos de entrada'!L674,""),IFERROR(MID('Datos de entrada'!H674,1,2),""))</f>
        <v/>
      </c>
      <c r="F689" s="1" t="str">
        <f>IFERROR(VALUE(CONCATENATE(MID('Datos de entrada'!H674,5,1),",",MID('Datos de entrada'!H674,7,1))),IFERROR(VALUE(CONCATENATE(MID('Datos de entrada'!H674,5,2),",",MID('Datos de entrada'!H674,8,1))),""))</f>
        <v/>
      </c>
      <c r="G689" s="1" t="str">
        <f>IF(ISNUMBER('Datos de entrada'!K674),'Datos de entrada'!K674,"")</f>
        <v/>
      </c>
      <c r="I689" s="1" t="str">
        <f>IF(OR(ISNUMBER(F689),ISNUMBER(G689)),IFERROR(VALUE(CONCATENATE(MID('Datos de entrada'!C674,1,1),",",MID('Datos de entrada'!C674,3,1))),IFERROR(VALUE(MID('Datos de entrada'!C674,1,2)),"")),"")</f>
        <v/>
      </c>
    </row>
    <row r="690" spans="1:9" ht="14.25" x14ac:dyDescent="0.2">
      <c r="A690" t="str">
        <f t="shared" si="43"/>
        <v/>
      </c>
      <c r="B690" t="str">
        <f t="shared" si="42"/>
        <v/>
      </c>
      <c r="C690" s="1" t="str">
        <f t="shared" si="41"/>
        <v/>
      </c>
      <c r="D690" t="str">
        <f>IF(ISNUMBER(C690),'Datos de entrada'!A675,"")</f>
        <v/>
      </c>
      <c r="E690" s="1" t="str">
        <f>IF(ISNUMBER(G690),IF(NOT(ISBLANK('Datos de entrada'!L675)),'Datos de entrada'!L675,""),IFERROR(MID('Datos de entrada'!H675,1,2),""))</f>
        <v/>
      </c>
      <c r="F690" s="1" t="str">
        <f>IFERROR(VALUE(CONCATENATE(MID('Datos de entrada'!H675,5,1),",",MID('Datos de entrada'!H675,7,1))),IFERROR(VALUE(CONCATENATE(MID('Datos de entrada'!H675,5,2),",",MID('Datos de entrada'!H675,8,1))),""))</f>
        <v/>
      </c>
      <c r="G690" s="1" t="str">
        <f>IF(ISNUMBER('Datos de entrada'!K675),'Datos de entrada'!K675,"")</f>
        <v/>
      </c>
      <c r="I690" s="1" t="str">
        <f>IF(OR(ISNUMBER(F690),ISNUMBER(G690)),IFERROR(VALUE(CONCATENATE(MID('Datos de entrada'!C675,1,1),",",MID('Datos de entrada'!C675,3,1))),IFERROR(VALUE(MID('Datos de entrada'!C675,1,2)),"")),"")</f>
        <v/>
      </c>
    </row>
    <row r="691" spans="1:9" ht="14.25" x14ac:dyDescent="0.2">
      <c r="A691" t="str">
        <f t="shared" si="43"/>
        <v/>
      </c>
      <c r="B691" t="str">
        <f t="shared" si="42"/>
        <v/>
      </c>
      <c r="C691" s="1" t="str">
        <f t="shared" si="41"/>
        <v/>
      </c>
      <c r="D691" t="str">
        <f>IF(ISNUMBER(C691),'Datos de entrada'!A676,"")</f>
        <v/>
      </c>
      <c r="E691" s="1" t="str">
        <f>IF(ISNUMBER(G691),IF(NOT(ISBLANK('Datos de entrada'!L676)),'Datos de entrada'!L676,""),IFERROR(MID('Datos de entrada'!H676,1,2),""))</f>
        <v/>
      </c>
      <c r="F691" s="1" t="str">
        <f>IFERROR(VALUE(CONCATENATE(MID('Datos de entrada'!H676,5,1),",",MID('Datos de entrada'!H676,7,1))),IFERROR(VALUE(CONCATENATE(MID('Datos de entrada'!H676,5,2),",",MID('Datos de entrada'!H676,8,1))),""))</f>
        <v/>
      </c>
      <c r="G691" s="1" t="str">
        <f>IF(ISNUMBER('Datos de entrada'!K676),'Datos de entrada'!K676,"")</f>
        <v/>
      </c>
      <c r="I691" s="1" t="str">
        <f>IF(OR(ISNUMBER(F691),ISNUMBER(G691)),IFERROR(VALUE(CONCATENATE(MID('Datos de entrada'!C676,1,1),",",MID('Datos de entrada'!C676,3,1))),IFERROR(VALUE(MID('Datos de entrada'!C676,1,2)),"")),"")</f>
        <v/>
      </c>
    </row>
    <row r="692" spans="1:9" ht="14.25" x14ac:dyDescent="0.2">
      <c r="A692" t="str">
        <f t="shared" si="43"/>
        <v/>
      </c>
      <c r="B692" t="str">
        <f t="shared" si="42"/>
        <v/>
      </c>
      <c r="C692" s="1" t="str">
        <f t="shared" si="41"/>
        <v/>
      </c>
      <c r="D692" t="str">
        <f>IF(ISNUMBER(C692),'Datos de entrada'!A677,"")</f>
        <v/>
      </c>
      <c r="E692" s="1" t="str">
        <f>IF(ISNUMBER(G692),IF(NOT(ISBLANK('Datos de entrada'!L677)),'Datos de entrada'!L677,""),IFERROR(MID('Datos de entrada'!H677,1,2),""))</f>
        <v/>
      </c>
      <c r="F692" s="1" t="str">
        <f>IFERROR(VALUE(CONCATENATE(MID('Datos de entrada'!H677,5,1),",",MID('Datos de entrada'!H677,7,1))),IFERROR(VALUE(CONCATENATE(MID('Datos de entrada'!H677,5,2),",",MID('Datos de entrada'!H677,8,1))),""))</f>
        <v/>
      </c>
      <c r="G692" s="1" t="str">
        <f>IF(ISNUMBER('Datos de entrada'!K677),'Datos de entrada'!K677,"")</f>
        <v/>
      </c>
      <c r="I692" s="1" t="str">
        <f>IF(OR(ISNUMBER(F692),ISNUMBER(G692)),IFERROR(VALUE(CONCATENATE(MID('Datos de entrada'!C677,1,1),",",MID('Datos de entrada'!C677,3,1))),IFERROR(VALUE(MID('Datos de entrada'!C677,1,2)),"")),"")</f>
        <v/>
      </c>
    </row>
    <row r="693" spans="1:9" ht="14.25" x14ac:dyDescent="0.2">
      <c r="A693" t="str">
        <f t="shared" si="43"/>
        <v/>
      </c>
      <c r="B693" t="str">
        <f t="shared" si="42"/>
        <v/>
      </c>
      <c r="C693" s="1" t="str">
        <f t="shared" si="41"/>
        <v/>
      </c>
      <c r="D693" t="str">
        <f>IF(ISNUMBER(C693),'Datos de entrada'!A678,"")</f>
        <v/>
      </c>
      <c r="E693" s="1" t="str">
        <f>IF(ISNUMBER(G693),IF(NOT(ISBLANK('Datos de entrada'!L678)),'Datos de entrada'!L678,""),IFERROR(MID('Datos de entrada'!H678,1,2),""))</f>
        <v/>
      </c>
      <c r="F693" s="1" t="str">
        <f>IFERROR(VALUE(CONCATENATE(MID('Datos de entrada'!H678,5,1),",",MID('Datos de entrada'!H678,7,1))),IFERROR(VALUE(CONCATENATE(MID('Datos de entrada'!H678,5,2),",",MID('Datos de entrada'!H678,8,1))),""))</f>
        <v/>
      </c>
      <c r="G693" s="1" t="str">
        <f>IF(ISNUMBER('Datos de entrada'!K678),'Datos de entrada'!K678,"")</f>
        <v/>
      </c>
      <c r="I693" s="1" t="str">
        <f>IF(OR(ISNUMBER(F693),ISNUMBER(G693)),IFERROR(VALUE(CONCATENATE(MID('Datos de entrada'!C678,1,1),",",MID('Datos de entrada'!C678,3,1))),IFERROR(VALUE(MID('Datos de entrada'!C678,1,2)),"")),"")</f>
        <v/>
      </c>
    </row>
    <row r="694" spans="1:9" ht="14.25" x14ac:dyDescent="0.2">
      <c r="A694" t="str">
        <f t="shared" si="43"/>
        <v/>
      </c>
      <c r="B694" t="str">
        <f t="shared" si="42"/>
        <v/>
      </c>
      <c r="C694" s="1" t="str">
        <f t="shared" si="41"/>
        <v/>
      </c>
      <c r="D694" t="str">
        <f>IF(ISNUMBER(C694),'Datos de entrada'!A679,"")</f>
        <v/>
      </c>
      <c r="E694" s="1" t="str">
        <f>IF(ISNUMBER(G694),IF(NOT(ISBLANK('Datos de entrada'!L679)),'Datos de entrada'!L679,""),IFERROR(MID('Datos de entrada'!H679,1,2),""))</f>
        <v/>
      </c>
      <c r="F694" s="1" t="str">
        <f>IFERROR(VALUE(CONCATENATE(MID('Datos de entrada'!H679,5,1),",",MID('Datos de entrada'!H679,7,1))),IFERROR(VALUE(CONCATENATE(MID('Datos de entrada'!H679,5,2),",",MID('Datos de entrada'!H679,8,1))),""))</f>
        <v/>
      </c>
      <c r="G694" s="1" t="str">
        <f>IF(ISNUMBER('Datos de entrada'!K679),'Datos de entrada'!K679,"")</f>
        <v/>
      </c>
      <c r="I694" s="1" t="str">
        <f>IF(OR(ISNUMBER(F694),ISNUMBER(G694)),IFERROR(VALUE(CONCATENATE(MID('Datos de entrada'!C679,1,1),",",MID('Datos de entrada'!C679,3,1))),IFERROR(VALUE(MID('Datos de entrada'!C679,1,2)),"")),"")</f>
        <v/>
      </c>
    </row>
    <row r="695" spans="1:9" ht="14.25" x14ac:dyDescent="0.2">
      <c r="A695" t="str">
        <f t="shared" si="43"/>
        <v/>
      </c>
      <c r="B695" t="str">
        <f t="shared" si="42"/>
        <v/>
      </c>
      <c r="C695" s="1" t="str">
        <f t="shared" si="41"/>
        <v/>
      </c>
      <c r="D695" t="str">
        <f>IF(ISNUMBER(C695),'Datos de entrada'!A680,"")</f>
        <v/>
      </c>
      <c r="E695" s="1" t="str">
        <f>IF(ISNUMBER(G695),IF(NOT(ISBLANK('Datos de entrada'!L680)),'Datos de entrada'!L680,""),IFERROR(MID('Datos de entrada'!H680,1,2),""))</f>
        <v/>
      </c>
      <c r="F695" s="1" t="str">
        <f>IFERROR(VALUE(CONCATENATE(MID('Datos de entrada'!H680,5,1),",",MID('Datos de entrada'!H680,7,1))),IFERROR(VALUE(CONCATENATE(MID('Datos de entrada'!H680,5,2),",",MID('Datos de entrada'!H680,8,1))),""))</f>
        <v/>
      </c>
      <c r="G695" s="1" t="str">
        <f>IF(ISNUMBER('Datos de entrada'!K680),'Datos de entrada'!K680,"")</f>
        <v/>
      </c>
      <c r="I695" s="1" t="str">
        <f>IF(OR(ISNUMBER(F695),ISNUMBER(G695)),IFERROR(VALUE(CONCATENATE(MID('Datos de entrada'!C680,1,1),",",MID('Datos de entrada'!C680,3,1))),IFERROR(VALUE(MID('Datos de entrada'!C680,1,2)),"")),"")</f>
        <v/>
      </c>
    </row>
    <row r="696" spans="1:9" ht="14.25" x14ac:dyDescent="0.2">
      <c r="A696" t="str">
        <f t="shared" si="43"/>
        <v/>
      </c>
      <c r="B696" t="str">
        <f t="shared" si="42"/>
        <v/>
      </c>
      <c r="C696" s="1" t="str">
        <f t="shared" si="41"/>
        <v/>
      </c>
      <c r="D696" t="str">
        <f>IF(ISNUMBER(C696),'Datos de entrada'!A681,"")</f>
        <v/>
      </c>
      <c r="E696" s="1" t="str">
        <f>IF(ISNUMBER(G696),IF(NOT(ISBLANK('Datos de entrada'!L681)),'Datos de entrada'!L681,""),IFERROR(MID('Datos de entrada'!H681,1,2),""))</f>
        <v/>
      </c>
      <c r="F696" s="1" t="str">
        <f>IFERROR(VALUE(CONCATENATE(MID('Datos de entrada'!H681,5,1),",",MID('Datos de entrada'!H681,7,1))),IFERROR(VALUE(CONCATENATE(MID('Datos de entrada'!H681,5,2),",",MID('Datos de entrada'!H681,8,1))),""))</f>
        <v/>
      </c>
      <c r="G696" s="1" t="str">
        <f>IF(ISNUMBER('Datos de entrada'!K681),'Datos de entrada'!K681,"")</f>
        <v/>
      </c>
      <c r="I696" s="1" t="str">
        <f>IF(OR(ISNUMBER(F696),ISNUMBER(G696)),IFERROR(VALUE(CONCATENATE(MID('Datos de entrada'!C681,1,1),",",MID('Datos de entrada'!C681,3,1))),IFERROR(VALUE(MID('Datos de entrada'!C681,1,2)),"")),"")</f>
        <v/>
      </c>
    </row>
    <row r="697" spans="1:9" ht="14.25" x14ac:dyDescent="0.2">
      <c r="A697" t="str">
        <f t="shared" si="43"/>
        <v/>
      </c>
      <c r="B697" t="str">
        <f t="shared" si="42"/>
        <v/>
      </c>
      <c r="C697" s="1" t="str">
        <f t="shared" si="41"/>
        <v/>
      </c>
      <c r="D697" t="str">
        <f>IF(ISNUMBER(C697),'Datos de entrada'!A682,"")</f>
        <v/>
      </c>
      <c r="E697" s="1" t="str">
        <f>IF(ISNUMBER(G697),IF(NOT(ISBLANK('Datos de entrada'!L682)),'Datos de entrada'!L682,""),IFERROR(MID('Datos de entrada'!H682,1,2),""))</f>
        <v/>
      </c>
      <c r="F697" s="1" t="str">
        <f>IFERROR(VALUE(CONCATENATE(MID('Datos de entrada'!H682,5,1),",",MID('Datos de entrada'!H682,7,1))),IFERROR(VALUE(CONCATENATE(MID('Datos de entrada'!H682,5,2),",",MID('Datos de entrada'!H682,8,1))),""))</f>
        <v/>
      </c>
      <c r="G697" s="1" t="str">
        <f>IF(ISNUMBER('Datos de entrada'!K682),'Datos de entrada'!K682,"")</f>
        <v/>
      </c>
      <c r="I697" s="1" t="str">
        <f>IF(OR(ISNUMBER(F697),ISNUMBER(G697)),IFERROR(VALUE(CONCATENATE(MID('Datos de entrada'!C682,1,1),",",MID('Datos de entrada'!C682,3,1))),IFERROR(VALUE(MID('Datos de entrada'!C682,1,2)),"")),"")</f>
        <v/>
      </c>
    </row>
    <row r="698" spans="1:9" ht="14.25" x14ac:dyDescent="0.2">
      <c r="A698" t="str">
        <f t="shared" si="43"/>
        <v/>
      </c>
      <c r="B698" t="str">
        <f t="shared" si="42"/>
        <v/>
      </c>
      <c r="C698" s="1" t="str">
        <f t="shared" si="41"/>
        <v/>
      </c>
      <c r="D698" t="str">
        <f>IF(ISNUMBER(C698),'Datos de entrada'!A683,"")</f>
        <v/>
      </c>
      <c r="E698" s="1" t="str">
        <f>IF(ISNUMBER(G698),IF(NOT(ISBLANK('Datos de entrada'!L683)),'Datos de entrada'!L683,""),IFERROR(MID('Datos de entrada'!H683,1,2),""))</f>
        <v/>
      </c>
      <c r="F698" s="1" t="str">
        <f>IFERROR(VALUE(CONCATENATE(MID('Datos de entrada'!H683,5,1),",",MID('Datos de entrada'!H683,7,1))),IFERROR(VALUE(CONCATENATE(MID('Datos de entrada'!H683,5,2),",",MID('Datos de entrada'!H683,8,1))),""))</f>
        <v/>
      </c>
      <c r="G698" s="1" t="str">
        <f>IF(ISNUMBER('Datos de entrada'!K683),'Datos de entrada'!K683,"")</f>
        <v/>
      </c>
      <c r="I698" s="1" t="str">
        <f>IF(OR(ISNUMBER(F698),ISNUMBER(G698)),IFERROR(VALUE(CONCATENATE(MID('Datos de entrada'!C683,1,1),",",MID('Datos de entrada'!C683,3,1))),IFERROR(VALUE(MID('Datos de entrada'!C683,1,2)),"")),"")</f>
        <v/>
      </c>
    </row>
    <row r="699" spans="1:9" ht="14.25" x14ac:dyDescent="0.2">
      <c r="A699" t="str">
        <f t="shared" si="43"/>
        <v/>
      </c>
      <c r="B699" t="str">
        <f t="shared" si="42"/>
        <v/>
      </c>
      <c r="C699" s="1" t="str">
        <f t="shared" si="41"/>
        <v/>
      </c>
      <c r="D699" t="str">
        <f>IF(ISNUMBER(C699),'Datos de entrada'!A684,"")</f>
        <v/>
      </c>
      <c r="E699" s="1" t="str">
        <f>IF(ISNUMBER(G699),IF(NOT(ISBLANK('Datos de entrada'!L684)),'Datos de entrada'!L684,""),IFERROR(MID('Datos de entrada'!H684,1,2),""))</f>
        <v/>
      </c>
      <c r="F699" s="1" t="str">
        <f>IFERROR(VALUE(CONCATENATE(MID('Datos de entrada'!H684,5,1),",",MID('Datos de entrada'!H684,7,1))),IFERROR(VALUE(CONCATENATE(MID('Datos de entrada'!H684,5,2),",",MID('Datos de entrada'!H684,8,1))),""))</f>
        <v/>
      </c>
      <c r="G699" s="1" t="str">
        <f>IF(ISNUMBER('Datos de entrada'!K684),'Datos de entrada'!K684,"")</f>
        <v/>
      </c>
      <c r="I699" s="1" t="str">
        <f>IF(OR(ISNUMBER(F699),ISNUMBER(G699)),IFERROR(VALUE(CONCATENATE(MID('Datos de entrada'!C684,1,1),",",MID('Datos de entrada'!C684,3,1))),IFERROR(VALUE(MID('Datos de entrada'!C684,1,2)),"")),"")</f>
        <v/>
      </c>
    </row>
    <row r="700" spans="1:9" ht="14.25" x14ac:dyDescent="0.2">
      <c r="A700" t="str">
        <f t="shared" si="43"/>
        <v/>
      </c>
      <c r="B700" t="str">
        <f t="shared" si="42"/>
        <v/>
      </c>
      <c r="C700" s="1" t="str">
        <f t="shared" si="41"/>
        <v/>
      </c>
      <c r="D700" t="str">
        <f>IF(ISNUMBER(C700),'Datos de entrada'!A685,"")</f>
        <v/>
      </c>
      <c r="E700" s="1" t="str">
        <f>IF(ISNUMBER(G700),IF(NOT(ISBLANK('Datos de entrada'!L685)),'Datos de entrada'!L685,""),IFERROR(MID('Datos de entrada'!H685,1,2),""))</f>
        <v/>
      </c>
      <c r="F700" s="1" t="str">
        <f>IFERROR(VALUE(CONCATENATE(MID('Datos de entrada'!H685,5,1),",",MID('Datos de entrada'!H685,7,1))),IFERROR(VALUE(CONCATENATE(MID('Datos de entrada'!H685,5,2),",",MID('Datos de entrada'!H685,8,1))),""))</f>
        <v/>
      </c>
      <c r="G700" s="1" t="str">
        <f>IF(ISNUMBER('Datos de entrada'!K685),'Datos de entrada'!K685,"")</f>
        <v/>
      </c>
      <c r="I700" s="1" t="str">
        <f>IF(OR(ISNUMBER(F700),ISNUMBER(G700)),IFERROR(VALUE(CONCATENATE(MID('Datos de entrada'!C685,1,1),",",MID('Datos de entrada'!C685,3,1))),IFERROR(VALUE(MID('Datos de entrada'!C685,1,2)),"")),"")</f>
        <v/>
      </c>
    </row>
    <row r="701" spans="1:9" ht="14.25" x14ac:dyDescent="0.2">
      <c r="A701" t="str">
        <f t="shared" si="43"/>
        <v/>
      </c>
      <c r="B701" t="str">
        <f t="shared" si="42"/>
        <v/>
      </c>
      <c r="C701" s="1" t="str">
        <f t="shared" si="41"/>
        <v/>
      </c>
      <c r="D701" t="str">
        <f>IF(ISNUMBER(C701),'Datos de entrada'!A686,"")</f>
        <v/>
      </c>
      <c r="E701" s="1" t="str">
        <f>IF(ISNUMBER(G701),IF(NOT(ISBLANK('Datos de entrada'!L686)),'Datos de entrada'!L686,""),IFERROR(MID('Datos de entrada'!H686,1,2),""))</f>
        <v/>
      </c>
      <c r="F701" s="1" t="str">
        <f>IFERROR(VALUE(CONCATENATE(MID('Datos de entrada'!H686,5,1),",",MID('Datos de entrada'!H686,7,1))),IFERROR(VALUE(CONCATENATE(MID('Datos de entrada'!H686,5,2),",",MID('Datos de entrada'!H686,8,1))),""))</f>
        <v/>
      </c>
      <c r="G701" s="1" t="str">
        <f>IF(ISNUMBER('Datos de entrada'!K686),'Datos de entrada'!K686,"")</f>
        <v/>
      </c>
      <c r="I701" s="1" t="str">
        <f>IF(OR(ISNUMBER(F701),ISNUMBER(G701)),IFERROR(VALUE(CONCATENATE(MID('Datos de entrada'!C686,1,1),",",MID('Datos de entrada'!C686,3,1))),IFERROR(VALUE(MID('Datos de entrada'!C686,1,2)),"")),"")</f>
        <v/>
      </c>
    </row>
    <row r="702" spans="1:9" ht="14.25" x14ac:dyDescent="0.2">
      <c r="A702" t="str">
        <f t="shared" si="43"/>
        <v/>
      </c>
      <c r="B702" t="str">
        <f t="shared" si="42"/>
        <v/>
      </c>
      <c r="C702" s="1" t="str">
        <f t="shared" si="41"/>
        <v/>
      </c>
      <c r="D702" t="str">
        <f>IF(ISNUMBER(C702),'Datos de entrada'!A687,"")</f>
        <v/>
      </c>
      <c r="E702" s="1" t="str">
        <f>IF(ISNUMBER(G702),IF(NOT(ISBLANK('Datos de entrada'!L687)),'Datos de entrada'!L687,""),IFERROR(MID('Datos de entrada'!H687,1,2),""))</f>
        <v/>
      </c>
      <c r="F702" s="1" t="str">
        <f>IFERROR(VALUE(CONCATENATE(MID('Datos de entrada'!H687,5,1),",",MID('Datos de entrada'!H687,7,1))),IFERROR(VALUE(CONCATENATE(MID('Datos de entrada'!H687,5,2),",",MID('Datos de entrada'!H687,8,1))),""))</f>
        <v/>
      </c>
      <c r="G702" s="1" t="str">
        <f>IF(ISNUMBER('Datos de entrada'!K687),'Datos de entrada'!K687,"")</f>
        <v/>
      </c>
      <c r="I702" s="1" t="str">
        <f>IF(OR(ISNUMBER(F702),ISNUMBER(G702)),IFERROR(VALUE(CONCATENATE(MID('Datos de entrada'!C687,1,1),",",MID('Datos de entrada'!C687,3,1))),IFERROR(VALUE(MID('Datos de entrada'!C687,1,2)),"")),"")</f>
        <v/>
      </c>
    </row>
    <row r="703" spans="1:9" ht="14.25" x14ac:dyDescent="0.2">
      <c r="A703" t="str">
        <f t="shared" si="43"/>
        <v/>
      </c>
      <c r="B703" t="str">
        <f t="shared" si="42"/>
        <v/>
      </c>
      <c r="C703" s="1" t="str">
        <f t="shared" si="41"/>
        <v/>
      </c>
      <c r="D703" t="str">
        <f>IF(ISNUMBER(C703),'Datos de entrada'!A688,"")</f>
        <v/>
      </c>
      <c r="E703" s="1" t="str">
        <f>IF(ISNUMBER(G703),IF(NOT(ISBLANK('Datos de entrada'!L688)),'Datos de entrada'!L688,""),IFERROR(MID('Datos de entrada'!H688,1,2),""))</f>
        <v/>
      </c>
      <c r="F703" s="1" t="str">
        <f>IFERROR(VALUE(CONCATENATE(MID('Datos de entrada'!H688,5,1),",",MID('Datos de entrada'!H688,7,1))),IFERROR(VALUE(CONCATENATE(MID('Datos de entrada'!H688,5,2),",",MID('Datos de entrada'!H688,8,1))),""))</f>
        <v/>
      </c>
      <c r="G703" s="1" t="str">
        <f>IF(ISNUMBER('Datos de entrada'!K688),'Datos de entrada'!K688,"")</f>
        <v/>
      </c>
      <c r="I703" s="1" t="str">
        <f>IF(OR(ISNUMBER(F703),ISNUMBER(G703)),IFERROR(VALUE(CONCATENATE(MID('Datos de entrada'!C688,1,1),",",MID('Datos de entrada'!C688,3,1))),IFERROR(VALUE(MID('Datos de entrada'!C688,1,2)),"")),"")</f>
        <v/>
      </c>
    </row>
    <row r="704" spans="1:9" ht="14.25" x14ac:dyDescent="0.2">
      <c r="A704" t="str">
        <f t="shared" si="43"/>
        <v/>
      </c>
      <c r="B704" t="str">
        <f t="shared" si="42"/>
        <v/>
      </c>
      <c r="C704" s="1" t="str">
        <f t="shared" si="41"/>
        <v/>
      </c>
      <c r="D704" t="str">
        <f>IF(ISNUMBER(C704),'Datos de entrada'!A689,"")</f>
        <v/>
      </c>
      <c r="E704" s="1" t="str">
        <f>IF(ISNUMBER(G704),IF(NOT(ISBLANK('Datos de entrada'!L689)),'Datos de entrada'!L689,""),IFERROR(MID('Datos de entrada'!H689,1,2),""))</f>
        <v/>
      </c>
      <c r="F704" s="1" t="str">
        <f>IFERROR(VALUE(CONCATENATE(MID('Datos de entrada'!H689,5,1),",",MID('Datos de entrada'!H689,7,1))),IFERROR(VALUE(CONCATENATE(MID('Datos de entrada'!H689,5,2),",",MID('Datos de entrada'!H689,8,1))),""))</f>
        <v/>
      </c>
      <c r="G704" s="1" t="str">
        <f>IF(ISNUMBER('Datos de entrada'!K689),'Datos de entrada'!K689,"")</f>
        <v/>
      </c>
      <c r="I704" s="1" t="str">
        <f>IF(OR(ISNUMBER(F704),ISNUMBER(G704)),IFERROR(VALUE(CONCATENATE(MID('Datos de entrada'!C689,1,1),",",MID('Datos de entrada'!C689,3,1))),IFERROR(VALUE(MID('Datos de entrada'!C689,1,2)),"")),"")</f>
        <v/>
      </c>
    </row>
    <row r="705" spans="1:9" ht="14.25" x14ac:dyDescent="0.2">
      <c r="A705" t="str">
        <f t="shared" si="43"/>
        <v/>
      </c>
      <c r="B705" t="str">
        <f t="shared" si="42"/>
        <v/>
      </c>
      <c r="C705" s="1" t="str">
        <f t="shared" si="41"/>
        <v/>
      </c>
      <c r="D705" t="str">
        <f>IF(ISNUMBER(C705),'Datos de entrada'!A690,"")</f>
        <v/>
      </c>
      <c r="E705" s="1" t="str">
        <f>IF(ISNUMBER(G705),IF(NOT(ISBLANK('Datos de entrada'!L690)),'Datos de entrada'!L690,""),IFERROR(MID('Datos de entrada'!H690,1,2),""))</f>
        <v/>
      </c>
      <c r="F705" s="1" t="str">
        <f>IFERROR(VALUE(CONCATENATE(MID('Datos de entrada'!H690,5,1),",",MID('Datos de entrada'!H690,7,1))),IFERROR(VALUE(CONCATENATE(MID('Datos de entrada'!H690,5,2),",",MID('Datos de entrada'!H690,8,1))),""))</f>
        <v/>
      </c>
      <c r="G705" s="1" t="str">
        <f>IF(ISNUMBER('Datos de entrada'!K690),'Datos de entrada'!K690,"")</f>
        <v/>
      </c>
      <c r="I705" s="1" t="str">
        <f>IF(OR(ISNUMBER(F705),ISNUMBER(G705)),IFERROR(VALUE(CONCATENATE(MID('Datos de entrada'!C690,1,1),",",MID('Datos de entrada'!C690,3,1))),IFERROR(VALUE(MID('Datos de entrada'!C690,1,2)),"")),"")</f>
        <v/>
      </c>
    </row>
    <row r="706" spans="1:9" ht="14.25" x14ac:dyDescent="0.2">
      <c r="A706" t="str">
        <f t="shared" si="43"/>
        <v/>
      </c>
      <c r="B706" t="str">
        <f t="shared" si="42"/>
        <v/>
      </c>
      <c r="C706" s="1" t="str">
        <f t="shared" si="41"/>
        <v/>
      </c>
      <c r="D706" t="str">
        <f>IF(ISNUMBER(C706),'Datos de entrada'!A691,"")</f>
        <v/>
      </c>
      <c r="E706" s="1" t="str">
        <f>IF(ISNUMBER(G706),IF(NOT(ISBLANK('Datos de entrada'!L691)),'Datos de entrada'!L691,""),IFERROR(MID('Datos de entrada'!H691,1,2),""))</f>
        <v/>
      </c>
      <c r="F706" s="1" t="str">
        <f>IFERROR(VALUE(CONCATENATE(MID('Datos de entrada'!H691,5,1),",",MID('Datos de entrada'!H691,7,1))),IFERROR(VALUE(CONCATENATE(MID('Datos de entrada'!H691,5,2),",",MID('Datos de entrada'!H691,8,1))),""))</f>
        <v/>
      </c>
      <c r="G706" s="1" t="str">
        <f>IF(ISNUMBER('Datos de entrada'!K691),'Datos de entrada'!K691,"")</f>
        <v/>
      </c>
      <c r="I706" s="1" t="str">
        <f>IF(OR(ISNUMBER(F706),ISNUMBER(G706)),IFERROR(VALUE(CONCATENATE(MID('Datos de entrada'!C691,1,1),",",MID('Datos de entrada'!C691,3,1))),IFERROR(VALUE(MID('Datos de entrada'!C691,1,2)),"")),"")</f>
        <v/>
      </c>
    </row>
    <row r="707" spans="1:9" ht="14.25" x14ac:dyDescent="0.2">
      <c r="A707" t="str">
        <f t="shared" si="43"/>
        <v/>
      </c>
      <c r="B707" t="str">
        <f t="shared" si="42"/>
        <v/>
      </c>
      <c r="C707" s="1" t="str">
        <f t="shared" ref="C707:C770" si="44">IF(ISNUMBER(G707),I707*G707,IF(ISNUMBER(F707),I707*F707,""))</f>
        <v/>
      </c>
      <c r="D707" t="str">
        <f>IF(ISNUMBER(C707),'Datos de entrada'!A692,"")</f>
        <v/>
      </c>
      <c r="E707" s="1" t="str">
        <f>IF(ISNUMBER(G707),IF(NOT(ISBLANK('Datos de entrada'!L692)),'Datos de entrada'!L692,""),IFERROR(MID('Datos de entrada'!H692,1,2),""))</f>
        <v/>
      </c>
      <c r="F707" s="1" t="str">
        <f>IFERROR(VALUE(CONCATENATE(MID('Datos de entrada'!H692,5,1),",",MID('Datos de entrada'!H692,7,1))),IFERROR(VALUE(CONCATENATE(MID('Datos de entrada'!H692,5,2),",",MID('Datos de entrada'!H692,8,1))),""))</f>
        <v/>
      </c>
      <c r="G707" s="1" t="str">
        <f>IF(ISNUMBER('Datos de entrada'!K692),'Datos de entrada'!K692,"")</f>
        <v/>
      </c>
      <c r="I707" s="1" t="str">
        <f>IF(OR(ISNUMBER(F707),ISNUMBER(G707)),IFERROR(VALUE(CONCATENATE(MID('Datos de entrada'!C692,1,1),",",MID('Datos de entrada'!C692,3,1))),IFERROR(VALUE(MID('Datos de entrada'!C692,1,2)),"")),"")</f>
        <v/>
      </c>
    </row>
    <row r="708" spans="1:9" ht="14.25" x14ac:dyDescent="0.2">
      <c r="A708" t="str">
        <f t="shared" si="43"/>
        <v/>
      </c>
      <c r="B708" t="str">
        <f t="shared" ref="B708:B771" si="45">IF(ISNUMBER(G708),G708+(ROW()/10000000),IF(ISNUMBER(F708),F708+(ROW()/10000000),""))</f>
        <v/>
      </c>
      <c r="C708" s="1" t="str">
        <f t="shared" si="44"/>
        <v/>
      </c>
      <c r="D708" t="str">
        <f>IF(ISNUMBER(C708),'Datos de entrada'!A693,"")</f>
        <v/>
      </c>
      <c r="E708" s="1" t="str">
        <f>IF(ISNUMBER(G708),IF(NOT(ISBLANK('Datos de entrada'!L693)),'Datos de entrada'!L693,""),IFERROR(MID('Datos de entrada'!H693,1,2),""))</f>
        <v/>
      </c>
      <c r="F708" s="1" t="str">
        <f>IFERROR(VALUE(CONCATENATE(MID('Datos de entrada'!H693,5,1),",",MID('Datos de entrada'!H693,7,1))),IFERROR(VALUE(CONCATENATE(MID('Datos de entrada'!H693,5,2),",",MID('Datos de entrada'!H693,8,1))),""))</f>
        <v/>
      </c>
      <c r="G708" s="1" t="str">
        <f>IF(ISNUMBER('Datos de entrada'!K693),'Datos de entrada'!K693,"")</f>
        <v/>
      </c>
      <c r="I708" s="1" t="str">
        <f>IF(OR(ISNUMBER(F708),ISNUMBER(G708)),IFERROR(VALUE(CONCATENATE(MID('Datos de entrada'!C693,1,1),",",MID('Datos de entrada'!C693,3,1))),IFERROR(VALUE(MID('Datos de entrada'!C693,1,2)),"")),"")</f>
        <v/>
      </c>
    </row>
    <row r="709" spans="1:9" ht="14.25" x14ac:dyDescent="0.2">
      <c r="A709" t="str">
        <f t="shared" si="43"/>
        <v/>
      </c>
      <c r="B709" t="str">
        <f t="shared" si="45"/>
        <v/>
      </c>
      <c r="C709" s="1" t="str">
        <f t="shared" si="44"/>
        <v/>
      </c>
      <c r="D709" t="str">
        <f>IF(ISNUMBER(C709),'Datos de entrada'!A694,"")</f>
        <v/>
      </c>
      <c r="E709" s="1" t="str">
        <f>IF(ISNUMBER(G709),IF(NOT(ISBLANK('Datos de entrada'!L694)),'Datos de entrada'!L694,""),IFERROR(MID('Datos de entrada'!H694,1,2),""))</f>
        <v/>
      </c>
      <c r="F709" s="1" t="str">
        <f>IFERROR(VALUE(CONCATENATE(MID('Datos de entrada'!H694,5,1),",",MID('Datos de entrada'!H694,7,1))),IFERROR(VALUE(CONCATENATE(MID('Datos de entrada'!H694,5,2),",",MID('Datos de entrada'!H694,8,1))),""))</f>
        <v/>
      </c>
      <c r="G709" s="1" t="str">
        <f>IF(ISNUMBER('Datos de entrada'!K694),'Datos de entrada'!K694,"")</f>
        <v/>
      </c>
      <c r="I709" s="1" t="str">
        <f>IF(OR(ISNUMBER(F709),ISNUMBER(G709)),IFERROR(VALUE(CONCATENATE(MID('Datos de entrada'!C694,1,1),",",MID('Datos de entrada'!C694,3,1))),IFERROR(VALUE(MID('Datos de entrada'!C694,1,2)),"")),"")</f>
        <v/>
      </c>
    </row>
    <row r="710" spans="1:9" ht="14.25" x14ac:dyDescent="0.2">
      <c r="A710" t="str">
        <f t="shared" si="43"/>
        <v/>
      </c>
      <c r="B710" t="str">
        <f t="shared" si="45"/>
        <v/>
      </c>
      <c r="C710" s="1" t="str">
        <f t="shared" si="44"/>
        <v/>
      </c>
      <c r="D710" t="str">
        <f>IF(ISNUMBER(C710),'Datos de entrada'!A695,"")</f>
        <v/>
      </c>
      <c r="E710" s="1" t="str">
        <f>IF(ISNUMBER(G710),IF(NOT(ISBLANK('Datos de entrada'!L695)),'Datos de entrada'!L695,""),IFERROR(MID('Datos de entrada'!H695,1,2),""))</f>
        <v/>
      </c>
      <c r="F710" s="1" t="str">
        <f>IFERROR(VALUE(CONCATENATE(MID('Datos de entrada'!H695,5,1),",",MID('Datos de entrada'!H695,7,1))),IFERROR(VALUE(CONCATENATE(MID('Datos de entrada'!H695,5,2),",",MID('Datos de entrada'!H695,8,1))),""))</f>
        <v/>
      </c>
      <c r="G710" s="1" t="str">
        <f>IF(ISNUMBER('Datos de entrada'!K695),'Datos de entrada'!K695,"")</f>
        <v/>
      </c>
      <c r="I710" s="1" t="str">
        <f>IF(OR(ISNUMBER(F710),ISNUMBER(G710)),IFERROR(VALUE(CONCATENATE(MID('Datos de entrada'!C695,1,1),",",MID('Datos de entrada'!C695,3,1))),IFERROR(VALUE(MID('Datos de entrada'!C695,1,2)),"")),"")</f>
        <v/>
      </c>
    </row>
    <row r="711" spans="1:9" ht="14.25" x14ac:dyDescent="0.2">
      <c r="A711" t="str">
        <f t="shared" si="43"/>
        <v/>
      </c>
      <c r="B711" t="str">
        <f t="shared" si="45"/>
        <v/>
      </c>
      <c r="C711" s="1" t="str">
        <f t="shared" si="44"/>
        <v/>
      </c>
      <c r="D711" t="str">
        <f>IF(ISNUMBER(C711),'Datos de entrada'!A696,"")</f>
        <v/>
      </c>
      <c r="E711" s="1" t="str">
        <f>IF(ISNUMBER(G711),IF(NOT(ISBLANK('Datos de entrada'!L696)),'Datos de entrada'!L696,""),IFERROR(MID('Datos de entrada'!H696,1,2),""))</f>
        <v/>
      </c>
      <c r="F711" s="1" t="str">
        <f>IFERROR(VALUE(CONCATENATE(MID('Datos de entrada'!H696,5,1),",",MID('Datos de entrada'!H696,7,1))),IFERROR(VALUE(CONCATENATE(MID('Datos de entrada'!H696,5,2),",",MID('Datos de entrada'!H696,8,1))),""))</f>
        <v/>
      </c>
      <c r="G711" s="1" t="str">
        <f>IF(ISNUMBER('Datos de entrada'!K696),'Datos de entrada'!K696,"")</f>
        <v/>
      </c>
      <c r="I711" s="1" t="str">
        <f>IF(OR(ISNUMBER(F711),ISNUMBER(G711)),IFERROR(VALUE(CONCATENATE(MID('Datos de entrada'!C696,1,1),",",MID('Datos de entrada'!C696,3,1))),IFERROR(VALUE(MID('Datos de entrada'!C696,1,2)),"")),"")</f>
        <v/>
      </c>
    </row>
    <row r="712" spans="1:9" ht="14.25" x14ac:dyDescent="0.2">
      <c r="A712" t="str">
        <f t="shared" si="43"/>
        <v/>
      </c>
      <c r="B712" t="str">
        <f t="shared" si="45"/>
        <v/>
      </c>
      <c r="C712" s="1" t="str">
        <f t="shared" si="44"/>
        <v/>
      </c>
      <c r="D712" t="str">
        <f>IF(ISNUMBER(C712),'Datos de entrada'!A697,"")</f>
        <v/>
      </c>
      <c r="E712" s="1" t="str">
        <f>IF(ISNUMBER(G712),IF(NOT(ISBLANK('Datos de entrada'!L697)),'Datos de entrada'!L697,""),IFERROR(MID('Datos de entrada'!H697,1,2),""))</f>
        <v/>
      </c>
      <c r="F712" s="1" t="str">
        <f>IFERROR(VALUE(CONCATENATE(MID('Datos de entrada'!H697,5,1),",",MID('Datos de entrada'!H697,7,1))),IFERROR(VALUE(CONCATENATE(MID('Datos de entrada'!H697,5,2),",",MID('Datos de entrada'!H697,8,1))),""))</f>
        <v/>
      </c>
      <c r="G712" s="1" t="str">
        <f>IF(ISNUMBER('Datos de entrada'!K697),'Datos de entrada'!K697,"")</f>
        <v/>
      </c>
      <c r="I712" s="1" t="str">
        <f>IF(OR(ISNUMBER(F712),ISNUMBER(G712)),IFERROR(VALUE(CONCATENATE(MID('Datos de entrada'!C697,1,1),",",MID('Datos de entrada'!C697,3,1))),IFERROR(VALUE(MID('Datos de entrada'!C697,1,2)),"")),"")</f>
        <v/>
      </c>
    </row>
    <row r="713" spans="1:9" ht="14.25" x14ac:dyDescent="0.2">
      <c r="A713" t="str">
        <f t="shared" si="43"/>
        <v/>
      </c>
      <c r="B713" t="str">
        <f t="shared" si="45"/>
        <v/>
      </c>
      <c r="C713" s="1" t="str">
        <f t="shared" si="44"/>
        <v/>
      </c>
      <c r="D713" t="str">
        <f>IF(ISNUMBER(C713),'Datos de entrada'!A698,"")</f>
        <v/>
      </c>
      <c r="E713" s="1" t="str">
        <f>IF(ISNUMBER(G713),IF(NOT(ISBLANK('Datos de entrada'!L698)),'Datos de entrada'!L698,""),IFERROR(MID('Datos de entrada'!H698,1,2),""))</f>
        <v/>
      </c>
      <c r="F713" s="1" t="str">
        <f>IFERROR(VALUE(CONCATENATE(MID('Datos de entrada'!H698,5,1),",",MID('Datos de entrada'!H698,7,1))),IFERROR(VALUE(CONCATENATE(MID('Datos de entrada'!H698,5,2),",",MID('Datos de entrada'!H698,8,1))),""))</f>
        <v/>
      </c>
      <c r="G713" s="1" t="str">
        <f>IF(ISNUMBER('Datos de entrada'!K698),'Datos de entrada'!K698,"")</f>
        <v/>
      </c>
      <c r="I713" s="1" t="str">
        <f>IF(OR(ISNUMBER(F713),ISNUMBER(G713)),IFERROR(VALUE(CONCATENATE(MID('Datos de entrada'!C698,1,1),",",MID('Datos de entrada'!C698,3,1))),IFERROR(VALUE(MID('Datos de entrada'!C698,1,2)),"")),"")</f>
        <v/>
      </c>
    </row>
    <row r="714" spans="1:9" ht="14.25" x14ac:dyDescent="0.2">
      <c r="A714" t="str">
        <f t="shared" si="43"/>
        <v/>
      </c>
      <c r="B714" t="str">
        <f t="shared" si="45"/>
        <v/>
      </c>
      <c r="C714" s="1" t="str">
        <f t="shared" si="44"/>
        <v/>
      </c>
      <c r="D714" t="str">
        <f>IF(ISNUMBER(C714),'Datos de entrada'!A699,"")</f>
        <v/>
      </c>
      <c r="E714" s="1" t="str">
        <f>IF(ISNUMBER(G714),IF(NOT(ISBLANK('Datos de entrada'!L699)),'Datos de entrada'!L699,""),IFERROR(MID('Datos de entrada'!H699,1,2),""))</f>
        <v/>
      </c>
      <c r="F714" s="1" t="str">
        <f>IFERROR(VALUE(CONCATENATE(MID('Datos de entrada'!H699,5,1),",",MID('Datos de entrada'!H699,7,1))),IFERROR(VALUE(CONCATENATE(MID('Datos de entrada'!H699,5,2),",",MID('Datos de entrada'!H699,8,1))),""))</f>
        <v/>
      </c>
      <c r="G714" s="1" t="str">
        <f>IF(ISNUMBER('Datos de entrada'!K699),'Datos de entrada'!K699,"")</f>
        <v/>
      </c>
      <c r="I714" s="1" t="str">
        <f>IF(OR(ISNUMBER(F714),ISNUMBER(G714)),IFERROR(VALUE(CONCATENATE(MID('Datos de entrada'!C699,1,1),",",MID('Datos de entrada'!C699,3,1))),IFERROR(VALUE(MID('Datos de entrada'!C699,1,2)),"")),"")</f>
        <v/>
      </c>
    </row>
    <row r="715" spans="1:9" ht="14.25" x14ac:dyDescent="0.2">
      <c r="A715" t="str">
        <f t="shared" si="43"/>
        <v/>
      </c>
      <c r="B715" t="str">
        <f t="shared" si="45"/>
        <v/>
      </c>
      <c r="C715" s="1" t="str">
        <f t="shared" si="44"/>
        <v/>
      </c>
      <c r="D715" t="str">
        <f>IF(ISNUMBER(C715),'Datos de entrada'!A700,"")</f>
        <v/>
      </c>
      <c r="E715" s="1" t="str">
        <f>IF(ISNUMBER(G715),IF(NOT(ISBLANK('Datos de entrada'!L700)),'Datos de entrada'!L700,""),IFERROR(MID('Datos de entrada'!H700,1,2),""))</f>
        <v/>
      </c>
      <c r="F715" s="1" t="str">
        <f>IFERROR(VALUE(CONCATENATE(MID('Datos de entrada'!H700,5,1),",",MID('Datos de entrada'!H700,7,1))),IFERROR(VALUE(CONCATENATE(MID('Datos de entrada'!H700,5,2),",",MID('Datos de entrada'!H700,8,1))),""))</f>
        <v/>
      </c>
      <c r="G715" s="1" t="str">
        <f>IF(ISNUMBER('Datos de entrada'!K700),'Datos de entrada'!K700,"")</f>
        <v/>
      </c>
      <c r="I715" s="1" t="str">
        <f>IF(OR(ISNUMBER(F715),ISNUMBER(G715)),IFERROR(VALUE(CONCATENATE(MID('Datos de entrada'!C700,1,1),",",MID('Datos de entrada'!C700,3,1))),IFERROR(VALUE(MID('Datos de entrada'!C700,1,2)),"")),"")</f>
        <v/>
      </c>
    </row>
    <row r="716" spans="1:9" ht="14.25" x14ac:dyDescent="0.2">
      <c r="A716" t="str">
        <f t="shared" si="43"/>
        <v/>
      </c>
      <c r="B716" t="str">
        <f t="shared" si="45"/>
        <v/>
      </c>
      <c r="C716" s="1" t="str">
        <f t="shared" si="44"/>
        <v/>
      </c>
      <c r="D716" t="str">
        <f>IF(ISNUMBER(C716),'Datos de entrada'!A701,"")</f>
        <v/>
      </c>
      <c r="E716" s="1" t="str">
        <f>IF(ISNUMBER(G716),IF(NOT(ISBLANK('Datos de entrada'!L701)),'Datos de entrada'!L701,""),IFERROR(MID('Datos de entrada'!H701,1,2),""))</f>
        <v/>
      </c>
      <c r="F716" s="1" t="str">
        <f>IFERROR(VALUE(CONCATENATE(MID('Datos de entrada'!H701,5,1),",",MID('Datos de entrada'!H701,7,1))),IFERROR(VALUE(CONCATENATE(MID('Datos de entrada'!H701,5,2),",",MID('Datos de entrada'!H701,8,1))),""))</f>
        <v/>
      </c>
      <c r="G716" s="1" t="str">
        <f>IF(ISNUMBER('Datos de entrada'!K701),'Datos de entrada'!K701,"")</f>
        <v/>
      </c>
      <c r="I716" s="1" t="str">
        <f>IF(OR(ISNUMBER(F716),ISNUMBER(G716)),IFERROR(VALUE(CONCATENATE(MID('Datos de entrada'!C701,1,1),",",MID('Datos de entrada'!C701,3,1))),IFERROR(VALUE(MID('Datos de entrada'!C701,1,2)),"")),"")</f>
        <v/>
      </c>
    </row>
    <row r="717" spans="1:9" ht="14.25" x14ac:dyDescent="0.2">
      <c r="A717" t="str">
        <f t="shared" si="43"/>
        <v/>
      </c>
      <c r="B717" t="str">
        <f t="shared" si="45"/>
        <v/>
      </c>
      <c r="C717" s="1" t="str">
        <f t="shared" si="44"/>
        <v/>
      </c>
      <c r="D717" t="str">
        <f>IF(ISNUMBER(C717),'Datos de entrada'!A702,"")</f>
        <v/>
      </c>
      <c r="E717" s="1" t="str">
        <f>IF(ISNUMBER(G717),IF(NOT(ISBLANK('Datos de entrada'!L702)),'Datos de entrada'!L702,""),IFERROR(MID('Datos de entrada'!H702,1,2),""))</f>
        <v/>
      </c>
      <c r="F717" s="1" t="str">
        <f>IFERROR(VALUE(CONCATENATE(MID('Datos de entrada'!H702,5,1),",",MID('Datos de entrada'!H702,7,1))),IFERROR(VALUE(CONCATENATE(MID('Datos de entrada'!H702,5,2),",",MID('Datos de entrada'!H702,8,1))),""))</f>
        <v/>
      </c>
      <c r="G717" s="1" t="str">
        <f>IF(ISNUMBER('Datos de entrada'!K702),'Datos de entrada'!K702,"")</f>
        <v/>
      </c>
      <c r="I717" s="1" t="str">
        <f>IF(OR(ISNUMBER(F717),ISNUMBER(G717)),IFERROR(VALUE(CONCATENATE(MID('Datos de entrada'!C702,1,1),",",MID('Datos de entrada'!C702,3,1))),IFERROR(VALUE(MID('Datos de entrada'!C702,1,2)),"")),"")</f>
        <v/>
      </c>
    </row>
    <row r="718" spans="1:9" ht="14.25" x14ac:dyDescent="0.2">
      <c r="A718" t="str">
        <f t="shared" si="43"/>
        <v/>
      </c>
      <c r="B718" t="str">
        <f t="shared" si="45"/>
        <v/>
      </c>
      <c r="C718" s="1" t="str">
        <f t="shared" si="44"/>
        <v/>
      </c>
      <c r="D718" t="str">
        <f>IF(ISNUMBER(C718),'Datos de entrada'!A703,"")</f>
        <v/>
      </c>
      <c r="E718" s="1" t="str">
        <f>IF(ISNUMBER(G718),IF(NOT(ISBLANK('Datos de entrada'!L703)),'Datos de entrada'!L703,""),IFERROR(MID('Datos de entrada'!H703,1,2),""))</f>
        <v/>
      </c>
      <c r="F718" s="1" t="str">
        <f>IFERROR(VALUE(CONCATENATE(MID('Datos de entrada'!H703,5,1),",",MID('Datos de entrada'!H703,7,1))),IFERROR(VALUE(CONCATENATE(MID('Datos de entrada'!H703,5,2),",",MID('Datos de entrada'!H703,8,1))),""))</f>
        <v/>
      </c>
      <c r="G718" s="1" t="str">
        <f>IF(ISNUMBER('Datos de entrada'!K703),'Datos de entrada'!K703,"")</f>
        <v/>
      </c>
      <c r="I718" s="1" t="str">
        <f>IF(OR(ISNUMBER(F718),ISNUMBER(G718)),IFERROR(VALUE(CONCATENATE(MID('Datos de entrada'!C703,1,1),",",MID('Datos de entrada'!C703,3,1))),IFERROR(VALUE(MID('Datos de entrada'!C703,1,2)),"")),"")</f>
        <v/>
      </c>
    </row>
    <row r="719" spans="1:9" ht="14.25" x14ac:dyDescent="0.2">
      <c r="A719" t="str">
        <f t="shared" si="43"/>
        <v/>
      </c>
      <c r="B719" t="str">
        <f t="shared" si="45"/>
        <v/>
      </c>
      <c r="C719" s="1" t="str">
        <f t="shared" si="44"/>
        <v/>
      </c>
      <c r="D719" t="str">
        <f>IF(ISNUMBER(C719),'Datos de entrada'!A704,"")</f>
        <v/>
      </c>
      <c r="E719" s="1" t="str">
        <f>IF(ISNUMBER(G719),IF(NOT(ISBLANK('Datos de entrada'!L704)),'Datos de entrada'!L704,""),IFERROR(MID('Datos de entrada'!H704,1,2),""))</f>
        <v/>
      </c>
      <c r="F719" s="1" t="str">
        <f>IFERROR(VALUE(CONCATENATE(MID('Datos de entrada'!H704,5,1),",",MID('Datos de entrada'!H704,7,1))),IFERROR(VALUE(CONCATENATE(MID('Datos de entrada'!H704,5,2),",",MID('Datos de entrada'!H704,8,1))),""))</f>
        <v/>
      </c>
      <c r="G719" s="1" t="str">
        <f>IF(ISNUMBER('Datos de entrada'!K704),'Datos de entrada'!K704,"")</f>
        <v/>
      </c>
      <c r="I719" s="1" t="str">
        <f>IF(OR(ISNUMBER(F719),ISNUMBER(G719)),IFERROR(VALUE(CONCATENATE(MID('Datos de entrada'!C704,1,1),",",MID('Datos de entrada'!C704,3,1))),IFERROR(VALUE(MID('Datos de entrada'!C704,1,2)),"")),"")</f>
        <v/>
      </c>
    </row>
    <row r="720" spans="1:9" ht="14.25" x14ac:dyDescent="0.2">
      <c r="A720" t="str">
        <f t="shared" si="43"/>
        <v/>
      </c>
      <c r="B720" t="str">
        <f t="shared" si="45"/>
        <v/>
      </c>
      <c r="C720" s="1" t="str">
        <f t="shared" si="44"/>
        <v/>
      </c>
      <c r="D720" t="str">
        <f>IF(ISNUMBER(C720),'Datos de entrada'!A705,"")</f>
        <v/>
      </c>
      <c r="E720" s="1" t="str">
        <f>IF(ISNUMBER(G720),IF(NOT(ISBLANK('Datos de entrada'!L705)),'Datos de entrada'!L705,""),IFERROR(MID('Datos de entrada'!H705,1,2),""))</f>
        <v/>
      </c>
      <c r="F720" s="1" t="str">
        <f>IFERROR(VALUE(CONCATENATE(MID('Datos de entrada'!H705,5,1),",",MID('Datos de entrada'!H705,7,1))),IFERROR(VALUE(CONCATENATE(MID('Datos de entrada'!H705,5,2),",",MID('Datos de entrada'!H705,8,1))),""))</f>
        <v/>
      </c>
      <c r="G720" s="1" t="str">
        <f>IF(ISNUMBER('Datos de entrada'!K705),'Datos de entrada'!K705,"")</f>
        <v/>
      </c>
      <c r="I720" s="1" t="str">
        <f>IF(OR(ISNUMBER(F720),ISNUMBER(G720)),IFERROR(VALUE(CONCATENATE(MID('Datos de entrada'!C705,1,1),",",MID('Datos de entrada'!C705,3,1))),IFERROR(VALUE(MID('Datos de entrada'!C705,1,2)),"")),"")</f>
        <v/>
      </c>
    </row>
    <row r="721" spans="1:9" ht="14.25" x14ac:dyDescent="0.2">
      <c r="A721" t="str">
        <f t="shared" si="43"/>
        <v/>
      </c>
      <c r="B721" t="str">
        <f t="shared" si="45"/>
        <v/>
      </c>
      <c r="C721" s="1" t="str">
        <f t="shared" si="44"/>
        <v/>
      </c>
      <c r="D721" t="str">
        <f>IF(ISNUMBER(C721),'Datos de entrada'!A706,"")</f>
        <v/>
      </c>
      <c r="E721" s="1" t="str">
        <f>IF(ISNUMBER(G721),IF(NOT(ISBLANK('Datos de entrada'!L706)),'Datos de entrada'!L706,""),IFERROR(MID('Datos de entrada'!H706,1,2),""))</f>
        <v/>
      </c>
      <c r="F721" s="1" t="str">
        <f>IFERROR(VALUE(CONCATENATE(MID('Datos de entrada'!H706,5,1),",",MID('Datos de entrada'!H706,7,1))),IFERROR(VALUE(CONCATENATE(MID('Datos de entrada'!H706,5,2),",",MID('Datos de entrada'!H706,8,1))),""))</f>
        <v/>
      </c>
      <c r="G721" s="1" t="str">
        <f>IF(ISNUMBER('Datos de entrada'!K706),'Datos de entrada'!K706,"")</f>
        <v/>
      </c>
      <c r="I721" s="1" t="str">
        <f>IF(OR(ISNUMBER(F721),ISNUMBER(G721)),IFERROR(VALUE(CONCATENATE(MID('Datos de entrada'!C706,1,1),",",MID('Datos de entrada'!C706,3,1))),IFERROR(VALUE(MID('Datos de entrada'!C706,1,2)),"")),"")</f>
        <v/>
      </c>
    </row>
    <row r="722" spans="1:9" ht="14.25" x14ac:dyDescent="0.2">
      <c r="A722" t="str">
        <f t="shared" si="43"/>
        <v/>
      </c>
      <c r="B722" t="str">
        <f t="shared" si="45"/>
        <v/>
      </c>
      <c r="C722" s="1" t="str">
        <f t="shared" si="44"/>
        <v/>
      </c>
      <c r="D722" t="str">
        <f>IF(ISNUMBER(C722),'Datos de entrada'!A707,"")</f>
        <v/>
      </c>
      <c r="E722" s="1" t="str">
        <f>IF(ISNUMBER(G722),IF(NOT(ISBLANK('Datos de entrada'!L707)),'Datos de entrada'!L707,""),IFERROR(MID('Datos de entrada'!H707,1,2),""))</f>
        <v/>
      </c>
      <c r="F722" s="1" t="str">
        <f>IFERROR(VALUE(CONCATENATE(MID('Datos de entrada'!H707,5,1),",",MID('Datos de entrada'!H707,7,1))),IFERROR(VALUE(CONCATENATE(MID('Datos de entrada'!H707,5,2),",",MID('Datos de entrada'!H707,8,1))),""))</f>
        <v/>
      </c>
      <c r="G722" s="1" t="str">
        <f>IF(ISNUMBER('Datos de entrada'!K707),'Datos de entrada'!K707,"")</f>
        <v/>
      </c>
      <c r="I722" s="1" t="str">
        <f>IF(OR(ISNUMBER(F722),ISNUMBER(G722)),IFERROR(VALUE(CONCATENATE(MID('Datos de entrada'!C707,1,1),",",MID('Datos de entrada'!C707,3,1))),IFERROR(VALUE(MID('Datos de entrada'!C707,1,2)),"")),"")</f>
        <v/>
      </c>
    </row>
    <row r="723" spans="1:9" ht="14.25" x14ac:dyDescent="0.2">
      <c r="A723" t="str">
        <f t="shared" si="43"/>
        <v/>
      </c>
      <c r="B723" t="str">
        <f t="shared" si="45"/>
        <v/>
      </c>
      <c r="C723" s="1" t="str">
        <f t="shared" si="44"/>
        <v/>
      </c>
      <c r="D723" t="str">
        <f>IF(ISNUMBER(C723),'Datos de entrada'!A708,"")</f>
        <v/>
      </c>
      <c r="E723" s="1" t="str">
        <f>IF(ISNUMBER(G723),IF(NOT(ISBLANK('Datos de entrada'!L708)),'Datos de entrada'!L708,""),IFERROR(MID('Datos de entrada'!H708,1,2),""))</f>
        <v/>
      </c>
      <c r="F723" s="1" t="str">
        <f>IFERROR(VALUE(CONCATENATE(MID('Datos de entrada'!H708,5,1),",",MID('Datos de entrada'!H708,7,1))),IFERROR(VALUE(CONCATENATE(MID('Datos de entrada'!H708,5,2),",",MID('Datos de entrada'!H708,8,1))),""))</f>
        <v/>
      </c>
      <c r="G723" s="1" t="str">
        <f>IF(ISNUMBER('Datos de entrada'!K708),'Datos de entrada'!K708,"")</f>
        <v/>
      </c>
      <c r="I723" s="1" t="str">
        <f>IF(OR(ISNUMBER(F723),ISNUMBER(G723)),IFERROR(VALUE(CONCATENATE(MID('Datos de entrada'!C708,1,1),",",MID('Datos de entrada'!C708,3,1))),IFERROR(VALUE(MID('Datos de entrada'!C708,1,2)),"")),"")</f>
        <v/>
      </c>
    </row>
    <row r="724" spans="1:9" ht="14.25" x14ac:dyDescent="0.2">
      <c r="A724" t="str">
        <f t="shared" si="43"/>
        <v/>
      </c>
      <c r="B724" t="str">
        <f t="shared" si="45"/>
        <v/>
      </c>
      <c r="C724" s="1" t="str">
        <f t="shared" si="44"/>
        <v/>
      </c>
      <c r="D724" t="str">
        <f>IF(ISNUMBER(C724),'Datos de entrada'!A709,"")</f>
        <v/>
      </c>
      <c r="E724" s="1" t="str">
        <f>IF(ISNUMBER(G724),IF(NOT(ISBLANK('Datos de entrada'!L709)),'Datos de entrada'!L709,""),IFERROR(MID('Datos de entrada'!H709,1,2),""))</f>
        <v/>
      </c>
      <c r="F724" s="1" t="str">
        <f>IFERROR(VALUE(CONCATENATE(MID('Datos de entrada'!H709,5,1),",",MID('Datos de entrada'!H709,7,1))),IFERROR(VALUE(CONCATENATE(MID('Datos de entrada'!H709,5,2),",",MID('Datos de entrada'!H709,8,1))),""))</f>
        <v/>
      </c>
      <c r="G724" s="1" t="str">
        <f>IF(ISNUMBER('Datos de entrada'!K709),'Datos de entrada'!K709,"")</f>
        <v/>
      </c>
      <c r="I724" s="1" t="str">
        <f>IF(OR(ISNUMBER(F724),ISNUMBER(G724)),IFERROR(VALUE(CONCATENATE(MID('Datos de entrada'!C709,1,1),",",MID('Datos de entrada'!C709,3,1))),IFERROR(VALUE(MID('Datos de entrada'!C709,1,2)),"")),"")</f>
        <v/>
      </c>
    </row>
    <row r="725" spans="1:9" ht="14.25" x14ac:dyDescent="0.2">
      <c r="A725" t="str">
        <f t="shared" si="43"/>
        <v/>
      </c>
      <c r="B725" t="str">
        <f t="shared" si="45"/>
        <v/>
      </c>
      <c r="C725" s="1" t="str">
        <f t="shared" si="44"/>
        <v/>
      </c>
      <c r="D725" t="str">
        <f>IF(ISNUMBER(C725),'Datos de entrada'!A710,"")</f>
        <v/>
      </c>
      <c r="E725" s="1" t="str">
        <f>IF(ISNUMBER(G725),IF(NOT(ISBLANK('Datos de entrada'!L710)),'Datos de entrada'!L710,""),IFERROR(MID('Datos de entrada'!H710,1,2),""))</f>
        <v/>
      </c>
      <c r="F725" s="1" t="str">
        <f>IFERROR(VALUE(CONCATENATE(MID('Datos de entrada'!H710,5,1),",",MID('Datos de entrada'!H710,7,1))),IFERROR(VALUE(CONCATENATE(MID('Datos de entrada'!H710,5,2),",",MID('Datos de entrada'!H710,8,1))),""))</f>
        <v/>
      </c>
      <c r="G725" s="1" t="str">
        <f>IF(ISNUMBER('Datos de entrada'!K710),'Datos de entrada'!K710,"")</f>
        <v/>
      </c>
      <c r="I725" s="1" t="str">
        <f>IF(OR(ISNUMBER(F725),ISNUMBER(G725)),IFERROR(VALUE(CONCATENATE(MID('Datos de entrada'!C710,1,1),",",MID('Datos de entrada'!C710,3,1))),IFERROR(VALUE(MID('Datos de entrada'!C710,1,2)),"")),"")</f>
        <v/>
      </c>
    </row>
    <row r="726" spans="1:9" ht="14.25" x14ac:dyDescent="0.2">
      <c r="A726" t="str">
        <f t="shared" ref="A726:A789" si="46">IF(ISNUMBER(C726),C726+(ROW()/10000000),"")</f>
        <v/>
      </c>
      <c r="B726" t="str">
        <f t="shared" si="45"/>
        <v/>
      </c>
      <c r="C726" s="1" t="str">
        <f t="shared" si="44"/>
        <v/>
      </c>
      <c r="D726" t="str">
        <f>IF(ISNUMBER(C726),'Datos de entrada'!A711,"")</f>
        <v/>
      </c>
      <c r="E726" s="1" t="str">
        <f>IF(ISNUMBER(G726),IF(NOT(ISBLANK('Datos de entrada'!L711)),'Datos de entrada'!L711,""),IFERROR(MID('Datos de entrada'!H711,1,2),""))</f>
        <v/>
      </c>
      <c r="F726" s="1" t="str">
        <f>IFERROR(VALUE(CONCATENATE(MID('Datos de entrada'!H711,5,1),",",MID('Datos de entrada'!H711,7,1))),IFERROR(VALUE(CONCATENATE(MID('Datos de entrada'!H711,5,2),",",MID('Datos de entrada'!H711,8,1))),""))</f>
        <v/>
      </c>
      <c r="G726" s="1" t="str">
        <f>IF(ISNUMBER('Datos de entrada'!K711),'Datos de entrada'!K711,"")</f>
        <v/>
      </c>
      <c r="I726" s="1" t="str">
        <f>IF(OR(ISNUMBER(F726),ISNUMBER(G726)),IFERROR(VALUE(CONCATENATE(MID('Datos de entrada'!C711,1,1),",",MID('Datos de entrada'!C711,3,1))),IFERROR(VALUE(MID('Datos de entrada'!C711,1,2)),"")),"")</f>
        <v/>
      </c>
    </row>
    <row r="727" spans="1:9" ht="14.25" x14ac:dyDescent="0.2">
      <c r="A727" t="str">
        <f t="shared" si="46"/>
        <v/>
      </c>
      <c r="B727" t="str">
        <f t="shared" si="45"/>
        <v/>
      </c>
      <c r="C727" s="1" t="str">
        <f t="shared" si="44"/>
        <v/>
      </c>
      <c r="D727" t="str">
        <f>IF(ISNUMBER(C727),'Datos de entrada'!A712,"")</f>
        <v/>
      </c>
      <c r="E727" s="1" t="str">
        <f>IF(ISNUMBER(G727),IF(NOT(ISBLANK('Datos de entrada'!L712)),'Datos de entrada'!L712,""),IFERROR(MID('Datos de entrada'!H712,1,2),""))</f>
        <v/>
      </c>
      <c r="F727" s="1" t="str">
        <f>IFERROR(VALUE(CONCATENATE(MID('Datos de entrada'!H712,5,1),",",MID('Datos de entrada'!H712,7,1))),IFERROR(VALUE(CONCATENATE(MID('Datos de entrada'!H712,5,2),",",MID('Datos de entrada'!H712,8,1))),""))</f>
        <v/>
      </c>
      <c r="G727" s="1" t="str">
        <f>IF(ISNUMBER('Datos de entrada'!K712),'Datos de entrada'!K712,"")</f>
        <v/>
      </c>
      <c r="I727" s="1" t="str">
        <f>IF(OR(ISNUMBER(F727),ISNUMBER(G727)),IFERROR(VALUE(CONCATENATE(MID('Datos de entrada'!C712,1,1),",",MID('Datos de entrada'!C712,3,1))),IFERROR(VALUE(MID('Datos de entrada'!C712,1,2)),"")),"")</f>
        <v/>
      </c>
    </row>
    <row r="728" spans="1:9" ht="14.25" x14ac:dyDescent="0.2">
      <c r="A728" t="str">
        <f t="shared" si="46"/>
        <v/>
      </c>
      <c r="B728" t="str">
        <f t="shared" si="45"/>
        <v/>
      </c>
      <c r="C728" s="1" t="str">
        <f t="shared" si="44"/>
        <v/>
      </c>
      <c r="D728" t="str">
        <f>IF(ISNUMBER(C728),'Datos de entrada'!A713,"")</f>
        <v/>
      </c>
      <c r="E728" s="1" t="str">
        <f>IF(ISNUMBER(G728),IF(NOT(ISBLANK('Datos de entrada'!L713)),'Datos de entrada'!L713,""),IFERROR(MID('Datos de entrada'!H713,1,2),""))</f>
        <v/>
      </c>
      <c r="F728" s="1" t="str">
        <f>IFERROR(VALUE(CONCATENATE(MID('Datos de entrada'!H713,5,1),",",MID('Datos de entrada'!H713,7,1))),IFERROR(VALUE(CONCATENATE(MID('Datos de entrada'!H713,5,2),",",MID('Datos de entrada'!H713,8,1))),""))</f>
        <v/>
      </c>
      <c r="G728" s="1" t="str">
        <f>IF(ISNUMBER('Datos de entrada'!K713),'Datos de entrada'!K713,"")</f>
        <v/>
      </c>
      <c r="I728" s="1" t="str">
        <f>IF(OR(ISNUMBER(F728),ISNUMBER(G728)),IFERROR(VALUE(CONCATENATE(MID('Datos de entrada'!C713,1,1),",",MID('Datos de entrada'!C713,3,1))),IFERROR(VALUE(MID('Datos de entrada'!C713,1,2)),"")),"")</f>
        <v/>
      </c>
    </row>
    <row r="729" spans="1:9" ht="14.25" x14ac:dyDescent="0.2">
      <c r="A729" t="str">
        <f t="shared" si="46"/>
        <v/>
      </c>
      <c r="B729" t="str">
        <f t="shared" si="45"/>
        <v/>
      </c>
      <c r="C729" s="1" t="str">
        <f t="shared" si="44"/>
        <v/>
      </c>
      <c r="D729" t="str">
        <f>IF(ISNUMBER(C729),'Datos de entrada'!A714,"")</f>
        <v/>
      </c>
      <c r="E729" s="1" t="str">
        <f>IF(ISNUMBER(G729),IF(NOT(ISBLANK('Datos de entrada'!L714)),'Datos de entrada'!L714,""),IFERROR(MID('Datos de entrada'!H714,1,2),""))</f>
        <v/>
      </c>
      <c r="F729" s="1" t="str">
        <f>IFERROR(VALUE(CONCATENATE(MID('Datos de entrada'!H714,5,1),",",MID('Datos de entrada'!H714,7,1))),IFERROR(VALUE(CONCATENATE(MID('Datos de entrada'!H714,5,2),",",MID('Datos de entrada'!H714,8,1))),""))</f>
        <v/>
      </c>
      <c r="G729" s="1" t="str">
        <f>IF(ISNUMBER('Datos de entrada'!K714),'Datos de entrada'!K714,"")</f>
        <v/>
      </c>
      <c r="I729" s="1" t="str">
        <f>IF(OR(ISNUMBER(F729),ISNUMBER(G729)),IFERROR(VALUE(CONCATENATE(MID('Datos de entrada'!C714,1,1),",",MID('Datos de entrada'!C714,3,1))),IFERROR(VALUE(MID('Datos de entrada'!C714,1,2)),"")),"")</f>
        <v/>
      </c>
    </row>
    <row r="730" spans="1:9" ht="14.25" x14ac:dyDescent="0.2">
      <c r="A730" t="str">
        <f t="shared" si="46"/>
        <v/>
      </c>
      <c r="B730" t="str">
        <f t="shared" si="45"/>
        <v/>
      </c>
      <c r="C730" s="1" t="str">
        <f t="shared" si="44"/>
        <v/>
      </c>
      <c r="D730" t="str">
        <f>IF(ISNUMBER(C730),'Datos de entrada'!A715,"")</f>
        <v/>
      </c>
      <c r="E730" s="1" t="str">
        <f>IF(ISNUMBER(G730),IF(NOT(ISBLANK('Datos de entrada'!L715)),'Datos de entrada'!L715,""),IFERROR(MID('Datos de entrada'!H715,1,2),""))</f>
        <v/>
      </c>
      <c r="F730" s="1" t="str">
        <f>IFERROR(VALUE(CONCATENATE(MID('Datos de entrada'!H715,5,1),",",MID('Datos de entrada'!H715,7,1))),IFERROR(VALUE(CONCATENATE(MID('Datos de entrada'!H715,5,2),",",MID('Datos de entrada'!H715,8,1))),""))</f>
        <v/>
      </c>
      <c r="G730" s="1" t="str">
        <f>IF(ISNUMBER('Datos de entrada'!K715),'Datos de entrada'!K715,"")</f>
        <v/>
      </c>
      <c r="I730" s="1" t="str">
        <f>IF(OR(ISNUMBER(F730),ISNUMBER(G730)),IFERROR(VALUE(CONCATENATE(MID('Datos de entrada'!C715,1,1),",",MID('Datos de entrada'!C715,3,1))),IFERROR(VALUE(MID('Datos de entrada'!C715,1,2)),"")),"")</f>
        <v/>
      </c>
    </row>
    <row r="731" spans="1:9" ht="14.25" x14ac:dyDescent="0.2">
      <c r="A731" t="str">
        <f t="shared" si="46"/>
        <v/>
      </c>
      <c r="B731" t="str">
        <f t="shared" si="45"/>
        <v/>
      </c>
      <c r="C731" s="1" t="str">
        <f t="shared" si="44"/>
        <v/>
      </c>
      <c r="D731" t="str">
        <f>IF(ISNUMBER(C731),'Datos de entrada'!A716,"")</f>
        <v/>
      </c>
      <c r="E731" s="1" t="str">
        <f>IF(ISNUMBER(G731),IF(NOT(ISBLANK('Datos de entrada'!L716)),'Datos de entrada'!L716,""),IFERROR(MID('Datos de entrada'!H716,1,2),""))</f>
        <v/>
      </c>
      <c r="F731" s="1" t="str">
        <f>IFERROR(VALUE(CONCATENATE(MID('Datos de entrada'!H716,5,1),",",MID('Datos de entrada'!H716,7,1))),IFERROR(VALUE(CONCATENATE(MID('Datos de entrada'!H716,5,2),",",MID('Datos de entrada'!H716,8,1))),""))</f>
        <v/>
      </c>
      <c r="G731" s="1" t="str">
        <f>IF(ISNUMBER('Datos de entrada'!K716),'Datos de entrada'!K716,"")</f>
        <v/>
      </c>
      <c r="I731" s="1" t="str">
        <f>IF(OR(ISNUMBER(F731),ISNUMBER(G731)),IFERROR(VALUE(CONCATENATE(MID('Datos de entrada'!C716,1,1),",",MID('Datos de entrada'!C716,3,1))),IFERROR(VALUE(MID('Datos de entrada'!C716,1,2)),"")),"")</f>
        <v/>
      </c>
    </row>
    <row r="732" spans="1:9" ht="14.25" x14ac:dyDescent="0.2">
      <c r="A732" t="str">
        <f t="shared" si="46"/>
        <v/>
      </c>
      <c r="B732" t="str">
        <f t="shared" si="45"/>
        <v/>
      </c>
      <c r="C732" s="1" t="str">
        <f t="shared" si="44"/>
        <v/>
      </c>
      <c r="D732" t="str">
        <f>IF(ISNUMBER(C732),'Datos de entrada'!A717,"")</f>
        <v/>
      </c>
      <c r="E732" s="1" t="str">
        <f>IF(ISNUMBER(G732),IF(NOT(ISBLANK('Datos de entrada'!L717)),'Datos de entrada'!L717,""),IFERROR(MID('Datos de entrada'!H717,1,2),""))</f>
        <v/>
      </c>
      <c r="F732" s="1" t="str">
        <f>IFERROR(VALUE(CONCATENATE(MID('Datos de entrada'!H717,5,1),",",MID('Datos de entrada'!H717,7,1))),IFERROR(VALUE(CONCATENATE(MID('Datos de entrada'!H717,5,2),",",MID('Datos de entrada'!H717,8,1))),""))</f>
        <v/>
      </c>
      <c r="G732" s="1" t="str">
        <f>IF(ISNUMBER('Datos de entrada'!K717),'Datos de entrada'!K717,"")</f>
        <v/>
      </c>
      <c r="I732" s="1" t="str">
        <f>IF(OR(ISNUMBER(F732),ISNUMBER(G732)),IFERROR(VALUE(CONCATENATE(MID('Datos de entrada'!C717,1,1),",",MID('Datos de entrada'!C717,3,1))),IFERROR(VALUE(MID('Datos de entrada'!C717,1,2)),"")),"")</f>
        <v/>
      </c>
    </row>
    <row r="733" spans="1:9" ht="14.25" x14ac:dyDescent="0.2">
      <c r="A733" t="str">
        <f t="shared" si="46"/>
        <v/>
      </c>
      <c r="B733" t="str">
        <f t="shared" si="45"/>
        <v/>
      </c>
      <c r="C733" s="1" t="str">
        <f t="shared" si="44"/>
        <v/>
      </c>
      <c r="D733" t="str">
        <f>IF(ISNUMBER(C733),'Datos de entrada'!A718,"")</f>
        <v/>
      </c>
      <c r="E733" s="1" t="str">
        <f>IF(ISNUMBER(G733),IF(NOT(ISBLANK('Datos de entrada'!L718)),'Datos de entrada'!L718,""),IFERROR(MID('Datos de entrada'!H718,1,2),""))</f>
        <v/>
      </c>
      <c r="F733" s="1" t="str">
        <f>IFERROR(VALUE(CONCATENATE(MID('Datos de entrada'!H718,5,1),",",MID('Datos de entrada'!H718,7,1))),IFERROR(VALUE(CONCATENATE(MID('Datos de entrada'!H718,5,2),",",MID('Datos de entrada'!H718,8,1))),""))</f>
        <v/>
      </c>
      <c r="G733" s="1" t="str">
        <f>IF(ISNUMBER('Datos de entrada'!K718),'Datos de entrada'!K718,"")</f>
        <v/>
      </c>
      <c r="I733" s="1" t="str">
        <f>IF(OR(ISNUMBER(F733),ISNUMBER(G733)),IFERROR(VALUE(CONCATENATE(MID('Datos de entrada'!C718,1,1),",",MID('Datos de entrada'!C718,3,1))),IFERROR(VALUE(MID('Datos de entrada'!C718,1,2)),"")),"")</f>
        <v/>
      </c>
    </row>
    <row r="734" spans="1:9" ht="14.25" x14ac:dyDescent="0.2">
      <c r="A734" t="str">
        <f t="shared" si="46"/>
        <v/>
      </c>
      <c r="B734" t="str">
        <f t="shared" si="45"/>
        <v/>
      </c>
      <c r="C734" s="1" t="str">
        <f t="shared" si="44"/>
        <v/>
      </c>
      <c r="D734" t="str">
        <f>IF(ISNUMBER(C734),'Datos de entrada'!A719,"")</f>
        <v/>
      </c>
      <c r="E734" s="1" t="str">
        <f>IF(ISNUMBER(G734),IF(NOT(ISBLANK('Datos de entrada'!L719)),'Datos de entrada'!L719,""),IFERROR(MID('Datos de entrada'!H719,1,2),""))</f>
        <v/>
      </c>
      <c r="F734" s="1" t="str">
        <f>IFERROR(VALUE(CONCATENATE(MID('Datos de entrada'!H719,5,1),",",MID('Datos de entrada'!H719,7,1))),IFERROR(VALUE(CONCATENATE(MID('Datos de entrada'!H719,5,2),",",MID('Datos de entrada'!H719,8,1))),""))</f>
        <v/>
      </c>
      <c r="G734" s="1" t="str">
        <f>IF(ISNUMBER('Datos de entrada'!K719),'Datos de entrada'!K719,"")</f>
        <v/>
      </c>
      <c r="I734" s="1" t="str">
        <f>IF(OR(ISNUMBER(F734),ISNUMBER(G734)),IFERROR(VALUE(CONCATENATE(MID('Datos de entrada'!C719,1,1),",",MID('Datos de entrada'!C719,3,1))),IFERROR(VALUE(MID('Datos de entrada'!C719,1,2)),"")),"")</f>
        <v/>
      </c>
    </row>
    <row r="735" spans="1:9" ht="14.25" x14ac:dyDescent="0.2">
      <c r="A735" t="str">
        <f t="shared" si="46"/>
        <v/>
      </c>
      <c r="B735" t="str">
        <f t="shared" si="45"/>
        <v/>
      </c>
      <c r="C735" s="1" t="str">
        <f t="shared" si="44"/>
        <v/>
      </c>
      <c r="D735" t="str">
        <f>IF(ISNUMBER(C735),'Datos de entrada'!A720,"")</f>
        <v/>
      </c>
      <c r="E735" s="1" t="str">
        <f>IF(ISNUMBER(G735),IF(NOT(ISBLANK('Datos de entrada'!L720)),'Datos de entrada'!L720,""),IFERROR(MID('Datos de entrada'!H720,1,2),""))</f>
        <v/>
      </c>
      <c r="F735" s="1" t="str">
        <f>IFERROR(VALUE(CONCATENATE(MID('Datos de entrada'!H720,5,1),",",MID('Datos de entrada'!H720,7,1))),IFERROR(VALUE(CONCATENATE(MID('Datos de entrada'!H720,5,2),",",MID('Datos de entrada'!H720,8,1))),""))</f>
        <v/>
      </c>
      <c r="G735" s="1" t="str">
        <f>IF(ISNUMBER('Datos de entrada'!K720),'Datos de entrada'!K720,"")</f>
        <v/>
      </c>
      <c r="I735" s="1" t="str">
        <f>IF(OR(ISNUMBER(F735),ISNUMBER(G735)),IFERROR(VALUE(CONCATENATE(MID('Datos de entrada'!C720,1,1),",",MID('Datos de entrada'!C720,3,1))),IFERROR(VALUE(MID('Datos de entrada'!C720,1,2)),"")),"")</f>
        <v/>
      </c>
    </row>
    <row r="736" spans="1:9" ht="14.25" x14ac:dyDescent="0.2">
      <c r="A736" t="str">
        <f t="shared" si="46"/>
        <v/>
      </c>
      <c r="B736" t="str">
        <f t="shared" si="45"/>
        <v/>
      </c>
      <c r="C736" s="1" t="str">
        <f t="shared" si="44"/>
        <v/>
      </c>
      <c r="D736" t="str">
        <f>IF(ISNUMBER(C736),'Datos de entrada'!A721,"")</f>
        <v/>
      </c>
      <c r="E736" s="1" t="str">
        <f>IF(ISNUMBER(G736),IF(NOT(ISBLANK('Datos de entrada'!L721)),'Datos de entrada'!L721,""),IFERROR(MID('Datos de entrada'!H721,1,2),""))</f>
        <v/>
      </c>
      <c r="F736" s="1" t="str">
        <f>IFERROR(VALUE(CONCATENATE(MID('Datos de entrada'!H721,5,1),",",MID('Datos de entrada'!H721,7,1))),IFERROR(VALUE(CONCATENATE(MID('Datos de entrada'!H721,5,2),",",MID('Datos de entrada'!H721,8,1))),""))</f>
        <v/>
      </c>
      <c r="G736" s="1" t="str">
        <f>IF(ISNUMBER('Datos de entrada'!K721),'Datos de entrada'!K721,"")</f>
        <v/>
      </c>
      <c r="I736" s="1" t="str">
        <f>IF(OR(ISNUMBER(F736),ISNUMBER(G736)),IFERROR(VALUE(CONCATENATE(MID('Datos de entrada'!C721,1,1),",",MID('Datos de entrada'!C721,3,1))),IFERROR(VALUE(MID('Datos de entrada'!C721,1,2)),"")),"")</f>
        <v/>
      </c>
    </row>
    <row r="737" spans="1:9" ht="14.25" x14ac:dyDescent="0.2">
      <c r="A737" t="str">
        <f t="shared" si="46"/>
        <v/>
      </c>
      <c r="B737" t="str">
        <f t="shared" si="45"/>
        <v/>
      </c>
      <c r="C737" s="1" t="str">
        <f t="shared" si="44"/>
        <v/>
      </c>
      <c r="D737" t="str">
        <f>IF(ISNUMBER(C737),'Datos de entrada'!A722,"")</f>
        <v/>
      </c>
      <c r="E737" s="1" t="str">
        <f>IF(ISNUMBER(G737),IF(NOT(ISBLANK('Datos de entrada'!L722)),'Datos de entrada'!L722,""),IFERROR(MID('Datos de entrada'!H722,1,2),""))</f>
        <v/>
      </c>
      <c r="F737" s="1" t="str">
        <f>IFERROR(VALUE(CONCATENATE(MID('Datos de entrada'!H722,5,1),",",MID('Datos de entrada'!H722,7,1))),IFERROR(VALUE(CONCATENATE(MID('Datos de entrada'!H722,5,2),",",MID('Datos de entrada'!H722,8,1))),""))</f>
        <v/>
      </c>
      <c r="G737" s="1" t="str">
        <f>IF(ISNUMBER('Datos de entrada'!K722),'Datos de entrada'!K722,"")</f>
        <v/>
      </c>
      <c r="I737" s="1" t="str">
        <f>IF(OR(ISNUMBER(F737),ISNUMBER(G737)),IFERROR(VALUE(CONCATENATE(MID('Datos de entrada'!C722,1,1),",",MID('Datos de entrada'!C722,3,1))),IFERROR(VALUE(MID('Datos de entrada'!C722,1,2)),"")),"")</f>
        <v/>
      </c>
    </row>
    <row r="738" spans="1:9" ht="14.25" x14ac:dyDescent="0.2">
      <c r="A738" t="str">
        <f t="shared" si="46"/>
        <v/>
      </c>
      <c r="B738" t="str">
        <f t="shared" si="45"/>
        <v/>
      </c>
      <c r="C738" s="1" t="str">
        <f t="shared" si="44"/>
        <v/>
      </c>
      <c r="D738" t="str">
        <f>IF(ISNUMBER(C738),'Datos de entrada'!A723,"")</f>
        <v/>
      </c>
      <c r="E738" s="1" t="str">
        <f>IF(ISNUMBER(G738),IF(NOT(ISBLANK('Datos de entrada'!L723)),'Datos de entrada'!L723,""),IFERROR(MID('Datos de entrada'!H723,1,2),""))</f>
        <v/>
      </c>
      <c r="F738" s="1" t="str">
        <f>IFERROR(VALUE(CONCATENATE(MID('Datos de entrada'!H723,5,1),",",MID('Datos de entrada'!H723,7,1))),IFERROR(VALUE(CONCATENATE(MID('Datos de entrada'!H723,5,2),",",MID('Datos de entrada'!H723,8,1))),""))</f>
        <v/>
      </c>
      <c r="G738" s="1" t="str">
        <f>IF(ISNUMBER('Datos de entrada'!K723),'Datos de entrada'!K723,"")</f>
        <v/>
      </c>
      <c r="I738" s="1" t="str">
        <f>IF(OR(ISNUMBER(F738),ISNUMBER(G738)),IFERROR(VALUE(CONCATENATE(MID('Datos de entrada'!C723,1,1),",",MID('Datos de entrada'!C723,3,1))),IFERROR(VALUE(MID('Datos de entrada'!C723,1,2)),"")),"")</f>
        <v/>
      </c>
    </row>
    <row r="739" spans="1:9" ht="14.25" x14ac:dyDescent="0.2">
      <c r="A739" t="str">
        <f t="shared" si="46"/>
        <v/>
      </c>
      <c r="B739" t="str">
        <f t="shared" si="45"/>
        <v/>
      </c>
      <c r="C739" s="1" t="str">
        <f t="shared" si="44"/>
        <v/>
      </c>
      <c r="D739" t="str">
        <f>IF(ISNUMBER(C739),'Datos de entrada'!A724,"")</f>
        <v/>
      </c>
      <c r="E739" s="1" t="str">
        <f>IF(ISNUMBER(G739),IF(NOT(ISBLANK('Datos de entrada'!L724)),'Datos de entrada'!L724,""),IFERROR(MID('Datos de entrada'!H724,1,2),""))</f>
        <v/>
      </c>
      <c r="F739" s="1" t="str">
        <f>IFERROR(VALUE(CONCATENATE(MID('Datos de entrada'!H724,5,1),",",MID('Datos de entrada'!H724,7,1))),IFERROR(VALUE(CONCATENATE(MID('Datos de entrada'!H724,5,2),",",MID('Datos de entrada'!H724,8,1))),""))</f>
        <v/>
      </c>
      <c r="G739" s="1" t="str">
        <f>IF(ISNUMBER('Datos de entrada'!K724),'Datos de entrada'!K724,"")</f>
        <v/>
      </c>
      <c r="I739" s="1" t="str">
        <f>IF(OR(ISNUMBER(F739),ISNUMBER(G739)),IFERROR(VALUE(CONCATENATE(MID('Datos de entrada'!C724,1,1),",",MID('Datos de entrada'!C724,3,1))),IFERROR(VALUE(MID('Datos de entrada'!C724,1,2)),"")),"")</f>
        <v/>
      </c>
    </row>
    <row r="740" spans="1:9" ht="14.25" x14ac:dyDescent="0.2">
      <c r="A740" t="str">
        <f t="shared" si="46"/>
        <v/>
      </c>
      <c r="B740" t="str">
        <f t="shared" si="45"/>
        <v/>
      </c>
      <c r="C740" s="1" t="str">
        <f t="shared" si="44"/>
        <v/>
      </c>
      <c r="D740" t="str">
        <f>IF(ISNUMBER(C740),'Datos de entrada'!A725,"")</f>
        <v/>
      </c>
      <c r="E740" s="1" t="str">
        <f>IF(ISNUMBER(G740),IF(NOT(ISBLANK('Datos de entrada'!L725)),'Datos de entrada'!L725,""),IFERROR(MID('Datos de entrada'!H725,1,2),""))</f>
        <v/>
      </c>
      <c r="F740" s="1" t="str">
        <f>IFERROR(VALUE(CONCATENATE(MID('Datos de entrada'!H725,5,1),",",MID('Datos de entrada'!H725,7,1))),IFERROR(VALUE(CONCATENATE(MID('Datos de entrada'!H725,5,2),",",MID('Datos de entrada'!H725,8,1))),""))</f>
        <v/>
      </c>
      <c r="G740" s="1" t="str">
        <f>IF(ISNUMBER('Datos de entrada'!K725),'Datos de entrada'!K725,"")</f>
        <v/>
      </c>
      <c r="I740" s="1" t="str">
        <f>IF(OR(ISNUMBER(F740),ISNUMBER(G740)),IFERROR(VALUE(CONCATENATE(MID('Datos de entrada'!C725,1,1),",",MID('Datos de entrada'!C725,3,1))),IFERROR(VALUE(MID('Datos de entrada'!C725,1,2)),"")),"")</f>
        <v/>
      </c>
    </row>
    <row r="741" spans="1:9" ht="14.25" x14ac:dyDescent="0.2">
      <c r="A741" t="str">
        <f t="shared" si="46"/>
        <v/>
      </c>
      <c r="B741" t="str">
        <f t="shared" si="45"/>
        <v/>
      </c>
      <c r="C741" s="1" t="str">
        <f t="shared" si="44"/>
        <v/>
      </c>
      <c r="D741" t="str">
        <f>IF(ISNUMBER(C741),'Datos de entrada'!A726,"")</f>
        <v/>
      </c>
      <c r="E741" s="1" t="str">
        <f>IF(ISNUMBER(G741),IF(NOT(ISBLANK('Datos de entrada'!L726)),'Datos de entrada'!L726,""),IFERROR(MID('Datos de entrada'!H726,1,2),""))</f>
        <v/>
      </c>
      <c r="F741" s="1" t="str">
        <f>IFERROR(VALUE(CONCATENATE(MID('Datos de entrada'!H726,5,1),",",MID('Datos de entrada'!H726,7,1))),IFERROR(VALUE(CONCATENATE(MID('Datos de entrada'!H726,5,2),",",MID('Datos de entrada'!H726,8,1))),""))</f>
        <v/>
      </c>
      <c r="G741" s="1" t="str">
        <f>IF(ISNUMBER('Datos de entrada'!K726),'Datos de entrada'!K726,"")</f>
        <v/>
      </c>
      <c r="I741" s="1" t="str">
        <f>IF(OR(ISNUMBER(F741),ISNUMBER(G741)),IFERROR(VALUE(CONCATENATE(MID('Datos de entrada'!C726,1,1),",",MID('Datos de entrada'!C726,3,1))),IFERROR(VALUE(MID('Datos de entrada'!C726,1,2)),"")),"")</f>
        <v/>
      </c>
    </row>
    <row r="742" spans="1:9" ht="14.25" x14ac:dyDescent="0.2">
      <c r="A742" t="str">
        <f t="shared" si="46"/>
        <v/>
      </c>
      <c r="B742" t="str">
        <f t="shared" si="45"/>
        <v/>
      </c>
      <c r="C742" s="1" t="str">
        <f t="shared" si="44"/>
        <v/>
      </c>
      <c r="D742" t="str">
        <f>IF(ISNUMBER(C742),'Datos de entrada'!A727,"")</f>
        <v/>
      </c>
      <c r="E742" s="1" t="str">
        <f>IF(ISNUMBER(G742),IF(NOT(ISBLANK('Datos de entrada'!L727)),'Datos de entrada'!L727,""),IFERROR(MID('Datos de entrada'!H727,1,2),""))</f>
        <v/>
      </c>
      <c r="F742" s="1" t="str">
        <f>IFERROR(VALUE(CONCATENATE(MID('Datos de entrada'!H727,5,1),",",MID('Datos de entrada'!H727,7,1))),IFERROR(VALUE(CONCATENATE(MID('Datos de entrada'!H727,5,2),",",MID('Datos de entrada'!H727,8,1))),""))</f>
        <v/>
      </c>
      <c r="G742" s="1" t="str">
        <f>IF(ISNUMBER('Datos de entrada'!K727),'Datos de entrada'!K727,"")</f>
        <v/>
      </c>
      <c r="I742" s="1" t="str">
        <f>IF(OR(ISNUMBER(F742),ISNUMBER(G742)),IFERROR(VALUE(CONCATENATE(MID('Datos de entrada'!C727,1,1),",",MID('Datos de entrada'!C727,3,1))),IFERROR(VALUE(MID('Datos de entrada'!C727,1,2)),"")),"")</f>
        <v/>
      </c>
    </row>
    <row r="743" spans="1:9" ht="14.25" x14ac:dyDescent="0.2">
      <c r="A743" t="str">
        <f t="shared" si="46"/>
        <v/>
      </c>
      <c r="B743" t="str">
        <f t="shared" si="45"/>
        <v/>
      </c>
      <c r="C743" s="1" t="str">
        <f t="shared" si="44"/>
        <v/>
      </c>
      <c r="D743" t="str">
        <f>IF(ISNUMBER(C743),'Datos de entrada'!A728,"")</f>
        <v/>
      </c>
      <c r="E743" s="1" t="str">
        <f>IF(ISNUMBER(G743),IF(NOT(ISBLANK('Datos de entrada'!L728)),'Datos de entrada'!L728,""),IFERROR(MID('Datos de entrada'!H728,1,2),""))</f>
        <v/>
      </c>
      <c r="F743" s="1" t="str">
        <f>IFERROR(VALUE(CONCATENATE(MID('Datos de entrada'!H728,5,1),",",MID('Datos de entrada'!H728,7,1))),IFERROR(VALUE(CONCATENATE(MID('Datos de entrada'!H728,5,2),",",MID('Datos de entrada'!H728,8,1))),""))</f>
        <v/>
      </c>
      <c r="G743" s="1" t="str">
        <f>IF(ISNUMBER('Datos de entrada'!K728),'Datos de entrada'!K728,"")</f>
        <v/>
      </c>
      <c r="I743" s="1" t="str">
        <f>IF(OR(ISNUMBER(F743),ISNUMBER(G743)),IFERROR(VALUE(CONCATENATE(MID('Datos de entrada'!C728,1,1),",",MID('Datos de entrada'!C728,3,1))),IFERROR(VALUE(MID('Datos de entrada'!C728,1,2)),"")),"")</f>
        <v/>
      </c>
    </row>
    <row r="744" spans="1:9" ht="14.25" x14ac:dyDescent="0.2">
      <c r="A744" t="str">
        <f t="shared" si="46"/>
        <v/>
      </c>
      <c r="B744" t="str">
        <f t="shared" si="45"/>
        <v/>
      </c>
      <c r="C744" s="1" t="str">
        <f t="shared" si="44"/>
        <v/>
      </c>
      <c r="D744" t="str">
        <f>IF(ISNUMBER(C744),'Datos de entrada'!A729,"")</f>
        <v/>
      </c>
      <c r="E744" s="1" t="str">
        <f>IF(ISNUMBER(G744),IF(NOT(ISBLANK('Datos de entrada'!L729)),'Datos de entrada'!L729,""),IFERROR(MID('Datos de entrada'!H729,1,2),""))</f>
        <v/>
      </c>
      <c r="F744" s="1" t="str">
        <f>IFERROR(VALUE(CONCATENATE(MID('Datos de entrada'!H729,5,1),",",MID('Datos de entrada'!H729,7,1))),IFERROR(VALUE(CONCATENATE(MID('Datos de entrada'!H729,5,2),",",MID('Datos de entrada'!H729,8,1))),""))</f>
        <v/>
      </c>
      <c r="G744" s="1" t="str">
        <f>IF(ISNUMBER('Datos de entrada'!K729),'Datos de entrada'!K729,"")</f>
        <v/>
      </c>
      <c r="I744" s="1" t="str">
        <f>IF(OR(ISNUMBER(F744),ISNUMBER(G744)),IFERROR(VALUE(CONCATENATE(MID('Datos de entrada'!C729,1,1),",",MID('Datos de entrada'!C729,3,1))),IFERROR(VALUE(MID('Datos de entrada'!C729,1,2)),"")),"")</f>
        <v/>
      </c>
    </row>
    <row r="745" spans="1:9" ht="14.25" x14ac:dyDescent="0.2">
      <c r="A745" t="str">
        <f t="shared" si="46"/>
        <v/>
      </c>
      <c r="B745" t="str">
        <f t="shared" si="45"/>
        <v/>
      </c>
      <c r="C745" s="1" t="str">
        <f t="shared" si="44"/>
        <v/>
      </c>
      <c r="D745" t="str">
        <f>IF(ISNUMBER(C745),'Datos de entrada'!A730,"")</f>
        <v/>
      </c>
      <c r="E745" s="1" t="str">
        <f>IF(ISNUMBER(G745),IF(NOT(ISBLANK('Datos de entrada'!L730)),'Datos de entrada'!L730,""),IFERROR(MID('Datos de entrada'!H730,1,2),""))</f>
        <v/>
      </c>
      <c r="F745" s="1" t="str">
        <f>IFERROR(VALUE(CONCATENATE(MID('Datos de entrada'!H730,5,1),",",MID('Datos de entrada'!H730,7,1))),IFERROR(VALUE(CONCATENATE(MID('Datos de entrada'!H730,5,2),",",MID('Datos de entrada'!H730,8,1))),""))</f>
        <v/>
      </c>
      <c r="G745" s="1" t="str">
        <f>IF(ISNUMBER('Datos de entrada'!K730),'Datos de entrada'!K730,"")</f>
        <v/>
      </c>
      <c r="I745" s="1" t="str">
        <f>IF(OR(ISNUMBER(F745),ISNUMBER(G745)),IFERROR(VALUE(CONCATENATE(MID('Datos de entrada'!C730,1,1),",",MID('Datos de entrada'!C730,3,1))),IFERROR(VALUE(MID('Datos de entrada'!C730,1,2)),"")),"")</f>
        <v/>
      </c>
    </row>
    <row r="746" spans="1:9" ht="14.25" x14ac:dyDescent="0.2">
      <c r="A746" t="str">
        <f t="shared" si="46"/>
        <v/>
      </c>
      <c r="B746" t="str">
        <f t="shared" si="45"/>
        <v/>
      </c>
      <c r="C746" s="1" t="str">
        <f t="shared" si="44"/>
        <v/>
      </c>
      <c r="D746" t="str">
        <f>IF(ISNUMBER(C746),'Datos de entrada'!A731,"")</f>
        <v/>
      </c>
      <c r="E746" s="1" t="str">
        <f>IF(ISNUMBER(G746),IF(NOT(ISBLANK('Datos de entrada'!L731)),'Datos de entrada'!L731,""),IFERROR(MID('Datos de entrada'!H731,1,2),""))</f>
        <v/>
      </c>
      <c r="F746" s="1" t="str">
        <f>IFERROR(VALUE(CONCATENATE(MID('Datos de entrada'!H731,5,1),",",MID('Datos de entrada'!H731,7,1))),IFERROR(VALUE(CONCATENATE(MID('Datos de entrada'!H731,5,2),",",MID('Datos de entrada'!H731,8,1))),""))</f>
        <v/>
      </c>
      <c r="G746" s="1" t="str">
        <f>IF(ISNUMBER('Datos de entrada'!K731),'Datos de entrada'!K731,"")</f>
        <v/>
      </c>
      <c r="I746" s="1" t="str">
        <f>IF(OR(ISNUMBER(F746),ISNUMBER(G746)),IFERROR(VALUE(CONCATENATE(MID('Datos de entrada'!C731,1,1),",",MID('Datos de entrada'!C731,3,1))),IFERROR(VALUE(MID('Datos de entrada'!C731,1,2)),"")),"")</f>
        <v/>
      </c>
    </row>
    <row r="747" spans="1:9" ht="14.25" x14ac:dyDescent="0.2">
      <c r="A747" t="str">
        <f t="shared" si="46"/>
        <v/>
      </c>
      <c r="B747" t="str">
        <f t="shared" si="45"/>
        <v/>
      </c>
      <c r="C747" s="1" t="str">
        <f t="shared" si="44"/>
        <v/>
      </c>
      <c r="D747" t="str">
        <f>IF(ISNUMBER(C747),'Datos de entrada'!A732,"")</f>
        <v/>
      </c>
      <c r="E747" s="1" t="str">
        <f>IF(ISNUMBER(G747),IF(NOT(ISBLANK('Datos de entrada'!L732)),'Datos de entrada'!L732,""),IFERROR(MID('Datos de entrada'!H732,1,2),""))</f>
        <v/>
      </c>
      <c r="F747" s="1" t="str">
        <f>IFERROR(VALUE(CONCATENATE(MID('Datos de entrada'!H732,5,1),",",MID('Datos de entrada'!H732,7,1))),IFERROR(VALUE(CONCATENATE(MID('Datos de entrada'!H732,5,2),",",MID('Datos de entrada'!H732,8,1))),""))</f>
        <v/>
      </c>
      <c r="G747" s="1" t="str">
        <f>IF(ISNUMBER('Datos de entrada'!K732),'Datos de entrada'!K732,"")</f>
        <v/>
      </c>
      <c r="I747" s="1" t="str">
        <f>IF(OR(ISNUMBER(F747),ISNUMBER(G747)),IFERROR(VALUE(CONCATENATE(MID('Datos de entrada'!C732,1,1),",",MID('Datos de entrada'!C732,3,1))),IFERROR(VALUE(MID('Datos de entrada'!C732,1,2)),"")),"")</f>
        <v/>
      </c>
    </row>
    <row r="748" spans="1:9" ht="14.25" x14ac:dyDescent="0.2">
      <c r="A748" t="str">
        <f t="shared" si="46"/>
        <v/>
      </c>
      <c r="B748" t="str">
        <f t="shared" si="45"/>
        <v/>
      </c>
      <c r="C748" s="1" t="str">
        <f t="shared" si="44"/>
        <v/>
      </c>
      <c r="D748" t="str">
        <f>IF(ISNUMBER(C748),'Datos de entrada'!A733,"")</f>
        <v/>
      </c>
      <c r="E748" s="1" t="str">
        <f>IF(ISNUMBER(G748),IF(NOT(ISBLANK('Datos de entrada'!L733)),'Datos de entrada'!L733,""),IFERROR(MID('Datos de entrada'!H733,1,2),""))</f>
        <v/>
      </c>
      <c r="F748" s="1" t="str">
        <f>IFERROR(VALUE(CONCATENATE(MID('Datos de entrada'!H733,5,1),",",MID('Datos de entrada'!H733,7,1))),IFERROR(VALUE(CONCATENATE(MID('Datos de entrada'!H733,5,2),",",MID('Datos de entrada'!H733,8,1))),""))</f>
        <v/>
      </c>
      <c r="G748" s="1" t="str">
        <f>IF(ISNUMBER('Datos de entrada'!K733),'Datos de entrada'!K733,"")</f>
        <v/>
      </c>
      <c r="I748" s="1" t="str">
        <f>IF(OR(ISNUMBER(F748),ISNUMBER(G748)),IFERROR(VALUE(CONCATENATE(MID('Datos de entrada'!C733,1,1),",",MID('Datos de entrada'!C733,3,1))),IFERROR(VALUE(MID('Datos de entrada'!C733,1,2)),"")),"")</f>
        <v/>
      </c>
    </row>
    <row r="749" spans="1:9" ht="14.25" x14ac:dyDescent="0.2">
      <c r="A749" t="str">
        <f t="shared" si="46"/>
        <v/>
      </c>
      <c r="B749" t="str">
        <f t="shared" si="45"/>
        <v/>
      </c>
      <c r="C749" s="1" t="str">
        <f t="shared" si="44"/>
        <v/>
      </c>
      <c r="D749" t="str">
        <f>IF(ISNUMBER(C749),'Datos de entrada'!A734,"")</f>
        <v/>
      </c>
      <c r="E749" s="1" t="str">
        <f>IF(ISNUMBER(G749),IF(NOT(ISBLANK('Datos de entrada'!L734)),'Datos de entrada'!L734,""),IFERROR(MID('Datos de entrada'!H734,1,2),""))</f>
        <v/>
      </c>
      <c r="F749" s="1" t="str">
        <f>IFERROR(VALUE(CONCATENATE(MID('Datos de entrada'!H734,5,1),",",MID('Datos de entrada'!H734,7,1))),IFERROR(VALUE(CONCATENATE(MID('Datos de entrada'!H734,5,2),",",MID('Datos de entrada'!H734,8,1))),""))</f>
        <v/>
      </c>
      <c r="G749" s="1" t="str">
        <f>IF(ISNUMBER('Datos de entrada'!K734),'Datos de entrada'!K734,"")</f>
        <v/>
      </c>
      <c r="I749" s="1" t="str">
        <f>IF(OR(ISNUMBER(F749),ISNUMBER(G749)),IFERROR(VALUE(CONCATENATE(MID('Datos de entrada'!C734,1,1),",",MID('Datos de entrada'!C734,3,1))),IFERROR(VALUE(MID('Datos de entrada'!C734,1,2)),"")),"")</f>
        <v/>
      </c>
    </row>
    <row r="750" spans="1:9" ht="14.25" x14ac:dyDescent="0.2">
      <c r="A750" t="str">
        <f t="shared" si="46"/>
        <v/>
      </c>
      <c r="B750" t="str">
        <f t="shared" si="45"/>
        <v/>
      </c>
      <c r="C750" s="1" t="str">
        <f t="shared" si="44"/>
        <v/>
      </c>
      <c r="D750" t="str">
        <f>IF(ISNUMBER(C750),'Datos de entrada'!A735,"")</f>
        <v/>
      </c>
      <c r="E750" s="1" t="str">
        <f>IF(ISNUMBER(G750),IF(NOT(ISBLANK('Datos de entrada'!L735)),'Datos de entrada'!L735,""),IFERROR(MID('Datos de entrada'!H735,1,2),""))</f>
        <v/>
      </c>
      <c r="F750" s="1" t="str">
        <f>IFERROR(VALUE(CONCATENATE(MID('Datos de entrada'!H735,5,1),",",MID('Datos de entrada'!H735,7,1))),IFERROR(VALUE(CONCATENATE(MID('Datos de entrada'!H735,5,2),",",MID('Datos de entrada'!H735,8,1))),""))</f>
        <v/>
      </c>
      <c r="G750" s="1" t="str">
        <f>IF(ISNUMBER('Datos de entrada'!K735),'Datos de entrada'!K735,"")</f>
        <v/>
      </c>
      <c r="I750" s="1" t="str">
        <f>IF(OR(ISNUMBER(F750),ISNUMBER(G750)),IFERROR(VALUE(CONCATENATE(MID('Datos de entrada'!C735,1,1),",",MID('Datos de entrada'!C735,3,1))),IFERROR(VALUE(MID('Datos de entrada'!C735,1,2)),"")),"")</f>
        <v/>
      </c>
    </row>
    <row r="751" spans="1:9" ht="14.25" x14ac:dyDescent="0.2">
      <c r="A751" t="str">
        <f t="shared" si="46"/>
        <v/>
      </c>
      <c r="B751" t="str">
        <f t="shared" si="45"/>
        <v/>
      </c>
      <c r="C751" s="1" t="str">
        <f t="shared" si="44"/>
        <v/>
      </c>
      <c r="D751" t="str">
        <f>IF(ISNUMBER(C751),'Datos de entrada'!A736,"")</f>
        <v/>
      </c>
      <c r="E751" s="1" t="str">
        <f>IF(ISNUMBER(G751),IF(NOT(ISBLANK('Datos de entrada'!L736)),'Datos de entrada'!L736,""),IFERROR(MID('Datos de entrada'!H736,1,2),""))</f>
        <v/>
      </c>
      <c r="F751" s="1" t="str">
        <f>IFERROR(VALUE(CONCATENATE(MID('Datos de entrada'!H736,5,1),",",MID('Datos de entrada'!H736,7,1))),IFERROR(VALUE(CONCATENATE(MID('Datos de entrada'!H736,5,2),",",MID('Datos de entrada'!H736,8,1))),""))</f>
        <v/>
      </c>
      <c r="G751" s="1" t="str">
        <f>IF(ISNUMBER('Datos de entrada'!K736),'Datos de entrada'!K736,"")</f>
        <v/>
      </c>
      <c r="I751" s="1" t="str">
        <f>IF(OR(ISNUMBER(F751),ISNUMBER(G751)),IFERROR(VALUE(CONCATENATE(MID('Datos de entrada'!C736,1,1),",",MID('Datos de entrada'!C736,3,1))),IFERROR(VALUE(MID('Datos de entrada'!C736,1,2)),"")),"")</f>
        <v/>
      </c>
    </row>
    <row r="752" spans="1:9" ht="14.25" x14ac:dyDescent="0.2">
      <c r="A752" t="str">
        <f t="shared" si="46"/>
        <v/>
      </c>
      <c r="B752" t="str">
        <f t="shared" si="45"/>
        <v/>
      </c>
      <c r="C752" s="1" t="str">
        <f t="shared" si="44"/>
        <v/>
      </c>
      <c r="D752" t="str">
        <f>IF(ISNUMBER(C752),'Datos de entrada'!A737,"")</f>
        <v/>
      </c>
      <c r="E752" s="1" t="str">
        <f>IF(ISNUMBER(G752),IF(NOT(ISBLANK('Datos de entrada'!L737)),'Datos de entrada'!L737,""),IFERROR(MID('Datos de entrada'!H737,1,2),""))</f>
        <v/>
      </c>
      <c r="F752" s="1" t="str">
        <f>IFERROR(VALUE(CONCATENATE(MID('Datos de entrada'!H737,5,1),",",MID('Datos de entrada'!H737,7,1))),IFERROR(VALUE(CONCATENATE(MID('Datos de entrada'!H737,5,2),",",MID('Datos de entrada'!H737,8,1))),""))</f>
        <v/>
      </c>
      <c r="G752" s="1" t="str">
        <f>IF(ISNUMBER('Datos de entrada'!K737),'Datos de entrada'!K737,"")</f>
        <v/>
      </c>
      <c r="I752" s="1" t="str">
        <f>IF(OR(ISNUMBER(F752),ISNUMBER(G752)),IFERROR(VALUE(CONCATENATE(MID('Datos de entrada'!C737,1,1),",",MID('Datos de entrada'!C737,3,1))),IFERROR(VALUE(MID('Datos de entrada'!C737,1,2)),"")),"")</f>
        <v/>
      </c>
    </row>
    <row r="753" spans="1:9" ht="14.25" x14ac:dyDescent="0.2">
      <c r="A753" t="str">
        <f t="shared" si="46"/>
        <v/>
      </c>
      <c r="B753" t="str">
        <f t="shared" si="45"/>
        <v/>
      </c>
      <c r="C753" s="1" t="str">
        <f t="shared" si="44"/>
        <v/>
      </c>
      <c r="D753" t="str">
        <f>IF(ISNUMBER(C753),'Datos de entrada'!A738,"")</f>
        <v/>
      </c>
      <c r="E753" s="1" t="str">
        <f>IF(ISNUMBER(G753),IF(NOT(ISBLANK('Datos de entrada'!L738)),'Datos de entrada'!L738,""),IFERROR(MID('Datos de entrada'!H738,1,2),""))</f>
        <v/>
      </c>
      <c r="F753" s="1" t="str">
        <f>IFERROR(VALUE(CONCATENATE(MID('Datos de entrada'!H738,5,1),",",MID('Datos de entrada'!H738,7,1))),IFERROR(VALUE(CONCATENATE(MID('Datos de entrada'!H738,5,2),",",MID('Datos de entrada'!H738,8,1))),""))</f>
        <v/>
      </c>
      <c r="G753" s="1" t="str">
        <f>IF(ISNUMBER('Datos de entrada'!K738),'Datos de entrada'!K738,"")</f>
        <v/>
      </c>
      <c r="I753" s="1" t="str">
        <f>IF(OR(ISNUMBER(F753),ISNUMBER(G753)),IFERROR(VALUE(CONCATENATE(MID('Datos de entrada'!C738,1,1),",",MID('Datos de entrada'!C738,3,1))),IFERROR(VALUE(MID('Datos de entrada'!C738,1,2)),"")),"")</f>
        <v/>
      </c>
    </row>
    <row r="754" spans="1:9" ht="14.25" x14ac:dyDescent="0.2">
      <c r="A754" t="str">
        <f t="shared" si="46"/>
        <v/>
      </c>
      <c r="B754" t="str">
        <f t="shared" si="45"/>
        <v/>
      </c>
      <c r="C754" s="1" t="str">
        <f t="shared" si="44"/>
        <v/>
      </c>
      <c r="D754" t="str">
        <f>IF(ISNUMBER(C754),'Datos de entrada'!A739,"")</f>
        <v/>
      </c>
      <c r="E754" s="1" t="str">
        <f>IF(ISNUMBER(G754),IF(NOT(ISBLANK('Datos de entrada'!L739)),'Datos de entrada'!L739,""),IFERROR(MID('Datos de entrada'!H739,1,2),""))</f>
        <v/>
      </c>
      <c r="F754" s="1" t="str">
        <f>IFERROR(VALUE(CONCATENATE(MID('Datos de entrada'!H739,5,1),",",MID('Datos de entrada'!H739,7,1))),IFERROR(VALUE(CONCATENATE(MID('Datos de entrada'!H739,5,2),",",MID('Datos de entrada'!H739,8,1))),""))</f>
        <v/>
      </c>
      <c r="G754" s="1" t="str">
        <f>IF(ISNUMBER('Datos de entrada'!K739),'Datos de entrada'!K739,"")</f>
        <v/>
      </c>
      <c r="I754" s="1" t="str">
        <f>IF(OR(ISNUMBER(F754),ISNUMBER(G754)),IFERROR(VALUE(CONCATENATE(MID('Datos de entrada'!C739,1,1),",",MID('Datos de entrada'!C739,3,1))),IFERROR(VALUE(MID('Datos de entrada'!C739,1,2)),"")),"")</f>
        <v/>
      </c>
    </row>
    <row r="755" spans="1:9" ht="14.25" x14ac:dyDescent="0.2">
      <c r="A755" t="str">
        <f t="shared" si="46"/>
        <v/>
      </c>
      <c r="B755" t="str">
        <f t="shared" si="45"/>
        <v/>
      </c>
      <c r="C755" s="1" t="str">
        <f t="shared" si="44"/>
        <v/>
      </c>
      <c r="D755" t="str">
        <f>IF(ISNUMBER(C755),'Datos de entrada'!A740,"")</f>
        <v/>
      </c>
      <c r="E755" s="1" t="str">
        <f>IF(ISNUMBER(G755),IF(NOT(ISBLANK('Datos de entrada'!L740)),'Datos de entrada'!L740,""),IFERROR(MID('Datos de entrada'!H740,1,2),""))</f>
        <v/>
      </c>
      <c r="F755" s="1" t="str">
        <f>IFERROR(VALUE(CONCATENATE(MID('Datos de entrada'!H740,5,1),",",MID('Datos de entrada'!H740,7,1))),IFERROR(VALUE(CONCATENATE(MID('Datos de entrada'!H740,5,2),",",MID('Datos de entrada'!H740,8,1))),""))</f>
        <v/>
      </c>
      <c r="G755" s="1" t="str">
        <f>IF(ISNUMBER('Datos de entrada'!K740),'Datos de entrada'!K740,"")</f>
        <v/>
      </c>
      <c r="I755" s="1" t="str">
        <f>IF(OR(ISNUMBER(F755),ISNUMBER(G755)),IFERROR(VALUE(CONCATENATE(MID('Datos de entrada'!C740,1,1),",",MID('Datos de entrada'!C740,3,1))),IFERROR(VALUE(MID('Datos de entrada'!C740,1,2)),"")),"")</f>
        <v/>
      </c>
    </row>
    <row r="756" spans="1:9" ht="14.25" x14ac:dyDescent="0.2">
      <c r="A756" t="str">
        <f t="shared" si="46"/>
        <v/>
      </c>
      <c r="B756" t="str">
        <f t="shared" si="45"/>
        <v/>
      </c>
      <c r="C756" s="1" t="str">
        <f t="shared" si="44"/>
        <v/>
      </c>
      <c r="D756" t="str">
        <f>IF(ISNUMBER(C756),'Datos de entrada'!A741,"")</f>
        <v/>
      </c>
      <c r="E756" s="1" t="str">
        <f>IF(ISNUMBER(G756),IF(NOT(ISBLANK('Datos de entrada'!L741)),'Datos de entrada'!L741,""),IFERROR(MID('Datos de entrada'!H741,1,2),""))</f>
        <v/>
      </c>
      <c r="F756" s="1" t="str">
        <f>IFERROR(VALUE(CONCATENATE(MID('Datos de entrada'!H741,5,1),",",MID('Datos de entrada'!H741,7,1))),IFERROR(VALUE(CONCATENATE(MID('Datos de entrada'!H741,5,2),",",MID('Datos de entrada'!H741,8,1))),""))</f>
        <v/>
      </c>
      <c r="G756" s="1" t="str">
        <f>IF(ISNUMBER('Datos de entrada'!K741),'Datos de entrada'!K741,"")</f>
        <v/>
      </c>
      <c r="I756" s="1" t="str">
        <f>IF(OR(ISNUMBER(F756),ISNUMBER(G756)),IFERROR(VALUE(CONCATENATE(MID('Datos de entrada'!C741,1,1),",",MID('Datos de entrada'!C741,3,1))),IFERROR(VALUE(MID('Datos de entrada'!C741,1,2)),"")),"")</f>
        <v/>
      </c>
    </row>
    <row r="757" spans="1:9" ht="14.25" x14ac:dyDescent="0.2">
      <c r="A757" t="str">
        <f t="shared" si="46"/>
        <v/>
      </c>
      <c r="B757" t="str">
        <f t="shared" si="45"/>
        <v/>
      </c>
      <c r="C757" s="1" t="str">
        <f t="shared" si="44"/>
        <v/>
      </c>
      <c r="D757" t="str">
        <f>IF(ISNUMBER(C757),'Datos de entrada'!A742,"")</f>
        <v/>
      </c>
      <c r="E757" s="1" t="str">
        <f>IF(ISNUMBER(G757),IF(NOT(ISBLANK('Datos de entrada'!L742)),'Datos de entrada'!L742,""),IFERROR(MID('Datos de entrada'!H742,1,2),""))</f>
        <v/>
      </c>
      <c r="F757" s="1" t="str">
        <f>IFERROR(VALUE(CONCATENATE(MID('Datos de entrada'!H742,5,1),",",MID('Datos de entrada'!H742,7,1))),IFERROR(VALUE(CONCATENATE(MID('Datos de entrada'!H742,5,2),",",MID('Datos de entrada'!H742,8,1))),""))</f>
        <v/>
      </c>
      <c r="G757" s="1" t="str">
        <f>IF(ISNUMBER('Datos de entrada'!K742),'Datos de entrada'!K742,"")</f>
        <v/>
      </c>
      <c r="I757" s="1" t="str">
        <f>IF(OR(ISNUMBER(F757),ISNUMBER(G757)),IFERROR(VALUE(CONCATENATE(MID('Datos de entrada'!C742,1,1),",",MID('Datos de entrada'!C742,3,1))),IFERROR(VALUE(MID('Datos de entrada'!C742,1,2)),"")),"")</f>
        <v/>
      </c>
    </row>
    <row r="758" spans="1:9" ht="14.25" x14ac:dyDescent="0.2">
      <c r="A758" t="str">
        <f t="shared" si="46"/>
        <v/>
      </c>
      <c r="B758" t="str">
        <f t="shared" si="45"/>
        <v/>
      </c>
      <c r="C758" s="1" t="str">
        <f t="shared" si="44"/>
        <v/>
      </c>
      <c r="D758" t="str">
        <f>IF(ISNUMBER(C758),'Datos de entrada'!A743,"")</f>
        <v/>
      </c>
      <c r="E758" s="1" t="str">
        <f>IF(ISNUMBER(G758),IF(NOT(ISBLANK('Datos de entrada'!L743)),'Datos de entrada'!L743,""),IFERROR(MID('Datos de entrada'!H743,1,2),""))</f>
        <v/>
      </c>
      <c r="F758" s="1" t="str">
        <f>IFERROR(VALUE(CONCATENATE(MID('Datos de entrada'!H743,5,1),",",MID('Datos de entrada'!H743,7,1))),IFERROR(VALUE(CONCATENATE(MID('Datos de entrada'!H743,5,2),",",MID('Datos de entrada'!H743,8,1))),""))</f>
        <v/>
      </c>
      <c r="G758" s="1" t="str">
        <f>IF(ISNUMBER('Datos de entrada'!K743),'Datos de entrada'!K743,"")</f>
        <v/>
      </c>
      <c r="I758" s="1" t="str">
        <f>IF(OR(ISNUMBER(F758),ISNUMBER(G758)),IFERROR(VALUE(CONCATENATE(MID('Datos de entrada'!C743,1,1),",",MID('Datos de entrada'!C743,3,1))),IFERROR(VALUE(MID('Datos de entrada'!C743,1,2)),"")),"")</f>
        <v/>
      </c>
    </row>
    <row r="759" spans="1:9" ht="14.25" x14ac:dyDescent="0.2">
      <c r="A759" t="str">
        <f t="shared" si="46"/>
        <v/>
      </c>
      <c r="B759" t="str">
        <f t="shared" si="45"/>
        <v/>
      </c>
      <c r="C759" s="1" t="str">
        <f t="shared" si="44"/>
        <v/>
      </c>
      <c r="D759" t="str">
        <f>IF(ISNUMBER(C759),'Datos de entrada'!A744,"")</f>
        <v/>
      </c>
      <c r="E759" s="1" t="str">
        <f>IF(ISNUMBER(G759),IF(NOT(ISBLANK('Datos de entrada'!L744)),'Datos de entrada'!L744,""),IFERROR(MID('Datos de entrada'!H744,1,2),""))</f>
        <v/>
      </c>
      <c r="F759" s="1" t="str">
        <f>IFERROR(VALUE(CONCATENATE(MID('Datos de entrada'!H744,5,1),",",MID('Datos de entrada'!H744,7,1))),IFERROR(VALUE(CONCATENATE(MID('Datos de entrada'!H744,5,2),",",MID('Datos de entrada'!H744,8,1))),""))</f>
        <v/>
      </c>
      <c r="G759" s="1" t="str">
        <f>IF(ISNUMBER('Datos de entrada'!K744),'Datos de entrada'!K744,"")</f>
        <v/>
      </c>
      <c r="I759" s="1" t="str">
        <f>IF(OR(ISNUMBER(F759),ISNUMBER(G759)),IFERROR(VALUE(CONCATENATE(MID('Datos de entrada'!C744,1,1),",",MID('Datos de entrada'!C744,3,1))),IFERROR(VALUE(MID('Datos de entrada'!C744,1,2)),"")),"")</f>
        <v/>
      </c>
    </row>
    <row r="760" spans="1:9" ht="14.25" x14ac:dyDescent="0.2">
      <c r="A760" t="str">
        <f t="shared" si="46"/>
        <v/>
      </c>
      <c r="B760" t="str">
        <f t="shared" si="45"/>
        <v/>
      </c>
      <c r="C760" s="1" t="str">
        <f t="shared" si="44"/>
        <v/>
      </c>
      <c r="D760" t="str">
        <f>IF(ISNUMBER(C760),'Datos de entrada'!A745,"")</f>
        <v/>
      </c>
      <c r="E760" s="1" t="str">
        <f>IF(ISNUMBER(G760),IF(NOT(ISBLANK('Datos de entrada'!L745)),'Datos de entrada'!L745,""),IFERROR(MID('Datos de entrada'!H745,1,2),""))</f>
        <v/>
      </c>
      <c r="F760" s="1" t="str">
        <f>IFERROR(VALUE(CONCATENATE(MID('Datos de entrada'!H745,5,1),",",MID('Datos de entrada'!H745,7,1))),IFERROR(VALUE(CONCATENATE(MID('Datos de entrada'!H745,5,2),",",MID('Datos de entrada'!H745,8,1))),""))</f>
        <v/>
      </c>
      <c r="G760" s="1" t="str">
        <f>IF(ISNUMBER('Datos de entrada'!K745),'Datos de entrada'!K745,"")</f>
        <v/>
      </c>
      <c r="I760" s="1" t="str">
        <f>IF(OR(ISNUMBER(F760),ISNUMBER(G760)),IFERROR(VALUE(CONCATENATE(MID('Datos de entrada'!C745,1,1),",",MID('Datos de entrada'!C745,3,1))),IFERROR(VALUE(MID('Datos de entrada'!C745,1,2)),"")),"")</f>
        <v/>
      </c>
    </row>
    <row r="761" spans="1:9" ht="14.25" x14ac:dyDescent="0.2">
      <c r="A761" t="str">
        <f t="shared" si="46"/>
        <v/>
      </c>
      <c r="B761" t="str">
        <f t="shared" si="45"/>
        <v/>
      </c>
      <c r="C761" s="1" t="str">
        <f t="shared" si="44"/>
        <v/>
      </c>
      <c r="D761" t="str">
        <f>IF(ISNUMBER(C761),'Datos de entrada'!A746,"")</f>
        <v/>
      </c>
      <c r="E761" s="1" t="str">
        <f>IF(ISNUMBER(G761),IF(NOT(ISBLANK('Datos de entrada'!L746)),'Datos de entrada'!L746,""),IFERROR(MID('Datos de entrada'!H746,1,2),""))</f>
        <v/>
      </c>
      <c r="F761" s="1" t="str">
        <f>IFERROR(VALUE(CONCATENATE(MID('Datos de entrada'!H746,5,1),",",MID('Datos de entrada'!H746,7,1))),IFERROR(VALUE(CONCATENATE(MID('Datos de entrada'!H746,5,2),",",MID('Datos de entrada'!H746,8,1))),""))</f>
        <v/>
      </c>
      <c r="G761" s="1" t="str">
        <f>IF(ISNUMBER('Datos de entrada'!K746),'Datos de entrada'!K746,"")</f>
        <v/>
      </c>
      <c r="I761" s="1" t="str">
        <f>IF(OR(ISNUMBER(F761),ISNUMBER(G761)),IFERROR(VALUE(CONCATENATE(MID('Datos de entrada'!C746,1,1),",",MID('Datos de entrada'!C746,3,1))),IFERROR(VALUE(MID('Datos de entrada'!C746,1,2)),"")),"")</f>
        <v/>
      </c>
    </row>
    <row r="762" spans="1:9" ht="14.25" x14ac:dyDescent="0.2">
      <c r="A762" t="str">
        <f t="shared" si="46"/>
        <v/>
      </c>
      <c r="B762" t="str">
        <f t="shared" si="45"/>
        <v/>
      </c>
      <c r="C762" s="1" t="str">
        <f t="shared" si="44"/>
        <v/>
      </c>
      <c r="D762" t="str">
        <f>IF(ISNUMBER(C762),'Datos de entrada'!A747,"")</f>
        <v/>
      </c>
      <c r="E762" s="1" t="str">
        <f>IF(ISNUMBER(G762),IF(NOT(ISBLANK('Datos de entrada'!L747)),'Datos de entrada'!L747,""),IFERROR(MID('Datos de entrada'!H747,1,2),""))</f>
        <v/>
      </c>
      <c r="F762" s="1" t="str">
        <f>IFERROR(VALUE(CONCATENATE(MID('Datos de entrada'!H747,5,1),",",MID('Datos de entrada'!H747,7,1))),IFERROR(VALUE(CONCATENATE(MID('Datos de entrada'!H747,5,2),",",MID('Datos de entrada'!H747,8,1))),""))</f>
        <v/>
      </c>
      <c r="G762" s="1" t="str">
        <f>IF(ISNUMBER('Datos de entrada'!K747),'Datos de entrada'!K747,"")</f>
        <v/>
      </c>
      <c r="I762" s="1" t="str">
        <f>IF(OR(ISNUMBER(F762),ISNUMBER(G762)),IFERROR(VALUE(CONCATENATE(MID('Datos de entrada'!C747,1,1),",",MID('Datos de entrada'!C747,3,1))),IFERROR(VALUE(MID('Datos de entrada'!C747,1,2)),"")),"")</f>
        <v/>
      </c>
    </row>
    <row r="763" spans="1:9" ht="14.25" x14ac:dyDescent="0.2">
      <c r="A763" t="str">
        <f t="shared" si="46"/>
        <v/>
      </c>
      <c r="B763" t="str">
        <f t="shared" si="45"/>
        <v/>
      </c>
      <c r="C763" s="1" t="str">
        <f t="shared" si="44"/>
        <v/>
      </c>
      <c r="D763" t="str">
        <f>IF(ISNUMBER(C763),'Datos de entrada'!A748,"")</f>
        <v/>
      </c>
      <c r="E763" s="1" t="str">
        <f>IF(ISNUMBER(G763),IF(NOT(ISBLANK('Datos de entrada'!L748)),'Datos de entrada'!L748,""),IFERROR(MID('Datos de entrada'!H748,1,2),""))</f>
        <v/>
      </c>
      <c r="F763" s="1" t="str">
        <f>IFERROR(VALUE(CONCATENATE(MID('Datos de entrada'!H748,5,1),",",MID('Datos de entrada'!H748,7,1))),IFERROR(VALUE(CONCATENATE(MID('Datos de entrada'!H748,5,2),",",MID('Datos de entrada'!H748,8,1))),""))</f>
        <v/>
      </c>
      <c r="G763" s="1" t="str">
        <f>IF(ISNUMBER('Datos de entrada'!K748),'Datos de entrada'!K748,"")</f>
        <v/>
      </c>
      <c r="I763" s="1" t="str">
        <f>IF(OR(ISNUMBER(F763),ISNUMBER(G763)),IFERROR(VALUE(CONCATENATE(MID('Datos de entrada'!C748,1,1),",",MID('Datos de entrada'!C748,3,1))),IFERROR(VALUE(MID('Datos de entrada'!C748,1,2)),"")),"")</f>
        <v/>
      </c>
    </row>
    <row r="764" spans="1:9" ht="14.25" x14ac:dyDescent="0.2">
      <c r="A764" t="str">
        <f t="shared" si="46"/>
        <v/>
      </c>
      <c r="B764" t="str">
        <f t="shared" si="45"/>
        <v/>
      </c>
      <c r="C764" s="1" t="str">
        <f t="shared" si="44"/>
        <v/>
      </c>
      <c r="D764" t="str">
        <f>IF(ISNUMBER(C764),'Datos de entrada'!A749,"")</f>
        <v/>
      </c>
      <c r="E764" s="1" t="str">
        <f>IF(ISNUMBER(G764),IF(NOT(ISBLANK('Datos de entrada'!L749)),'Datos de entrada'!L749,""),IFERROR(MID('Datos de entrada'!H749,1,2),""))</f>
        <v/>
      </c>
      <c r="F764" s="1" t="str">
        <f>IFERROR(VALUE(CONCATENATE(MID('Datos de entrada'!H749,5,1),",",MID('Datos de entrada'!H749,7,1))),IFERROR(VALUE(CONCATENATE(MID('Datos de entrada'!H749,5,2),",",MID('Datos de entrada'!H749,8,1))),""))</f>
        <v/>
      </c>
      <c r="G764" s="1" t="str">
        <f>IF(ISNUMBER('Datos de entrada'!K749),'Datos de entrada'!K749,"")</f>
        <v/>
      </c>
      <c r="I764" s="1" t="str">
        <f>IF(OR(ISNUMBER(F764),ISNUMBER(G764)),IFERROR(VALUE(CONCATENATE(MID('Datos de entrada'!C749,1,1),",",MID('Datos de entrada'!C749,3,1))),IFERROR(VALUE(MID('Datos de entrada'!C749,1,2)),"")),"")</f>
        <v/>
      </c>
    </row>
    <row r="765" spans="1:9" ht="14.25" x14ac:dyDescent="0.2">
      <c r="A765" t="str">
        <f t="shared" si="46"/>
        <v/>
      </c>
      <c r="B765" t="str">
        <f t="shared" si="45"/>
        <v/>
      </c>
      <c r="C765" s="1" t="str">
        <f t="shared" si="44"/>
        <v/>
      </c>
      <c r="D765" t="str">
        <f>IF(ISNUMBER(C765),'Datos de entrada'!A750,"")</f>
        <v/>
      </c>
      <c r="E765" s="1" t="str">
        <f>IF(ISNUMBER(G765),IF(NOT(ISBLANK('Datos de entrada'!L750)),'Datos de entrada'!L750,""),IFERROR(MID('Datos de entrada'!H750,1,2),""))</f>
        <v/>
      </c>
      <c r="F765" s="1" t="str">
        <f>IFERROR(VALUE(CONCATENATE(MID('Datos de entrada'!H750,5,1),",",MID('Datos de entrada'!H750,7,1))),IFERROR(VALUE(CONCATENATE(MID('Datos de entrada'!H750,5,2),",",MID('Datos de entrada'!H750,8,1))),""))</f>
        <v/>
      </c>
      <c r="G765" s="1" t="str">
        <f>IF(ISNUMBER('Datos de entrada'!K750),'Datos de entrada'!K750,"")</f>
        <v/>
      </c>
      <c r="I765" s="1" t="str">
        <f>IF(OR(ISNUMBER(F765),ISNUMBER(G765)),IFERROR(VALUE(CONCATENATE(MID('Datos de entrada'!C750,1,1),",",MID('Datos de entrada'!C750,3,1))),IFERROR(VALUE(MID('Datos de entrada'!C750,1,2)),"")),"")</f>
        <v/>
      </c>
    </row>
    <row r="766" spans="1:9" ht="14.25" x14ac:dyDescent="0.2">
      <c r="A766" t="str">
        <f t="shared" si="46"/>
        <v/>
      </c>
      <c r="B766" t="str">
        <f t="shared" si="45"/>
        <v/>
      </c>
      <c r="C766" s="1" t="str">
        <f t="shared" si="44"/>
        <v/>
      </c>
      <c r="D766" t="str">
        <f>IF(ISNUMBER(C766),'Datos de entrada'!A751,"")</f>
        <v/>
      </c>
      <c r="E766" s="1" t="str">
        <f>IF(ISNUMBER(G766),IF(NOT(ISBLANK('Datos de entrada'!L751)),'Datos de entrada'!L751,""),IFERROR(MID('Datos de entrada'!H751,1,2),""))</f>
        <v/>
      </c>
      <c r="F766" s="1" t="str">
        <f>IFERROR(VALUE(CONCATENATE(MID('Datos de entrada'!H751,5,1),",",MID('Datos de entrada'!H751,7,1))),IFERROR(VALUE(CONCATENATE(MID('Datos de entrada'!H751,5,2),",",MID('Datos de entrada'!H751,8,1))),""))</f>
        <v/>
      </c>
      <c r="G766" s="1" t="str">
        <f>IF(ISNUMBER('Datos de entrada'!K751),'Datos de entrada'!K751,"")</f>
        <v/>
      </c>
      <c r="I766" s="1" t="str">
        <f>IF(OR(ISNUMBER(F766),ISNUMBER(G766)),IFERROR(VALUE(CONCATENATE(MID('Datos de entrada'!C751,1,1),",",MID('Datos de entrada'!C751,3,1))),IFERROR(VALUE(MID('Datos de entrada'!C751,1,2)),"")),"")</f>
        <v/>
      </c>
    </row>
    <row r="767" spans="1:9" ht="14.25" x14ac:dyDescent="0.2">
      <c r="A767" t="str">
        <f t="shared" si="46"/>
        <v/>
      </c>
      <c r="B767" t="str">
        <f t="shared" si="45"/>
        <v/>
      </c>
      <c r="C767" s="1" t="str">
        <f t="shared" si="44"/>
        <v/>
      </c>
      <c r="D767" t="str">
        <f>IF(ISNUMBER(C767),'Datos de entrada'!A752,"")</f>
        <v/>
      </c>
      <c r="E767" s="1" t="str">
        <f>IF(ISNUMBER(G767),IF(NOT(ISBLANK('Datos de entrada'!L752)),'Datos de entrada'!L752,""),IFERROR(MID('Datos de entrada'!H752,1,2),""))</f>
        <v/>
      </c>
      <c r="F767" s="1" t="str">
        <f>IFERROR(VALUE(CONCATENATE(MID('Datos de entrada'!H752,5,1),",",MID('Datos de entrada'!H752,7,1))),IFERROR(VALUE(CONCATENATE(MID('Datos de entrada'!H752,5,2),",",MID('Datos de entrada'!H752,8,1))),""))</f>
        <v/>
      </c>
      <c r="G767" s="1" t="str">
        <f>IF(ISNUMBER('Datos de entrada'!K752),'Datos de entrada'!K752,"")</f>
        <v/>
      </c>
      <c r="I767" s="1" t="str">
        <f>IF(OR(ISNUMBER(F767),ISNUMBER(G767)),IFERROR(VALUE(CONCATENATE(MID('Datos de entrada'!C752,1,1),",",MID('Datos de entrada'!C752,3,1))),IFERROR(VALUE(MID('Datos de entrada'!C752,1,2)),"")),"")</f>
        <v/>
      </c>
    </row>
    <row r="768" spans="1:9" ht="14.25" x14ac:dyDescent="0.2">
      <c r="A768" t="str">
        <f t="shared" si="46"/>
        <v/>
      </c>
      <c r="B768" t="str">
        <f t="shared" si="45"/>
        <v/>
      </c>
      <c r="C768" s="1" t="str">
        <f t="shared" si="44"/>
        <v/>
      </c>
      <c r="D768" t="str">
        <f>IF(ISNUMBER(C768),'Datos de entrada'!A753,"")</f>
        <v/>
      </c>
      <c r="E768" s="1" t="str">
        <f>IF(ISNUMBER(G768),IF(NOT(ISBLANK('Datos de entrada'!L753)),'Datos de entrada'!L753,""),IFERROR(MID('Datos de entrada'!H753,1,2),""))</f>
        <v/>
      </c>
      <c r="F768" s="1" t="str">
        <f>IFERROR(VALUE(CONCATENATE(MID('Datos de entrada'!H753,5,1),",",MID('Datos de entrada'!H753,7,1))),IFERROR(VALUE(CONCATENATE(MID('Datos de entrada'!H753,5,2),",",MID('Datos de entrada'!H753,8,1))),""))</f>
        <v/>
      </c>
      <c r="G768" s="1" t="str">
        <f>IF(ISNUMBER('Datos de entrada'!K753),'Datos de entrada'!K753,"")</f>
        <v/>
      </c>
      <c r="I768" s="1" t="str">
        <f>IF(OR(ISNUMBER(F768),ISNUMBER(G768)),IFERROR(VALUE(CONCATENATE(MID('Datos de entrada'!C753,1,1),",",MID('Datos de entrada'!C753,3,1))),IFERROR(VALUE(MID('Datos de entrada'!C753,1,2)),"")),"")</f>
        <v/>
      </c>
    </row>
    <row r="769" spans="1:9" ht="14.25" x14ac:dyDescent="0.2">
      <c r="A769" t="str">
        <f t="shared" si="46"/>
        <v/>
      </c>
      <c r="B769" t="str">
        <f t="shared" si="45"/>
        <v/>
      </c>
      <c r="C769" s="1" t="str">
        <f t="shared" si="44"/>
        <v/>
      </c>
      <c r="D769" t="str">
        <f>IF(ISNUMBER(C769),'Datos de entrada'!A754,"")</f>
        <v/>
      </c>
      <c r="E769" s="1" t="str">
        <f>IF(ISNUMBER(G769),IF(NOT(ISBLANK('Datos de entrada'!L754)),'Datos de entrada'!L754,""),IFERROR(MID('Datos de entrada'!H754,1,2),""))</f>
        <v/>
      </c>
      <c r="F769" s="1" t="str">
        <f>IFERROR(VALUE(CONCATENATE(MID('Datos de entrada'!H754,5,1),",",MID('Datos de entrada'!H754,7,1))),IFERROR(VALUE(CONCATENATE(MID('Datos de entrada'!H754,5,2),",",MID('Datos de entrada'!H754,8,1))),""))</f>
        <v/>
      </c>
      <c r="G769" s="1" t="str">
        <f>IF(ISNUMBER('Datos de entrada'!K754),'Datos de entrada'!K754,"")</f>
        <v/>
      </c>
      <c r="I769" s="1" t="str">
        <f>IF(OR(ISNUMBER(F769),ISNUMBER(G769)),IFERROR(VALUE(CONCATENATE(MID('Datos de entrada'!C754,1,1),",",MID('Datos de entrada'!C754,3,1))),IFERROR(VALUE(MID('Datos de entrada'!C754,1,2)),"")),"")</f>
        <v/>
      </c>
    </row>
    <row r="770" spans="1:9" ht="14.25" x14ac:dyDescent="0.2">
      <c r="A770" t="str">
        <f t="shared" si="46"/>
        <v/>
      </c>
      <c r="B770" t="str">
        <f t="shared" si="45"/>
        <v/>
      </c>
      <c r="C770" s="1" t="str">
        <f t="shared" si="44"/>
        <v/>
      </c>
      <c r="D770" t="str">
        <f>IF(ISNUMBER(C770),'Datos de entrada'!A755,"")</f>
        <v/>
      </c>
      <c r="E770" s="1" t="str">
        <f>IF(ISNUMBER(G770),IF(NOT(ISBLANK('Datos de entrada'!L755)),'Datos de entrada'!L755,""),IFERROR(MID('Datos de entrada'!H755,1,2),""))</f>
        <v/>
      </c>
      <c r="F770" s="1" t="str">
        <f>IFERROR(VALUE(CONCATENATE(MID('Datos de entrada'!H755,5,1),",",MID('Datos de entrada'!H755,7,1))),IFERROR(VALUE(CONCATENATE(MID('Datos de entrada'!H755,5,2),",",MID('Datos de entrada'!H755,8,1))),""))</f>
        <v/>
      </c>
      <c r="G770" s="1" t="str">
        <f>IF(ISNUMBER('Datos de entrada'!K755),'Datos de entrada'!K755,"")</f>
        <v/>
      </c>
      <c r="I770" s="1" t="str">
        <f>IF(OR(ISNUMBER(F770),ISNUMBER(G770)),IFERROR(VALUE(CONCATENATE(MID('Datos de entrada'!C755,1,1),",",MID('Datos de entrada'!C755,3,1))),IFERROR(VALUE(MID('Datos de entrada'!C755,1,2)),"")),"")</f>
        <v/>
      </c>
    </row>
    <row r="771" spans="1:9" ht="14.25" x14ac:dyDescent="0.2">
      <c r="A771" t="str">
        <f t="shared" si="46"/>
        <v/>
      </c>
      <c r="B771" t="str">
        <f t="shared" si="45"/>
        <v/>
      </c>
      <c r="C771" s="1" t="str">
        <f t="shared" ref="C771:C834" si="47">IF(ISNUMBER(G771),I771*G771,IF(ISNUMBER(F771),I771*F771,""))</f>
        <v/>
      </c>
      <c r="D771" t="str">
        <f>IF(ISNUMBER(C771),'Datos de entrada'!A756,"")</f>
        <v/>
      </c>
      <c r="E771" s="1" t="str">
        <f>IF(ISNUMBER(G771),IF(NOT(ISBLANK('Datos de entrada'!L756)),'Datos de entrada'!L756,""),IFERROR(MID('Datos de entrada'!H756,1,2),""))</f>
        <v/>
      </c>
      <c r="F771" s="1" t="str">
        <f>IFERROR(VALUE(CONCATENATE(MID('Datos de entrada'!H756,5,1),",",MID('Datos de entrada'!H756,7,1))),IFERROR(VALUE(CONCATENATE(MID('Datos de entrada'!H756,5,2),",",MID('Datos de entrada'!H756,8,1))),""))</f>
        <v/>
      </c>
      <c r="G771" s="1" t="str">
        <f>IF(ISNUMBER('Datos de entrada'!K756),'Datos de entrada'!K756,"")</f>
        <v/>
      </c>
      <c r="I771" s="1" t="str">
        <f>IF(OR(ISNUMBER(F771),ISNUMBER(G771)),IFERROR(VALUE(CONCATENATE(MID('Datos de entrada'!C756,1,1),",",MID('Datos de entrada'!C756,3,1))),IFERROR(VALUE(MID('Datos de entrada'!C756,1,2)),"")),"")</f>
        <v/>
      </c>
    </row>
    <row r="772" spans="1:9" ht="14.25" x14ac:dyDescent="0.2">
      <c r="A772" t="str">
        <f t="shared" si="46"/>
        <v/>
      </c>
      <c r="B772" t="str">
        <f t="shared" ref="B772:B835" si="48">IF(ISNUMBER(G772),G772+(ROW()/10000000),IF(ISNUMBER(F772),F772+(ROW()/10000000),""))</f>
        <v/>
      </c>
      <c r="C772" s="1" t="str">
        <f t="shared" si="47"/>
        <v/>
      </c>
      <c r="D772" t="str">
        <f>IF(ISNUMBER(C772),'Datos de entrada'!A757,"")</f>
        <v/>
      </c>
      <c r="E772" s="1" t="str">
        <f>IF(ISNUMBER(G772),IF(NOT(ISBLANK('Datos de entrada'!L757)),'Datos de entrada'!L757,""),IFERROR(MID('Datos de entrada'!H757,1,2),""))</f>
        <v/>
      </c>
      <c r="F772" s="1" t="str">
        <f>IFERROR(VALUE(CONCATENATE(MID('Datos de entrada'!H757,5,1),",",MID('Datos de entrada'!H757,7,1))),IFERROR(VALUE(CONCATENATE(MID('Datos de entrada'!H757,5,2),",",MID('Datos de entrada'!H757,8,1))),""))</f>
        <v/>
      </c>
      <c r="G772" s="1" t="str">
        <f>IF(ISNUMBER('Datos de entrada'!K757),'Datos de entrada'!K757,"")</f>
        <v/>
      </c>
      <c r="I772" s="1" t="str">
        <f>IF(OR(ISNUMBER(F772),ISNUMBER(G772)),IFERROR(VALUE(CONCATENATE(MID('Datos de entrada'!C757,1,1),",",MID('Datos de entrada'!C757,3,1))),IFERROR(VALUE(MID('Datos de entrada'!C757,1,2)),"")),"")</f>
        <v/>
      </c>
    </row>
    <row r="773" spans="1:9" ht="14.25" x14ac:dyDescent="0.2">
      <c r="A773" t="str">
        <f t="shared" si="46"/>
        <v/>
      </c>
      <c r="B773" t="str">
        <f t="shared" si="48"/>
        <v/>
      </c>
      <c r="C773" s="1" t="str">
        <f t="shared" si="47"/>
        <v/>
      </c>
      <c r="D773" t="str">
        <f>IF(ISNUMBER(C773),'Datos de entrada'!A758,"")</f>
        <v/>
      </c>
      <c r="E773" s="1" t="str">
        <f>IF(ISNUMBER(G773),IF(NOT(ISBLANK('Datos de entrada'!L758)),'Datos de entrada'!L758,""),IFERROR(MID('Datos de entrada'!H758,1,2),""))</f>
        <v/>
      </c>
      <c r="F773" s="1" t="str">
        <f>IFERROR(VALUE(CONCATENATE(MID('Datos de entrada'!H758,5,1),",",MID('Datos de entrada'!H758,7,1))),IFERROR(VALUE(CONCATENATE(MID('Datos de entrada'!H758,5,2),",",MID('Datos de entrada'!H758,8,1))),""))</f>
        <v/>
      </c>
      <c r="G773" s="1" t="str">
        <f>IF(ISNUMBER('Datos de entrada'!K758),'Datos de entrada'!K758,"")</f>
        <v/>
      </c>
      <c r="I773" s="1" t="str">
        <f>IF(OR(ISNUMBER(F773),ISNUMBER(G773)),IFERROR(VALUE(CONCATENATE(MID('Datos de entrada'!C758,1,1),",",MID('Datos de entrada'!C758,3,1))),IFERROR(VALUE(MID('Datos de entrada'!C758,1,2)),"")),"")</f>
        <v/>
      </c>
    </row>
    <row r="774" spans="1:9" ht="14.25" x14ac:dyDescent="0.2">
      <c r="A774" t="str">
        <f t="shared" si="46"/>
        <v/>
      </c>
      <c r="B774" t="str">
        <f t="shared" si="48"/>
        <v/>
      </c>
      <c r="C774" s="1" t="str">
        <f t="shared" si="47"/>
        <v/>
      </c>
      <c r="D774" t="str">
        <f>IF(ISNUMBER(C774),'Datos de entrada'!A759,"")</f>
        <v/>
      </c>
      <c r="E774" s="1" t="str">
        <f>IF(ISNUMBER(G774),IF(NOT(ISBLANK('Datos de entrada'!L759)),'Datos de entrada'!L759,""),IFERROR(MID('Datos de entrada'!H759,1,2),""))</f>
        <v/>
      </c>
      <c r="F774" s="1" t="str">
        <f>IFERROR(VALUE(CONCATENATE(MID('Datos de entrada'!H759,5,1),",",MID('Datos de entrada'!H759,7,1))),IFERROR(VALUE(CONCATENATE(MID('Datos de entrada'!H759,5,2),",",MID('Datos de entrada'!H759,8,1))),""))</f>
        <v/>
      </c>
      <c r="G774" s="1" t="str">
        <f>IF(ISNUMBER('Datos de entrada'!K759),'Datos de entrada'!K759,"")</f>
        <v/>
      </c>
      <c r="I774" s="1" t="str">
        <f>IF(OR(ISNUMBER(F774),ISNUMBER(G774)),IFERROR(VALUE(CONCATENATE(MID('Datos de entrada'!C759,1,1),",",MID('Datos de entrada'!C759,3,1))),IFERROR(VALUE(MID('Datos de entrada'!C759,1,2)),"")),"")</f>
        <v/>
      </c>
    </row>
    <row r="775" spans="1:9" ht="14.25" x14ac:dyDescent="0.2">
      <c r="A775" t="str">
        <f t="shared" si="46"/>
        <v/>
      </c>
      <c r="B775" t="str">
        <f t="shared" si="48"/>
        <v/>
      </c>
      <c r="C775" s="1" t="str">
        <f t="shared" si="47"/>
        <v/>
      </c>
      <c r="D775" t="str">
        <f>IF(ISNUMBER(C775),'Datos de entrada'!A760,"")</f>
        <v/>
      </c>
      <c r="E775" s="1" t="str">
        <f>IF(ISNUMBER(G775),IF(NOT(ISBLANK('Datos de entrada'!L760)),'Datos de entrada'!L760,""),IFERROR(MID('Datos de entrada'!H760,1,2),""))</f>
        <v/>
      </c>
      <c r="F775" s="1" t="str">
        <f>IFERROR(VALUE(CONCATENATE(MID('Datos de entrada'!H760,5,1),",",MID('Datos de entrada'!H760,7,1))),IFERROR(VALUE(CONCATENATE(MID('Datos de entrada'!H760,5,2),",",MID('Datos de entrada'!H760,8,1))),""))</f>
        <v/>
      </c>
      <c r="G775" s="1" t="str">
        <f>IF(ISNUMBER('Datos de entrada'!K760),'Datos de entrada'!K760,"")</f>
        <v/>
      </c>
      <c r="I775" s="1" t="str">
        <f>IF(OR(ISNUMBER(F775),ISNUMBER(G775)),IFERROR(VALUE(CONCATENATE(MID('Datos de entrada'!C760,1,1),",",MID('Datos de entrada'!C760,3,1))),IFERROR(VALUE(MID('Datos de entrada'!C760,1,2)),"")),"")</f>
        <v/>
      </c>
    </row>
    <row r="776" spans="1:9" ht="14.25" x14ac:dyDescent="0.2">
      <c r="A776" t="str">
        <f t="shared" si="46"/>
        <v/>
      </c>
      <c r="B776" t="str">
        <f t="shared" si="48"/>
        <v/>
      </c>
      <c r="C776" s="1" t="str">
        <f t="shared" si="47"/>
        <v/>
      </c>
      <c r="D776" t="str">
        <f>IF(ISNUMBER(C776),'Datos de entrada'!A761,"")</f>
        <v/>
      </c>
      <c r="E776" s="1" t="str">
        <f>IF(ISNUMBER(G776),IF(NOT(ISBLANK('Datos de entrada'!L761)),'Datos de entrada'!L761,""),IFERROR(MID('Datos de entrada'!H761,1,2),""))</f>
        <v/>
      </c>
      <c r="F776" s="1" t="str">
        <f>IFERROR(VALUE(CONCATENATE(MID('Datos de entrada'!H761,5,1),",",MID('Datos de entrada'!H761,7,1))),IFERROR(VALUE(CONCATENATE(MID('Datos de entrada'!H761,5,2),",",MID('Datos de entrada'!H761,8,1))),""))</f>
        <v/>
      </c>
      <c r="G776" s="1" t="str">
        <f>IF(ISNUMBER('Datos de entrada'!K761),'Datos de entrada'!K761,"")</f>
        <v/>
      </c>
      <c r="I776" s="1" t="str">
        <f>IF(OR(ISNUMBER(F776),ISNUMBER(G776)),IFERROR(VALUE(CONCATENATE(MID('Datos de entrada'!C761,1,1),",",MID('Datos de entrada'!C761,3,1))),IFERROR(VALUE(MID('Datos de entrada'!C761,1,2)),"")),"")</f>
        <v/>
      </c>
    </row>
    <row r="777" spans="1:9" ht="14.25" x14ac:dyDescent="0.2">
      <c r="A777" t="str">
        <f t="shared" si="46"/>
        <v/>
      </c>
      <c r="B777" t="str">
        <f t="shared" si="48"/>
        <v/>
      </c>
      <c r="C777" s="1" t="str">
        <f t="shared" si="47"/>
        <v/>
      </c>
      <c r="D777" t="str">
        <f>IF(ISNUMBER(C777),'Datos de entrada'!A762,"")</f>
        <v/>
      </c>
      <c r="E777" s="1" t="str">
        <f>IF(ISNUMBER(G777),IF(NOT(ISBLANK('Datos de entrada'!L762)),'Datos de entrada'!L762,""),IFERROR(MID('Datos de entrada'!H762,1,2),""))</f>
        <v/>
      </c>
      <c r="F777" s="1" t="str">
        <f>IFERROR(VALUE(CONCATENATE(MID('Datos de entrada'!H762,5,1),",",MID('Datos de entrada'!H762,7,1))),IFERROR(VALUE(CONCATENATE(MID('Datos de entrada'!H762,5,2),",",MID('Datos de entrada'!H762,8,1))),""))</f>
        <v/>
      </c>
      <c r="G777" s="1" t="str">
        <f>IF(ISNUMBER('Datos de entrada'!K762),'Datos de entrada'!K762,"")</f>
        <v/>
      </c>
      <c r="I777" s="1" t="str">
        <f>IF(OR(ISNUMBER(F777),ISNUMBER(G777)),IFERROR(VALUE(CONCATENATE(MID('Datos de entrada'!C762,1,1),",",MID('Datos de entrada'!C762,3,1))),IFERROR(VALUE(MID('Datos de entrada'!C762,1,2)),"")),"")</f>
        <v/>
      </c>
    </row>
    <row r="778" spans="1:9" ht="14.25" x14ac:dyDescent="0.2">
      <c r="A778" t="str">
        <f t="shared" si="46"/>
        <v/>
      </c>
      <c r="B778" t="str">
        <f t="shared" si="48"/>
        <v/>
      </c>
      <c r="C778" s="1" t="str">
        <f t="shared" si="47"/>
        <v/>
      </c>
      <c r="D778" t="str">
        <f>IF(ISNUMBER(C778),'Datos de entrada'!A763,"")</f>
        <v/>
      </c>
      <c r="E778" s="1" t="str">
        <f>IF(ISNUMBER(G778),IF(NOT(ISBLANK('Datos de entrada'!L763)),'Datos de entrada'!L763,""),IFERROR(MID('Datos de entrada'!H763,1,2),""))</f>
        <v/>
      </c>
      <c r="F778" s="1" t="str">
        <f>IFERROR(VALUE(CONCATENATE(MID('Datos de entrada'!H763,5,1),",",MID('Datos de entrada'!H763,7,1))),IFERROR(VALUE(CONCATENATE(MID('Datos de entrada'!H763,5,2),",",MID('Datos de entrada'!H763,8,1))),""))</f>
        <v/>
      </c>
      <c r="G778" s="1" t="str">
        <f>IF(ISNUMBER('Datos de entrada'!K763),'Datos de entrada'!K763,"")</f>
        <v/>
      </c>
      <c r="I778" s="1" t="str">
        <f>IF(OR(ISNUMBER(F778),ISNUMBER(G778)),IFERROR(VALUE(CONCATENATE(MID('Datos de entrada'!C763,1,1),",",MID('Datos de entrada'!C763,3,1))),IFERROR(VALUE(MID('Datos de entrada'!C763,1,2)),"")),"")</f>
        <v/>
      </c>
    </row>
    <row r="779" spans="1:9" ht="14.25" x14ac:dyDescent="0.2">
      <c r="A779" t="str">
        <f t="shared" si="46"/>
        <v/>
      </c>
      <c r="B779" t="str">
        <f t="shared" si="48"/>
        <v/>
      </c>
      <c r="C779" s="1" t="str">
        <f t="shared" si="47"/>
        <v/>
      </c>
      <c r="D779" t="str">
        <f>IF(ISNUMBER(C779),'Datos de entrada'!A764,"")</f>
        <v/>
      </c>
      <c r="E779" s="1" t="str">
        <f>IF(ISNUMBER(G779),IF(NOT(ISBLANK('Datos de entrada'!L764)),'Datos de entrada'!L764,""),IFERROR(MID('Datos de entrada'!H764,1,2),""))</f>
        <v/>
      </c>
      <c r="F779" s="1" t="str">
        <f>IFERROR(VALUE(CONCATENATE(MID('Datos de entrada'!H764,5,1),",",MID('Datos de entrada'!H764,7,1))),IFERROR(VALUE(CONCATENATE(MID('Datos de entrada'!H764,5,2),",",MID('Datos de entrada'!H764,8,1))),""))</f>
        <v/>
      </c>
      <c r="G779" s="1" t="str">
        <f>IF(ISNUMBER('Datos de entrada'!K764),'Datos de entrada'!K764,"")</f>
        <v/>
      </c>
      <c r="I779" s="1" t="str">
        <f>IF(OR(ISNUMBER(F779),ISNUMBER(G779)),IFERROR(VALUE(CONCATENATE(MID('Datos de entrada'!C764,1,1),",",MID('Datos de entrada'!C764,3,1))),IFERROR(VALUE(MID('Datos de entrada'!C764,1,2)),"")),"")</f>
        <v/>
      </c>
    </row>
    <row r="780" spans="1:9" ht="14.25" x14ac:dyDescent="0.2">
      <c r="A780" t="str">
        <f t="shared" si="46"/>
        <v/>
      </c>
      <c r="B780" t="str">
        <f t="shared" si="48"/>
        <v/>
      </c>
      <c r="C780" s="1" t="str">
        <f t="shared" si="47"/>
        <v/>
      </c>
      <c r="D780" t="str">
        <f>IF(ISNUMBER(C780),'Datos de entrada'!A765,"")</f>
        <v/>
      </c>
      <c r="E780" s="1" t="str">
        <f>IF(ISNUMBER(G780),IF(NOT(ISBLANK('Datos de entrada'!L765)),'Datos de entrada'!L765,""),IFERROR(MID('Datos de entrada'!H765,1,2),""))</f>
        <v/>
      </c>
      <c r="F780" s="1" t="str">
        <f>IFERROR(VALUE(CONCATENATE(MID('Datos de entrada'!H765,5,1),",",MID('Datos de entrada'!H765,7,1))),IFERROR(VALUE(CONCATENATE(MID('Datos de entrada'!H765,5,2),",",MID('Datos de entrada'!H765,8,1))),""))</f>
        <v/>
      </c>
      <c r="G780" s="1" t="str">
        <f>IF(ISNUMBER('Datos de entrada'!K765),'Datos de entrada'!K765,"")</f>
        <v/>
      </c>
      <c r="I780" s="1" t="str">
        <f>IF(OR(ISNUMBER(F780),ISNUMBER(G780)),IFERROR(VALUE(CONCATENATE(MID('Datos de entrada'!C765,1,1),",",MID('Datos de entrada'!C765,3,1))),IFERROR(VALUE(MID('Datos de entrada'!C765,1,2)),"")),"")</f>
        <v/>
      </c>
    </row>
    <row r="781" spans="1:9" ht="14.25" x14ac:dyDescent="0.2">
      <c r="A781" t="str">
        <f t="shared" si="46"/>
        <v/>
      </c>
      <c r="B781" t="str">
        <f t="shared" si="48"/>
        <v/>
      </c>
      <c r="C781" s="1" t="str">
        <f t="shared" si="47"/>
        <v/>
      </c>
      <c r="D781" t="str">
        <f>IF(ISNUMBER(C781),'Datos de entrada'!A766,"")</f>
        <v/>
      </c>
      <c r="E781" s="1" t="str">
        <f>IF(ISNUMBER(G781),IF(NOT(ISBLANK('Datos de entrada'!L766)),'Datos de entrada'!L766,""),IFERROR(MID('Datos de entrada'!H766,1,2),""))</f>
        <v/>
      </c>
      <c r="F781" s="1" t="str">
        <f>IFERROR(VALUE(CONCATENATE(MID('Datos de entrada'!H766,5,1),",",MID('Datos de entrada'!H766,7,1))),IFERROR(VALUE(CONCATENATE(MID('Datos de entrada'!H766,5,2),",",MID('Datos de entrada'!H766,8,1))),""))</f>
        <v/>
      </c>
      <c r="G781" s="1" t="str">
        <f>IF(ISNUMBER('Datos de entrada'!K766),'Datos de entrada'!K766,"")</f>
        <v/>
      </c>
      <c r="I781" s="1" t="str">
        <f>IF(OR(ISNUMBER(F781),ISNUMBER(G781)),IFERROR(VALUE(CONCATENATE(MID('Datos de entrada'!C766,1,1),",",MID('Datos de entrada'!C766,3,1))),IFERROR(VALUE(MID('Datos de entrada'!C766,1,2)),"")),"")</f>
        <v/>
      </c>
    </row>
    <row r="782" spans="1:9" ht="14.25" x14ac:dyDescent="0.2">
      <c r="A782" t="str">
        <f t="shared" si="46"/>
        <v/>
      </c>
      <c r="B782" t="str">
        <f t="shared" si="48"/>
        <v/>
      </c>
      <c r="C782" s="1" t="str">
        <f t="shared" si="47"/>
        <v/>
      </c>
      <c r="D782" t="str">
        <f>IF(ISNUMBER(C782),'Datos de entrada'!A767,"")</f>
        <v/>
      </c>
      <c r="E782" s="1" t="str">
        <f>IF(ISNUMBER(G782),IF(NOT(ISBLANK('Datos de entrada'!L767)),'Datos de entrada'!L767,""),IFERROR(MID('Datos de entrada'!H767,1,2),""))</f>
        <v/>
      </c>
      <c r="F782" s="1" t="str">
        <f>IFERROR(VALUE(CONCATENATE(MID('Datos de entrada'!H767,5,1),",",MID('Datos de entrada'!H767,7,1))),IFERROR(VALUE(CONCATENATE(MID('Datos de entrada'!H767,5,2),",",MID('Datos de entrada'!H767,8,1))),""))</f>
        <v/>
      </c>
      <c r="G782" s="1" t="str">
        <f>IF(ISNUMBER('Datos de entrada'!K767),'Datos de entrada'!K767,"")</f>
        <v/>
      </c>
      <c r="I782" s="1" t="str">
        <f>IF(OR(ISNUMBER(F782),ISNUMBER(G782)),IFERROR(VALUE(CONCATENATE(MID('Datos de entrada'!C767,1,1),",",MID('Datos de entrada'!C767,3,1))),IFERROR(VALUE(MID('Datos de entrada'!C767,1,2)),"")),"")</f>
        <v/>
      </c>
    </row>
    <row r="783" spans="1:9" ht="14.25" x14ac:dyDescent="0.2">
      <c r="A783" t="str">
        <f t="shared" si="46"/>
        <v/>
      </c>
      <c r="B783" t="str">
        <f t="shared" si="48"/>
        <v/>
      </c>
      <c r="C783" s="1" t="str">
        <f t="shared" si="47"/>
        <v/>
      </c>
      <c r="D783" t="str">
        <f>IF(ISNUMBER(C783),'Datos de entrada'!A768,"")</f>
        <v/>
      </c>
      <c r="E783" s="1" t="str">
        <f>IF(ISNUMBER(G783),IF(NOT(ISBLANK('Datos de entrada'!L768)),'Datos de entrada'!L768,""),IFERROR(MID('Datos de entrada'!H768,1,2),""))</f>
        <v/>
      </c>
      <c r="F783" s="1" t="str">
        <f>IFERROR(VALUE(CONCATENATE(MID('Datos de entrada'!H768,5,1),",",MID('Datos de entrada'!H768,7,1))),IFERROR(VALUE(CONCATENATE(MID('Datos de entrada'!H768,5,2),",",MID('Datos de entrada'!H768,8,1))),""))</f>
        <v/>
      </c>
      <c r="G783" s="1" t="str">
        <f>IF(ISNUMBER('Datos de entrada'!K768),'Datos de entrada'!K768,"")</f>
        <v/>
      </c>
      <c r="I783" s="1" t="str">
        <f>IF(OR(ISNUMBER(F783),ISNUMBER(G783)),IFERROR(VALUE(CONCATENATE(MID('Datos de entrada'!C768,1,1),",",MID('Datos de entrada'!C768,3,1))),IFERROR(VALUE(MID('Datos de entrada'!C768,1,2)),"")),"")</f>
        <v/>
      </c>
    </row>
    <row r="784" spans="1:9" ht="14.25" x14ac:dyDescent="0.2">
      <c r="A784" t="str">
        <f t="shared" si="46"/>
        <v/>
      </c>
      <c r="B784" t="str">
        <f t="shared" si="48"/>
        <v/>
      </c>
      <c r="C784" s="1" t="str">
        <f t="shared" si="47"/>
        <v/>
      </c>
      <c r="D784" t="str">
        <f>IF(ISNUMBER(C784),'Datos de entrada'!A769,"")</f>
        <v/>
      </c>
      <c r="E784" s="1" t="str">
        <f>IF(ISNUMBER(G784),IF(NOT(ISBLANK('Datos de entrada'!L769)),'Datos de entrada'!L769,""),IFERROR(MID('Datos de entrada'!H769,1,2),""))</f>
        <v/>
      </c>
      <c r="F784" s="1" t="str">
        <f>IFERROR(VALUE(CONCATENATE(MID('Datos de entrada'!H769,5,1),",",MID('Datos de entrada'!H769,7,1))),IFERROR(VALUE(CONCATENATE(MID('Datos de entrada'!H769,5,2),",",MID('Datos de entrada'!H769,8,1))),""))</f>
        <v/>
      </c>
      <c r="G784" s="1" t="str">
        <f>IF(ISNUMBER('Datos de entrada'!K769),'Datos de entrada'!K769,"")</f>
        <v/>
      </c>
      <c r="I784" s="1" t="str">
        <f>IF(OR(ISNUMBER(F784),ISNUMBER(G784)),IFERROR(VALUE(CONCATENATE(MID('Datos de entrada'!C769,1,1),",",MID('Datos de entrada'!C769,3,1))),IFERROR(VALUE(MID('Datos de entrada'!C769,1,2)),"")),"")</f>
        <v/>
      </c>
    </row>
    <row r="785" spans="1:9" ht="14.25" x14ac:dyDescent="0.2">
      <c r="A785" t="str">
        <f t="shared" si="46"/>
        <v/>
      </c>
      <c r="B785" t="str">
        <f t="shared" si="48"/>
        <v/>
      </c>
      <c r="C785" s="1" t="str">
        <f t="shared" si="47"/>
        <v/>
      </c>
      <c r="D785" t="str">
        <f>IF(ISNUMBER(C785),'Datos de entrada'!A770,"")</f>
        <v/>
      </c>
      <c r="E785" s="1" t="str">
        <f>IF(ISNUMBER(G785),IF(NOT(ISBLANK('Datos de entrada'!L770)),'Datos de entrada'!L770,""),IFERROR(MID('Datos de entrada'!H770,1,2),""))</f>
        <v/>
      </c>
      <c r="F785" s="1" t="str">
        <f>IFERROR(VALUE(CONCATENATE(MID('Datos de entrada'!H770,5,1),",",MID('Datos de entrada'!H770,7,1))),IFERROR(VALUE(CONCATENATE(MID('Datos de entrada'!H770,5,2),",",MID('Datos de entrada'!H770,8,1))),""))</f>
        <v/>
      </c>
      <c r="G785" s="1" t="str">
        <f>IF(ISNUMBER('Datos de entrada'!K770),'Datos de entrada'!K770,"")</f>
        <v/>
      </c>
      <c r="I785" s="1" t="str">
        <f>IF(OR(ISNUMBER(F785),ISNUMBER(G785)),IFERROR(VALUE(CONCATENATE(MID('Datos de entrada'!C770,1,1),",",MID('Datos de entrada'!C770,3,1))),IFERROR(VALUE(MID('Datos de entrada'!C770,1,2)),"")),"")</f>
        <v/>
      </c>
    </row>
    <row r="786" spans="1:9" ht="14.25" x14ac:dyDescent="0.2">
      <c r="A786" t="str">
        <f t="shared" si="46"/>
        <v/>
      </c>
      <c r="B786" t="str">
        <f t="shared" si="48"/>
        <v/>
      </c>
      <c r="C786" s="1" t="str">
        <f t="shared" si="47"/>
        <v/>
      </c>
      <c r="D786" t="str">
        <f>IF(ISNUMBER(C786),'Datos de entrada'!A771,"")</f>
        <v/>
      </c>
      <c r="E786" s="1" t="str">
        <f>IF(ISNUMBER(G786),IF(NOT(ISBLANK('Datos de entrada'!L771)),'Datos de entrada'!L771,""),IFERROR(MID('Datos de entrada'!H771,1,2),""))</f>
        <v/>
      </c>
      <c r="F786" s="1" t="str">
        <f>IFERROR(VALUE(CONCATENATE(MID('Datos de entrada'!H771,5,1),",",MID('Datos de entrada'!H771,7,1))),IFERROR(VALUE(CONCATENATE(MID('Datos de entrada'!H771,5,2),",",MID('Datos de entrada'!H771,8,1))),""))</f>
        <v/>
      </c>
      <c r="G786" s="1" t="str">
        <f>IF(ISNUMBER('Datos de entrada'!K771),'Datos de entrada'!K771,"")</f>
        <v/>
      </c>
      <c r="I786" s="1" t="str">
        <f>IF(OR(ISNUMBER(F786),ISNUMBER(G786)),IFERROR(VALUE(CONCATENATE(MID('Datos de entrada'!C771,1,1),",",MID('Datos de entrada'!C771,3,1))),IFERROR(VALUE(MID('Datos de entrada'!C771,1,2)),"")),"")</f>
        <v/>
      </c>
    </row>
    <row r="787" spans="1:9" ht="14.25" x14ac:dyDescent="0.2">
      <c r="A787" t="str">
        <f t="shared" si="46"/>
        <v/>
      </c>
      <c r="B787" t="str">
        <f t="shared" si="48"/>
        <v/>
      </c>
      <c r="C787" s="1" t="str">
        <f t="shared" si="47"/>
        <v/>
      </c>
      <c r="D787" t="str">
        <f>IF(ISNUMBER(C787),'Datos de entrada'!A772,"")</f>
        <v/>
      </c>
      <c r="E787" s="1" t="str">
        <f>IF(ISNUMBER(G787),IF(NOT(ISBLANK('Datos de entrada'!L772)),'Datos de entrada'!L772,""),IFERROR(MID('Datos de entrada'!H772,1,2),""))</f>
        <v/>
      </c>
      <c r="F787" s="1" t="str">
        <f>IFERROR(VALUE(CONCATENATE(MID('Datos de entrada'!H772,5,1),",",MID('Datos de entrada'!H772,7,1))),IFERROR(VALUE(CONCATENATE(MID('Datos de entrada'!H772,5,2),",",MID('Datos de entrada'!H772,8,1))),""))</f>
        <v/>
      </c>
      <c r="G787" s="1" t="str">
        <f>IF(ISNUMBER('Datos de entrada'!K772),'Datos de entrada'!K772,"")</f>
        <v/>
      </c>
      <c r="I787" s="1" t="str">
        <f>IF(OR(ISNUMBER(F787),ISNUMBER(G787)),IFERROR(VALUE(CONCATENATE(MID('Datos de entrada'!C772,1,1),",",MID('Datos de entrada'!C772,3,1))),IFERROR(VALUE(MID('Datos de entrada'!C772,1,2)),"")),"")</f>
        <v/>
      </c>
    </row>
    <row r="788" spans="1:9" ht="14.25" x14ac:dyDescent="0.2">
      <c r="A788" t="str">
        <f t="shared" si="46"/>
        <v/>
      </c>
      <c r="B788" t="str">
        <f t="shared" si="48"/>
        <v/>
      </c>
      <c r="C788" s="1" t="str">
        <f t="shared" si="47"/>
        <v/>
      </c>
      <c r="D788" t="str">
        <f>IF(ISNUMBER(C788),'Datos de entrada'!A773,"")</f>
        <v/>
      </c>
      <c r="E788" s="1" t="str">
        <f>IF(ISNUMBER(G788),IF(NOT(ISBLANK('Datos de entrada'!L773)),'Datos de entrada'!L773,""),IFERROR(MID('Datos de entrada'!H773,1,2),""))</f>
        <v/>
      </c>
      <c r="F788" s="1" t="str">
        <f>IFERROR(VALUE(CONCATENATE(MID('Datos de entrada'!H773,5,1),",",MID('Datos de entrada'!H773,7,1))),IFERROR(VALUE(CONCATENATE(MID('Datos de entrada'!H773,5,2),",",MID('Datos de entrada'!H773,8,1))),""))</f>
        <v/>
      </c>
      <c r="G788" s="1" t="str">
        <f>IF(ISNUMBER('Datos de entrada'!K773),'Datos de entrada'!K773,"")</f>
        <v/>
      </c>
      <c r="I788" s="1" t="str">
        <f>IF(OR(ISNUMBER(F788),ISNUMBER(G788)),IFERROR(VALUE(CONCATENATE(MID('Datos de entrada'!C773,1,1),",",MID('Datos de entrada'!C773,3,1))),IFERROR(VALUE(MID('Datos de entrada'!C773,1,2)),"")),"")</f>
        <v/>
      </c>
    </row>
    <row r="789" spans="1:9" ht="14.25" x14ac:dyDescent="0.2">
      <c r="A789" t="str">
        <f t="shared" si="46"/>
        <v/>
      </c>
      <c r="B789" t="str">
        <f t="shared" si="48"/>
        <v/>
      </c>
      <c r="C789" s="1" t="str">
        <f t="shared" si="47"/>
        <v/>
      </c>
      <c r="D789" t="str">
        <f>IF(ISNUMBER(C789),'Datos de entrada'!A774,"")</f>
        <v/>
      </c>
      <c r="E789" s="1" t="str">
        <f>IF(ISNUMBER(G789),IF(NOT(ISBLANK('Datos de entrada'!L774)),'Datos de entrada'!L774,""),IFERROR(MID('Datos de entrada'!H774,1,2),""))</f>
        <v/>
      </c>
      <c r="F789" s="1" t="str">
        <f>IFERROR(VALUE(CONCATENATE(MID('Datos de entrada'!H774,5,1),",",MID('Datos de entrada'!H774,7,1))),IFERROR(VALUE(CONCATENATE(MID('Datos de entrada'!H774,5,2),",",MID('Datos de entrada'!H774,8,1))),""))</f>
        <v/>
      </c>
      <c r="G789" s="1" t="str">
        <f>IF(ISNUMBER('Datos de entrada'!K774),'Datos de entrada'!K774,"")</f>
        <v/>
      </c>
      <c r="I789" s="1" t="str">
        <f>IF(OR(ISNUMBER(F789),ISNUMBER(G789)),IFERROR(VALUE(CONCATENATE(MID('Datos de entrada'!C774,1,1),",",MID('Datos de entrada'!C774,3,1))),IFERROR(VALUE(MID('Datos de entrada'!C774,1,2)),"")),"")</f>
        <v/>
      </c>
    </row>
    <row r="790" spans="1:9" ht="14.25" x14ac:dyDescent="0.2">
      <c r="A790" t="str">
        <f t="shared" ref="A790:A853" si="49">IF(ISNUMBER(C790),C790+(ROW()/10000000),"")</f>
        <v/>
      </c>
      <c r="B790" t="str">
        <f t="shared" si="48"/>
        <v/>
      </c>
      <c r="C790" s="1" t="str">
        <f t="shared" si="47"/>
        <v/>
      </c>
      <c r="D790" t="str">
        <f>IF(ISNUMBER(C790),'Datos de entrada'!A775,"")</f>
        <v/>
      </c>
      <c r="E790" s="1" t="str">
        <f>IF(ISNUMBER(G790),IF(NOT(ISBLANK('Datos de entrada'!L775)),'Datos de entrada'!L775,""),IFERROR(MID('Datos de entrada'!H775,1,2),""))</f>
        <v/>
      </c>
      <c r="F790" s="1" t="str">
        <f>IFERROR(VALUE(CONCATENATE(MID('Datos de entrada'!H775,5,1),",",MID('Datos de entrada'!H775,7,1))),IFERROR(VALUE(CONCATENATE(MID('Datos de entrada'!H775,5,2),",",MID('Datos de entrada'!H775,8,1))),""))</f>
        <v/>
      </c>
      <c r="G790" s="1" t="str">
        <f>IF(ISNUMBER('Datos de entrada'!K775),'Datos de entrada'!K775,"")</f>
        <v/>
      </c>
      <c r="I790" s="1" t="str">
        <f>IF(OR(ISNUMBER(F790),ISNUMBER(G790)),IFERROR(VALUE(CONCATENATE(MID('Datos de entrada'!C775,1,1),",",MID('Datos de entrada'!C775,3,1))),IFERROR(VALUE(MID('Datos de entrada'!C775,1,2)),"")),"")</f>
        <v/>
      </c>
    </row>
    <row r="791" spans="1:9" ht="14.25" x14ac:dyDescent="0.2">
      <c r="A791" t="str">
        <f t="shared" si="49"/>
        <v/>
      </c>
      <c r="B791" t="str">
        <f t="shared" si="48"/>
        <v/>
      </c>
      <c r="C791" s="1" t="str">
        <f t="shared" si="47"/>
        <v/>
      </c>
      <c r="D791" t="str">
        <f>IF(ISNUMBER(C791),'Datos de entrada'!A776,"")</f>
        <v/>
      </c>
      <c r="E791" s="1" t="str">
        <f>IF(ISNUMBER(G791),IF(NOT(ISBLANK('Datos de entrada'!L776)),'Datos de entrada'!L776,""),IFERROR(MID('Datos de entrada'!H776,1,2),""))</f>
        <v/>
      </c>
      <c r="F791" s="1" t="str">
        <f>IFERROR(VALUE(CONCATENATE(MID('Datos de entrada'!H776,5,1),",",MID('Datos de entrada'!H776,7,1))),IFERROR(VALUE(CONCATENATE(MID('Datos de entrada'!H776,5,2),",",MID('Datos de entrada'!H776,8,1))),""))</f>
        <v/>
      </c>
      <c r="G791" s="1" t="str">
        <f>IF(ISNUMBER('Datos de entrada'!K776),'Datos de entrada'!K776,"")</f>
        <v/>
      </c>
      <c r="I791" s="1" t="str">
        <f>IF(OR(ISNUMBER(F791),ISNUMBER(G791)),IFERROR(VALUE(CONCATENATE(MID('Datos de entrada'!C776,1,1),",",MID('Datos de entrada'!C776,3,1))),IFERROR(VALUE(MID('Datos de entrada'!C776,1,2)),"")),"")</f>
        <v/>
      </c>
    </row>
    <row r="792" spans="1:9" ht="14.25" x14ac:dyDescent="0.2">
      <c r="A792" t="str">
        <f t="shared" si="49"/>
        <v/>
      </c>
      <c r="B792" t="str">
        <f t="shared" si="48"/>
        <v/>
      </c>
      <c r="C792" s="1" t="str">
        <f t="shared" si="47"/>
        <v/>
      </c>
      <c r="D792" t="str">
        <f>IF(ISNUMBER(C792),'Datos de entrada'!A777,"")</f>
        <v/>
      </c>
      <c r="E792" s="1" t="str">
        <f>IF(ISNUMBER(G792),IF(NOT(ISBLANK('Datos de entrada'!L777)),'Datos de entrada'!L777,""),IFERROR(MID('Datos de entrada'!H777,1,2),""))</f>
        <v/>
      </c>
      <c r="F792" s="1" t="str">
        <f>IFERROR(VALUE(CONCATENATE(MID('Datos de entrada'!H777,5,1),",",MID('Datos de entrada'!H777,7,1))),IFERROR(VALUE(CONCATENATE(MID('Datos de entrada'!H777,5,2),",",MID('Datos de entrada'!H777,8,1))),""))</f>
        <v/>
      </c>
      <c r="G792" s="1" t="str">
        <f>IF(ISNUMBER('Datos de entrada'!K777),'Datos de entrada'!K777,"")</f>
        <v/>
      </c>
      <c r="I792" s="1" t="str">
        <f>IF(OR(ISNUMBER(F792),ISNUMBER(G792)),IFERROR(VALUE(CONCATENATE(MID('Datos de entrada'!C777,1,1),",",MID('Datos de entrada'!C777,3,1))),IFERROR(VALUE(MID('Datos de entrada'!C777,1,2)),"")),"")</f>
        <v/>
      </c>
    </row>
    <row r="793" spans="1:9" ht="14.25" x14ac:dyDescent="0.2">
      <c r="A793" t="str">
        <f t="shared" si="49"/>
        <v/>
      </c>
      <c r="B793" t="str">
        <f t="shared" si="48"/>
        <v/>
      </c>
      <c r="C793" s="1" t="str">
        <f t="shared" si="47"/>
        <v/>
      </c>
      <c r="D793" t="str">
        <f>IF(ISNUMBER(C793),'Datos de entrada'!A778,"")</f>
        <v/>
      </c>
      <c r="E793" s="1" t="str">
        <f>IF(ISNUMBER(G793),IF(NOT(ISBLANK('Datos de entrada'!L778)),'Datos de entrada'!L778,""),IFERROR(MID('Datos de entrada'!H778,1,2),""))</f>
        <v/>
      </c>
      <c r="F793" s="1" t="str">
        <f>IFERROR(VALUE(CONCATENATE(MID('Datos de entrada'!H778,5,1),",",MID('Datos de entrada'!H778,7,1))),IFERROR(VALUE(CONCATENATE(MID('Datos de entrada'!H778,5,2),",",MID('Datos de entrada'!H778,8,1))),""))</f>
        <v/>
      </c>
      <c r="G793" s="1" t="str">
        <f>IF(ISNUMBER('Datos de entrada'!K778),'Datos de entrada'!K778,"")</f>
        <v/>
      </c>
      <c r="I793" s="1" t="str">
        <f>IF(OR(ISNUMBER(F793),ISNUMBER(G793)),IFERROR(VALUE(CONCATENATE(MID('Datos de entrada'!C778,1,1),",",MID('Datos de entrada'!C778,3,1))),IFERROR(VALUE(MID('Datos de entrada'!C778,1,2)),"")),"")</f>
        <v/>
      </c>
    </row>
    <row r="794" spans="1:9" ht="14.25" x14ac:dyDescent="0.2">
      <c r="A794" t="str">
        <f t="shared" si="49"/>
        <v/>
      </c>
      <c r="B794" t="str">
        <f t="shared" si="48"/>
        <v/>
      </c>
      <c r="C794" s="1" t="str">
        <f t="shared" si="47"/>
        <v/>
      </c>
      <c r="D794" t="str">
        <f>IF(ISNUMBER(C794),'Datos de entrada'!A779,"")</f>
        <v/>
      </c>
      <c r="E794" s="1" t="str">
        <f>IF(ISNUMBER(G794),IF(NOT(ISBLANK('Datos de entrada'!L779)),'Datos de entrada'!L779,""),IFERROR(MID('Datos de entrada'!H779,1,2),""))</f>
        <v/>
      </c>
      <c r="F794" s="1" t="str">
        <f>IFERROR(VALUE(CONCATENATE(MID('Datos de entrada'!H779,5,1),",",MID('Datos de entrada'!H779,7,1))),IFERROR(VALUE(CONCATENATE(MID('Datos de entrada'!H779,5,2),",",MID('Datos de entrada'!H779,8,1))),""))</f>
        <v/>
      </c>
      <c r="G794" s="1" t="str">
        <f>IF(ISNUMBER('Datos de entrada'!K779),'Datos de entrada'!K779,"")</f>
        <v/>
      </c>
      <c r="I794" s="1" t="str">
        <f>IF(OR(ISNUMBER(F794),ISNUMBER(G794)),IFERROR(VALUE(CONCATENATE(MID('Datos de entrada'!C779,1,1),",",MID('Datos de entrada'!C779,3,1))),IFERROR(VALUE(MID('Datos de entrada'!C779,1,2)),"")),"")</f>
        <v/>
      </c>
    </row>
    <row r="795" spans="1:9" ht="14.25" x14ac:dyDescent="0.2">
      <c r="A795" t="str">
        <f t="shared" si="49"/>
        <v/>
      </c>
      <c r="B795" t="str">
        <f t="shared" si="48"/>
        <v/>
      </c>
      <c r="C795" s="1" t="str">
        <f t="shared" si="47"/>
        <v/>
      </c>
      <c r="D795" t="str">
        <f>IF(ISNUMBER(C795),'Datos de entrada'!A780,"")</f>
        <v/>
      </c>
      <c r="E795" s="1" t="str">
        <f>IF(ISNUMBER(G795),IF(NOT(ISBLANK('Datos de entrada'!L780)),'Datos de entrada'!L780,""),IFERROR(MID('Datos de entrada'!H780,1,2),""))</f>
        <v/>
      </c>
      <c r="F795" s="1" t="str">
        <f>IFERROR(VALUE(CONCATENATE(MID('Datos de entrada'!H780,5,1),",",MID('Datos de entrada'!H780,7,1))),IFERROR(VALUE(CONCATENATE(MID('Datos de entrada'!H780,5,2),",",MID('Datos de entrada'!H780,8,1))),""))</f>
        <v/>
      </c>
      <c r="G795" s="1" t="str">
        <f>IF(ISNUMBER('Datos de entrada'!K780),'Datos de entrada'!K780,"")</f>
        <v/>
      </c>
      <c r="I795" s="1" t="str">
        <f>IF(OR(ISNUMBER(F795),ISNUMBER(G795)),IFERROR(VALUE(CONCATENATE(MID('Datos de entrada'!C780,1,1),",",MID('Datos de entrada'!C780,3,1))),IFERROR(VALUE(MID('Datos de entrada'!C780,1,2)),"")),"")</f>
        <v/>
      </c>
    </row>
    <row r="796" spans="1:9" ht="14.25" x14ac:dyDescent="0.2">
      <c r="A796" t="str">
        <f t="shared" si="49"/>
        <v/>
      </c>
      <c r="B796" t="str">
        <f t="shared" si="48"/>
        <v/>
      </c>
      <c r="C796" s="1" t="str">
        <f t="shared" si="47"/>
        <v/>
      </c>
      <c r="D796" t="str">
        <f>IF(ISNUMBER(C796),'Datos de entrada'!A781,"")</f>
        <v/>
      </c>
      <c r="E796" s="1" t="str">
        <f>IF(ISNUMBER(G796),IF(NOT(ISBLANK('Datos de entrada'!L781)),'Datos de entrada'!L781,""),IFERROR(MID('Datos de entrada'!H781,1,2),""))</f>
        <v/>
      </c>
      <c r="F796" s="1" t="str">
        <f>IFERROR(VALUE(CONCATENATE(MID('Datos de entrada'!H781,5,1),",",MID('Datos de entrada'!H781,7,1))),IFERROR(VALUE(CONCATENATE(MID('Datos de entrada'!H781,5,2),",",MID('Datos de entrada'!H781,8,1))),""))</f>
        <v/>
      </c>
      <c r="G796" s="1" t="str">
        <f>IF(ISNUMBER('Datos de entrada'!K781),'Datos de entrada'!K781,"")</f>
        <v/>
      </c>
      <c r="I796" s="1" t="str">
        <f>IF(OR(ISNUMBER(F796),ISNUMBER(G796)),IFERROR(VALUE(CONCATENATE(MID('Datos de entrada'!C781,1,1),",",MID('Datos de entrada'!C781,3,1))),IFERROR(VALUE(MID('Datos de entrada'!C781,1,2)),"")),"")</f>
        <v/>
      </c>
    </row>
    <row r="797" spans="1:9" ht="14.25" x14ac:dyDescent="0.2">
      <c r="A797" t="str">
        <f t="shared" si="49"/>
        <v/>
      </c>
      <c r="B797" t="str">
        <f t="shared" si="48"/>
        <v/>
      </c>
      <c r="C797" s="1" t="str">
        <f t="shared" si="47"/>
        <v/>
      </c>
      <c r="D797" t="str">
        <f>IF(ISNUMBER(C797),'Datos de entrada'!A782,"")</f>
        <v/>
      </c>
      <c r="E797" s="1" t="str">
        <f>IF(ISNUMBER(G797),IF(NOT(ISBLANK('Datos de entrada'!L782)),'Datos de entrada'!L782,""),IFERROR(MID('Datos de entrada'!H782,1,2),""))</f>
        <v/>
      </c>
      <c r="F797" s="1" t="str">
        <f>IFERROR(VALUE(CONCATENATE(MID('Datos de entrada'!H782,5,1),",",MID('Datos de entrada'!H782,7,1))),IFERROR(VALUE(CONCATENATE(MID('Datos de entrada'!H782,5,2),",",MID('Datos de entrada'!H782,8,1))),""))</f>
        <v/>
      </c>
      <c r="G797" s="1" t="str">
        <f>IF(ISNUMBER('Datos de entrada'!K782),'Datos de entrada'!K782,"")</f>
        <v/>
      </c>
      <c r="I797" s="1" t="str">
        <f>IF(OR(ISNUMBER(F797),ISNUMBER(G797)),IFERROR(VALUE(CONCATENATE(MID('Datos de entrada'!C782,1,1),",",MID('Datos de entrada'!C782,3,1))),IFERROR(VALUE(MID('Datos de entrada'!C782,1,2)),"")),"")</f>
        <v/>
      </c>
    </row>
    <row r="798" spans="1:9" ht="14.25" x14ac:dyDescent="0.2">
      <c r="A798" t="str">
        <f t="shared" si="49"/>
        <v/>
      </c>
      <c r="B798" t="str">
        <f t="shared" si="48"/>
        <v/>
      </c>
      <c r="C798" s="1" t="str">
        <f t="shared" si="47"/>
        <v/>
      </c>
      <c r="D798" t="str">
        <f>IF(ISNUMBER(C798),'Datos de entrada'!A783,"")</f>
        <v/>
      </c>
      <c r="E798" s="1" t="str">
        <f>IF(ISNUMBER(G798),IF(NOT(ISBLANK('Datos de entrada'!L783)),'Datos de entrada'!L783,""),IFERROR(MID('Datos de entrada'!H783,1,2),""))</f>
        <v/>
      </c>
      <c r="F798" s="1" t="str">
        <f>IFERROR(VALUE(CONCATENATE(MID('Datos de entrada'!H783,5,1),",",MID('Datos de entrada'!H783,7,1))),IFERROR(VALUE(CONCATENATE(MID('Datos de entrada'!H783,5,2),",",MID('Datos de entrada'!H783,8,1))),""))</f>
        <v/>
      </c>
      <c r="G798" s="1" t="str">
        <f>IF(ISNUMBER('Datos de entrada'!K783),'Datos de entrada'!K783,"")</f>
        <v/>
      </c>
      <c r="I798" s="1" t="str">
        <f>IF(OR(ISNUMBER(F798),ISNUMBER(G798)),IFERROR(VALUE(CONCATENATE(MID('Datos de entrada'!C783,1,1),",",MID('Datos de entrada'!C783,3,1))),IFERROR(VALUE(MID('Datos de entrada'!C783,1,2)),"")),"")</f>
        <v/>
      </c>
    </row>
    <row r="799" spans="1:9" ht="14.25" x14ac:dyDescent="0.2">
      <c r="A799" t="str">
        <f t="shared" si="49"/>
        <v/>
      </c>
      <c r="B799" t="str">
        <f t="shared" si="48"/>
        <v/>
      </c>
      <c r="C799" s="1" t="str">
        <f t="shared" si="47"/>
        <v/>
      </c>
      <c r="D799" t="str">
        <f>IF(ISNUMBER(C799),'Datos de entrada'!A784,"")</f>
        <v/>
      </c>
      <c r="E799" s="1" t="str">
        <f>IF(ISNUMBER(G799),IF(NOT(ISBLANK('Datos de entrada'!L784)),'Datos de entrada'!L784,""),IFERROR(MID('Datos de entrada'!H784,1,2),""))</f>
        <v/>
      </c>
      <c r="F799" s="1" t="str">
        <f>IFERROR(VALUE(CONCATENATE(MID('Datos de entrada'!H784,5,1),",",MID('Datos de entrada'!H784,7,1))),IFERROR(VALUE(CONCATENATE(MID('Datos de entrada'!H784,5,2),",",MID('Datos de entrada'!H784,8,1))),""))</f>
        <v/>
      </c>
      <c r="G799" s="1" t="str">
        <f>IF(ISNUMBER('Datos de entrada'!K784),'Datos de entrada'!K784,"")</f>
        <v/>
      </c>
      <c r="I799" s="1" t="str">
        <f>IF(OR(ISNUMBER(F799),ISNUMBER(G799)),IFERROR(VALUE(CONCATENATE(MID('Datos de entrada'!C784,1,1),",",MID('Datos de entrada'!C784,3,1))),IFERROR(VALUE(MID('Datos de entrada'!C784,1,2)),"")),"")</f>
        <v/>
      </c>
    </row>
    <row r="800" spans="1:9" ht="14.25" x14ac:dyDescent="0.2">
      <c r="A800" t="str">
        <f t="shared" si="49"/>
        <v/>
      </c>
      <c r="B800" t="str">
        <f t="shared" si="48"/>
        <v/>
      </c>
      <c r="C800" s="1" t="str">
        <f t="shared" si="47"/>
        <v/>
      </c>
      <c r="D800" t="str">
        <f>IF(ISNUMBER(C800),'Datos de entrada'!A785,"")</f>
        <v/>
      </c>
      <c r="E800" s="1" t="str">
        <f>IF(ISNUMBER(G800),IF(NOT(ISBLANK('Datos de entrada'!L785)),'Datos de entrada'!L785,""),IFERROR(MID('Datos de entrada'!H785,1,2),""))</f>
        <v/>
      </c>
      <c r="F800" s="1" t="str">
        <f>IFERROR(VALUE(CONCATENATE(MID('Datos de entrada'!H785,5,1),",",MID('Datos de entrada'!H785,7,1))),IFERROR(VALUE(CONCATENATE(MID('Datos de entrada'!H785,5,2),",",MID('Datos de entrada'!H785,8,1))),""))</f>
        <v/>
      </c>
      <c r="G800" s="1" t="str">
        <f>IF(ISNUMBER('Datos de entrada'!K785),'Datos de entrada'!K785,"")</f>
        <v/>
      </c>
      <c r="I800" s="1" t="str">
        <f>IF(OR(ISNUMBER(F800),ISNUMBER(G800)),IFERROR(VALUE(CONCATENATE(MID('Datos de entrada'!C785,1,1),",",MID('Datos de entrada'!C785,3,1))),IFERROR(VALUE(MID('Datos de entrada'!C785,1,2)),"")),"")</f>
        <v/>
      </c>
    </row>
    <row r="801" spans="1:9" ht="14.25" x14ac:dyDescent="0.2">
      <c r="A801" t="str">
        <f t="shared" si="49"/>
        <v/>
      </c>
      <c r="B801" t="str">
        <f t="shared" si="48"/>
        <v/>
      </c>
      <c r="C801" s="1" t="str">
        <f t="shared" si="47"/>
        <v/>
      </c>
      <c r="D801" t="str">
        <f>IF(ISNUMBER(C801),'Datos de entrada'!A786,"")</f>
        <v/>
      </c>
      <c r="E801" s="1" t="str">
        <f>IF(ISNUMBER(G801),IF(NOT(ISBLANK('Datos de entrada'!L786)),'Datos de entrada'!L786,""),IFERROR(MID('Datos de entrada'!H786,1,2),""))</f>
        <v/>
      </c>
      <c r="F801" s="1" t="str">
        <f>IFERROR(VALUE(CONCATENATE(MID('Datos de entrada'!H786,5,1),",",MID('Datos de entrada'!H786,7,1))),IFERROR(VALUE(CONCATENATE(MID('Datos de entrada'!H786,5,2),",",MID('Datos de entrada'!H786,8,1))),""))</f>
        <v/>
      </c>
      <c r="G801" s="1" t="str">
        <f>IF(ISNUMBER('Datos de entrada'!K786),'Datos de entrada'!K786,"")</f>
        <v/>
      </c>
      <c r="I801" s="1" t="str">
        <f>IF(OR(ISNUMBER(F801),ISNUMBER(G801)),IFERROR(VALUE(CONCATENATE(MID('Datos de entrada'!C786,1,1),",",MID('Datos de entrada'!C786,3,1))),IFERROR(VALUE(MID('Datos de entrada'!C786,1,2)),"")),"")</f>
        <v/>
      </c>
    </row>
    <row r="802" spans="1:9" ht="14.25" x14ac:dyDescent="0.2">
      <c r="A802" t="str">
        <f t="shared" si="49"/>
        <v/>
      </c>
      <c r="B802" t="str">
        <f t="shared" si="48"/>
        <v/>
      </c>
      <c r="C802" s="1" t="str">
        <f t="shared" si="47"/>
        <v/>
      </c>
      <c r="D802" t="str">
        <f>IF(ISNUMBER(C802),'Datos de entrada'!A787,"")</f>
        <v/>
      </c>
      <c r="E802" s="1" t="str">
        <f>IF(ISNUMBER(G802),IF(NOT(ISBLANK('Datos de entrada'!L787)),'Datos de entrada'!L787,""),IFERROR(MID('Datos de entrada'!H787,1,2),""))</f>
        <v/>
      </c>
      <c r="F802" s="1" t="str">
        <f>IFERROR(VALUE(CONCATENATE(MID('Datos de entrada'!H787,5,1),",",MID('Datos de entrada'!H787,7,1))),IFERROR(VALUE(CONCATENATE(MID('Datos de entrada'!H787,5,2),",",MID('Datos de entrada'!H787,8,1))),""))</f>
        <v/>
      </c>
      <c r="G802" s="1" t="str">
        <f>IF(ISNUMBER('Datos de entrada'!K787),'Datos de entrada'!K787,"")</f>
        <v/>
      </c>
      <c r="I802" s="1" t="str">
        <f>IF(OR(ISNUMBER(F802),ISNUMBER(G802)),IFERROR(VALUE(CONCATENATE(MID('Datos de entrada'!C787,1,1),",",MID('Datos de entrada'!C787,3,1))),IFERROR(VALUE(MID('Datos de entrada'!C787,1,2)),"")),"")</f>
        <v/>
      </c>
    </row>
    <row r="803" spans="1:9" ht="14.25" x14ac:dyDescent="0.2">
      <c r="A803" t="str">
        <f t="shared" si="49"/>
        <v/>
      </c>
      <c r="B803" t="str">
        <f t="shared" si="48"/>
        <v/>
      </c>
      <c r="C803" s="1" t="str">
        <f t="shared" si="47"/>
        <v/>
      </c>
      <c r="D803" t="str">
        <f>IF(ISNUMBER(C803),'Datos de entrada'!A788,"")</f>
        <v/>
      </c>
      <c r="E803" s="1" t="str">
        <f>IF(ISNUMBER(G803),IF(NOT(ISBLANK('Datos de entrada'!L788)),'Datos de entrada'!L788,""),IFERROR(MID('Datos de entrada'!H788,1,2),""))</f>
        <v/>
      </c>
      <c r="F803" s="1" t="str">
        <f>IFERROR(VALUE(CONCATENATE(MID('Datos de entrada'!H788,5,1),",",MID('Datos de entrada'!H788,7,1))),IFERROR(VALUE(CONCATENATE(MID('Datos de entrada'!H788,5,2),",",MID('Datos de entrada'!H788,8,1))),""))</f>
        <v/>
      </c>
      <c r="G803" s="1" t="str">
        <f>IF(ISNUMBER('Datos de entrada'!K788),'Datos de entrada'!K788,"")</f>
        <v/>
      </c>
      <c r="I803" s="1" t="str">
        <f>IF(OR(ISNUMBER(F803),ISNUMBER(G803)),IFERROR(VALUE(CONCATENATE(MID('Datos de entrada'!C788,1,1),",",MID('Datos de entrada'!C788,3,1))),IFERROR(VALUE(MID('Datos de entrada'!C788,1,2)),"")),"")</f>
        <v/>
      </c>
    </row>
    <row r="804" spans="1:9" ht="14.25" x14ac:dyDescent="0.2">
      <c r="A804" t="str">
        <f t="shared" si="49"/>
        <v/>
      </c>
      <c r="B804" t="str">
        <f t="shared" si="48"/>
        <v/>
      </c>
      <c r="C804" s="1" t="str">
        <f t="shared" si="47"/>
        <v/>
      </c>
      <c r="D804" t="str">
        <f>IF(ISNUMBER(C804),'Datos de entrada'!A789,"")</f>
        <v/>
      </c>
      <c r="E804" s="1" t="str">
        <f>IF(ISNUMBER(G804),IF(NOT(ISBLANK('Datos de entrada'!L789)),'Datos de entrada'!L789,""),IFERROR(MID('Datos de entrada'!H789,1,2),""))</f>
        <v/>
      </c>
      <c r="F804" s="1" t="str">
        <f>IFERROR(VALUE(CONCATENATE(MID('Datos de entrada'!H789,5,1),",",MID('Datos de entrada'!H789,7,1))),IFERROR(VALUE(CONCATENATE(MID('Datos de entrada'!H789,5,2),",",MID('Datos de entrada'!H789,8,1))),""))</f>
        <v/>
      </c>
      <c r="G804" s="1" t="str">
        <f>IF(ISNUMBER('Datos de entrada'!K789),'Datos de entrada'!K789,"")</f>
        <v/>
      </c>
      <c r="I804" s="1" t="str">
        <f>IF(OR(ISNUMBER(F804),ISNUMBER(G804)),IFERROR(VALUE(CONCATENATE(MID('Datos de entrada'!C789,1,1),",",MID('Datos de entrada'!C789,3,1))),IFERROR(VALUE(MID('Datos de entrada'!C789,1,2)),"")),"")</f>
        <v/>
      </c>
    </row>
    <row r="805" spans="1:9" ht="14.25" x14ac:dyDescent="0.2">
      <c r="A805" t="str">
        <f t="shared" si="49"/>
        <v/>
      </c>
      <c r="B805" t="str">
        <f t="shared" si="48"/>
        <v/>
      </c>
      <c r="C805" s="1" t="str">
        <f t="shared" si="47"/>
        <v/>
      </c>
      <c r="D805" t="str">
        <f>IF(ISNUMBER(C805),'Datos de entrada'!A790,"")</f>
        <v/>
      </c>
      <c r="E805" s="1" t="str">
        <f>IF(ISNUMBER(G805),IF(NOT(ISBLANK('Datos de entrada'!L790)),'Datos de entrada'!L790,""),IFERROR(MID('Datos de entrada'!H790,1,2),""))</f>
        <v/>
      </c>
      <c r="F805" s="1" t="str">
        <f>IFERROR(VALUE(CONCATENATE(MID('Datos de entrada'!H790,5,1),",",MID('Datos de entrada'!H790,7,1))),IFERROR(VALUE(CONCATENATE(MID('Datos de entrada'!H790,5,2),",",MID('Datos de entrada'!H790,8,1))),""))</f>
        <v/>
      </c>
      <c r="G805" s="1" t="str">
        <f>IF(ISNUMBER('Datos de entrada'!K790),'Datos de entrada'!K790,"")</f>
        <v/>
      </c>
      <c r="I805" s="1" t="str">
        <f>IF(OR(ISNUMBER(F805),ISNUMBER(G805)),IFERROR(VALUE(CONCATENATE(MID('Datos de entrada'!C790,1,1),",",MID('Datos de entrada'!C790,3,1))),IFERROR(VALUE(MID('Datos de entrada'!C790,1,2)),"")),"")</f>
        <v/>
      </c>
    </row>
    <row r="806" spans="1:9" ht="14.25" x14ac:dyDescent="0.2">
      <c r="A806" t="str">
        <f t="shared" si="49"/>
        <v/>
      </c>
      <c r="B806" t="str">
        <f t="shared" si="48"/>
        <v/>
      </c>
      <c r="C806" s="1" t="str">
        <f t="shared" si="47"/>
        <v/>
      </c>
      <c r="D806" t="str">
        <f>IF(ISNUMBER(C806),'Datos de entrada'!A791,"")</f>
        <v/>
      </c>
      <c r="E806" s="1" t="str">
        <f>IF(ISNUMBER(G806),IF(NOT(ISBLANK('Datos de entrada'!L791)),'Datos de entrada'!L791,""),IFERROR(MID('Datos de entrada'!H791,1,2),""))</f>
        <v/>
      </c>
      <c r="F806" s="1" t="str">
        <f>IFERROR(VALUE(CONCATENATE(MID('Datos de entrada'!H791,5,1),",",MID('Datos de entrada'!H791,7,1))),IFERROR(VALUE(CONCATENATE(MID('Datos de entrada'!H791,5,2),",",MID('Datos de entrada'!H791,8,1))),""))</f>
        <v/>
      </c>
      <c r="G806" s="1" t="str">
        <f>IF(ISNUMBER('Datos de entrada'!K791),'Datos de entrada'!K791,"")</f>
        <v/>
      </c>
      <c r="I806" s="1" t="str">
        <f>IF(OR(ISNUMBER(F806),ISNUMBER(G806)),IFERROR(VALUE(CONCATENATE(MID('Datos de entrada'!C791,1,1),",",MID('Datos de entrada'!C791,3,1))),IFERROR(VALUE(MID('Datos de entrada'!C791,1,2)),"")),"")</f>
        <v/>
      </c>
    </row>
    <row r="807" spans="1:9" ht="14.25" x14ac:dyDescent="0.2">
      <c r="A807" t="str">
        <f t="shared" si="49"/>
        <v/>
      </c>
      <c r="B807" t="str">
        <f t="shared" si="48"/>
        <v/>
      </c>
      <c r="C807" s="1" t="str">
        <f t="shared" si="47"/>
        <v/>
      </c>
      <c r="D807" t="str">
        <f>IF(ISNUMBER(C807),'Datos de entrada'!A792,"")</f>
        <v/>
      </c>
      <c r="E807" s="1" t="str">
        <f>IF(ISNUMBER(G807),IF(NOT(ISBLANK('Datos de entrada'!L792)),'Datos de entrada'!L792,""),IFERROR(MID('Datos de entrada'!H792,1,2),""))</f>
        <v/>
      </c>
      <c r="F807" s="1" t="str">
        <f>IFERROR(VALUE(CONCATENATE(MID('Datos de entrada'!H792,5,1),",",MID('Datos de entrada'!H792,7,1))),IFERROR(VALUE(CONCATENATE(MID('Datos de entrada'!H792,5,2),",",MID('Datos de entrada'!H792,8,1))),""))</f>
        <v/>
      </c>
      <c r="G807" s="1" t="str">
        <f>IF(ISNUMBER('Datos de entrada'!K792),'Datos de entrada'!K792,"")</f>
        <v/>
      </c>
      <c r="I807" s="1" t="str">
        <f>IF(OR(ISNUMBER(F807),ISNUMBER(G807)),IFERROR(VALUE(CONCATENATE(MID('Datos de entrada'!C792,1,1),",",MID('Datos de entrada'!C792,3,1))),IFERROR(VALUE(MID('Datos de entrada'!C792,1,2)),"")),"")</f>
        <v/>
      </c>
    </row>
    <row r="808" spans="1:9" ht="14.25" x14ac:dyDescent="0.2">
      <c r="A808" t="str">
        <f t="shared" si="49"/>
        <v/>
      </c>
      <c r="B808" t="str">
        <f t="shared" si="48"/>
        <v/>
      </c>
      <c r="C808" s="1" t="str">
        <f t="shared" si="47"/>
        <v/>
      </c>
      <c r="D808" t="str">
        <f>IF(ISNUMBER(C808),'Datos de entrada'!A793,"")</f>
        <v/>
      </c>
      <c r="E808" s="1" t="str">
        <f>IF(ISNUMBER(G808),IF(NOT(ISBLANK('Datos de entrada'!L793)),'Datos de entrada'!L793,""),IFERROR(MID('Datos de entrada'!H793,1,2),""))</f>
        <v/>
      </c>
      <c r="F808" s="1" t="str">
        <f>IFERROR(VALUE(CONCATENATE(MID('Datos de entrada'!H793,5,1),",",MID('Datos de entrada'!H793,7,1))),IFERROR(VALUE(CONCATENATE(MID('Datos de entrada'!H793,5,2),",",MID('Datos de entrada'!H793,8,1))),""))</f>
        <v/>
      </c>
      <c r="G808" s="1" t="str">
        <f>IF(ISNUMBER('Datos de entrada'!K793),'Datos de entrada'!K793,"")</f>
        <v/>
      </c>
      <c r="I808" s="1" t="str">
        <f>IF(OR(ISNUMBER(F808),ISNUMBER(G808)),IFERROR(VALUE(CONCATENATE(MID('Datos de entrada'!C793,1,1),",",MID('Datos de entrada'!C793,3,1))),IFERROR(VALUE(MID('Datos de entrada'!C793,1,2)),"")),"")</f>
        <v/>
      </c>
    </row>
    <row r="809" spans="1:9" ht="14.25" x14ac:dyDescent="0.2">
      <c r="A809" t="str">
        <f t="shared" si="49"/>
        <v/>
      </c>
      <c r="B809" t="str">
        <f t="shared" si="48"/>
        <v/>
      </c>
      <c r="C809" s="1" t="str">
        <f t="shared" si="47"/>
        <v/>
      </c>
      <c r="D809" t="str">
        <f>IF(ISNUMBER(C809),'Datos de entrada'!A794,"")</f>
        <v/>
      </c>
      <c r="E809" s="1" t="str">
        <f>IF(ISNUMBER(G809),IF(NOT(ISBLANK('Datos de entrada'!L794)),'Datos de entrada'!L794,""),IFERROR(MID('Datos de entrada'!H794,1,2),""))</f>
        <v/>
      </c>
      <c r="F809" s="1" t="str">
        <f>IFERROR(VALUE(CONCATENATE(MID('Datos de entrada'!H794,5,1),",",MID('Datos de entrada'!H794,7,1))),IFERROR(VALUE(CONCATENATE(MID('Datos de entrada'!H794,5,2),",",MID('Datos de entrada'!H794,8,1))),""))</f>
        <v/>
      </c>
      <c r="G809" s="1" t="str">
        <f>IF(ISNUMBER('Datos de entrada'!K794),'Datos de entrada'!K794,"")</f>
        <v/>
      </c>
      <c r="I809" s="1" t="str">
        <f>IF(OR(ISNUMBER(F809),ISNUMBER(G809)),IFERROR(VALUE(CONCATENATE(MID('Datos de entrada'!C794,1,1),",",MID('Datos de entrada'!C794,3,1))),IFERROR(VALUE(MID('Datos de entrada'!C794,1,2)),"")),"")</f>
        <v/>
      </c>
    </row>
    <row r="810" spans="1:9" ht="14.25" x14ac:dyDescent="0.2">
      <c r="A810" t="str">
        <f t="shared" si="49"/>
        <v/>
      </c>
      <c r="B810" t="str">
        <f t="shared" si="48"/>
        <v/>
      </c>
      <c r="C810" s="1" t="str">
        <f t="shared" si="47"/>
        <v/>
      </c>
      <c r="D810" t="str">
        <f>IF(ISNUMBER(C810),'Datos de entrada'!A795,"")</f>
        <v/>
      </c>
      <c r="E810" s="1" t="str">
        <f>IF(ISNUMBER(G810),IF(NOT(ISBLANK('Datos de entrada'!L795)),'Datos de entrada'!L795,""),IFERROR(MID('Datos de entrada'!H795,1,2),""))</f>
        <v/>
      </c>
      <c r="F810" s="1" t="str">
        <f>IFERROR(VALUE(CONCATENATE(MID('Datos de entrada'!H795,5,1),",",MID('Datos de entrada'!H795,7,1))),IFERROR(VALUE(CONCATENATE(MID('Datos de entrada'!H795,5,2),",",MID('Datos de entrada'!H795,8,1))),""))</f>
        <v/>
      </c>
      <c r="G810" s="1" t="str">
        <f>IF(ISNUMBER('Datos de entrada'!K795),'Datos de entrada'!K795,"")</f>
        <v/>
      </c>
      <c r="I810" s="1" t="str">
        <f>IF(OR(ISNUMBER(F810),ISNUMBER(G810)),IFERROR(VALUE(CONCATENATE(MID('Datos de entrada'!C795,1,1),",",MID('Datos de entrada'!C795,3,1))),IFERROR(VALUE(MID('Datos de entrada'!C795,1,2)),"")),"")</f>
        <v/>
      </c>
    </row>
    <row r="811" spans="1:9" ht="14.25" x14ac:dyDescent="0.2">
      <c r="A811" t="str">
        <f t="shared" si="49"/>
        <v/>
      </c>
      <c r="B811" t="str">
        <f t="shared" si="48"/>
        <v/>
      </c>
      <c r="C811" s="1" t="str">
        <f t="shared" si="47"/>
        <v/>
      </c>
      <c r="D811" t="str">
        <f>IF(ISNUMBER(C811),'Datos de entrada'!A796,"")</f>
        <v/>
      </c>
      <c r="E811" s="1" t="str">
        <f>IF(ISNUMBER(G811),IF(NOT(ISBLANK('Datos de entrada'!L796)),'Datos de entrada'!L796,""),IFERROR(MID('Datos de entrada'!H796,1,2),""))</f>
        <v/>
      </c>
      <c r="F811" s="1" t="str">
        <f>IFERROR(VALUE(CONCATENATE(MID('Datos de entrada'!H796,5,1),",",MID('Datos de entrada'!H796,7,1))),IFERROR(VALUE(CONCATENATE(MID('Datos de entrada'!H796,5,2),",",MID('Datos de entrada'!H796,8,1))),""))</f>
        <v/>
      </c>
      <c r="G811" s="1" t="str">
        <f>IF(ISNUMBER('Datos de entrada'!K796),'Datos de entrada'!K796,"")</f>
        <v/>
      </c>
      <c r="I811" s="1" t="str">
        <f>IF(OR(ISNUMBER(F811),ISNUMBER(G811)),IFERROR(VALUE(CONCATENATE(MID('Datos de entrada'!C796,1,1),",",MID('Datos de entrada'!C796,3,1))),IFERROR(VALUE(MID('Datos de entrada'!C796,1,2)),"")),"")</f>
        <v/>
      </c>
    </row>
    <row r="812" spans="1:9" ht="14.25" x14ac:dyDescent="0.2">
      <c r="A812" t="str">
        <f t="shared" si="49"/>
        <v/>
      </c>
      <c r="B812" t="str">
        <f t="shared" si="48"/>
        <v/>
      </c>
      <c r="C812" s="1" t="str">
        <f t="shared" si="47"/>
        <v/>
      </c>
      <c r="D812" t="str">
        <f>IF(ISNUMBER(C812),'Datos de entrada'!A797,"")</f>
        <v/>
      </c>
      <c r="E812" s="1" t="str">
        <f>IF(ISNUMBER(G812),IF(NOT(ISBLANK('Datos de entrada'!L797)),'Datos de entrada'!L797,""),IFERROR(MID('Datos de entrada'!H797,1,2),""))</f>
        <v/>
      </c>
      <c r="F812" s="1" t="str">
        <f>IFERROR(VALUE(CONCATENATE(MID('Datos de entrada'!H797,5,1),",",MID('Datos de entrada'!H797,7,1))),IFERROR(VALUE(CONCATENATE(MID('Datos de entrada'!H797,5,2),",",MID('Datos de entrada'!H797,8,1))),""))</f>
        <v/>
      </c>
      <c r="G812" s="1" t="str">
        <f>IF(ISNUMBER('Datos de entrada'!K797),'Datos de entrada'!K797,"")</f>
        <v/>
      </c>
      <c r="I812" s="1" t="str">
        <f>IF(OR(ISNUMBER(F812),ISNUMBER(G812)),IFERROR(VALUE(CONCATENATE(MID('Datos de entrada'!C797,1,1),",",MID('Datos de entrada'!C797,3,1))),IFERROR(VALUE(MID('Datos de entrada'!C797,1,2)),"")),"")</f>
        <v/>
      </c>
    </row>
    <row r="813" spans="1:9" ht="14.25" x14ac:dyDescent="0.2">
      <c r="A813" t="str">
        <f t="shared" si="49"/>
        <v/>
      </c>
      <c r="B813" t="str">
        <f t="shared" si="48"/>
        <v/>
      </c>
      <c r="C813" s="1" t="str">
        <f t="shared" si="47"/>
        <v/>
      </c>
      <c r="D813" t="str">
        <f>IF(ISNUMBER(C813),'Datos de entrada'!A798,"")</f>
        <v/>
      </c>
      <c r="E813" s="1" t="str">
        <f>IF(ISNUMBER(G813),IF(NOT(ISBLANK('Datos de entrada'!L798)),'Datos de entrada'!L798,""),IFERROR(MID('Datos de entrada'!H798,1,2),""))</f>
        <v/>
      </c>
      <c r="F813" s="1" t="str">
        <f>IFERROR(VALUE(CONCATENATE(MID('Datos de entrada'!H798,5,1),",",MID('Datos de entrada'!H798,7,1))),IFERROR(VALUE(CONCATENATE(MID('Datos de entrada'!H798,5,2),",",MID('Datos de entrada'!H798,8,1))),""))</f>
        <v/>
      </c>
      <c r="G813" s="1" t="str">
        <f>IF(ISNUMBER('Datos de entrada'!K798),'Datos de entrada'!K798,"")</f>
        <v/>
      </c>
      <c r="I813" s="1" t="str">
        <f>IF(OR(ISNUMBER(F813),ISNUMBER(G813)),IFERROR(VALUE(CONCATENATE(MID('Datos de entrada'!C798,1,1),",",MID('Datos de entrada'!C798,3,1))),IFERROR(VALUE(MID('Datos de entrada'!C798,1,2)),"")),"")</f>
        <v/>
      </c>
    </row>
    <row r="814" spans="1:9" ht="14.25" x14ac:dyDescent="0.2">
      <c r="A814" t="str">
        <f t="shared" si="49"/>
        <v/>
      </c>
      <c r="B814" t="str">
        <f t="shared" si="48"/>
        <v/>
      </c>
      <c r="C814" s="1" t="str">
        <f t="shared" si="47"/>
        <v/>
      </c>
      <c r="D814" t="str">
        <f>IF(ISNUMBER(C814),'Datos de entrada'!A799,"")</f>
        <v/>
      </c>
      <c r="E814" s="1" t="str">
        <f>IF(ISNUMBER(G814),IF(NOT(ISBLANK('Datos de entrada'!L799)),'Datos de entrada'!L799,""),IFERROR(MID('Datos de entrada'!H799,1,2),""))</f>
        <v/>
      </c>
      <c r="F814" s="1" t="str">
        <f>IFERROR(VALUE(CONCATENATE(MID('Datos de entrada'!H799,5,1),",",MID('Datos de entrada'!H799,7,1))),IFERROR(VALUE(CONCATENATE(MID('Datos de entrada'!H799,5,2),",",MID('Datos de entrada'!H799,8,1))),""))</f>
        <v/>
      </c>
      <c r="G814" s="1" t="str">
        <f>IF(ISNUMBER('Datos de entrada'!K799),'Datos de entrada'!K799,"")</f>
        <v/>
      </c>
      <c r="I814" s="1" t="str">
        <f>IF(OR(ISNUMBER(F814),ISNUMBER(G814)),IFERROR(VALUE(CONCATENATE(MID('Datos de entrada'!C799,1,1),",",MID('Datos de entrada'!C799,3,1))),IFERROR(VALUE(MID('Datos de entrada'!C799,1,2)),"")),"")</f>
        <v/>
      </c>
    </row>
    <row r="815" spans="1:9" ht="14.25" x14ac:dyDescent="0.2">
      <c r="A815" t="str">
        <f t="shared" si="49"/>
        <v/>
      </c>
      <c r="B815" t="str">
        <f t="shared" si="48"/>
        <v/>
      </c>
      <c r="C815" s="1" t="str">
        <f t="shared" si="47"/>
        <v/>
      </c>
      <c r="D815" t="str">
        <f>IF(ISNUMBER(C815),'Datos de entrada'!A800,"")</f>
        <v/>
      </c>
      <c r="E815" s="1" t="str">
        <f>IF(ISNUMBER(G815),IF(NOT(ISBLANK('Datos de entrada'!L800)),'Datos de entrada'!L800,""),IFERROR(MID('Datos de entrada'!H800,1,2),""))</f>
        <v/>
      </c>
      <c r="F815" s="1" t="str">
        <f>IFERROR(VALUE(CONCATENATE(MID('Datos de entrada'!H800,5,1),",",MID('Datos de entrada'!H800,7,1))),IFERROR(VALUE(CONCATENATE(MID('Datos de entrada'!H800,5,2),",",MID('Datos de entrada'!H800,8,1))),""))</f>
        <v/>
      </c>
      <c r="G815" s="1" t="str">
        <f>IF(ISNUMBER('Datos de entrada'!K800),'Datos de entrada'!K800,"")</f>
        <v/>
      </c>
      <c r="I815" s="1" t="str">
        <f>IF(OR(ISNUMBER(F815),ISNUMBER(G815)),IFERROR(VALUE(CONCATENATE(MID('Datos de entrada'!C800,1,1),",",MID('Datos de entrada'!C800,3,1))),IFERROR(VALUE(MID('Datos de entrada'!C800,1,2)),"")),"")</f>
        <v/>
      </c>
    </row>
    <row r="816" spans="1:9" ht="14.25" x14ac:dyDescent="0.2">
      <c r="A816" t="str">
        <f t="shared" si="49"/>
        <v/>
      </c>
      <c r="B816" t="str">
        <f t="shared" si="48"/>
        <v/>
      </c>
      <c r="C816" s="1" t="str">
        <f t="shared" si="47"/>
        <v/>
      </c>
      <c r="D816" t="str">
        <f>IF(ISNUMBER(C816),'Datos de entrada'!A801,"")</f>
        <v/>
      </c>
      <c r="E816" s="1" t="str">
        <f>IF(ISNUMBER(G816),IF(NOT(ISBLANK('Datos de entrada'!L801)),'Datos de entrada'!L801,""),IFERROR(MID('Datos de entrada'!H801,1,2),""))</f>
        <v/>
      </c>
      <c r="F816" s="1" t="str">
        <f>IFERROR(VALUE(CONCATENATE(MID('Datos de entrada'!H801,5,1),",",MID('Datos de entrada'!H801,7,1))),IFERROR(VALUE(CONCATENATE(MID('Datos de entrada'!H801,5,2),",",MID('Datos de entrada'!H801,8,1))),""))</f>
        <v/>
      </c>
      <c r="G816" s="1" t="str">
        <f>IF(ISNUMBER('Datos de entrada'!K801),'Datos de entrada'!K801,"")</f>
        <v/>
      </c>
      <c r="I816" s="1" t="str">
        <f>IF(OR(ISNUMBER(F816),ISNUMBER(G816)),IFERROR(VALUE(CONCATENATE(MID('Datos de entrada'!C801,1,1),",",MID('Datos de entrada'!C801,3,1))),IFERROR(VALUE(MID('Datos de entrada'!C801,1,2)),"")),"")</f>
        <v/>
      </c>
    </row>
    <row r="817" spans="1:9" ht="14.25" x14ac:dyDescent="0.2">
      <c r="A817" t="str">
        <f t="shared" si="49"/>
        <v/>
      </c>
      <c r="B817" t="str">
        <f t="shared" si="48"/>
        <v/>
      </c>
      <c r="C817" s="1" t="str">
        <f t="shared" si="47"/>
        <v/>
      </c>
      <c r="D817" t="str">
        <f>IF(ISNUMBER(C817),'Datos de entrada'!A802,"")</f>
        <v/>
      </c>
      <c r="E817" s="1" t="str">
        <f>IF(ISNUMBER(G817),IF(NOT(ISBLANK('Datos de entrada'!L802)),'Datos de entrada'!L802,""),IFERROR(MID('Datos de entrada'!H802,1,2),""))</f>
        <v/>
      </c>
      <c r="F817" s="1" t="str">
        <f>IFERROR(VALUE(CONCATENATE(MID('Datos de entrada'!H802,5,1),",",MID('Datos de entrada'!H802,7,1))),IFERROR(VALUE(CONCATENATE(MID('Datos de entrada'!H802,5,2),",",MID('Datos de entrada'!H802,8,1))),""))</f>
        <v/>
      </c>
      <c r="G817" s="1" t="str">
        <f>IF(ISNUMBER('Datos de entrada'!K802),'Datos de entrada'!K802,"")</f>
        <v/>
      </c>
      <c r="I817" s="1" t="str">
        <f>IF(OR(ISNUMBER(F817),ISNUMBER(G817)),IFERROR(VALUE(CONCATENATE(MID('Datos de entrada'!C802,1,1),",",MID('Datos de entrada'!C802,3,1))),IFERROR(VALUE(MID('Datos de entrada'!C802,1,2)),"")),"")</f>
        <v/>
      </c>
    </row>
    <row r="818" spans="1:9" ht="14.25" x14ac:dyDescent="0.2">
      <c r="A818" t="str">
        <f t="shared" si="49"/>
        <v/>
      </c>
      <c r="B818" t="str">
        <f t="shared" si="48"/>
        <v/>
      </c>
      <c r="C818" s="1" t="str">
        <f t="shared" si="47"/>
        <v/>
      </c>
      <c r="D818" t="str">
        <f>IF(ISNUMBER(C818),'Datos de entrada'!A803,"")</f>
        <v/>
      </c>
      <c r="E818" s="1" t="str">
        <f>IF(ISNUMBER(G818),IF(NOT(ISBLANK('Datos de entrada'!L803)),'Datos de entrada'!L803,""),IFERROR(MID('Datos de entrada'!H803,1,2),""))</f>
        <v/>
      </c>
      <c r="F818" s="1" t="str">
        <f>IFERROR(VALUE(CONCATENATE(MID('Datos de entrada'!H803,5,1),",",MID('Datos de entrada'!H803,7,1))),IFERROR(VALUE(CONCATENATE(MID('Datos de entrada'!H803,5,2),",",MID('Datos de entrada'!H803,8,1))),""))</f>
        <v/>
      </c>
      <c r="G818" s="1" t="str">
        <f>IF(ISNUMBER('Datos de entrada'!K803),'Datos de entrada'!K803,"")</f>
        <v/>
      </c>
      <c r="I818" s="1" t="str">
        <f>IF(OR(ISNUMBER(F818),ISNUMBER(G818)),IFERROR(VALUE(CONCATENATE(MID('Datos de entrada'!C803,1,1),",",MID('Datos de entrada'!C803,3,1))),IFERROR(VALUE(MID('Datos de entrada'!C803,1,2)),"")),"")</f>
        <v/>
      </c>
    </row>
    <row r="819" spans="1:9" ht="14.25" x14ac:dyDescent="0.2">
      <c r="A819" t="str">
        <f t="shared" si="49"/>
        <v/>
      </c>
      <c r="B819" t="str">
        <f t="shared" si="48"/>
        <v/>
      </c>
      <c r="C819" s="1" t="str">
        <f t="shared" si="47"/>
        <v/>
      </c>
      <c r="D819" t="str">
        <f>IF(ISNUMBER(C819),'Datos de entrada'!A804,"")</f>
        <v/>
      </c>
      <c r="E819" s="1" t="str">
        <f>IF(ISNUMBER(G819),IF(NOT(ISBLANK('Datos de entrada'!L804)),'Datos de entrada'!L804,""),IFERROR(MID('Datos de entrada'!H804,1,2),""))</f>
        <v/>
      </c>
      <c r="F819" s="1" t="str">
        <f>IFERROR(VALUE(CONCATENATE(MID('Datos de entrada'!H804,5,1),",",MID('Datos de entrada'!H804,7,1))),IFERROR(VALUE(CONCATENATE(MID('Datos de entrada'!H804,5,2),",",MID('Datos de entrada'!H804,8,1))),""))</f>
        <v/>
      </c>
      <c r="G819" s="1" t="str">
        <f>IF(ISNUMBER('Datos de entrada'!K804),'Datos de entrada'!K804,"")</f>
        <v/>
      </c>
      <c r="I819" s="1" t="str">
        <f>IF(OR(ISNUMBER(F819),ISNUMBER(G819)),IFERROR(VALUE(CONCATENATE(MID('Datos de entrada'!C804,1,1),",",MID('Datos de entrada'!C804,3,1))),IFERROR(VALUE(MID('Datos de entrada'!C804,1,2)),"")),"")</f>
        <v/>
      </c>
    </row>
    <row r="820" spans="1:9" ht="14.25" x14ac:dyDescent="0.2">
      <c r="A820" t="str">
        <f t="shared" si="49"/>
        <v/>
      </c>
      <c r="B820" t="str">
        <f t="shared" si="48"/>
        <v/>
      </c>
      <c r="C820" s="1" t="str">
        <f t="shared" si="47"/>
        <v/>
      </c>
      <c r="D820" t="str">
        <f>IF(ISNUMBER(C820),'Datos de entrada'!A805,"")</f>
        <v/>
      </c>
      <c r="E820" s="1" t="str">
        <f>IF(ISNUMBER(G820),IF(NOT(ISBLANK('Datos de entrada'!L805)),'Datos de entrada'!L805,""),IFERROR(MID('Datos de entrada'!H805,1,2),""))</f>
        <v/>
      </c>
      <c r="F820" s="1" t="str">
        <f>IFERROR(VALUE(CONCATENATE(MID('Datos de entrada'!H805,5,1),",",MID('Datos de entrada'!H805,7,1))),IFERROR(VALUE(CONCATENATE(MID('Datos de entrada'!H805,5,2),",",MID('Datos de entrada'!H805,8,1))),""))</f>
        <v/>
      </c>
      <c r="G820" s="1" t="str">
        <f>IF(ISNUMBER('Datos de entrada'!K805),'Datos de entrada'!K805,"")</f>
        <v/>
      </c>
      <c r="I820" s="1" t="str">
        <f>IF(OR(ISNUMBER(F820),ISNUMBER(G820)),IFERROR(VALUE(CONCATENATE(MID('Datos de entrada'!C805,1,1),",",MID('Datos de entrada'!C805,3,1))),IFERROR(VALUE(MID('Datos de entrada'!C805,1,2)),"")),"")</f>
        <v/>
      </c>
    </row>
    <row r="821" spans="1:9" ht="14.25" x14ac:dyDescent="0.2">
      <c r="A821" t="str">
        <f t="shared" si="49"/>
        <v/>
      </c>
      <c r="B821" t="str">
        <f t="shared" si="48"/>
        <v/>
      </c>
      <c r="C821" s="1" t="str">
        <f t="shared" si="47"/>
        <v/>
      </c>
      <c r="D821" t="str">
        <f>IF(ISNUMBER(C821),'Datos de entrada'!A806,"")</f>
        <v/>
      </c>
      <c r="E821" s="1" t="str">
        <f>IF(ISNUMBER(G821),IF(NOT(ISBLANK('Datos de entrada'!L806)),'Datos de entrada'!L806,""),IFERROR(MID('Datos de entrada'!H806,1,2),""))</f>
        <v/>
      </c>
      <c r="F821" s="1" t="str">
        <f>IFERROR(VALUE(CONCATENATE(MID('Datos de entrada'!H806,5,1),",",MID('Datos de entrada'!H806,7,1))),IFERROR(VALUE(CONCATENATE(MID('Datos de entrada'!H806,5,2),",",MID('Datos de entrada'!H806,8,1))),""))</f>
        <v/>
      </c>
      <c r="G821" s="1" t="str">
        <f>IF(ISNUMBER('Datos de entrada'!K806),'Datos de entrada'!K806,"")</f>
        <v/>
      </c>
      <c r="I821" s="1" t="str">
        <f>IF(OR(ISNUMBER(F821),ISNUMBER(G821)),IFERROR(VALUE(CONCATENATE(MID('Datos de entrada'!C806,1,1),",",MID('Datos de entrada'!C806,3,1))),IFERROR(VALUE(MID('Datos de entrada'!C806,1,2)),"")),"")</f>
        <v/>
      </c>
    </row>
    <row r="822" spans="1:9" ht="14.25" x14ac:dyDescent="0.2">
      <c r="A822" t="str">
        <f t="shared" si="49"/>
        <v/>
      </c>
      <c r="B822" t="str">
        <f t="shared" si="48"/>
        <v/>
      </c>
      <c r="C822" s="1" t="str">
        <f t="shared" si="47"/>
        <v/>
      </c>
      <c r="D822" t="str">
        <f>IF(ISNUMBER(C822),'Datos de entrada'!A807,"")</f>
        <v/>
      </c>
      <c r="E822" s="1" t="str">
        <f>IF(ISNUMBER(G822),IF(NOT(ISBLANK('Datos de entrada'!L807)),'Datos de entrada'!L807,""),IFERROR(MID('Datos de entrada'!H807,1,2),""))</f>
        <v/>
      </c>
      <c r="F822" s="1" t="str">
        <f>IFERROR(VALUE(CONCATENATE(MID('Datos de entrada'!H807,5,1),",",MID('Datos de entrada'!H807,7,1))),IFERROR(VALUE(CONCATENATE(MID('Datos de entrada'!H807,5,2),",",MID('Datos de entrada'!H807,8,1))),""))</f>
        <v/>
      </c>
      <c r="G822" s="1" t="str">
        <f>IF(ISNUMBER('Datos de entrada'!K807),'Datos de entrada'!K807,"")</f>
        <v/>
      </c>
      <c r="I822" s="1" t="str">
        <f>IF(OR(ISNUMBER(F822),ISNUMBER(G822)),IFERROR(VALUE(CONCATENATE(MID('Datos de entrada'!C807,1,1),",",MID('Datos de entrada'!C807,3,1))),IFERROR(VALUE(MID('Datos de entrada'!C807,1,2)),"")),"")</f>
        <v/>
      </c>
    </row>
    <row r="823" spans="1:9" ht="14.25" x14ac:dyDescent="0.2">
      <c r="A823" t="str">
        <f t="shared" si="49"/>
        <v/>
      </c>
      <c r="B823" t="str">
        <f t="shared" si="48"/>
        <v/>
      </c>
      <c r="C823" s="1" t="str">
        <f t="shared" si="47"/>
        <v/>
      </c>
      <c r="D823" t="str">
        <f>IF(ISNUMBER(C823),'Datos de entrada'!A808,"")</f>
        <v/>
      </c>
      <c r="E823" s="1" t="str">
        <f>IF(ISNUMBER(G823),IF(NOT(ISBLANK('Datos de entrada'!L808)),'Datos de entrada'!L808,""),IFERROR(MID('Datos de entrada'!H808,1,2),""))</f>
        <v/>
      </c>
      <c r="F823" s="1" t="str">
        <f>IFERROR(VALUE(CONCATENATE(MID('Datos de entrada'!H808,5,1),",",MID('Datos de entrada'!H808,7,1))),IFERROR(VALUE(CONCATENATE(MID('Datos de entrada'!H808,5,2),",",MID('Datos de entrada'!H808,8,1))),""))</f>
        <v/>
      </c>
      <c r="G823" s="1" t="str">
        <f>IF(ISNUMBER('Datos de entrada'!K808),'Datos de entrada'!K808,"")</f>
        <v/>
      </c>
      <c r="I823" s="1" t="str">
        <f>IF(OR(ISNUMBER(F823),ISNUMBER(G823)),IFERROR(VALUE(CONCATENATE(MID('Datos de entrada'!C808,1,1),",",MID('Datos de entrada'!C808,3,1))),IFERROR(VALUE(MID('Datos de entrada'!C808,1,2)),"")),"")</f>
        <v/>
      </c>
    </row>
    <row r="824" spans="1:9" ht="14.25" x14ac:dyDescent="0.2">
      <c r="A824" t="str">
        <f t="shared" si="49"/>
        <v/>
      </c>
      <c r="B824" t="str">
        <f t="shared" si="48"/>
        <v/>
      </c>
      <c r="C824" s="1" t="str">
        <f t="shared" si="47"/>
        <v/>
      </c>
      <c r="D824" t="str">
        <f>IF(ISNUMBER(C824),'Datos de entrada'!A809,"")</f>
        <v/>
      </c>
      <c r="E824" s="1" t="str">
        <f>IF(ISNUMBER(G824),IF(NOT(ISBLANK('Datos de entrada'!L809)),'Datos de entrada'!L809,""),IFERROR(MID('Datos de entrada'!H809,1,2),""))</f>
        <v/>
      </c>
      <c r="F824" s="1" t="str">
        <f>IFERROR(VALUE(CONCATENATE(MID('Datos de entrada'!H809,5,1),",",MID('Datos de entrada'!H809,7,1))),IFERROR(VALUE(CONCATENATE(MID('Datos de entrada'!H809,5,2),",",MID('Datos de entrada'!H809,8,1))),""))</f>
        <v/>
      </c>
      <c r="G824" s="1" t="str">
        <f>IF(ISNUMBER('Datos de entrada'!K809),'Datos de entrada'!K809,"")</f>
        <v/>
      </c>
      <c r="I824" s="1" t="str">
        <f>IF(OR(ISNUMBER(F824),ISNUMBER(G824)),IFERROR(VALUE(CONCATENATE(MID('Datos de entrada'!C809,1,1),",",MID('Datos de entrada'!C809,3,1))),IFERROR(VALUE(MID('Datos de entrada'!C809,1,2)),"")),"")</f>
        <v/>
      </c>
    </row>
    <row r="825" spans="1:9" ht="14.25" x14ac:dyDescent="0.2">
      <c r="A825" t="str">
        <f t="shared" si="49"/>
        <v/>
      </c>
      <c r="B825" t="str">
        <f t="shared" si="48"/>
        <v/>
      </c>
      <c r="C825" s="1" t="str">
        <f t="shared" si="47"/>
        <v/>
      </c>
      <c r="D825" t="str">
        <f>IF(ISNUMBER(C825),'Datos de entrada'!A810,"")</f>
        <v/>
      </c>
      <c r="E825" s="1" t="str">
        <f>IF(ISNUMBER(G825),IF(NOT(ISBLANK('Datos de entrada'!L810)),'Datos de entrada'!L810,""),IFERROR(MID('Datos de entrada'!H810,1,2),""))</f>
        <v/>
      </c>
      <c r="F825" s="1" t="str">
        <f>IFERROR(VALUE(CONCATENATE(MID('Datos de entrada'!H810,5,1),",",MID('Datos de entrada'!H810,7,1))),IFERROR(VALUE(CONCATENATE(MID('Datos de entrada'!H810,5,2),",",MID('Datos de entrada'!H810,8,1))),""))</f>
        <v/>
      </c>
      <c r="G825" s="1" t="str">
        <f>IF(ISNUMBER('Datos de entrada'!K810),'Datos de entrada'!K810,"")</f>
        <v/>
      </c>
      <c r="I825" s="1" t="str">
        <f>IF(OR(ISNUMBER(F825),ISNUMBER(G825)),IFERROR(VALUE(CONCATENATE(MID('Datos de entrada'!C810,1,1),",",MID('Datos de entrada'!C810,3,1))),IFERROR(VALUE(MID('Datos de entrada'!C810,1,2)),"")),"")</f>
        <v/>
      </c>
    </row>
    <row r="826" spans="1:9" ht="14.25" x14ac:dyDescent="0.2">
      <c r="A826" t="str">
        <f t="shared" si="49"/>
        <v/>
      </c>
      <c r="B826" t="str">
        <f t="shared" si="48"/>
        <v/>
      </c>
      <c r="C826" s="1" t="str">
        <f t="shared" si="47"/>
        <v/>
      </c>
      <c r="D826" t="str">
        <f>IF(ISNUMBER(C826),'Datos de entrada'!A811,"")</f>
        <v/>
      </c>
      <c r="E826" s="1" t="str">
        <f>IF(ISNUMBER(G826),IF(NOT(ISBLANK('Datos de entrada'!L811)),'Datos de entrada'!L811,""),IFERROR(MID('Datos de entrada'!H811,1,2),""))</f>
        <v/>
      </c>
      <c r="F826" s="1" t="str">
        <f>IFERROR(VALUE(CONCATENATE(MID('Datos de entrada'!H811,5,1),",",MID('Datos de entrada'!H811,7,1))),IFERROR(VALUE(CONCATENATE(MID('Datos de entrada'!H811,5,2),",",MID('Datos de entrada'!H811,8,1))),""))</f>
        <v/>
      </c>
      <c r="G826" s="1" t="str">
        <f>IF(ISNUMBER('Datos de entrada'!K811),'Datos de entrada'!K811,"")</f>
        <v/>
      </c>
      <c r="I826" s="1" t="str">
        <f>IF(OR(ISNUMBER(F826),ISNUMBER(G826)),IFERROR(VALUE(CONCATENATE(MID('Datos de entrada'!C811,1,1),",",MID('Datos de entrada'!C811,3,1))),IFERROR(VALUE(MID('Datos de entrada'!C811,1,2)),"")),"")</f>
        <v/>
      </c>
    </row>
    <row r="827" spans="1:9" ht="14.25" x14ac:dyDescent="0.2">
      <c r="A827" t="str">
        <f t="shared" si="49"/>
        <v/>
      </c>
      <c r="B827" t="str">
        <f t="shared" si="48"/>
        <v/>
      </c>
      <c r="C827" s="1" t="str">
        <f t="shared" si="47"/>
        <v/>
      </c>
      <c r="D827" t="str">
        <f>IF(ISNUMBER(C827),'Datos de entrada'!A812,"")</f>
        <v/>
      </c>
      <c r="E827" s="1" t="str">
        <f>IF(ISNUMBER(G827),IF(NOT(ISBLANK('Datos de entrada'!L812)),'Datos de entrada'!L812,""),IFERROR(MID('Datos de entrada'!H812,1,2),""))</f>
        <v/>
      </c>
      <c r="F827" s="1" t="str">
        <f>IFERROR(VALUE(CONCATENATE(MID('Datos de entrada'!H812,5,1),",",MID('Datos de entrada'!H812,7,1))),IFERROR(VALUE(CONCATENATE(MID('Datos de entrada'!H812,5,2),",",MID('Datos de entrada'!H812,8,1))),""))</f>
        <v/>
      </c>
      <c r="G827" s="1" t="str">
        <f>IF(ISNUMBER('Datos de entrada'!K812),'Datos de entrada'!K812,"")</f>
        <v/>
      </c>
      <c r="I827" s="1" t="str">
        <f>IF(OR(ISNUMBER(F827),ISNUMBER(G827)),IFERROR(VALUE(CONCATENATE(MID('Datos de entrada'!C812,1,1),",",MID('Datos de entrada'!C812,3,1))),IFERROR(VALUE(MID('Datos de entrada'!C812,1,2)),"")),"")</f>
        <v/>
      </c>
    </row>
    <row r="828" spans="1:9" ht="14.25" x14ac:dyDescent="0.2">
      <c r="A828" t="str">
        <f t="shared" si="49"/>
        <v/>
      </c>
      <c r="B828" t="str">
        <f t="shared" si="48"/>
        <v/>
      </c>
      <c r="C828" s="1" t="str">
        <f t="shared" si="47"/>
        <v/>
      </c>
      <c r="D828" t="str">
        <f>IF(ISNUMBER(C828),'Datos de entrada'!A813,"")</f>
        <v/>
      </c>
      <c r="E828" s="1" t="str">
        <f>IF(ISNUMBER(G828),IF(NOT(ISBLANK('Datos de entrada'!L813)),'Datos de entrada'!L813,""),IFERROR(MID('Datos de entrada'!H813,1,2),""))</f>
        <v/>
      </c>
      <c r="F828" s="1" t="str">
        <f>IFERROR(VALUE(CONCATENATE(MID('Datos de entrada'!H813,5,1),",",MID('Datos de entrada'!H813,7,1))),IFERROR(VALUE(CONCATENATE(MID('Datos de entrada'!H813,5,2),",",MID('Datos de entrada'!H813,8,1))),""))</f>
        <v/>
      </c>
      <c r="G828" s="1" t="str">
        <f>IF(ISNUMBER('Datos de entrada'!K813),'Datos de entrada'!K813,"")</f>
        <v/>
      </c>
      <c r="I828" s="1" t="str">
        <f>IF(OR(ISNUMBER(F828),ISNUMBER(G828)),IFERROR(VALUE(CONCATENATE(MID('Datos de entrada'!C813,1,1),",",MID('Datos de entrada'!C813,3,1))),IFERROR(VALUE(MID('Datos de entrada'!C813,1,2)),"")),"")</f>
        <v/>
      </c>
    </row>
    <row r="829" spans="1:9" ht="14.25" x14ac:dyDescent="0.2">
      <c r="A829" t="str">
        <f t="shared" si="49"/>
        <v/>
      </c>
      <c r="B829" t="str">
        <f t="shared" si="48"/>
        <v/>
      </c>
      <c r="C829" s="1" t="str">
        <f t="shared" si="47"/>
        <v/>
      </c>
      <c r="D829" t="str">
        <f>IF(ISNUMBER(C829),'Datos de entrada'!A814,"")</f>
        <v/>
      </c>
      <c r="E829" s="1" t="str">
        <f>IF(ISNUMBER(G829),IF(NOT(ISBLANK('Datos de entrada'!L814)),'Datos de entrada'!L814,""),IFERROR(MID('Datos de entrada'!H814,1,2),""))</f>
        <v/>
      </c>
      <c r="F829" s="1" t="str">
        <f>IFERROR(VALUE(CONCATENATE(MID('Datos de entrada'!H814,5,1),",",MID('Datos de entrada'!H814,7,1))),IFERROR(VALUE(CONCATENATE(MID('Datos de entrada'!H814,5,2),",",MID('Datos de entrada'!H814,8,1))),""))</f>
        <v/>
      </c>
      <c r="G829" s="1" t="str">
        <f>IF(ISNUMBER('Datos de entrada'!K814),'Datos de entrada'!K814,"")</f>
        <v/>
      </c>
      <c r="I829" s="1" t="str">
        <f>IF(OR(ISNUMBER(F829),ISNUMBER(G829)),IFERROR(VALUE(CONCATENATE(MID('Datos de entrada'!C814,1,1),",",MID('Datos de entrada'!C814,3,1))),IFERROR(VALUE(MID('Datos de entrada'!C814,1,2)),"")),"")</f>
        <v/>
      </c>
    </row>
    <row r="830" spans="1:9" ht="14.25" x14ac:dyDescent="0.2">
      <c r="A830" t="str">
        <f t="shared" si="49"/>
        <v/>
      </c>
      <c r="B830" t="str">
        <f t="shared" si="48"/>
        <v/>
      </c>
      <c r="C830" s="1" t="str">
        <f t="shared" si="47"/>
        <v/>
      </c>
      <c r="D830" t="str">
        <f>IF(ISNUMBER(C830),'Datos de entrada'!A815,"")</f>
        <v/>
      </c>
      <c r="E830" s="1" t="str">
        <f>IF(ISNUMBER(G830),IF(NOT(ISBLANK('Datos de entrada'!L815)),'Datos de entrada'!L815,""),IFERROR(MID('Datos de entrada'!H815,1,2),""))</f>
        <v/>
      </c>
      <c r="F830" s="1" t="str">
        <f>IFERROR(VALUE(CONCATENATE(MID('Datos de entrada'!H815,5,1),",",MID('Datos de entrada'!H815,7,1))),IFERROR(VALUE(CONCATENATE(MID('Datos de entrada'!H815,5,2),",",MID('Datos de entrada'!H815,8,1))),""))</f>
        <v/>
      </c>
      <c r="G830" s="1" t="str">
        <f>IF(ISNUMBER('Datos de entrada'!K815),'Datos de entrada'!K815,"")</f>
        <v/>
      </c>
      <c r="I830" s="1" t="str">
        <f>IF(OR(ISNUMBER(F830),ISNUMBER(G830)),IFERROR(VALUE(CONCATENATE(MID('Datos de entrada'!C815,1,1),",",MID('Datos de entrada'!C815,3,1))),IFERROR(VALUE(MID('Datos de entrada'!C815,1,2)),"")),"")</f>
        <v/>
      </c>
    </row>
    <row r="831" spans="1:9" ht="14.25" x14ac:dyDescent="0.2">
      <c r="A831" t="str">
        <f t="shared" si="49"/>
        <v/>
      </c>
      <c r="B831" t="str">
        <f t="shared" si="48"/>
        <v/>
      </c>
      <c r="C831" s="1" t="str">
        <f t="shared" si="47"/>
        <v/>
      </c>
      <c r="D831" t="str">
        <f>IF(ISNUMBER(C831),'Datos de entrada'!A816,"")</f>
        <v/>
      </c>
      <c r="E831" s="1" t="str">
        <f>IF(ISNUMBER(G831),IF(NOT(ISBLANK('Datos de entrada'!L816)),'Datos de entrada'!L816,""),IFERROR(MID('Datos de entrada'!H816,1,2),""))</f>
        <v/>
      </c>
      <c r="F831" s="1" t="str">
        <f>IFERROR(VALUE(CONCATENATE(MID('Datos de entrada'!H816,5,1),",",MID('Datos de entrada'!H816,7,1))),IFERROR(VALUE(CONCATENATE(MID('Datos de entrada'!H816,5,2),",",MID('Datos de entrada'!H816,8,1))),""))</f>
        <v/>
      </c>
      <c r="G831" s="1" t="str">
        <f>IF(ISNUMBER('Datos de entrada'!K816),'Datos de entrada'!K816,"")</f>
        <v/>
      </c>
      <c r="I831" s="1" t="str">
        <f>IF(OR(ISNUMBER(F831),ISNUMBER(G831)),IFERROR(VALUE(CONCATENATE(MID('Datos de entrada'!C816,1,1),",",MID('Datos de entrada'!C816,3,1))),IFERROR(VALUE(MID('Datos de entrada'!C816,1,2)),"")),"")</f>
        <v/>
      </c>
    </row>
    <row r="832" spans="1:9" ht="14.25" x14ac:dyDescent="0.2">
      <c r="A832" t="str">
        <f t="shared" si="49"/>
        <v/>
      </c>
      <c r="B832" t="str">
        <f t="shared" si="48"/>
        <v/>
      </c>
      <c r="C832" s="1" t="str">
        <f t="shared" si="47"/>
        <v/>
      </c>
      <c r="D832" t="str">
        <f>IF(ISNUMBER(C832),'Datos de entrada'!A817,"")</f>
        <v/>
      </c>
      <c r="E832" s="1" t="str">
        <f>IF(ISNUMBER(G832),IF(NOT(ISBLANK('Datos de entrada'!L817)),'Datos de entrada'!L817,""),IFERROR(MID('Datos de entrada'!H817,1,2),""))</f>
        <v/>
      </c>
      <c r="F832" s="1" t="str">
        <f>IFERROR(VALUE(CONCATENATE(MID('Datos de entrada'!H817,5,1),",",MID('Datos de entrada'!H817,7,1))),IFERROR(VALUE(CONCATENATE(MID('Datos de entrada'!H817,5,2),",",MID('Datos de entrada'!H817,8,1))),""))</f>
        <v/>
      </c>
      <c r="G832" s="1" t="str">
        <f>IF(ISNUMBER('Datos de entrada'!K817),'Datos de entrada'!K817,"")</f>
        <v/>
      </c>
      <c r="I832" s="1" t="str">
        <f>IF(OR(ISNUMBER(F832),ISNUMBER(G832)),IFERROR(VALUE(CONCATENATE(MID('Datos de entrada'!C817,1,1),",",MID('Datos de entrada'!C817,3,1))),IFERROR(VALUE(MID('Datos de entrada'!C817,1,2)),"")),"")</f>
        <v/>
      </c>
    </row>
    <row r="833" spans="1:9" ht="14.25" x14ac:dyDescent="0.2">
      <c r="A833" t="str">
        <f t="shared" si="49"/>
        <v/>
      </c>
      <c r="B833" t="str">
        <f t="shared" si="48"/>
        <v/>
      </c>
      <c r="C833" s="1" t="str">
        <f t="shared" si="47"/>
        <v/>
      </c>
      <c r="D833" t="str">
        <f>IF(ISNUMBER(C833),'Datos de entrada'!A818,"")</f>
        <v/>
      </c>
      <c r="E833" s="1" t="str">
        <f>IF(ISNUMBER(G833),IF(NOT(ISBLANK('Datos de entrada'!L818)),'Datos de entrada'!L818,""),IFERROR(MID('Datos de entrada'!H818,1,2),""))</f>
        <v/>
      </c>
      <c r="F833" s="1" t="str">
        <f>IFERROR(VALUE(CONCATENATE(MID('Datos de entrada'!H818,5,1),",",MID('Datos de entrada'!H818,7,1))),IFERROR(VALUE(CONCATENATE(MID('Datos de entrada'!H818,5,2),",",MID('Datos de entrada'!H818,8,1))),""))</f>
        <v/>
      </c>
      <c r="G833" s="1" t="str">
        <f>IF(ISNUMBER('Datos de entrada'!K818),'Datos de entrada'!K818,"")</f>
        <v/>
      </c>
      <c r="I833" s="1" t="str">
        <f>IF(OR(ISNUMBER(F833),ISNUMBER(G833)),IFERROR(VALUE(CONCATENATE(MID('Datos de entrada'!C818,1,1),",",MID('Datos de entrada'!C818,3,1))),IFERROR(VALUE(MID('Datos de entrada'!C818,1,2)),"")),"")</f>
        <v/>
      </c>
    </row>
    <row r="834" spans="1:9" ht="14.25" x14ac:dyDescent="0.2">
      <c r="A834" t="str">
        <f t="shared" si="49"/>
        <v/>
      </c>
      <c r="B834" t="str">
        <f t="shared" si="48"/>
        <v/>
      </c>
      <c r="C834" s="1" t="str">
        <f t="shared" si="47"/>
        <v/>
      </c>
      <c r="D834" t="str">
        <f>IF(ISNUMBER(C834),'Datos de entrada'!A819,"")</f>
        <v/>
      </c>
      <c r="E834" s="1" t="str">
        <f>IF(ISNUMBER(G834),IF(NOT(ISBLANK('Datos de entrada'!L819)),'Datos de entrada'!L819,""),IFERROR(MID('Datos de entrada'!H819,1,2),""))</f>
        <v/>
      </c>
      <c r="F834" s="1" t="str">
        <f>IFERROR(VALUE(CONCATENATE(MID('Datos de entrada'!H819,5,1),",",MID('Datos de entrada'!H819,7,1))),IFERROR(VALUE(CONCATENATE(MID('Datos de entrada'!H819,5,2),",",MID('Datos de entrada'!H819,8,1))),""))</f>
        <v/>
      </c>
      <c r="G834" s="1" t="str">
        <f>IF(ISNUMBER('Datos de entrada'!K819),'Datos de entrada'!K819,"")</f>
        <v/>
      </c>
      <c r="I834" s="1" t="str">
        <f>IF(OR(ISNUMBER(F834),ISNUMBER(G834)),IFERROR(VALUE(CONCATENATE(MID('Datos de entrada'!C819,1,1),",",MID('Datos de entrada'!C819,3,1))),IFERROR(VALUE(MID('Datos de entrada'!C819,1,2)),"")),"")</f>
        <v/>
      </c>
    </row>
    <row r="835" spans="1:9" ht="14.25" x14ac:dyDescent="0.2">
      <c r="A835" t="str">
        <f t="shared" si="49"/>
        <v/>
      </c>
      <c r="B835" t="str">
        <f t="shared" si="48"/>
        <v/>
      </c>
      <c r="C835" s="1" t="str">
        <f t="shared" ref="C835:C861" si="50">IF(ISNUMBER(G835),I835*G835,IF(ISNUMBER(F835),I835*F835,""))</f>
        <v/>
      </c>
      <c r="D835" t="str">
        <f>IF(ISNUMBER(C835),'Datos de entrada'!A820,"")</f>
        <v/>
      </c>
      <c r="E835" s="1" t="str">
        <f>IF(ISNUMBER(G835),IF(NOT(ISBLANK('Datos de entrada'!L820)),'Datos de entrada'!L820,""),IFERROR(MID('Datos de entrada'!H820,1,2),""))</f>
        <v/>
      </c>
      <c r="F835" s="1" t="str">
        <f>IFERROR(VALUE(CONCATENATE(MID('Datos de entrada'!H820,5,1),",",MID('Datos de entrada'!H820,7,1))),IFERROR(VALUE(CONCATENATE(MID('Datos de entrada'!H820,5,2),",",MID('Datos de entrada'!H820,8,1))),""))</f>
        <v/>
      </c>
      <c r="G835" s="1" t="str">
        <f>IF(ISNUMBER('Datos de entrada'!K820),'Datos de entrada'!K820,"")</f>
        <v/>
      </c>
      <c r="I835" s="1" t="str">
        <f>IF(OR(ISNUMBER(F835),ISNUMBER(G835)),IFERROR(VALUE(CONCATENATE(MID('Datos de entrada'!C820,1,1),",",MID('Datos de entrada'!C820,3,1))),IFERROR(VALUE(MID('Datos de entrada'!C820,1,2)),"")),"")</f>
        <v/>
      </c>
    </row>
    <row r="836" spans="1:9" ht="14.25" x14ac:dyDescent="0.2">
      <c r="A836" t="str">
        <f t="shared" si="49"/>
        <v/>
      </c>
      <c r="B836" t="str">
        <f t="shared" ref="B836:B861" si="51">IF(ISNUMBER(G836),G836+(ROW()/10000000),IF(ISNUMBER(F836),F836+(ROW()/10000000),""))</f>
        <v/>
      </c>
      <c r="C836" s="1" t="str">
        <f t="shared" si="50"/>
        <v/>
      </c>
      <c r="D836" t="str">
        <f>IF(ISNUMBER(C836),'Datos de entrada'!A821,"")</f>
        <v/>
      </c>
      <c r="E836" s="1" t="str">
        <f>IF(ISNUMBER(G836),IF(NOT(ISBLANK('Datos de entrada'!L821)),'Datos de entrada'!L821,""),IFERROR(MID('Datos de entrada'!H821,1,2),""))</f>
        <v/>
      </c>
      <c r="F836" s="1" t="str">
        <f>IFERROR(VALUE(CONCATENATE(MID('Datos de entrada'!H821,5,1),",",MID('Datos de entrada'!H821,7,1))),IFERROR(VALUE(CONCATENATE(MID('Datos de entrada'!H821,5,2),",",MID('Datos de entrada'!H821,8,1))),""))</f>
        <v/>
      </c>
      <c r="G836" s="1" t="str">
        <f>IF(ISNUMBER('Datos de entrada'!K821),'Datos de entrada'!K821,"")</f>
        <v/>
      </c>
      <c r="I836" s="1" t="str">
        <f>IF(OR(ISNUMBER(F836),ISNUMBER(G836)),IFERROR(VALUE(CONCATENATE(MID('Datos de entrada'!C821,1,1),",",MID('Datos de entrada'!C821,3,1))),IFERROR(VALUE(MID('Datos de entrada'!C821,1,2)),"")),"")</f>
        <v/>
      </c>
    </row>
    <row r="837" spans="1:9" ht="14.25" x14ac:dyDescent="0.2">
      <c r="A837" t="str">
        <f t="shared" si="49"/>
        <v/>
      </c>
      <c r="B837" t="str">
        <f t="shared" si="51"/>
        <v/>
      </c>
      <c r="C837" s="1" t="str">
        <f t="shared" si="50"/>
        <v/>
      </c>
      <c r="D837" t="str">
        <f>IF(ISNUMBER(C837),'Datos de entrada'!A822,"")</f>
        <v/>
      </c>
      <c r="E837" s="1" t="str">
        <f>IF(ISNUMBER(G837),IF(NOT(ISBLANK('Datos de entrada'!L822)),'Datos de entrada'!L822,""),IFERROR(MID('Datos de entrada'!H822,1,2),""))</f>
        <v/>
      </c>
      <c r="F837" s="1" t="str">
        <f>IFERROR(VALUE(CONCATENATE(MID('Datos de entrada'!H822,5,1),",",MID('Datos de entrada'!H822,7,1))),IFERROR(VALUE(CONCATENATE(MID('Datos de entrada'!H822,5,2),",",MID('Datos de entrada'!H822,8,1))),""))</f>
        <v/>
      </c>
      <c r="G837" s="1" t="str">
        <f>IF(ISNUMBER('Datos de entrada'!K822),'Datos de entrada'!K822,"")</f>
        <v/>
      </c>
      <c r="I837" s="1" t="str">
        <f>IF(OR(ISNUMBER(F837),ISNUMBER(G837)),IFERROR(VALUE(CONCATENATE(MID('Datos de entrada'!C822,1,1),",",MID('Datos de entrada'!C822,3,1))),IFERROR(VALUE(MID('Datos de entrada'!C822,1,2)),"")),"")</f>
        <v/>
      </c>
    </row>
    <row r="838" spans="1:9" ht="14.25" x14ac:dyDescent="0.2">
      <c r="A838" t="str">
        <f t="shared" si="49"/>
        <v/>
      </c>
      <c r="B838" t="str">
        <f t="shared" si="51"/>
        <v/>
      </c>
      <c r="C838" s="1" t="str">
        <f t="shared" si="50"/>
        <v/>
      </c>
      <c r="D838" t="str">
        <f>IF(ISNUMBER(C838),'Datos de entrada'!A823,"")</f>
        <v/>
      </c>
      <c r="E838" s="1" t="str">
        <f>IF(ISNUMBER(G838),IF(NOT(ISBLANK('Datos de entrada'!L823)),'Datos de entrada'!L823,""),IFERROR(MID('Datos de entrada'!H823,1,2),""))</f>
        <v/>
      </c>
      <c r="F838" s="1" t="str">
        <f>IFERROR(VALUE(CONCATENATE(MID('Datos de entrada'!H823,5,1),",",MID('Datos de entrada'!H823,7,1))),IFERROR(VALUE(CONCATENATE(MID('Datos de entrada'!H823,5,2),",",MID('Datos de entrada'!H823,8,1))),""))</f>
        <v/>
      </c>
      <c r="G838" s="1" t="str">
        <f>IF(ISNUMBER('Datos de entrada'!K823),'Datos de entrada'!K823,"")</f>
        <v/>
      </c>
      <c r="I838" s="1" t="str">
        <f>IF(OR(ISNUMBER(F838),ISNUMBER(G838)),IFERROR(VALUE(CONCATENATE(MID('Datos de entrada'!C823,1,1),",",MID('Datos de entrada'!C823,3,1))),IFERROR(VALUE(MID('Datos de entrada'!C823,1,2)),"")),"")</f>
        <v/>
      </c>
    </row>
    <row r="839" spans="1:9" ht="14.25" x14ac:dyDescent="0.2">
      <c r="A839" t="str">
        <f t="shared" si="49"/>
        <v/>
      </c>
      <c r="B839" t="str">
        <f t="shared" si="51"/>
        <v/>
      </c>
      <c r="C839" s="1" t="str">
        <f t="shared" si="50"/>
        <v/>
      </c>
      <c r="D839" t="str">
        <f>IF(ISNUMBER(C839),'Datos de entrada'!A824,"")</f>
        <v/>
      </c>
      <c r="E839" s="1" t="str">
        <f>IF(ISNUMBER(G839),IF(NOT(ISBLANK('Datos de entrada'!L824)),'Datos de entrada'!L824,""),IFERROR(MID('Datos de entrada'!H824,1,2),""))</f>
        <v/>
      </c>
      <c r="F839" s="1" t="str">
        <f>IFERROR(VALUE(CONCATENATE(MID('Datos de entrada'!H824,5,1),",",MID('Datos de entrada'!H824,7,1))),IFERROR(VALUE(CONCATENATE(MID('Datos de entrada'!H824,5,2),",",MID('Datos de entrada'!H824,8,1))),""))</f>
        <v/>
      </c>
      <c r="G839" s="1" t="str">
        <f>IF(ISNUMBER('Datos de entrada'!K824),'Datos de entrada'!K824,"")</f>
        <v/>
      </c>
      <c r="I839" s="1" t="str">
        <f>IF(OR(ISNUMBER(F839),ISNUMBER(G839)),IFERROR(VALUE(CONCATENATE(MID('Datos de entrada'!C824,1,1),",",MID('Datos de entrada'!C824,3,1))),IFERROR(VALUE(MID('Datos de entrada'!C824,1,2)),"")),"")</f>
        <v/>
      </c>
    </row>
    <row r="840" spans="1:9" ht="14.25" x14ac:dyDescent="0.2">
      <c r="A840" t="str">
        <f t="shared" si="49"/>
        <v/>
      </c>
      <c r="B840" t="str">
        <f t="shared" si="51"/>
        <v/>
      </c>
      <c r="C840" s="1" t="str">
        <f t="shared" si="50"/>
        <v/>
      </c>
      <c r="D840" t="str">
        <f>IF(ISNUMBER(C840),'Datos de entrada'!A825,"")</f>
        <v/>
      </c>
      <c r="E840" s="1" t="str">
        <f>IF(ISNUMBER(G840),IF(NOT(ISBLANK('Datos de entrada'!L825)),'Datos de entrada'!L825,""),IFERROR(MID('Datos de entrada'!H825,1,2),""))</f>
        <v/>
      </c>
      <c r="F840" s="1" t="str">
        <f>IFERROR(VALUE(CONCATENATE(MID('Datos de entrada'!H825,5,1),",",MID('Datos de entrada'!H825,7,1))),IFERROR(VALUE(CONCATENATE(MID('Datos de entrada'!H825,5,2),",",MID('Datos de entrada'!H825,8,1))),""))</f>
        <v/>
      </c>
      <c r="G840" s="1" t="str">
        <f>IF(ISNUMBER('Datos de entrada'!K825),'Datos de entrada'!K825,"")</f>
        <v/>
      </c>
      <c r="I840" s="1" t="str">
        <f>IF(OR(ISNUMBER(F840),ISNUMBER(G840)),IFERROR(VALUE(CONCATENATE(MID('Datos de entrada'!C825,1,1),",",MID('Datos de entrada'!C825,3,1))),IFERROR(VALUE(MID('Datos de entrada'!C825,1,2)),"")),"")</f>
        <v/>
      </c>
    </row>
    <row r="841" spans="1:9" ht="14.25" x14ac:dyDescent="0.2">
      <c r="A841" t="str">
        <f t="shared" si="49"/>
        <v/>
      </c>
      <c r="B841" t="str">
        <f t="shared" si="51"/>
        <v/>
      </c>
      <c r="C841" s="1" t="str">
        <f t="shared" si="50"/>
        <v/>
      </c>
      <c r="D841" t="str">
        <f>IF(ISNUMBER(C841),'Datos de entrada'!A826,"")</f>
        <v/>
      </c>
      <c r="E841" s="1" t="str">
        <f>IF(ISNUMBER(G841),IF(NOT(ISBLANK('Datos de entrada'!L826)),'Datos de entrada'!L826,""),IFERROR(MID('Datos de entrada'!H826,1,2),""))</f>
        <v/>
      </c>
      <c r="F841" s="1" t="str">
        <f>IFERROR(VALUE(CONCATENATE(MID('Datos de entrada'!H826,5,1),",",MID('Datos de entrada'!H826,7,1))),IFERROR(VALUE(CONCATENATE(MID('Datos de entrada'!H826,5,2),",",MID('Datos de entrada'!H826,8,1))),""))</f>
        <v/>
      </c>
      <c r="G841" s="1" t="str">
        <f>IF(ISNUMBER('Datos de entrada'!K826),'Datos de entrada'!K826,"")</f>
        <v/>
      </c>
      <c r="I841" s="1" t="str">
        <f>IF(OR(ISNUMBER(F841),ISNUMBER(G841)),IFERROR(VALUE(CONCATENATE(MID('Datos de entrada'!C826,1,1),",",MID('Datos de entrada'!C826,3,1))),IFERROR(VALUE(MID('Datos de entrada'!C826,1,2)),"")),"")</f>
        <v/>
      </c>
    </row>
    <row r="842" spans="1:9" ht="14.25" x14ac:dyDescent="0.2">
      <c r="A842" t="str">
        <f t="shared" si="49"/>
        <v/>
      </c>
      <c r="B842" t="str">
        <f t="shared" si="51"/>
        <v/>
      </c>
      <c r="C842" s="1" t="str">
        <f t="shared" si="50"/>
        <v/>
      </c>
      <c r="D842" t="str">
        <f>IF(ISNUMBER(C842),'Datos de entrada'!A827,"")</f>
        <v/>
      </c>
      <c r="E842" s="1" t="str">
        <f>IF(ISNUMBER(G842),IF(NOT(ISBLANK('Datos de entrada'!L827)),'Datos de entrada'!L827,""),IFERROR(MID('Datos de entrada'!H827,1,2),""))</f>
        <v/>
      </c>
      <c r="F842" s="1" t="str">
        <f>IFERROR(VALUE(CONCATENATE(MID('Datos de entrada'!H827,5,1),",",MID('Datos de entrada'!H827,7,1))),IFERROR(VALUE(CONCATENATE(MID('Datos de entrada'!H827,5,2),",",MID('Datos de entrada'!H827,8,1))),""))</f>
        <v/>
      </c>
      <c r="G842" s="1" t="str">
        <f>IF(ISNUMBER('Datos de entrada'!K827),'Datos de entrada'!K827,"")</f>
        <v/>
      </c>
      <c r="I842" s="1" t="str">
        <f>IF(OR(ISNUMBER(F842),ISNUMBER(G842)),IFERROR(VALUE(CONCATENATE(MID('Datos de entrada'!C827,1,1),",",MID('Datos de entrada'!C827,3,1))),IFERROR(VALUE(MID('Datos de entrada'!C827,1,2)),"")),"")</f>
        <v/>
      </c>
    </row>
    <row r="843" spans="1:9" ht="14.25" x14ac:dyDescent="0.2">
      <c r="A843" t="str">
        <f t="shared" si="49"/>
        <v/>
      </c>
      <c r="B843" t="str">
        <f t="shared" si="51"/>
        <v/>
      </c>
      <c r="C843" s="1" t="str">
        <f t="shared" si="50"/>
        <v/>
      </c>
      <c r="D843" t="str">
        <f>IF(ISNUMBER(C843),'Datos de entrada'!A828,"")</f>
        <v/>
      </c>
      <c r="E843" s="1" t="str">
        <f>IF(ISNUMBER(G843),IF(NOT(ISBLANK('Datos de entrada'!L828)),'Datos de entrada'!L828,""),IFERROR(MID('Datos de entrada'!H828,1,2),""))</f>
        <v/>
      </c>
      <c r="F843" s="1" t="str">
        <f>IFERROR(VALUE(CONCATENATE(MID('Datos de entrada'!H828,5,1),",",MID('Datos de entrada'!H828,7,1))),IFERROR(VALUE(CONCATENATE(MID('Datos de entrada'!H828,5,2),",",MID('Datos de entrada'!H828,8,1))),""))</f>
        <v/>
      </c>
      <c r="G843" s="1" t="str">
        <f>IF(ISNUMBER('Datos de entrada'!K828),'Datos de entrada'!K828,"")</f>
        <v/>
      </c>
      <c r="I843" s="1" t="str">
        <f>IF(OR(ISNUMBER(F843),ISNUMBER(G843)),IFERROR(VALUE(CONCATENATE(MID('Datos de entrada'!C828,1,1),",",MID('Datos de entrada'!C828,3,1))),IFERROR(VALUE(MID('Datos de entrada'!C828,1,2)),"")),"")</f>
        <v/>
      </c>
    </row>
    <row r="844" spans="1:9" ht="14.25" x14ac:dyDescent="0.2">
      <c r="A844" t="str">
        <f t="shared" si="49"/>
        <v/>
      </c>
      <c r="B844" t="str">
        <f t="shared" si="51"/>
        <v/>
      </c>
      <c r="C844" s="1" t="str">
        <f t="shared" si="50"/>
        <v/>
      </c>
      <c r="D844" t="str">
        <f>IF(ISNUMBER(C844),'Datos de entrada'!A829,"")</f>
        <v/>
      </c>
      <c r="E844" s="1" t="str">
        <f>IF(ISNUMBER(G844),IF(NOT(ISBLANK('Datos de entrada'!L829)),'Datos de entrada'!L829,""),IFERROR(MID('Datos de entrada'!H829,1,2),""))</f>
        <v/>
      </c>
      <c r="F844" s="1" t="str">
        <f>IFERROR(VALUE(CONCATENATE(MID('Datos de entrada'!H829,5,1),",",MID('Datos de entrada'!H829,7,1))),IFERROR(VALUE(CONCATENATE(MID('Datos de entrada'!H829,5,2),",",MID('Datos de entrada'!H829,8,1))),""))</f>
        <v/>
      </c>
      <c r="G844" s="1" t="str">
        <f>IF(ISNUMBER('Datos de entrada'!K829),'Datos de entrada'!K829,"")</f>
        <v/>
      </c>
      <c r="I844" s="1" t="str">
        <f>IF(OR(ISNUMBER(F844),ISNUMBER(G844)),IFERROR(VALUE(CONCATENATE(MID('Datos de entrada'!C829,1,1),",",MID('Datos de entrada'!C829,3,1))),IFERROR(VALUE(MID('Datos de entrada'!C829,1,2)),"")),"")</f>
        <v/>
      </c>
    </row>
    <row r="845" spans="1:9" ht="14.25" x14ac:dyDescent="0.2">
      <c r="A845" t="str">
        <f t="shared" si="49"/>
        <v/>
      </c>
      <c r="B845" t="str">
        <f t="shared" si="51"/>
        <v/>
      </c>
      <c r="C845" s="1" t="str">
        <f t="shared" si="50"/>
        <v/>
      </c>
      <c r="D845" t="str">
        <f>IF(ISNUMBER(C845),'Datos de entrada'!A830,"")</f>
        <v/>
      </c>
      <c r="E845" s="1" t="str">
        <f>IF(ISNUMBER(G845),IF(NOT(ISBLANK('Datos de entrada'!L830)),'Datos de entrada'!L830,""),IFERROR(MID('Datos de entrada'!H830,1,2),""))</f>
        <v/>
      </c>
      <c r="F845" s="1" t="str">
        <f>IFERROR(VALUE(CONCATENATE(MID('Datos de entrada'!H830,5,1),",",MID('Datos de entrada'!H830,7,1))),IFERROR(VALUE(CONCATENATE(MID('Datos de entrada'!H830,5,2),",",MID('Datos de entrada'!H830,8,1))),""))</f>
        <v/>
      </c>
      <c r="G845" s="1" t="str">
        <f>IF(ISNUMBER('Datos de entrada'!K830),'Datos de entrada'!K830,"")</f>
        <v/>
      </c>
      <c r="I845" s="1" t="str">
        <f>IF(OR(ISNUMBER(F845),ISNUMBER(G845)),IFERROR(VALUE(CONCATENATE(MID('Datos de entrada'!C830,1,1),",",MID('Datos de entrada'!C830,3,1))),IFERROR(VALUE(MID('Datos de entrada'!C830,1,2)),"")),"")</f>
        <v/>
      </c>
    </row>
    <row r="846" spans="1:9" ht="14.25" x14ac:dyDescent="0.2">
      <c r="A846" t="str">
        <f t="shared" si="49"/>
        <v/>
      </c>
      <c r="B846" t="str">
        <f t="shared" si="51"/>
        <v/>
      </c>
      <c r="C846" s="1" t="str">
        <f t="shared" si="50"/>
        <v/>
      </c>
      <c r="D846" t="str">
        <f>IF(ISNUMBER(C846),'Datos de entrada'!A831,"")</f>
        <v/>
      </c>
      <c r="E846" s="1" t="str">
        <f>IF(ISNUMBER(G846),IF(NOT(ISBLANK('Datos de entrada'!L831)),'Datos de entrada'!L831,""),IFERROR(MID('Datos de entrada'!H831,1,2),""))</f>
        <v/>
      </c>
      <c r="F846" s="1" t="str">
        <f>IFERROR(VALUE(CONCATENATE(MID('Datos de entrada'!H831,5,1),",",MID('Datos de entrada'!H831,7,1))),IFERROR(VALUE(CONCATENATE(MID('Datos de entrada'!H831,5,2),",",MID('Datos de entrada'!H831,8,1))),""))</f>
        <v/>
      </c>
      <c r="G846" s="1" t="str">
        <f>IF(ISNUMBER('Datos de entrada'!K831),'Datos de entrada'!K831,"")</f>
        <v/>
      </c>
      <c r="I846" s="1" t="str">
        <f>IF(OR(ISNUMBER(F846),ISNUMBER(G846)),IFERROR(VALUE(CONCATENATE(MID('Datos de entrada'!C831,1,1),",",MID('Datos de entrada'!C831,3,1))),IFERROR(VALUE(MID('Datos de entrada'!C831,1,2)),"")),"")</f>
        <v/>
      </c>
    </row>
    <row r="847" spans="1:9" ht="14.25" x14ac:dyDescent="0.2">
      <c r="A847" t="str">
        <f t="shared" si="49"/>
        <v/>
      </c>
      <c r="B847" t="str">
        <f t="shared" si="51"/>
        <v/>
      </c>
      <c r="C847" s="1" t="str">
        <f t="shared" si="50"/>
        <v/>
      </c>
      <c r="D847" t="str">
        <f>IF(ISNUMBER(C847),'Datos de entrada'!A832,"")</f>
        <v/>
      </c>
      <c r="E847" s="1" t="str">
        <f>IF(ISNUMBER(G847),IF(NOT(ISBLANK('Datos de entrada'!L832)),'Datos de entrada'!L832,""),IFERROR(MID('Datos de entrada'!H832,1,2),""))</f>
        <v/>
      </c>
      <c r="F847" s="1" t="str">
        <f>IFERROR(VALUE(CONCATENATE(MID('Datos de entrada'!H832,5,1),",",MID('Datos de entrada'!H832,7,1))),IFERROR(VALUE(CONCATENATE(MID('Datos de entrada'!H832,5,2),",",MID('Datos de entrada'!H832,8,1))),""))</f>
        <v/>
      </c>
      <c r="G847" s="1" t="str">
        <f>IF(ISNUMBER('Datos de entrada'!K832),'Datos de entrada'!K832,"")</f>
        <v/>
      </c>
      <c r="I847" s="1" t="str">
        <f>IF(OR(ISNUMBER(F847),ISNUMBER(G847)),IFERROR(VALUE(CONCATENATE(MID('Datos de entrada'!C832,1,1),",",MID('Datos de entrada'!C832,3,1))),IFERROR(VALUE(MID('Datos de entrada'!C832,1,2)),"")),"")</f>
        <v/>
      </c>
    </row>
    <row r="848" spans="1:9" ht="14.25" x14ac:dyDescent="0.2">
      <c r="A848" t="str">
        <f t="shared" si="49"/>
        <v/>
      </c>
      <c r="B848" t="str">
        <f t="shared" si="51"/>
        <v/>
      </c>
      <c r="C848" s="1" t="str">
        <f t="shared" si="50"/>
        <v/>
      </c>
      <c r="D848" t="str">
        <f>IF(ISNUMBER(C848),'Datos de entrada'!A833,"")</f>
        <v/>
      </c>
      <c r="E848" s="1" t="str">
        <f>IF(ISNUMBER(G848),IF(NOT(ISBLANK('Datos de entrada'!L833)),'Datos de entrada'!L833,""),IFERROR(MID('Datos de entrada'!H833,1,2),""))</f>
        <v/>
      </c>
      <c r="F848" s="1" t="str">
        <f>IFERROR(VALUE(CONCATENATE(MID('Datos de entrada'!H833,5,1),",",MID('Datos de entrada'!H833,7,1))),IFERROR(VALUE(CONCATENATE(MID('Datos de entrada'!H833,5,2),",",MID('Datos de entrada'!H833,8,1))),""))</f>
        <v/>
      </c>
      <c r="G848" s="1" t="str">
        <f>IF(ISNUMBER('Datos de entrada'!K833),'Datos de entrada'!K833,"")</f>
        <v/>
      </c>
      <c r="I848" s="1" t="str">
        <f>IF(OR(ISNUMBER(F848),ISNUMBER(G848)),IFERROR(VALUE(CONCATENATE(MID('Datos de entrada'!C833,1,1),",",MID('Datos de entrada'!C833,3,1))),IFERROR(VALUE(MID('Datos de entrada'!C833,1,2)),"")),"")</f>
        <v/>
      </c>
    </row>
    <row r="849" spans="1:9" ht="14.25" x14ac:dyDescent="0.2">
      <c r="A849" t="str">
        <f t="shared" si="49"/>
        <v/>
      </c>
      <c r="B849" t="str">
        <f t="shared" si="51"/>
        <v/>
      </c>
      <c r="C849" s="1" t="str">
        <f t="shared" si="50"/>
        <v/>
      </c>
      <c r="D849" t="str">
        <f>IF(ISNUMBER(C849),'Datos de entrada'!A834,"")</f>
        <v/>
      </c>
      <c r="E849" s="1" t="str">
        <f>IF(ISNUMBER(G849),IF(NOT(ISBLANK('Datos de entrada'!L834)),'Datos de entrada'!L834,""),IFERROR(MID('Datos de entrada'!H834,1,2),""))</f>
        <v/>
      </c>
      <c r="F849" s="1" t="str">
        <f>IFERROR(VALUE(CONCATENATE(MID('Datos de entrada'!H834,5,1),",",MID('Datos de entrada'!H834,7,1))),IFERROR(VALUE(CONCATENATE(MID('Datos de entrada'!H834,5,2),",",MID('Datos de entrada'!H834,8,1))),""))</f>
        <v/>
      </c>
      <c r="G849" s="1" t="str">
        <f>IF(ISNUMBER('Datos de entrada'!K834),'Datos de entrada'!K834,"")</f>
        <v/>
      </c>
      <c r="I849" s="1" t="str">
        <f>IF(OR(ISNUMBER(F849),ISNUMBER(G849)),IFERROR(VALUE(CONCATENATE(MID('Datos de entrada'!C834,1,1),",",MID('Datos de entrada'!C834,3,1))),IFERROR(VALUE(MID('Datos de entrada'!C834,1,2)),"")),"")</f>
        <v/>
      </c>
    </row>
    <row r="850" spans="1:9" ht="14.25" x14ac:dyDescent="0.2">
      <c r="A850" t="str">
        <f t="shared" si="49"/>
        <v/>
      </c>
      <c r="B850" t="str">
        <f t="shared" si="51"/>
        <v/>
      </c>
      <c r="C850" s="1" t="str">
        <f t="shared" si="50"/>
        <v/>
      </c>
      <c r="D850" t="str">
        <f>IF(ISNUMBER(C850),'Datos de entrada'!A835,"")</f>
        <v/>
      </c>
      <c r="E850" s="1" t="str">
        <f>IF(ISNUMBER(G850),IF(NOT(ISBLANK('Datos de entrada'!L835)),'Datos de entrada'!L835,""),IFERROR(MID('Datos de entrada'!H835,1,2),""))</f>
        <v/>
      </c>
      <c r="F850" s="1" t="str">
        <f>IFERROR(VALUE(CONCATENATE(MID('Datos de entrada'!H835,5,1),",",MID('Datos de entrada'!H835,7,1))),IFERROR(VALUE(CONCATENATE(MID('Datos de entrada'!H835,5,2),",",MID('Datos de entrada'!H835,8,1))),""))</f>
        <v/>
      </c>
      <c r="G850" s="1" t="str">
        <f>IF(ISNUMBER('Datos de entrada'!K835),'Datos de entrada'!K835,"")</f>
        <v/>
      </c>
      <c r="I850" s="1" t="str">
        <f>IF(OR(ISNUMBER(F850),ISNUMBER(G850)),IFERROR(VALUE(CONCATENATE(MID('Datos de entrada'!C835,1,1),",",MID('Datos de entrada'!C835,3,1))),IFERROR(VALUE(MID('Datos de entrada'!C835,1,2)),"")),"")</f>
        <v/>
      </c>
    </row>
    <row r="851" spans="1:9" ht="14.25" x14ac:dyDescent="0.2">
      <c r="A851" t="str">
        <f t="shared" si="49"/>
        <v/>
      </c>
      <c r="B851" t="str">
        <f t="shared" si="51"/>
        <v/>
      </c>
      <c r="C851" s="1" t="str">
        <f t="shared" si="50"/>
        <v/>
      </c>
      <c r="D851" t="str">
        <f>IF(ISNUMBER(C851),'Datos de entrada'!A836,"")</f>
        <v/>
      </c>
      <c r="E851" s="1" t="str">
        <f>IF(ISNUMBER(G851),IF(NOT(ISBLANK('Datos de entrada'!L836)),'Datos de entrada'!L836,""),IFERROR(MID('Datos de entrada'!H836,1,2),""))</f>
        <v/>
      </c>
      <c r="F851" s="1" t="str">
        <f>IFERROR(VALUE(CONCATENATE(MID('Datos de entrada'!H836,5,1),",",MID('Datos de entrada'!H836,7,1))),IFERROR(VALUE(CONCATENATE(MID('Datos de entrada'!H836,5,2),",",MID('Datos de entrada'!H836,8,1))),""))</f>
        <v/>
      </c>
      <c r="G851" s="1" t="str">
        <f>IF(ISNUMBER('Datos de entrada'!K836),'Datos de entrada'!K836,"")</f>
        <v/>
      </c>
      <c r="I851" s="1" t="str">
        <f>IF(OR(ISNUMBER(F851),ISNUMBER(G851)),IFERROR(VALUE(CONCATENATE(MID('Datos de entrada'!C836,1,1),",",MID('Datos de entrada'!C836,3,1))),IFERROR(VALUE(MID('Datos de entrada'!C836,1,2)),"")),"")</f>
        <v/>
      </c>
    </row>
    <row r="852" spans="1:9" ht="14.25" x14ac:dyDescent="0.2">
      <c r="A852" t="str">
        <f t="shared" si="49"/>
        <v/>
      </c>
      <c r="B852" t="str">
        <f t="shared" si="51"/>
        <v/>
      </c>
      <c r="C852" s="1" t="str">
        <f t="shared" si="50"/>
        <v/>
      </c>
      <c r="D852" t="str">
        <f>IF(ISNUMBER(C852),'Datos de entrada'!A837,"")</f>
        <v/>
      </c>
      <c r="E852" s="1" t="str">
        <f>IF(ISNUMBER(G852),IF(NOT(ISBLANK('Datos de entrada'!L837)),'Datos de entrada'!L837,""),IFERROR(MID('Datos de entrada'!H837,1,2),""))</f>
        <v/>
      </c>
      <c r="F852" s="1" t="str">
        <f>IFERROR(VALUE(CONCATENATE(MID('Datos de entrada'!H837,5,1),",",MID('Datos de entrada'!H837,7,1))),IFERROR(VALUE(CONCATENATE(MID('Datos de entrada'!H837,5,2),",",MID('Datos de entrada'!H837,8,1))),""))</f>
        <v/>
      </c>
      <c r="G852" s="1" t="str">
        <f>IF(ISNUMBER('Datos de entrada'!K837),'Datos de entrada'!K837,"")</f>
        <v/>
      </c>
      <c r="I852" s="1" t="str">
        <f>IF(OR(ISNUMBER(F852),ISNUMBER(G852)),IFERROR(VALUE(CONCATENATE(MID('Datos de entrada'!C837,1,1),",",MID('Datos de entrada'!C837,3,1))),IFERROR(VALUE(MID('Datos de entrada'!C837,1,2)),"")),"")</f>
        <v/>
      </c>
    </row>
    <row r="853" spans="1:9" ht="14.25" x14ac:dyDescent="0.2">
      <c r="A853" t="str">
        <f t="shared" si="49"/>
        <v/>
      </c>
      <c r="B853" t="str">
        <f t="shared" si="51"/>
        <v/>
      </c>
      <c r="C853" s="1" t="str">
        <f t="shared" si="50"/>
        <v/>
      </c>
      <c r="D853" t="str">
        <f>IF(ISNUMBER(C853),'Datos de entrada'!A838,"")</f>
        <v/>
      </c>
      <c r="E853" s="1" t="str">
        <f>IF(ISNUMBER(G853),IF(NOT(ISBLANK('Datos de entrada'!L838)),'Datos de entrada'!L838,""),IFERROR(MID('Datos de entrada'!H838,1,2),""))</f>
        <v/>
      </c>
      <c r="F853" s="1" t="str">
        <f>IFERROR(VALUE(CONCATENATE(MID('Datos de entrada'!H838,5,1),",",MID('Datos de entrada'!H838,7,1))),IFERROR(VALUE(CONCATENATE(MID('Datos de entrada'!H838,5,2),",",MID('Datos de entrada'!H838,8,1))),""))</f>
        <v/>
      </c>
      <c r="G853" s="1" t="str">
        <f>IF(ISNUMBER('Datos de entrada'!K838),'Datos de entrada'!K838,"")</f>
        <v/>
      </c>
      <c r="I853" s="1" t="str">
        <f>IF(OR(ISNUMBER(F853),ISNUMBER(G853)),IFERROR(VALUE(CONCATENATE(MID('Datos de entrada'!C838,1,1),",",MID('Datos de entrada'!C838,3,1))),IFERROR(VALUE(MID('Datos de entrada'!C838,1,2)),"")),"")</f>
        <v/>
      </c>
    </row>
    <row r="854" spans="1:9" ht="14.25" x14ac:dyDescent="0.2">
      <c r="A854" t="str">
        <f t="shared" ref="A854:A861" si="52">IF(ISNUMBER(C854),C854+(ROW()/10000000),"")</f>
        <v/>
      </c>
      <c r="B854" t="str">
        <f t="shared" si="51"/>
        <v/>
      </c>
      <c r="C854" s="1" t="str">
        <f t="shared" si="50"/>
        <v/>
      </c>
      <c r="D854" t="str">
        <f>IF(ISNUMBER(C854),'Datos de entrada'!A839,"")</f>
        <v/>
      </c>
      <c r="E854" s="1" t="str">
        <f>IF(ISNUMBER(G854),IF(NOT(ISBLANK('Datos de entrada'!L839)),'Datos de entrada'!L839,""),IFERROR(MID('Datos de entrada'!H839,1,2),""))</f>
        <v/>
      </c>
      <c r="F854" s="1" t="str">
        <f>IFERROR(VALUE(CONCATENATE(MID('Datos de entrada'!H839,5,1),",",MID('Datos de entrada'!H839,7,1))),IFERROR(VALUE(CONCATENATE(MID('Datos de entrada'!H839,5,2),",",MID('Datos de entrada'!H839,8,1))),""))</f>
        <v/>
      </c>
      <c r="G854" s="1" t="str">
        <f>IF(ISNUMBER('Datos de entrada'!K839),'Datos de entrada'!K839,"")</f>
        <v/>
      </c>
      <c r="I854" s="1" t="str">
        <f>IF(OR(ISNUMBER(F854),ISNUMBER(G854)),IFERROR(VALUE(CONCATENATE(MID('Datos de entrada'!C839,1,1),",",MID('Datos de entrada'!C839,3,1))),IFERROR(VALUE(MID('Datos de entrada'!C839,1,2)),"")),"")</f>
        <v/>
      </c>
    </row>
    <row r="855" spans="1:9" ht="14.25" x14ac:dyDescent="0.2">
      <c r="A855" t="str">
        <f t="shared" si="52"/>
        <v/>
      </c>
      <c r="B855" t="str">
        <f t="shared" si="51"/>
        <v/>
      </c>
      <c r="C855" s="1" t="str">
        <f t="shared" si="50"/>
        <v/>
      </c>
      <c r="D855" t="str">
        <f>IF(ISNUMBER(C855),'Datos de entrada'!A840,"")</f>
        <v/>
      </c>
      <c r="E855" s="1" t="str">
        <f>IF(ISNUMBER(G855),IF(NOT(ISBLANK('Datos de entrada'!L840)),'Datos de entrada'!L840,""),IFERROR(MID('Datos de entrada'!H840,1,2),""))</f>
        <v/>
      </c>
      <c r="F855" s="1" t="str">
        <f>IFERROR(VALUE(CONCATENATE(MID('Datos de entrada'!H840,5,1),",",MID('Datos de entrada'!H840,7,1))),IFERROR(VALUE(CONCATENATE(MID('Datos de entrada'!H840,5,2),",",MID('Datos de entrada'!H840,8,1))),""))</f>
        <v/>
      </c>
      <c r="G855" s="1" t="str">
        <f>IF(ISNUMBER('Datos de entrada'!K840),'Datos de entrada'!K840,"")</f>
        <v/>
      </c>
      <c r="I855" s="1" t="str">
        <f>IF(OR(ISNUMBER(F855),ISNUMBER(G855)),IFERROR(VALUE(CONCATENATE(MID('Datos de entrada'!C840,1,1),",",MID('Datos de entrada'!C840,3,1))),IFERROR(VALUE(MID('Datos de entrada'!C840,1,2)),"")),"")</f>
        <v/>
      </c>
    </row>
    <row r="856" spans="1:9" ht="14.25" x14ac:dyDescent="0.2">
      <c r="A856" t="str">
        <f t="shared" si="52"/>
        <v/>
      </c>
      <c r="B856" t="str">
        <f t="shared" si="51"/>
        <v/>
      </c>
      <c r="C856" s="1" t="str">
        <f t="shared" si="50"/>
        <v/>
      </c>
      <c r="D856" t="str">
        <f>IF(ISNUMBER(C856),'Datos de entrada'!A841,"")</f>
        <v/>
      </c>
      <c r="E856" s="1" t="str">
        <f>IF(ISNUMBER(G856),IF(NOT(ISBLANK('Datos de entrada'!L841)),'Datos de entrada'!L841,""),IFERROR(MID('Datos de entrada'!H841,1,2),""))</f>
        <v/>
      </c>
      <c r="F856" s="1" t="str">
        <f>IFERROR(VALUE(CONCATENATE(MID('Datos de entrada'!H841,5,1),",",MID('Datos de entrada'!H841,7,1))),IFERROR(VALUE(CONCATENATE(MID('Datos de entrada'!H841,5,2),",",MID('Datos de entrada'!H841,8,1))),""))</f>
        <v/>
      </c>
      <c r="G856" s="1" t="str">
        <f>IF(ISNUMBER('Datos de entrada'!K841),'Datos de entrada'!K841,"")</f>
        <v/>
      </c>
      <c r="I856" s="1" t="str">
        <f>IF(OR(ISNUMBER(F856),ISNUMBER(G856)),IFERROR(VALUE(CONCATENATE(MID('Datos de entrada'!C841,1,1),",",MID('Datos de entrada'!C841,3,1))),IFERROR(VALUE(MID('Datos de entrada'!C841,1,2)),"")),"")</f>
        <v/>
      </c>
    </row>
    <row r="857" spans="1:9" ht="14.25" x14ac:dyDescent="0.2">
      <c r="A857" t="str">
        <f t="shared" si="52"/>
        <v/>
      </c>
      <c r="B857" t="str">
        <f t="shared" si="51"/>
        <v/>
      </c>
      <c r="C857" s="1" t="str">
        <f t="shared" si="50"/>
        <v/>
      </c>
      <c r="D857" t="str">
        <f>IF(ISNUMBER(C857),'Datos de entrada'!A842,"")</f>
        <v/>
      </c>
      <c r="E857" s="1" t="str">
        <f>IF(ISNUMBER(G857),IF(NOT(ISBLANK('Datos de entrada'!L842)),'Datos de entrada'!L842,""),IFERROR(MID('Datos de entrada'!H842,1,2),""))</f>
        <v/>
      </c>
      <c r="F857" s="1" t="str">
        <f>IFERROR(VALUE(CONCATENATE(MID('Datos de entrada'!H842,5,1),",",MID('Datos de entrada'!H842,7,1))),IFERROR(VALUE(CONCATENATE(MID('Datos de entrada'!H842,5,2),",",MID('Datos de entrada'!H842,8,1))),""))</f>
        <v/>
      </c>
      <c r="G857" s="1" t="str">
        <f>IF(ISNUMBER('Datos de entrada'!K842),'Datos de entrada'!K842,"")</f>
        <v/>
      </c>
      <c r="I857" s="1" t="str">
        <f>IF(OR(ISNUMBER(F857),ISNUMBER(G857)),IFERROR(VALUE(CONCATENATE(MID('Datos de entrada'!C842,1,1),",",MID('Datos de entrada'!C842,3,1))),IFERROR(VALUE(MID('Datos de entrada'!C842,1,2)),"")),"")</f>
        <v/>
      </c>
    </row>
    <row r="858" spans="1:9" ht="14.25" x14ac:dyDescent="0.2">
      <c r="A858" t="str">
        <f t="shared" si="52"/>
        <v/>
      </c>
      <c r="B858" t="str">
        <f t="shared" si="51"/>
        <v/>
      </c>
      <c r="C858" s="1" t="str">
        <f t="shared" si="50"/>
        <v/>
      </c>
      <c r="D858" t="str">
        <f>IF(ISNUMBER(C858),'Datos de entrada'!A843,"")</f>
        <v/>
      </c>
      <c r="E858" s="1" t="str">
        <f>IF(ISNUMBER(G858),IF(NOT(ISBLANK('Datos de entrada'!L843)),'Datos de entrada'!L843,""),IFERROR(MID('Datos de entrada'!H843,1,2),""))</f>
        <v/>
      </c>
      <c r="F858" s="1" t="str">
        <f>IFERROR(VALUE(CONCATENATE(MID('Datos de entrada'!H843,5,1),",",MID('Datos de entrada'!H843,7,1))),IFERROR(VALUE(CONCATENATE(MID('Datos de entrada'!H843,5,2),",",MID('Datos de entrada'!H843,8,1))),""))</f>
        <v/>
      </c>
      <c r="G858" s="1" t="str">
        <f>IF(ISNUMBER('Datos de entrada'!K843),'Datos de entrada'!K843,"")</f>
        <v/>
      </c>
      <c r="I858" s="1" t="str">
        <f>IF(OR(ISNUMBER(F858),ISNUMBER(G858)),IFERROR(VALUE(CONCATENATE(MID('Datos de entrada'!C843,1,1),",",MID('Datos de entrada'!C843,3,1))),IFERROR(VALUE(MID('Datos de entrada'!C843,1,2)),"")),"")</f>
        <v/>
      </c>
    </row>
    <row r="859" spans="1:9" ht="14.25" x14ac:dyDescent="0.2">
      <c r="A859" t="str">
        <f t="shared" si="52"/>
        <v/>
      </c>
      <c r="B859" t="str">
        <f t="shared" si="51"/>
        <v/>
      </c>
      <c r="C859" s="1" t="str">
        <f t="shared" si="50"/>
        <v/>
      </c>
      <c r="D859" t="str">
        <f>IF(ISNUMBER(C859),'Datos de entrada'!A844,"")</f>
        <v/>
      </c>
      <c r="E859" s="1" t="str">
        <f>IF(ISNUMBER(G859),IF(NOT(ISBLANK('Datos de entrada'!L844)),'Datos de entrada'!L844,""),IFERROR(MID('Datos de entrada'!H844,1,2),""))</f>
        <v/>
      </c>
      <c r="F859" s="1" t="str">
        <f>IFERROR(VALUE(CONCATENATE(MID('Datos de entrada'!H844,5,1),",",MID('Datos de entrada'!H844,7,1))),IFERROR(VALUE(CONCATENATE(MID('Datos de entrada'!H844,5,2),",",MID('Datos de entrada'!H844,8,1))),""))</f>
        <v/>
      </c>
      <c r="G859" s="1" t="str">
        <f>IF(ISNUMBER('Datos de entrada'!K844),'Datos de entrada'!K844,"")</f>
        <v/>
      </c>
      <c r="I859" s="1" t="str">
        <f>IF(OR(ISNUMBER(F859),ISNUMBER(G859)),IFERROR(VALUE(CONCATENATE(MID('Datos de entrada'!C844,1,1),",",MID('Datos de entrada'!C844,3,1))),IFERROR(VALUE(MID('Datos de entrada'!C844,1,2)),"")),"")</f>
        <v/>
      </c>
    </row>
    <row r="860" spans="1:9" ht="14.25" x14ac:dyDescent="0.2">
      <c r="A860" t="str">
        <f t="shared" si="52"/>
        <v/>
      </c>
      <c r="B860" t="str">
        <f t="shared" si="51"/>
        <v/>
      </c>
      <c r="C860" s="1" t="str">
        <f t="shared" si="50"/>
        <v/>
      </c>
      <c r="D860" t="str">
        <f>IF(ISNUMBER(C860),'Datos de entrada'!A845,"")</f>
        <v/>
      </c>
      <c r="E860" s="1" t="str">
        <f>IF(ISNUMBER(G860),IF(NOT(ISBLANK('Datos de entrada'!L845)),'Datos de entrada'!L845,""),IFERROR(MID('Datos de entrada'!H845,1,2),""))</f>
        <v/>
      </c>
      <c r="F860" s="1" t="str">
        <f>IFERROR(VALUE(CONCATENATE(MID('Datos de entrada'!H845,5,1),",",MID('Datos de entrada'!H845,7,1))),IFERROR(VALUE(CONCATENATE(MID('Datos de entrada'!H845,5,2),",",MID('Datos de entrada'!H845,8,1))),""))</f>
        <v/>
      </c>
      <c r="G860" s="1" t="str">
        <f>IF(ISNUMBER('Datos de entrada'!K845),'Datos de entrada'!K845,"")</f>
        <v/>
      </c>
      <c r="I860" s="1" t="str">
        <f>IF(OR(ISNUMBER(F860),ISNUMBER(G860)),IFERROR(VALUE(CONCATENATE(MID('Datos de entrada'!C845,1,1),",",MID('Datos de entrada'!C845,3,1))),IFERROR(VALUE(MID('Datos de entrada'!C845,1,2)),"")),"")</f>
        <v/>
      </c>
    </row>
    <row r="861" spans="1:9" ht="14.25" x14ac:dyDescent="0.2">
      <c r="A861" t="str">
        <f t="shared" si="52"/>
        <v/>
      </c>
      <c r="B861" t="str">
        <f t="shared" si="51"/>
        <v/>
      </c>
      <c r="C861" s="1" t="str">
        <f t="shared" si="50"/>
        <v/>
      </c>
      <c r="D861" t="str">
        <f>IF(ISNUMBER(C861),'Datos de entrada'!A846,"")</f>
        <v/>
      </c>
      <c r="E861" s="1" t="str">
        <f>IF(ISNUMBER(G861),IF(NOT(ISBLANK('Datos de entrada'!L846)),'Datos de entrada'!L846,""),IFERROR(MID('Datos de entrada'!H846,1,2),""))</f>
        <v/>
      </c>
      <c r="F861" s="1" t="str">
        <f>IFERROR(VALUE(CONCATENATE(MID('Datos de entrada'!H846,5,1),",",MID('Datos de entrada'!H846,7,1))),IFERROR(VALUE(CONCATENATE(MID('Datos de entrada'!H846,5,2),",",MID('Datos de entrada'!H846,8,1))),""))</f>
        <v/>
      </c>
      <c r="G861" s="1" t="str">
        <f>IF(ISNUMBER('Datos de entrada'!K846),'Datos de entrada'!K846,"")</f>
        <v/>
      </c>
      <c r="I861" s="1" t="str">
        <f>IF(OR(ISNUMBER(F861),ISNUMBER(G861)),IFERROR(VALUE(CONCATENATE(MID('Datos de entrada'!C846,1,1),",",MID('Datos de entrada'!C846,3,1))),IFERROR(VALUE(MID('Datos de entrada'!C846,1,2)),"")),"")</f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6EAC-4ADC-42A6-9802-E17FF8BC9DA4}">
  <dimension ref="A1:M36"/>
  <sheetViews>
    <sheetView workbookViewId="0">
      <selection activeCell="C3" sqref="C3"/>
    </sheetView>
  </sheetViews>
  <sheetFormatPr baseColWidth="10" defaultRowHeight="12.75" x14ac:dyDescent="0.2"/>
  <cols>
    <col min="2" max="2" width="47.140625" customWidth="1"/>
    <col min="3" max="3" width="20.85546875" customWidth="1"/>
    <col min="8" max="8" width="11.7109375" customWidth="1"/>
    <col min="9" max="9" width="50.28515625" bestFit="1" customWidth="1"/>
  </cols>
  <sheetData>
    <row r="1" spans="1:13" x14ac:dyDescent="0.2">
      <c r="A1" s="73" t="s">
        <v>112</v>
      </c>
      <c r="B1" s="74"/>
      <c r="C1" s="47"/>
      <c r="D1" s="47"/>
      <c r="E1" s="47"/>
      <c r="F1" s="47"/>
      <c r="H1" s="75" t="s">
        <v>114</v>
      </c>
      <c r="I1" s="76"/>
      <c r="J1" s="48"/>
      <c r="K1" s="48"/>
      <c r="L1" s="48"/>
      <c r="M1" s="48"/>
    </row>
    <row r="2" spans="1:13" x14ac:dyDescent="0.2">
      <c r="A2" s="47">
        <f>LARGE('Operaciones Auxiliares'!$B2:$B500,ROW()-1)</f>
        <v>10.0000049</v>
      </c>
      <c r="B2" s="47" t="str">
        <f>VLOOKUP($A2,'Operaciones Auxiliares'!$B$3:$H$500,3,FALSE)</f>
        <v>G4011229 Computación Gráfica</v>
      </c>
      <c r="C2" s="47" t="str">
        <f>VLOOKUP($A2,'Operaciones Auxiliares'!$B$3:$H$500,4,FALSE)</f>
        <v>MH</v>
      </c>
      <c r="D2" s="47">
        <f>VLOOKUP($A2,'Operaciones Auxiliares'!$B$3:$H$500,5,FALSE)</f>
        <v>10</v>
      </c>
      <c r="E2" s="47" t="str">
        <f>VLOOKUP($A2,'Operaciones Auxiliares'!$B$3:$H$500,6,FALSE)</f>
        <v/>
      </c>
      <c r="F2" s="47">
        <f>VLOOKUP($A2,'Operaciones Auxiliares'!$B$3:$I$500,8,FALSE)</f>
        <v>4.5</v>
      </c>
      <c r="H2" s="48">
        <f>SMALL('Operaciones Auxiliares'!$B2:$B500,ROW()-1)</f>
        <v>5.0000020999999997</v>
      </c>
      <c r="I2" s="48" t="str">
        <f>VLOOKUP($H2,'Operaciones Auxiliares'!$B$3:$H$500,3,FALSE)</f>
        <v>G4011121 Cálculo e Análise Numérica</v>
      </c>
      <c r="J2" s="48" t="str">
        <f>VLOOKUP($H2,'Operaciones Auxiliares'!$B$3:$H$500,4,FALSE)</f>
        <v>AP</v>
      </c>
      <c r="K2" s="48">
        <f>VLOOKUP($H2,'Operaciones Auxiliares'!$B$3:$H$500,5,FALSE)</f>
        <v>5</v>
      </c>
      <c r="L2" s="48" t="str">
        <f>VLOOKUP($H2,'Operaciones Auxiliares'!$B$3:$H$500,6,FALSE)</f>
        <v/>
      </c>
      <c r="M2" s="48">
        <f>VLOOKUP($H2,'Operaciones Auxiliares'!$B$3:$I$500,8,FALSE)</f>
        <v>6</v>
      </c>
    </row>
    <row r="3" spans="1:13" x14ac:dyDescent="0.2">
      <c r="A3" s="47">
        <f>LARGE('Operaciones Auxiliares'!$B3:$B501,ROW()-1)</f>
        <v>10.0000044</v>
      </c>
      <c r="B3" s="47" t="str">
        <f>VLOOKUP($A3,'Operaciones Auxiliares'!$B$3:$H$500,3,FALSE)</f>
        <v>G4011328 Xestión de Recursos Humanos e Comportamento Organizacional</v>
      </c>
      <c r="C3" s="47" t="str">
        <f>VLOOKUP($A3,'Operaciones Auxiliares'!$B$3:$H$500,4,FALSE)</f>
        <v>MH</v>
      </c>
      <c r="D3" s="47">
        <f>VLOOKUP($A3,'Operaciones Auxiliares'!$B$3:$H$500,5,FALSE)</f>
        <v>10</v>
      </c>
      <c r="E3" s="47" t="str">
        <f>VLOOKUP($A3,'Operaciones Auxiliares'!$B$3:$H$500,6,FALSE)</f>
        <v/>
      </c>
      <c r="F3" s="47">
        <f>VLOOKUP($A3,'Operaciones Auxiliares'!$B$3:$I$500,8,FALSE)</f>
        <v>4.5</v>
      </c>
      <c r="H3" s="48">
        <f>SMALL('Operaciones Auxiliares'!$B3:$B501,ROW()-1)</f>
        <v>5.0000026999999996</v>
      </c>
      <c r="I3" s="48" t="str">
        <f>VLOOKUP($H3,'Operaciones Auxiliares'!$B$3:$H$500,3,FALSE)</f>
        <v>G4011228 Arquitectura de Computadores</v>
      </c>
      <c r="J3" s="48" t="str">
        <f>VLOOKUP($H3,'Operaciones Auxiliares'!$B$3:$H$500,4,FALSE)</f>
        <v>AP</v>
      </c>
      <c r="K3" s="48">
        <f>VLOOKUP($H3,'Operaciones Auxiliares'!$B$3:$H$500,5,FALSE)</f>
        <v>5</v>
      </c>
      <c r="L3" s="48" t="str">
        <f>VLOOKUP($H3,'Operaciones Auxiliares'!$B$3:$H$500,6,FALSE)</f>
        <v/>
      </c>
      <c r="M3" s="48">
        <f>VLOOKUP($H3,'Operaciones Auxiliares'!$B$3:$I$500,8,FALSE)</f>
        <v>4.5</v>
      </c>
    </row>
    <row r="4" spans="1:13" x14ac:dyDescent="0.2">
      <c r="A4" s="47">
        <f>LARGE('Operaciones Auxiliares'!$B4:$B502,ROW()-1)</f>
        <v>10.0000038</v>
      </c>
      <c r="B4" s="47" t="str">
        <f>VLOOKUP($A4,'Operaciones Auxiliares'!$B$3:$H$500,3,FALSE)</f>
        <v>G4011322 Administración de Sistemas e Redes</v>
      </c>
      <c r="C4" s="47" t="str">
        <f>VLOOKUP($A4,'Operaciones Auxiliares'!$B$3:$H$500,4,FALSE)</f>
        <v>MH</v>
      </c>
      <c r="D4" s="47">
        <f>VLOOKUP($A4,'Operaciones Auxiliares'!$B$3:$H$500,5,FALSE)</f>
        <v>10</v>
      </c>
      <c r="E4" s="47" t="str">
        <f>VLOOKUP($A4,'Operaciones Auxiliares'!$B$3:$H$500,6,FALSE)</f>
        <v/>
      </c>
      <c r="F4" s="47">
        <f>VLOOKUP($A4,'Operaciones Auxiliares'!$B$3:$I$500,8,FALSE)</f>
        <v>6</v>
      </c>
      <c r="H4" s="48">
        <f>SMALL('Operaciones Auxiliares'!$B4:$B502,ROW()-1)</f>
        <v>5.0000033000000004</v>
      </c>
      <c r="I4" s="48" t="str">
        <f>VLOOKUP($H4,'Operaciones Auxiliares'!$B$3:$H$500,3,FALSE)</f>
        <v>G4011221 Bases de Datos I</v>
      </c>
      <c r="J4" s="48" t="str">
        <f>VLOOKUP($H4,'Operaciones Auxiliares'!$B$3:$H$500,4,FALSE)</f>
        <v>AP</v>
      </c>
      <c r="K4" s="48">
        <f>VLOOKUP($H4,'Operaciones Auxiliares'!$B$3:$H$500,5,FALSE)</f>
        <v>5</v>
      </c>
      <c r="L4" s="48" t="str">
        <f>VLOOKUP($H4,'Operaciones Auxiliares'!$B$3:$H$500,6,FALSE)</f>
        <v/>
      </c>
      <c r="M4" s="48">
        <f>VLOOKUP($H4,'Operaciones Auxiliares'!$B$3:$I$500,8,FALSE)</f>
        <v>6</v>
      </c>
    </row>
    <row r="5" spans="1:13" x14ac:dyDescent="0.2">
      <c r="A5" s="47">
        <f>LARGE('Operaciones Auxiliares'!$B5:$B503,ROW()-1)</f>
        <v>10.000003100000001</v>
      </c>
      <c r="B5" s="47" t="str">
        <f>VLOOKUP($A5,'Operaciones Auxiliares'!$B$3:$H$500,3,FALSE)</f>
        <v>G4011325 Enxeñaría do Software</v>
      </c>
      <c r="C5" s="47" t="str">
        <f>VLOOKUP($A5,'Operaciones Auxiliares'!$B$3:$H$500,4,FALSE)</f>
        <v>MH</v>
      </c>
      <c r="D5" s="47">
        <f>VLOOKUP($A5,'Operaciones Auxiliares'!$B$3:$H$500,5,FALSE)</f>
        <v>10</v>
      </c>
      <c r="E5" s="47" t="str">
        <f>VLOOKUP($A5,'Operaciones Auxiliares'!$B$3:$H$500,6,FALSE)</f>
        <v/>
      </c>
      <c r="F5" s="47">
        <f>VLOOKUP($A5,'Operaciones Auxiliares'!$B$3:$I$500,8,FALSE)</f>
        <v>12</v>
      </c>
      <c r="H5" s="48">
        <f>SMALL('Operaciones Auxiliares'!$B5:$B503,ROW()-1)</f>
        <v>5.0000039000000003</v>
      </c>
      <c r="I5" s="48" t="str">
        <f>VLOOKUP($H5,'Operaciones Auxiliares'!$B$3:$H$500,3,FALSE)</f>
        <v>G4011341 Administración Avanzada de Sistemas e Redes</v>
      </c>
      <c r="J5" s="48" t="str">
        <f>VLOOKUP($H5,'Operaciones Auxiliares'!$B$3:$H$500,4,FALSE)</f>
        <v>AP</v>
      </c>
      <c r="K5" s="48">
        <f>VLOOKUP($H5,'Operaciones Auxiliares'!$B$3:$H$500,5,FALSE)</f>
        <v>5</v>
      </c>
      <c r="L5" s="48" t="str">
        <f>VLOOKUP($H5,'Operaciones Auxiliares'!$B$3:$H$500,6,FALSE)</f>
        <v/>
      </c>
      <c r="M5" s="48">
        <f>VLOOKUP($H5,'Operaciones Auxiliares'!$B$3:$I$500,8,FALSE)</f>
        <v>4.5</v>
      </c>
    </row>
    <row r="6" spans="1:13" x14ac:dyDescent="0.2">
      <c r="A6" s="47">
        <f>LARGE('Operaciones Auxiliares'!$B6:$B504,ROW()-1)</f>
        <v>10.000002500000001</v>
      </c>
      <c r="B6" s="47" t="str">
        <f>VLOOKUP($A6,'Operaciones Auxiliares'!$B$3:$H$500,3,FALSE)</f>
        <v>G4011326 Computación Distribuída</v>
      </c>
      <c r="C6" s="47" t="str">
        <f>VLOOKUP($A6,'Operaciones Auxiliares'!$B$3:$H$500,4,FALSE)</f>
        <v>MH</v>
      </c>
      <c r="D6" s="47">
        <f>VLOOKUP($A6,'Operaciones Auxiliares'!$B$3:$H$500,5,FALSE)</f>
        <v>10</v>
      </c>
      <c r="E6" s="47" t="str">
        <f>VLOOKUP($A6,'Operaciones Auxiliares'!$B$3:$H$500,6,FALSE)</f>
        <v/>
      </c>
      <c r="F6" s="47">
        <f>VLOOKUP($A6,'Operaciones Auxiliares'!$B$3:$I$500,8,FALSE)</f>
        <v>6</v>
      </c>
      <c r="H6" s="48">
        <f>SMALL('Operaciones Auxiliares'!$B6:$B504,ROW()-1)</f>
        <v>5.0000045999999996</v>
      </c>
      <c r="I6" s="48" t="str">
        <f>VLOOKUP($H6,'Operaciones Auxiliares'!$B$3:$H$500,3,FALSE)</f>
        <v>G4011223 Sistemas Operativos I</v>
      </c>
      <c r="J6" s="48" t="str">
        <f>VLOOKUP($H6,'Operaciones Auxiliares'!$B$3:$H$500,4,FALSE)</f>
        <v>AP</v>
      </c>
      <c r="K6" s="48">
        <f>VLOOKUP($H6,'Operaciones Auxiliares'!$B$3:$H$500,5,FALSE)</f>
        <v>5</v>
      </c>
      <c r="L6" s="48" t="str">
        <f>VLOOKUP($H6,'Operaciones Auxiliares'!$B$3:$H$500,6,FALSE)</f>
        <v/>
      </c>
      <c r="M6" s="48">
        <f>VLOOKUP($H6,'Operaciones Auxiliares'!$B$3:$I$500,8,FALSE)</f>
        <v>6</v>
      </c>
    </row>
    <row r="7" spans="1:13" x14ac:dyDescent="0.2">
      <c r="A7" s="47">
        <f>LARGE('Operaciones Auxiliares'!$B7:$B505,ROW()-1)</f>
        <v>9.5000047999999992</v>
      </c>
      <c r="B7" s="47" t="str">
        <f>VLOOKUP($A7,'Operaciones Auxiliares'!$B$3:$H$500,3,FALSE)</f>
        <v>G4011227 Sistemas Operativos II</v>
      </c>
      <c r="C7" s="47" t="str">
        <f>VLOOKUP($A7,'Operaciones Auxiliares'!$B$3:$H$500,4,FALSE)</f>
        <v>SB</v>
      </c>
      <c r="D7" s="47">
        <f>VLOOKUP($A7,'Operaciones Auxiliares'!$B$3:$H$500,5,FALSE)</f>
        <v>9.5</v>
      </c>
      <c r="E7" s="47" t="str">
        <f>VLOOKUP($A7,'Operaciones Auxiliares'!$B$3:$H$500,6,FALSE)</f>
        <v/>
      </c>
      <c r="F7" s="47">
        <f>VLOOKUP($A7,'Operaciones Auxiliares'!$B$3:$I$500,8,FALSE)</f>
        <v>4.5</v>
      </c>
      <c r="H7" s="48">
        <f>SMALL('Operaciones Auxiliares'!$B7:$B505,ROW()-1)</f>
        <v>5.0000049999999998</v>
      </c>
      <c r="I7" s="48" t="str">
        <f>VLOOKUP($H7,'Operaciones Auxiliares'!$B$3:$H$500,3,FALSE)</f>
        <v>G4011324 Interacción Persoa-Ordenador</v>
      </c>
      <c r="J7" s="48" t="str">
        <f>VLOOKUP($H7,'Operaciones Auxiliares'!$B$3:$H$500,4,FALSE)</f>
        <v>AP</v>
      </c>
      <c r="K7" s="48">
        <f>VLOOKUP($H7,'Operaciones Auxiliares'!$B$3:$H$500,5,FALSE)</f>
        <v>5</v>
      </c>
      <c r="L7" s="48" t="str">
        <f>VLOOKUP($H7,'Operaciones Auxiliares'!$B$3:$H$500,6,FALSE)</f>
        <v/>
      </c>
      <c r="M7" s="48">
        <f>VLOOKUP($H7,'Operaciones Auxiliares'!$B$3:$I$500,8,FALSE)</f>
        <v>6</v>
      </c>
    </row>
    <row r="8" spans="1:13" x14ac:dyDescent="0.2">
      <c r="A8" s="47">
        <f>LARGE('Operaciones Auxiliares'!$B8:$B506,ROW()-1)</f>
        <v>9.5000041999999993</v>
      </c>
      <c r="B8" s="47" t="str">
        <f>VLOOKUP($A8,'Operaciones Auxiliares'!$B$3:$H$500,3,FALSE)</f>
        <v>G4011342 Deseño de Aplicacións Web Avanzadas</v>
      </c>
      <c r="C8" s="47" t="str">
        <f>VLOOKUP($A8,'Operaciones Auxiliares'!$B$3:$H$500,4,FALSE)</f>
        <v>SB</v>
      </c>
      <c r="D8" s="47">
        <f>VLOOKUP($A8,'Operaciones Auxiliares'!$B$3:$H$500,5,FALSE)</f>
        <v>9.5</v>
      </c>
      <c r="E8" s="47" t="str">
        <f>VLOOKUP($A8,'Operaciones Auxiliares'!$B$3:$H$500,6,FALSE)</f>
        <v/>
      </c>
      <c r="F8" s="47">
        <f>VLOOKUP($A8,'Operaciones Auxiliares'!$B$3:$I$500,8,FALSE)</f>
        <v>4.5</v>
      </c>
      <c r="H8" s="48">
        <f>SMALL('Operaciones Auxiliares'!$B8:$B506,ROW()-1)</f>
        <v>7.8000023000000001</v>
      </c>
      <c r="I8" s="48" t="str">
        <f>VLOOKUP($H8,'Operaciones Auxiliares'!$B$3:$H$500,3,FALSE)</f>
        <v>G4011222 Algoritmos e Estruturas de Datos</v>
      </c>
      <c r="J8" s="48" t="str">
        <f>VLOOKUP($H8,'Operaciones Auxiliares'!$B$3:$H$500,4,FALSE)</f>
        <v>NT</v>
      </c>
      <c r="K8" s="48">
        <f>VLOOKUP($H8,'Operaciones Auxiliares'!$B$3:$H$500,5,FALSE)</f>
        <v>7.8</v>
      </c>
      <c r="L8" s="48" t="str">
        <f>VLOOKUP($H8,'Operaciones Auxiliares'!$B$3:$H$500,6,FALSE)</f>
        <v/>
      </c>
      <c r="M8" s="48">
        <f>VLOOKUP($H8,'Operaciones Auxiliares'!$B$3:$I$500,8,FALSE)</f>
        <v>6</v>
      </c>
    </row>
    <row r="9" spans="1:13" x14ac:dyDescent="0.2">
      <c r="A9" s="47">
        <f>LARGE('Operaciones Auxiliares'!$B9:$B507,ROW()-1)</f>
        <v>9.5000035999999994</v>
      </c>
      <c r="B9" s="47" t="str">
        <f>VLOOKUP($A9,'Operaciones Auxiliares'!$B$3:$H$500,3,FALSE)</f>
        <v>G4011321 Teoría de Autómatas e Linguaxes Formais</v>
      </c>
      <c r="C9" s="47" t="str">
        <f>VLOOKUP($A9,'Operaciones Auxiliares'!$B$3:$H$500,4,FALSE)</f>
        <v>SB</v>
      </c>
      <c r="D9" s="47">
        <f>VLOOKUP($A9,'Operaciones Auxiliares'!$B$3:$H$500,5,FALSE)</f>
        <v>9.5</v>
      </c>
      <c r="E9" s="47" t="str">
        <f>VLOOKUP($A9,'Operaciones Auxiliares'!$B$3:$H$500,6,FALSE)</f>
        <v/>
      </c>
      <c r="F9" s="47">
        <f>VLOOKUP($A9,'Operaciones Auxiliares'!$B$3:$I$500,8,FALSE)</f>
        <v>6</v>
      </c>
      <c r="H9" s="48">
        <f>SMALL('Operaciones Auxiliares'!$B9:$B507,ROW()-1)</f>
        <v>7.8000027999999997</v>
      </c>
      <c r="I9" s="48" t="str">
        <f>VLOOKUP($H9,'Operaciones Auxiliares'!$B$3:$H$500,3,FALSE)</f>
        <v>G4011327 Enxeñaría de Computadores</v>
      </c>
      <c r="J9" s="48" t="str">
        <f>VLOOKUP($H9,'Operaciones Auxiliares'!$B$3:$H$500,4,FALSE)</f>
        <v>NT</v>
      </c>
      <c r="K9" s="48">
        <f>VLOOKUP($H9,'Operaciones Auxiliares'!$B$3:$H$500,5,FALSE)</f>
        <v>7.8</v>
      </c>
      <c r="L9" s="48" t="str">
        <f>VLOOKUP($H9,'Operaciones Auxiliares'!$B$3:$H$500,6,FALSE)</f>
        <v/>
      </c>
      <c r="M9" s="48">
        <f>VLOOKUP($H9,'Operaciones Auxiliares'!$B$3:$I$500,8,FALSE)</f>
        <v>4.5</v>
      </c>
    </row>
    <row r="10" spans="1:13" x14ac:dyDescent="0.2">
      <c r="A10" s="47">
        <f>LARGE('Operaciones Auxiliares'!$B10:$B508,ROW()-1)</f>
        <v>9.5000029999999995</v>
      </c>
      <c r="B10" s="47" t="str">
        <f>VLOOKUP($A10,'Operaciones Auxiliares'!$B$3:$H$500,3,FALSE)</f>
        <v>G4011230 Deseño de Software</v>
      </c>
      <c r="C10" s="47" t="str">
        <f>VLOOKUP($A10,'Operaciones Auxiliares'!$B$3:$H$500,4,FALSE)</f>
        <v>SB</v>
      </c>
      <c r="D10" s="47">
        <f>VLOOKUP($A10,'Operaciones Auxiliares'!$B$3:$H$500,5,FALSE)</f>
        <v>9.5</v>
      </c>
      <c r="E10" s="47" t="str">
        <f>VLOOKUP($A10,'Operaciones Auxiliares'!$B$3:$H$500,6,FALSE)</f>
        <v/>
      </c>
      <c r="F10" s="47">
        <f>VLOOKUP($A10,'Operaciones Auxiliares'!$B$3:$I$500,8,FALSE)</f>
        <v>6</v>
      </c>
      <c r="H10" s="48">
        <f>SMALL('Operaciones Auxiliares'!$B10:$B508,ROW()-1)</f>
        <v>7.8000033999999996</v>
      </c>
      <c r="I10" s="48" t="str">
        <f>VLOOKUP($H10,'Operaciones Auxiliares'!$B$3:$H$500,3,FALSE)</f>
        <v>G4011226 Bases de Datos II</v>
      </c>
      <c r="J10" s="48" t="str">
        <f>VLOOKUP($H10,'Operaciones Auxiliares'!$B$3:$H$500,4,FALSE)</f>
        <v>NT</v>
      </c>
      <c r="K10" s="48">
        <f>VLOOKUP($H10,'Operaciones Auxiliares'!$B$3:$H$500,5,FALSE)</f>
        <v>7.8</v>
      </c>
      <c r="L10" s="48" t="str">
        <f>VLOOKUP($H10,'Operaciones Auxiliares'!$B$3:$H$500,6,FALSE)</f>
        <v/>
      </c>
      <c r="M10" s="48">
        <f>VLOOKUP($H10,'Operaciones Auxiliares'!$B$3:$I$500,8,FALSE)</f>
        <v>4.5</v>
      </c>
    </row>
    <row r="11" spans="1:13" x14ac:dyDescent="0.2">
      <c r="A11" s="47">
        <f>LARGE('Operaciones Auxiliares'!$B11:$B509,ROW()-1)</f>
        <v>9.5000023999999996</v>
      </c>
      <c r="B11" s="47" t="str">
        <f>VLOOKUP($A11,'Operaciones Auxiliares'!$B$3:$H$500,3,FALSE)</f>
        <v>G4011225 Programación Orientada a Obxetos</v>
      </c>
      <c r="C11" s="47" t="str">
        <f>VLOOKUP($A11,'Operaciones Auxiliares'!$B$3:$H$500,4,FALSE)</f>
        <v>SB</v>
      </c>
      <c r="D11" s="47">
        <f>VLOOKUP($A11,'Operaciones Auxiliares'!$B$3:$H$500,5,FALSE)</f>
        <v>9.5</v>
      </c>
      <c r="E11" s="47" t="str">
        <f>VLOOKUP($A11,'Operaciones Auxiliares'!$B$3:$H$500,6,FALSE)</f>
        <v/>
      </c>
      <c r="F11" s="47">
        <f>VLOOKUP($A11,'Operaciones Auxiliares'!$B$3:$I$500,8,FALSE)</f>
        <v>6</v>
      </c>
      <c r="H11" s="48">
        <f>SMALL('Operaciones Auxiliares'!$B11:$B509,ROW()-1)</f>
        <v>7.8000040999999998</v>
      </c>
      <c r="I11" s="48" t="str">
        <f>VLOOKUP($H11,'Operaciones Auxiliares'!$B$3:$H$500,3,FALSE)</f>
        <v>G4011323 Desenvolvemento de Aplicacións Web</v>
      </c>
      <c r="J11" s="48" t="str">
        <f>VLOOKUP($H11,'Operaciones Auxiliares'!$B$3:$H$500,4,FALSE)</f>
        <v>NT</v>
      </c>
      <c r="K11" s="48">
        <f>VLOOKUP($H11,'Operaciones Auxiliares'!$B$3:$H$500,5,FALSE)</f>
        <v>7.8</v>
      </c>
      <c r="L11" s="48" t="str">
        <f>VLOOKUP($H11,'Operaciones Auxiliares'!$B$3:$H$500,6,FALSE)</f>
        <v/>
      </c>
      <c r="M11" s="48">
        <f>VLOOKUP($H11,'Operaciones Auxiliares'!$B$3:$I$500,8,FALSE)</f>
        <v>6</v>
      </c>
    </row>
    <row r="20" spans="1:6" x14ac:dyDescent="0.2">
      <c r="A20" s="72" t="s">
        <v>111</v>
      </c>
      <c r="B20" s="72"/>
      <c r="C20" s="46"/>
      <c r="D20" s="46"/>
      <c r="E20" s="46"/>
      <c r="F20" s="46"/>
    </row>
    <row r="21" spans="1:6" x14ac:dyDescent="0.2">
      <c r="A21" s="46"/>
      <c r="B21" s="46"/>
      <c r="C21" s="46"/>
      <c r="D21" s="46"/>
      <c r="E21" s="46"/>
      <c r="F21" s="46"/>
    </row>
    <row r="22" spans="1:6" x14ac:dyDescent="0.2">
      <c r="A22" s="46">
        <f>LARGE('Operaciones Auxiliares'!A2:A500,ROW()-21)</f>
        <v>120.0000031</v>
      </c>
      <c r="B22" s="46" t="str">
        <f>VLOOKUP($A22,'Operaciones Auxiliares'!$A$3:$H$500,4,FALSE)</f>
        <v>G4011325 Enxeñaría do Software</v>
      </c>
      <c r="C22" s="46" t="str">
        <f>VLOOKUP($A22,'Operaciones Auxiliares'!$A$3:$H$500,5,FALSE)</f>
        <v>MH</v>
      </c>
      <c r="D22" s="46">
        <f>VLOOKUP($A22,'Operaciones Auxiliares'!$A$3:$H$500,6,FALSE)</f>
        <v>10</v>
      </c>
      <c r="E22" s="46" t="str">
        <f>VLOOKUP($A22,'Operaciones Auxiliares'!$A$3:$H$500,7,FALSE)</f>
        <v/>
      </c>
      <c r="F22" s="46">
        <f>VLOOKUP($A22,'Operaciones Auxiliares'!$A$3:$I$500,9,FALSE)</f>
        <v>12</v>
      </c>
    </row>
    <row r="23" spans="1:6" x14ac:dyDescent="0.2">
      <c r="A23" s="46">
        <f>LARGE('Operaciones Auxiliares'!A3:A501,ROW()-21)</f>
        <v>70.200005300000001</v>
      </c>
      <c r="B23" s="46" t="str">
        <f>VLOOKUP($A23,'Operaciones Auxiliares'!$A$3:$H$500,4,FALSE)</f>
        <v>G4011451 Prácticas Externas: Televes S.A.</v>
      </c>
      <c r="C23" s="46" t="str">
        <f>VLOOKUP($A23,'Operaciones Auxiliares'!$A$3:$H$500,5,FALSE)</f>
        <v>NT</v>
      </c>
      <c r="D23" s="46">
        <f>VLOOKUP($A23,'Operaciones Auxiliares'!$A$3:$H$500,6,FALSE)</f>
        <v>7.8</v>
      </c>
      <c r="E23" s="46" t="str">
        <f>VLOOKUP($A23,'Operaciones Auxiliares'!$A$3:$H$500,7,FALSE)</f>
        <v/>
      </c>
      <c r="F23" s="46">
        <f>VLOOKUP($A23,'Operaciones Auxiliares'!$A$3:$I$500,9,FALSE)</f>
        <v>9</v>
      </c>
    </row>
    <row r="24" spans="1:6" x14ac:dyDescent="0.2">
      <c r="A24" s="46">
        <f>LARGE('Operaciones Auxiliares'!A4:A502,ROW()-21)</f>
        <v>60.000003800000002</v>
      </c>
      <c r="B24" s="46" t="str">
        <f>VLOOKUP($A24,'Operaciones Auxiliares'!$A$3:$H$500,4,FALSE)</f>
        <v>G4011322 Administración de Sistemas e Redes</v>
      </c>
      <c r="C24" s="46" t="str">
        <f>VLOOKUP($A24,'Operaciones Auxiliares'!$A$3:$H$500,5,FALSE)</f>
        <v>MH</v>
      </c>
      <c r="D24" s="46">
        <f>VLOOKUP($A24,'Operaciones Auxiliares'!$A$3:$H$500,6,FALSE)</f>
        <v>10</v>
      </c>
      <c r="E24" s="46" t="str">
        <f>VLOOKUP($A24,'Operaciones Auxiliares'!$A$3:$H$500,7,FALSE)</f>
        <v/>
      </c>
      <c r="F24" s="46">
        <f>VLOOKUP($A24,'Operaciones Auxiliares'!$A$3:$I$500,9,FALSE)</f>
        <v>6</v>
      </c>
    </row>
    <row r="25" spans="1:6" x14ac:dyDescent="0.2">
      <c r="A25" s="46">
        <f>LARGE('Operaciones Auxiliares'!A5:A503,ROW()-21)</f>
        <v>60.000002500000001</v>
      </c>
      <c r="B25" s="46" t="str">
        <f>VLOOKUP($A25,'Operaciones Auxiliares'!$A$3:$H$500,4,FALSE)</f>
        <v>G4011326 Computación Distribuída</v>
      </c>
      <c r="C25" s="46" t="str">
        <f>VLOOKUP($A25,'Operaciones Auxiliares'!$A$3:$H$500,5,FALSE)</f>
        <v>MH</v>
      </c>
      <c r="D25" s="46">
        <f>VLOOKUP($A25,'Operaciones Auxiliares'!$A$3:$H$500,6,FALSE)</f>
        <v>10</v>
      </c>
      <c r="E25" s="46" t="str">
        <f>VLOOKUP($A25,'Operaciones Auxiliares'!$A$3:$H$500,7,FALSE)</f>
        <v/>
      </c>
      <c r="F25" s="46">
        <f>VLOOKUP($A25,'Operaciones Auxiliares'!$A$3:$I$500,9,FALSE)</f>
        <v>6</v>
      </c>
    </row>
    <row r="26" spans="1:6" x14ac:dyDescent="0.2">
      <c r="A26" s="46">
        <f>LARGE('Operaciones Auxiliares'!A6:A504,ROW()-21)</f>
        <v>57.000003599999999</v>
      </c>
      <c r="B26" s="46" t="str">
        <f>VLOOKUP($A26,'Operaciones Auxiliares'!$A$3:$H$500,4,FALSE)</f>
        <v>G4011321 Teoría de Autómatas e Linguaxes Formais</v>
      </c>
      <c r="C26" s="46" t="str">
        <f>VLOOKUP($A26,'Operaciones Auxiliares'!$A$3:$H$500,5,FALSE)</f>
        <v>SB</v>
      </c>
      <c r="D26" s="46">
        <f>VLOOKUP($A26,'Operaciones Auxiliares'!$A$3:$H$500,6,FALSE)</f>
        <v>9.5</v>
      </c>
      <c r="E26" s="46" t="str">
        <f>VLOOKUP($A26,'Operaciones Auxiliares'!$A$3:$H$500,7,FALSE)</f>
        <v/>
      </c>
      <c r="F26" s="46">
        <f>VLOOKUP($A26,'Operaciones Auxiliares'!$A$3:$I$500,9,FALSE)</f>
        <v>6</v>
      </c>
    </row>
    <row r="27" spans="1:6" x14ac:dyDescent="0.2">
      <c r="A27" s="46">
        <f>LARGE('Operaciones Auxiliares'!A7:A505,ROW()-21)</f>
        <v>57.000003</v>
      </c>
      <c r="B27" s="46" t="str">
        <f>VLOOKUP($A27,'Operaciones Auxiliares'!$A$3:$H$500,4,FALSE)</f>
        <v>G4011230 Deseño de Software</v>
      </c>
      <c r="C27" s="46" t="str">
        <f>VLOOKUP($A27,'Operaciones Auxiliares'!$A$3:$H$500,5,FALSE)</f>
        <v>SB</v>
      </c>
      <c r="D27" s="46">
        <f>VLOOKUP($A27,'Operaciones Auxiliares'!$A$3:$H$500,6,FALSE)</f>
        <v>9.5</v>
      </c>
      <c r="E27" s="46" t="str">
        <f>VLOOKUP($A27,'Operaciones Auxiliares'!$A$3:$H$500,7,FALSE)</f>
        <v/>
      </c>
      <c r="F27" s="46">
        <f>VLOOKUP($A27,'Operaciones Auxiliares'!$A$3:$I$500,9,FALSE)</f>
        <v>6</v>
      </c>
    </row>
    <row r="28" spans="1:6" x14ac:dyDescent="0.2">
      <c r="A28" s="46">
        <f>LARGE('Operaciones Auxiliares'!A8:A506,ROW()-21)</f>
        <v>57.0000024</v>
      </c>
      <c r="B28" s="46" t="str">
        <f>VLOOKUP($A28,'Operaciones Auxiliares'!$A$3:$H$500,4,FALSE)</f>
        <v>G4011225 Programación Orientada a Obxetos</v>
      </c>
      <c r="C28" s="46" t="str">
        <f>VLOOKUP($A28,'Operaciones Auxiliares'!$A$3:$H$500,5,FALSE)</f>
        <v>SB</v>
      </c>
      <c r="D28" s="46">
        <f>VLOOKUP($A28,'Operaciones Auxiliares'!$A$3:$H$500,6,FALSE)</f>
        <v>9.5</v>
      </c>
      <c r="E28" s="46" t="str">
        <f>VLOOKUP($A28,'Operaciones Auxiliares'!$A$3:$H$500,7,FALSE)</f>
        <v/>
      </c>
      <c r="F28" s="46">
        <f>VLOOKUP($A28,'Operaciones Auxiliares'!$A$3:$I$500,9,FALSE)</f>
        <v>6</v>
      </c>
    </row>
    <row r="29" spans="1:6" x14ac:dyDescent="0.2">
      <c r="A29" s="46">
        <f>LARGE('Operaciones Auxiliares'!A9:A507,ROW()-21)</f>
        <v>46.800004699999995</v>
      </c>
      <c r="B29" s="46" t="str">
        <f>VLOOKUP($A29,'Operaciones Auxiliares'!$A$3:$H$500,4,FALSE)</f>
        <v>G4011224 Redes</v>
      </c>
      <c r="C29" s="46" t="str">
        <f>VLOOKUP($A29,'Operaciones Auxiliares'!$A$3:$H$500,5,FALSE)</f>
        <v>NT</v>
      </c>
      <c r="D29" s="46">
        <f>VLOOKUP($A29,'Operaciones Auxiliares'!$A$3:$H$500,6,FALSE)</f>
        <v>7.8</v>
      </c>
      <c r="E29" s="46" t="str">
        <f>VLOOKUP($A29,'Operaciones Auxiliares'!$A$3:$H$500,7,FALSE)</f>
        <v/>
      </c>
      <c r="F29" s="46">
        <f>VLOOKUP($A29,'Operaciones Auxiliares'!$A$3:$I$500,9,FALSE)</f>
        <v>6</v>
      </c>
    </row>
    <row r="30" spans="1:6" x14ac:dyDescent="0.2">
      <c r="A30" s="46">
        <f>LARGE('Operaciones Auxiliares'!A10:A508,ROW()-21)</f>
        <v>46.800004099999995</v>
      </c>
      <c r="B30" s="46" t="str">
        <f>VLOOKUP($A30,'Operaciones Auxiliares'!$A$3:$H$500,4,FALSE)</f>
        <v>G4011323 Desenvolvemento de Aplicacións Web</v>
      </c>
      <c r="C30" s="46" t="str">
        <f>VLOOKUP($A30,'Operaciones Auxiliares'!$A$3:$H$500,5,FALSE)</f>
        <v>NT</v>
      </c>
      <c r="D30" s="46">
        <f>VLOOKUP($A30,'Operaciones Auxiliares'!$A$3:$H$500,6,FALSE)</f>
        <v>7.8</v>
      </c>
      <c r="E30" s="46" t="str">
        <f>VLOOKUP($A30,'Operaciones Auxiliares'!$A$3:$H$500,7,FALSE)</f>
        <v/>
      </c>
      <c r="F30" s="46">
        <f>VLOOKUP($A30,'Operaciones Auxiliares'!$A$3:$I$500,9,FALSE)</f>
        <v>6</v>
      </c>
    </row>
    <row r="31" spans="1:6" x14ac:dyDescent="0.2">
      <c r="A31" s="46">
        <f>LARGE('Operaciones Auxiliares'!A11:A509,ROW()-21)</f>
        <v>46.800002299999996</v>
      </c>
      <c r="B31" s="46" t="str">
        <f>VLOOKUP($A31,'Operaciones Auxiliares'!$A$3:$H$500,4,FALSE)</f>
        <v>G4011222 Algoritmos e Estruturas de Datos</v>
      </c>
      <c r="C31" s="46" t="str">
        <f>VLOOKUP($A31,'Operaciones Auxiliares'!$A$3:$H$500,5,FALSE)</f>
        <v>NT</v>
      </c>
      <c r="D31" s="46">
        <f>VLOOKUP($A31,'Operaciones Auxiliares'!$A$3:$H$500,6,FALSE)</f>
        <v>7.8</v>
      </c>
      <c r="E31" s="46" t="str">
        <f>VLOOKUP($A31,'Operaciones Auxiliares'!$A$3:$H$500,7,FALSE)</f>
        <v/>
      </c>
      <c r="F31" s="46">
        <f>VLOOKUP($A31,'Operaciones Auxiliares'!$A$3:$I$500,9,FALSE)</f>
        <v>6</v>
      </c>
    </row>
    <row r="32" spans="1:6" x14ac:dyDescent="0.2">
      <c r="A32" s="46">
        <f>LARGE('Operaciones Auxiliares'!A12:A510,ROW()-21)</f>
        <v>45.0000049</v>
      </c>
      <c r="B32" s="46" t="str">
        <f>VLOOKUP($A32,'Operaciones Auxiliares'!$A$3:$H$500,4,FALSE)</f>
        <v>G4011229 Computación Gráfica</v>
      </c>
      <c r="C32" s="46" t="str">
        <f>VLOOKUP($A32,'Operaciones Auxiliares'!$A$3:$H$500,5,FALSE)</f>
        <v>MH</v>
      </c>
      <c r="D32" s="46">
        <f>VLOOKUP($A32,'Operaciones Auxiliares'!$A$3:$H$500,6,FALSE)</f>
        <v>10</v>
      </c>
      <c r="E32" s="46" t="str">
        <f>VLOOKUP($A32,'Operaciones Auxiliares'!$A$3:$H$500,7,FALSE)</f>
        <v/>
      </c>
      <c r="F32" s="46">
        <f>VLOOKUP($A32,'Operaciones Auxiliares'!$A$3:$I$500,9,FALSE)</f>
        <v>4.5</v>
      </c>
    </row>
    <row r="33" spans="1:6" x14ac:dyDescent="0.2">
      <c r="A33" s="46">
        <f>LARGE('Operaciones Auxiliares'!A13:A511,ROW()-21)</f>
        <v>45.000004400000002</v>
      </c>
      <c r="B33" s="46" t="str">
        <f>VLOOKUP($A33,'Operaciones Auxiliares'!$A$3:$H$500,4,FALSE)</f>
        <v>G4011328 Xestión de Recursos Humanos e Comportamento Organizacional</v>
      </c>
      <c r="C33" s="46" t="str">
        <f>VLOOKUP($A33,'Operaciones Auxiliares'!$A$3:$H$500,5,FALSE)</f>
        <v>MH</v>
      </c>
      <c r="D33" s="46">
        <f>VLOOKUP($A33,'Operaciones Auxiliares'!$A$3:$H$500,6,FALSE)</f>
        <v>10</v>
      </c>
      <c r="E33" s="46" t="str">
        <f>VLOOKUP($A33,'Operaciones Auxiliares'!$A$3:$H$500,7,FALSE)</f>
        <v/>
      </c>
      <c r="F33" s="46">
        <f>VLOOKUP($A33,'Operaciones Auxiliares'!$A$3:$I$500,9,FALSE)</f>
        <v>4.5</v>
      </c>
    </row>
    <row r="34" spans="1:6" x14ac:dyDescent="0.2">
      <c r="A34" s="46">
        <f>LARGE('Operaciones Auxiliares'!A14:A512,ROW()-21)</f>
        <v>42.750004799999999</v>
      </c>
      <c r="B34" s="46" t="str">
        <f>VLOOKUP($A34,'Operaciones Auxiliares'!$A$3:$H$500,4,FALSE)</f>
        <v>G4011227 Sistemas Operativos II</v>
      </c>
      <c r="C34" s="46" t="str">
        <f>VLOOKUP($A34,'Operaciones Auxiliares'!$A$3:$H$500,5,FALSE)</f>
        <v>SB</v>
      </c>
      <c r="D34" s="46">
        <f>VLOOKUP($A34,'Operaciones Auxiliares'!$A$3:$H$500,6,FALSE)</f>
        <v>9.5</v>
      </c>
      <c r="E34" s="46" t="str">
        <f>VLOOKUP($A34,'Operaciones Auxiliares'!$A$3:$H$500,7,FALSE)</f>
        <v/>
      </c>
      <c r="F34" s="46">
        <f>VLOOKUP($A34,'Operaciones Auxiliares'!$A$3:$I$500,9,FALSE)</f>
        <v>4.5</v>
      </c>
    </row>
    <row r="35" spans="1:6" x14ac:dyDescent="0.2">
      <c r="A35" s="46">
        <f>LARGE('Operaciones Auxiliares'!A15:A513,ROW()-21)</f>
        <v>42.750004199999999</v>
      </c>
      <c r="B35" s="46" t="str">
        <f>VLOOKUP($A35,'Operaciones Auxiliares'!$A$3:$H$500,4,FALSE)</f>
        <v>G4011342 Deseño de Aplicacións Web Avanzadas</v>
      </c>
      <c r="C35" s="46" t="str">
        <f>VLOOKUP($A35,'Operaciones Auxiliares'!$A$3:$H$500,5,FALSE)</f>
        <v>SB</v>
      </c>
      <c r="D35" s="46">
        <f>VLOOKUP($A35,'Operaciones Auxiliares'!$A$3:$H$500,6,FALSE)</f>
        <v>9.5</v>
      </c>
      <c r="E35" s="46" t="str">
        <f>VLOOKUP($A35,'Operaciones Auxiliares'!$A$3:$H$500,7,FALSE)</f>
        <v/>
      </c>
      <c r="F35" s="46">
        <f>VLOOKUP($A35,'Operaciones Auxiliares'!$A$3:$I$500,9,FALSE)</f>
        <v>4.5</v>
      </c>
    </row>
    <row r="36" spans="1:6" x14ac:dyDescent="0.2">
      <c r="A36" s="46">
        <f>LARGE('Operaciones Auxiliares'!A16:A514,ROW()-21)</f>
        <v>35.100003399999999</v>
      </c>
      <c r="B36" s="46" t="str">
        <f>VLOOKUP($A36,'Operaciones Auxiliares'!$A$3:$H$500,4,FALSE)</f>
        <v>G4011226 Bases de Datos II</v>
      </c>
      <c r="C36" s="46" t="str">
        <f>VLOOKUP($A36,'Operaciones Auxiliares'!$A$3:$H$500,5,FALSE)</f>
        <v>NT</v>
      </c>
      <c r="D36" s="46">
        <f>VLOOKUP($A36,'Operaciones Auxiliares'!$A$3:$H$500,6,FALSE)</f>
        <v>7.8</v>
      </c>
      <c r="E36" s="46" t="str">
        <f>VLOOKUP($A36,'Operaciones Auxiliares'!$A$3:$H$500,7,FALSE)</f>
        <v/>
      </c>
      <c r="F36" s="46">
        <f>VLOOKUP($A36,'Operaciones Auxiliares'!$A$3:$I$500,9,FALSE)</f>
        <v>4.5</v>
      </c>
    </row>
  </sheetData>
  <mergeCells count="3">
    <mergeCell ref="A20:B20"/>
    <mergeCell ref="A1:B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de entrada</vt:lpstr>
      <vt:lpstr>Resultados</vt:lpstr>
      <vt:lpstr>AuxiliarListado</vt:lpstr>
      <vt:lpstr>Operaciones Auxiliares</vt:lpstr>
      <vt:lpstr>Auxiliares para 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ManuCosta</cp:lastModifiedBy>
  <cp:revision>5</cp:revision>
  <dcterms:created xsi:type="dcterms:W3CDTF">2020-11-30T18:00:42Z</dcterms:created>
  <dcterms:modified xsi:type="dcterms:W3CDTF">2021-01-10T21:01:24Z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