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esktop\U\Quantil\Dropbox (Quantil)\UALET\Datos\Actualizacion\Views\"/>
    </mc:Choice>
  </mc:AlternateContent>
  <xr:revisionPtr revIDLastSave="0" documentId="13_ncr:1_{1A5EA95E-73C9-4773-9249-D7CCD889150B}" xr6:coauthVersionLast="38" xr6:coauthVersionMax="40" xr10:uidLastSave="{00000000-0000-0000-0000-000000000000}"/>
  <bookViews>
    <workbookView xWindow="0" yWindow="460" windowWidth="20480" windowHeight="11440" xr2:uid="{1139B7AF-9165-B94D-9226-60056AB884DC}"/>
  </bookViews>
  <sheets>
    <sheet name="1NOV18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D3" i="1"/>
  <c r="G4" i="1" l="1"/>
  <c r="H4" i="1"/>
  <c r="G6" i="1"/>
  <c r="H6" i="1"/>
  <c r="G2" i="1"/>
  <c r="F3" i="1"/>
  <c r="E3" i="1"/>
  <c r="C3" i="1"/>
  <c r="G3" i="1" l="1"/>
  <c r="H3" i="1"/>
</calcChain>
</file>

<file path=xl/sharedStrings.xml><?xml version="1.0" encoding="utf-8"?>
<sst xmlns="http://schemas.openxmlformats.org/spreadsheetml/2006/main" count="13" uniqueCount="13">
  <si>
    <t>TES24</t>
  </si>
  <si>
    <t>IBR</t>
  </si>
  <si>
    <t>S&amp;P</t>
  </si>
  <si>
    <t>COLCAP</t>
  </si>
  <si>
    <t>TRM</t>
  </si>
  <si>
    <t>Alianza</t>
  </si>
  <si>
    <t>Credicorp</t>
  </si>
  <si>
    <t>Oldmutual</t>
  </si>
  <si>
    <t>Activo</t>
  </si>
  <si>
    <t>Fecha</t>
  </si>
  <si>
    <t>Retorno Esperado</t>
  </si>
  <si>
    <t>Confianza</t>
  </si>
  <si>
    <t>BTG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</si>
</sst>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B7A-D623-9A4B-9036-3DFFB12BF1C2}">
  <dimension ref="A1:H6"/>
  <sheetViews>
    <sheetView tabSelected="1" workbookViewId="0">
      <selection activeCell="I1" sqref="I1:I1048576"/>
    </sheetView>
  </sheetViews>
  <sheetFormatPr baseColWidth="10" defaultRowHeight="15.5" x14ac:dyDescent="0.35"/>
  <cols>
    <col min="1" max="8" width="10.83203125" style="1"/>
  </cols>
  <sheetData>
    <row r="1" spans="1:8" x14ac:dyDescent="0.35">
      <c r="A1" s="1" t="s">
        <v>9</v>
      </c>
      <c r="B1" s="1" t="s">
        <v>8</v>
      </c>
      <c r="C1" s="1" t="s">
        <v>12</v>
      </c>
      <c r="D1" s="1" t="s">
        <v>5</v>
      </c>
      <c r="E1" s="1" t="s">
        <v>6</v>
      </c>
      <c r="F1" s="1" t="s">
        <v>7</v>
      </c>
      <c r="G1" s="1" t="s">
        <v>10</v>
      </c>
      <c r="H1" s="1" t="s">
        <v>11</v>
      </c>
    </row>
    <row r="2" spans="1:8" x14ac:dyDescent="0.35">
      <c r="A2" s="3">
        <v>43405</v>
      </c>
      <c r="B2" s="1" t="s">
        <v>0</v>
      </c>
      <c r="C2" s="2">
        <v>7.9490136349011919E-3</v>
      </c>
      <c r="D2" s="2">
        <v>-1.110842622190944E-2</v>
      </c>
      <c r="E2" s="2">
        <v>-5.5950272115684596E-3</v>
      </c>
      <c r="F2" s="2">
        <v>1.1974609922074109E-2</v>
      </c>
      <c r="G2" s="2">
        <f>AVERAGE(C2:F2)</f>
        <v>8.0504253087435029E-4</v>
      </c>
      <c r="H2" s="1">
        <v>4.7347596907961658E-3</v>
      </c>
    </row>
    <row r="3" spans="1:8" x14ac:dyDescent="0.35">
      <c r="A3" s="3">
        <v>43405</v>
      </c>
      <c r="B3" s="1" t="s">
        <v>1</v>
      </c>
      <c r="C3" s="2">
        <f>(1+AVERAGE(0.04104,0.0412)/360)^(182) - 1</f>
        <v>2.100481719263092E-2</v>
      </c>
      <c r="D3" s="2">
        <f>(1+AVERAGE(0.04104,0.042)/360)^(182) - 1</f>
        <v>2.1211284233225935E-2</v>
      </c>
      <c r="E3" s="2">
        <f>(1+AVERAGE(0.04104,0.0425)/360)^(182) - 1</f>
        <v>2.1340347218617328E-2</v>
      </c>
      <c r="F3" s="2">
        <f>(1+AVERAGE(0.04104,0.042)/360)^(182) - 1</f>
        <v>2.1211284233225935E-2</v>
      </c>
      <c r="G3" s="2">
        <f t="shared" ref="G3:G6" si="0">AVERAGE(C3:F3)</f>
        <v>2.119193321942503E-2</v>
      </c>
      <c r="H3" s="1">
        <f t="shared" ref="H3:H6" si="1">_xlfn.STDEV.P(C3:F3)</f>
        <v>1.2019572175176534E-4</v>
      </c>
    </row>
    <row r="4" spans="1:8" x14ac:dyDescent="0.35">
      <c r="A4" s="3">
        <v>43405</v>
      </c>
      <c r="B4" s="1" t="s">
        <v>2</v>
      </c>
      <c r="C4" s="2">
        <v>3.0223276770623198E-2</v>
      </c>
      <c r="D4" s="2">
        <v>-1.938794622949902E-2</v>
      </c>
      <c r="E4" s="2"/>
      <c r="F4" s="2">
        <v>8.5357084097210878E-2</v>
      </c>
      <c r="G4" s="2">
        <f t="shared" si="0"/>
        <v>3.2064138212778349E-2</v>
      </c>
      <c r="H4" s="1">
        <f t="shared" si="1"/>
        <v>4.2781786799780071E-2</v>
      </c>
    </row>
    <row r="5" spans="1:8" x14ac:dyDescent="0.35">
      <c r="A5" s="3">
        <v>43405</v>
      </c>
      <c r="B5" s="1" t="s">
        <v>3</v>
      </c>
      <c r="C5" s="2">
        <v>0.23379359035843805</v>
      </c>
      <c r="D5" s="2">
        <v>0.1039294224083116</v>
      </c>
      <c r="E5" s="2">
        <v>0.19836342215638036</v>
      </c>
      <c r="F5" s="2">
        <v>0.19668914583663888</v>
      </c>
      <c r="G5" s="2">
        <f t="shared" si="0"/>
        <v>0.18319389518994222</v>
      </c>
      <c r="H5" s="1">
        <v>1.4999999999999999E-2</v>
      </c>
    </row>
    <row r="6" spans="1:8" x14ac:dyDescent="0.35">
      <c r="A6" s="3">
        <v>43405</v>
      </c>
      <c r="B6" s="1" t="s">
        <v>4</v>
      </c>
      <c r="C6" s="2">
        <v>-7.8400000000000025E-2</v>
      </c>
      <c r="D6" s="2">
        <v>3.1005917159763197E-2</v>
      </c>
      <c r="E6" s="2">
        <v>-2.8713940828402285E-2</v>
      </c>
      <c r="F6" s="2">
        <v>-9.017751479289926E-2</v>
      </c>
      <c r="G6" s="2">
        <f t="shared" si="0"/>
        <v>-4.1571384615384593E-2</v>
      </c>
      <c r="H6" s="1">
        <f t="shared" si="1"/>
        <v>4.7832210370412832E-2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1NOV18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Eduardo Gonzalez Gonzalez</dc:creator>
  <cp:lastModifiedBy>Andres</cp:lastModifiedBy>
  <dcterms:created xsi:type="dcterms:W3CDTF">2018-12-14T20:31:32Z</dcterms:created>
  <dcterms:modified xsi:type="dcterms:W3CDTF">2018-12-20T21:34:24Z</dcterms:modified>
</cp:coreProperties>
</file>