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than\Documents\Ethan\TMG\Summer 2020\Research\PORPOS-TMG\SMTO_2015\Mode_Choice_Logit\Proposed\"/>
    </mc:Choice>
  </mc:AlternateContent>
  <xr:revisionPtr revIDLastSave="0" documentId="13_ncr:1_{395A565C-B60B-4967-8604-D5D3AE040644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1" l="1"/>
  <c r="K13" i="1" s="1"/>
  <c r="K6" i="1"/>
  <c r="J6" i="1"/>
  <c r="K5" i="1"/>
  <c r="K4" i="1"/>
  <c r="K3" i="1"/>
  <c r="K12" i="1"/>
  <c r="K11" i="1"/>
  <c r="K10" i="1"/>
  <c r="J5" i="1"/>
  <c r="J4" i="1"/>
  <c r="J3" i="1"/>
  <c r="I6" i="1"/>
  <c r="H6" i="1"/>
  <c r="G6" i="1"/>
  <c r="H13" i="1"/>
  <c r="I13" i="1"/>
  <c r="G13" i="1"/>
  <c r="J11" i="1"/>
  <c r="J12" i="1"/>
  <c r="J10" i="1"/>
</calcChain>
</file>

<file path=xl/sharedStrings.xml><?xml version="1.0" encoding="utf-8"?>
<sst xmlns="http://schemas.openxmlformats.org/spreadsheetml/2006/main" count="53" uniqueCount="29">
  <si>
    <t>***</t>
  </si>
  <si>
    <t>B_Active</t>
  </si>
  <si>
    <t>B_Auto</t>
  </si>
  <si>
    <t>B_F_Active</t>
  </si>
  <si>
    <t>B_F_Auto</t>
  </si>
  <si>
    <t>B_L_Active</t>
  </si>
  <si>
    <t>B_L_Auto</t>
  </si>
  <si>
    <t>B_TPTTT</t>
  </si>
  <si>
    <t>B_WTT</t>
  </si>
  <si>
    <t>B_AIVTT</t>
  </si>
  <si>
    <t>Metric</t>
  </si>
  <si>
    <t>Parameter</t>
  </si>
  <si>
    <t>Estimate</t>
  </si>
  <si>
    <t>Std. Error</t>
  </si>
  <si>
    <t>Result</t>
  </si>
  <si>
    <t>Hardmax Accuracy</t>
  </si>
  <si>
    <t>Softmax Accuracy</t>
  </si>
  <si>
    <t>McFadden R^2</t>
  </si>
  <si>
    <t>Log likelihood</t>
  </si>
  <si>
    <t>N/A</t>
  </si>
  <si>
    <t>Hardmax</t>
  </si>
  <si>
    <t>Active</t>
  </si>
  <si>
    <t>Auto</t>
  </si>
  <si>
    <t>Transit</t>
  </si>
  <si>
    <t>Softmax</t>
  </si>
  <si>
    <t>Obs\Pred</t>
  </si>
  <si>
    <t>Observed</t>
  </si>
  <si>
    <t>Predicted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</si>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</sst>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6" fontId="0" fillId="2" borderId="0" xfId="0" applyNumberFormat="1" applyFill="1"/>
    <xf numFmtId="1" fontId="0" fillId="0" borderId="0" xfId="0" applyNumberForma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N14" sqref="N14"/>
    </sheetView>
  </sheetViews>
  <sheetFormatPr defaultRowHeight="15" x14ac:dyDescent="0.25"/>
  <sheetData>
    <row r="1" spans="1:11" x14ac:dyDescent="0.25">
      <c r="A1" t="s">
        <v>11</v>
      </c>
      <c r="B1" t="s">
        <v>12</v>
      </c>
      <c r="C1" t="s">
        <v>13</v>
      </c>
      <c r="F1" t="s">
        <v>20</v>
      </c>
    </row>
    <row r="2" spans="1:11" x14ac:dyDescent="0.25">
      <c r="A2" t="s">
        <v>1</v>
      </c>
      <c r="B2" s="3">
        <v>3.8896920000000001</v>
      </c>
      <c r="C2" s="3">
        <v>0.16851099999999999</v>
      </c>
      <c r="D2" t="s">
        <v>0</v>
      </c>
      <c r="F2" t="s">
        <v>25</v>
      </c>
      <c r="G2" t="s">
        <v>21</v>
      </c>
      <c r="H2" t="s">
        <v>22</v>
      </c>
      <c r="I2" t="s">
        <v>23</v>
      </c>
      <c r="J2" t="s">
        <v>26</v>
      </c>
      <c r="K2" s="1" t="s">
        <v>28</v>
      </c>
    </row>
    <row r="3" spans="1:11" x14ac:dyDescent="0.25">
      <c r="A3" t="s">
        <v>2</v>
      </c>
      <c r="B3" s="3">
        <v>-1.6964650999999999</v>
      </c>
      <c r="C3" s="3">
        <v>0.16896849999999999</v>
      </c>
      <c r="D3" t="s">
        <v>0</v>
      </c>
      <c r="F3" t="s">
        <v>21</v>
      </c>
      <c r="G3" s="5">
        <v>3116</v>
      </c>
      <c r="H3">
        <v>13</v>
      </c>
      <c r="I3">
        <v>676</v>
      </c>
      <c r="J3" s="7">
        <f>SUM(G3:I3)</f>
        <v>3805</v>
      </c>
      <c r="K3" s="8">
        <f>G3/J3</f>
        <v>0.81892247043363997</v>
      </c>
    </row>
    <row r="4" spans="1:11" x14ac:dyDescent="0.25">
      <c r="A4" t="s">
        <v>3</v>
      </c>
      <c r="B4" s="3">
        <v>-0.99180849999999998</v>
      </c>
      <c r="C4" s="3">
        <v>0.1470525</v>
      </c>
      <c r="D4" t="s">
        <v>0</v>
      </c>
      <c r="F4" t="s">
        <v>22</v>
      </c>
      <c r="G4">
        <v>41</v>
      </c>
      <c r="H4" s="5">
        <v>81</v>
      </c>
      <c r="I4">
        <v>1191</v>
      </c>
      <c r="J4" s="7">
        <f t="shared" ref="J4:J5" si="0">SUM(G4:I4)</f>
        <v>1313</v>
      </c>
      <c r="K4" s="8">
        <f>H4/J4</f>
        <v>6.1690784463061692E-2</v>
      </c>
    </row>
    <row r="5" spans="1:11" x14ac:dyDescent="0.25">
      <c r="A5" t="s">
        <v>4</v>
      </c>
      <c r="B5" s="3">
        <v>-0.79150339999999997</v>
      </c>
      <c r="C5" s="3">
        <v>0.1205162</v>
      </c>
      <c r="D5" t="s">
        <v>0</v>
      </c>
      <c r="F5" t="s">
        <v>23</v>
      </c>
      <c r="G5">
        <v>360</v>
      </c>
      <c r="H5">
        <v>66</v>
      </c>
      <c r="I5" s="5">
        <v>8813</v>
      </c>
      <c r="J5" s="7">
        <f t="shared" si="0"/>
        <v>9239</v>
      </c>
      <c r="K5" s="8">
        <f>I5/J5</f>
        <v>0.95389111375690006</v>
      </c>
    </row>
    <row r="6" spans="1:11" x14ac:dyDescent="0.25">
      <c r="A6" t="s">
        <v>5</v>
      </c>
      <c r="B6" s="3">
        <v>0.61346429999999996</v>
      </c>
      <c r="C6" s="3">
        <v>0.1133701</v>
      </c>
      <c r="D6" t="s">
        <v>0</v>
      </c>
      <c r="F6" t="s">
        <v>27</v>
      </c>
      <c r="G6" s="7">
        <f>SUM(G3:G5)</f>
        <v>3517</v>
      </c>
      <c r="H6" s="7">
        <f t="shared" ref="H6" si="1">SUM(H3:H5)</f>
        <v>160</v>
      </c>
      <c r="I6" s="7">
        <f t="shared" ref="I6:J6" si="2">SUM(I3:I5)</f>
        <v>10680</v>
      </c>
      <c r="J6" s="7">
        <f t="shared" si="2"/>
        <v>14357</v>
      </c>
      <c r="K6" s="8">
        <f>SUM(G3,H4,I5)/J6</f>
        <v>0.83652573657449325</v>
      </c>
    </row>
    <row r="7" spans="1:11" x14ac:dyDescent="0.25">
      <c r="A7" t="s">
        <v>6</v>
      </c>
      <c r="B7" s="3">
        <v>1.6222361000000001</v>
      </c>
      <c r="C7" s="3">
        <v>0.1172382</v>
      </c>
      <c r="D7" t="s">
        <v>0</v>
      </c>
      <c r="F7" s="1"/>
      <c r="J7" s="1"/>
    </row>
    <row r="8" spans="1:11" x14ac:dyDescent="0.25">
      <c r="A8" t="s">
        <v>7</v>
      </c>
      <c r="B8" s="2">
        <v>-1.1251000000000001E-2</v>
      </c>
      <c r="C8" s="3">
        <v>1.0654E-3</v>
      </c>
      <c r="D8" t="s">
        <v>0</v>
      </c>
      <c r="F8" t="s">
        <v>24</v>
      </c>
      <c r="K8" s="1"/>
    </row>
    <row r="9" spans="1:11" x14ac:dyDescent="0.25">
      <c r="A9" t="s">
        <v>8</v>
      </c>
      <c r="B9" s="2">
        <v>-9.3596700000000005E-2</v>
      </c>
      <c r="C9" s="3">
        <v>5.5487000000000002E-3</v>
      </c>
      <c r="D9" t="s">
        <v>0</v>
      </c>
      <c r="F9" t="s">
        <v>25</v>
      </c>
      <c r="G9" t="s">
        <v>21</v>
      </c>
      <c r="H9" t="s">
        <v>22</v>
      </c>
      <c r="I9" t="s">
        <v>23</v>
      </c>
      <c r="J9" t="s">
        <v>26</v>
      </c>
      <c r="K9" s="1" t="s">
        <v>28</v>
      </c>
    </row>
    <row r="10" spans="1:11" x14ac:dyDescent="0.25">
      <c r="A10" t="s">
        <v>9</v>
      </c>
      <c r="B10" s="2">
        <v>-3.7806800000000002E-2</v>
      </c>
      <c r="C10" s="3">
        <v>2.5891999999999998E-3</v>
      </c>
      <c r="D10" t="s">
        <v>0</v>
      </c>
      <c r="F10" t="s">
        <v>21</v>
      </c>
      <c r="G10" s="6">
        <v>2827.7218200000002</v>
      </c>
      <c r="H10" s="4">
        <v>32.712090000000003</v>
      </c>
      <c r="I10" s="4">
        <v>944.56610000000001</v>
      </c>
      <c r="J10" s="7">
        <f>SUM(G10:I10)</f>
        <v>3805.0000100000002</v>
      </c>
      <c r="K10" s="8">
        <f>G10/J10</f>
        <v>0.74315947767895019</v>
      </c>
    </row>
    <row r="11" spans="1:11" x14ac:dyDescent="0.25">
      <c r="A11" t="s">
        <v>10</v>
      </c>
      <c r="B11" t="s">
        <v>14</v>
      </c>
      <c r="C11" t="s">
        <v>10</v>
      </c>
      <c r="D11" t="s">
        <v>14</v>
      </c>
      <c r="F11" t="s">
        <v>22</v>
      </c>
      <c r="G11" s="4">
        <v>36.20346</v>
      </c>
      <c r="H11" s="6">
        <v>268.95197999999999</v>
      </c>
      <c r="I11" s="4">
        <v>1007.8446</v>
      </c>
      <c r="J11" s="7">
        <f t="shared" ref="J11:J12" si="3">SUM(G11:I11)</f>
        <v>1313.0000399999999</v>
      </c>
      <c r="K11" s="8">
        <f>H11/J11</f>
        <v>0.20483775461271123</v>
      </c>
    </row>
    <row r="12" spans="1:11" x14ac:dyDescent="0.25">
      <c r="A12" t="s">
        <v>15</v>
      </c>
      <c r="B12" s="3">
        <v>0.83652570000000004</v>
      </c>
      <c r="C12" t="s">
        <v>17</v>
      </c>
      <c r="D12" s="3" t="s">
        <v>19</v>
      </c>
      <c r="F12" t="s">
        <v>23</v>
      </c>
      <c r="G12" s="4">
        <v>304.16149999999999</v>
      </c>
      <c r="H12" s="4">
        <v>662.48388999999997</v>
      </c>
      <c r="I12" s="6">
        <v>8272.3546000000006</v>
      </c>
      <c r="J12" s="7">
        <f t="shared" si="3"/>
        <v>9238.9999900000003</v>
      </c>
      <c r="K12" s="8">
        <f>I12/J12</f>
        <v>0.89537337471087064</v>
      </c>
    </row>
    <row r="13" spans="1:11" x14ac:dyDescent="0.25">
      <c r="A13" t="s">
        <v>16</v>
      </c>
      <c r="B13" s="3">
        <v>0.79188049999999999</v>
      </c>
      <c r="C13" t="s">
        <v>18</v>
      </c>
      <c r="D13" s="4" t="s">
        <v>19</v>
      </c>
      <c r="F13" t="s">
        <v>27</v>
      </c>
      <c r="G13" s="4">
        <f>SUM(G10:G12)</f>
        <v>3168.0867800000005</v>
      </c>
      <c r="H13" s="4">
        <f t="shared" ref="H13:I13" si="4">SUM(H10:H12)</f>
        <v>964.14796000000001</v>
      </c>
      <c r="I13" s="4">
        <f t="shared" si="4"/>
        <v>10224.765300000001</v>
      </c>
      <c r="J13" s="7">
        <f t="shared" ref="J13" si="5">SUM(J10:J12)</f>
        <v>14357.000040000001</v>
      </c>
      <c r="K13" s="8">
        <f>SUM(G10,H11,I12)/J13</f>
        <v>0.7918805020773686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2015-06-05T18:17:20Z</dcterms:created>
  <dcterms:modified xsi:type="dcterms:W3CDTF">2021-01-02T03:41:06Z</dcterms:modified>
</cp:coreProperties>
</file>