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"/>
    </mc:Choice>
  </mc:AlternateContent>
  <xr:revisionPtr revIDLastSave="0" documentId="13_ncr:1_{0D8AC4C1-DC72-4F62-A0C9-DF54CAD9890F}" xr6:coauthVersionLast="44" xr6:coauthVersionMax="44" xr10:uidLastSave="{00000000-0000-0000-0000-000000000000}"/>
  <bookViews>
    <workbookView xWindow="-110" yWindow="-110" windowWidth="22780" windowHeight="14660" xr2:uid="{A25D8D46-635A-47F6-90AA-F320D2055949}"/>
  </bookViews>
  <sheets>
    <sheet name="Logit-Hardmax" sheetId="1" r:id="rId1"/>
    <sheet name="Logit-Softmax" sheetId="3" r:id="rId2"/>
    <sheet name="RFDists-Hardmax" sheetId="4" r:id="rId3"/>
    <sheet name="RFDists-Softmax" sheetId="5" r:id="rId4"/>
    <sheet name="RFThree-Hardmax" sheetId="6" r:id="rId5"/>
    <sheet name="RFThree-Softmax" sheetId="7" r:id="rId6"/>
    <sheet name="RFCoords-Hardmax" sheetId="8" r:id="rId7"/>
    <sheet name="RFCoords-Softmax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9" l="1"/>
  <c r="I42" i="9" s="1"/>
  <c r="H41" i="9"/>
  <c r="G41" i="9"/>
  <c r="G42" i="9" s="1"/>
  <c r="F41" i="9"/>
  <c r="E41" i="9"/>
  <c r="E42" i="9" s="1"/>
  <c r="D41" i="9"/>
  <c r="C41" i="9"/>
  <c r="C42" i="9" s="1"/>
  <c r="J40" i="9"/>
  <c r="K40" i="9" s="1"/>
  <c r="J39" i="9"/>
  <c r="K39" i="9" s="1"/>
  <c r="J38" i="9"/>
  <c r="G43" i="9" s="1"/>
  <c r="J37" i="9"/>
  <c r="K37" i="9" s="1"/>
  <c r="J36" i="9"/>
  <c r="K36" i="9" s="1"/>
  <c r="J35" i="9"/>
  <c r="K35" i="9" s="1"/>
  <c r="J34" i="9"/>
  <c r="K34" i="9" s="1"/>
  <c r="I26" i="9"/>
  <c r="H26" i="9"/>
  <c r="H27" i="9" s="1"/>
  <c r="G26" i="9"/>
  <c r="G27" i="9" s="1"/>
  <c r="F26" i="9"/>
  <c r="F27" i="9" s="1"/>
  <c r="E26" i="9"/>
  <c r="E27" i="9" s="1"/>
  <c r="D26" i="9"/>
  <c r="D27" i="9" s="1"/>
  <c r="C26" i="9"/>
  <c r="C27" i="9" s="1"/>
  <c r="J25" i="9"/>
  <c r="K25" i="9" s="1"/>
  <c r="J24" i="9"/>
  <c r="K24" i="9" s="1"/>
  <c r="J23" i="9"/>
  <c r="G28" i="9" s="1"/>
  <c r="J22" i="9"/>
  <c r="K22" i="9" s="1"/>
  <c r="J21" i="9"/>
  <c r="K21" i="9" s="1"/>
  <c r="J20" i="9"/>
  <c r="K20" i="9" s="1"/>
  <c r="J19" i="9"/>
  <c r="C28" i="9" s="1"/>
  <c r="I11" i="9"/>
  <c r="I12" i="9" s="1"/>
  <c r="H11" i="9"/>
  <c r="G11" i="9"/>
  <c r="G12" i="9" s="1"/>
  <c r="F11" i="9"/>
  <c r="E11" i="9"/>
  <c r="E12" i="9" s="1"/>
  <c r="D11" i="9"/>
  <c r="C11" i="9"/>
  <c r="C12" i="9" s="1"/>
  <c r="J10" i="9"/>
  <c r="K10" i="9" s="1"/>
  <c r="J9" i="9"/>
  <c r="K9" i="9" s="1"/>
  <c r="J8" i="9"/>
  <c r="K8" i="9" s="1"/>
  <c r="J7" i="9"/>
  <c r="K7" i="9" s="1"/>
  <c r="J6" i="9"/>
  <c r="E13" i="9" s="1"/>
  <c r="J5" i="9"/>
  <c r="K5" i="9" s="1"/>
  <c r="J4" i="9"/>
  <c r="K4" i="9" s="1"/>
  <c r="I41" i="8"/>
  <c r="H41" i="8"/>
  <c r="H42" i="8" s="1"/>
  <c r="G41" i="8"/>
  <c r="F41" i="8"/>
  <c r="F42" i="8" s="1"/>
  <c r="E41" i="8"/>
  <c r="D41" i="8"/>
  <c r="D42" i="8" s="1"/>
  <c r="C41" i="8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I26" i="8"/>
  <c r="I27" i="8" s="1"/>
  <c r="H26" i="8"/>
  <c r="G26" i="8"/>
  <c r="G27" i="8" s="1"/>
  <c r="F26" i="8"/>
  <c r="E26" i="8"/>
  <c r="E27" i="8" s="1"/>
  <c r="D26" i="8"/>
  <c r="D28" i="8" s="1"/>
  <c r="C26" i="8"/>
  <c r="C27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I11" i="8"/>
  <c r="I12" i="8" s="1"/>
  <c r="H11" i="8"/>
  <c r="H12" i="8" s="1"/>
  <c r="G11" i="8"/>
  <c r="F11" i="8"/>
  <c r="F12" i="8" s="1"/>
  <c r="E11" i="8"/>
  <c r="D11" i="8"/>
  <c r="D12" i="8" s="1"/>
  <c r="C11" i="8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I41" i="7"/>
  <c r="I42" i="7" s="1"/>
  <c r="H41" i="7"/>
  <c r="G41" i="7"/>
  <c r="G42" i="7" s="1"/>
  <c r="F41" i="7"/>
  <c r="F42" i="7" s="1"/>
  <c r="E41" i="7"/>
  <c r="E42" i="7" s="1"/>
  <c r="D41" i="7"/>
  <c r="C41" i="7"/>
  <c r="C42" i="7" s="1"/>
  <c r="J40" i="7"/>
  <c r="K40" i="7" s="1"/>
  <c r="J39" i="7"/>
  <c r="K39" i="7" s="1"/>
  <c r="J38" i="7"/>
  <c r="K38" i="7" s="1"/>
  <c r="K37" i="7"/>
  <c r="J37" i="7"/>
  <c r="J36" i="7"/>
  <c r="K36" i="7" s="1"/>
  <c r="J35" i="7"/>
  <c r="K35" i="7" s="1"/>
  <c r="J34" i="7"/>
  <c r="I26" i="7"/>
  <c r="I27" i="7" s="1"/>
  <c r="H26" i="7"/>
  <c r="H27" i="7" s="1"/>
  <c r="G26" i="7"/>
  <c r="G27" i="7" s="1"/>
  <c r="F26" i="7"/>
  <c r="F27" i="7" s="1"/>
  <c r="E26" i="7"/>
  <c r="E27" i="7" s="1"/>
  <c r="D26" i="7"/>
  <c r="D27" i="7" s="1"/>
  <c r="C26" i="7"/>
  <c r="C27" i="7" s="1"/>
  <c r="K25" i="7"/>
  <c r="J25" i="7"/>
  <c r="J24" i="7"/>
  <c r="K24" i="7" s="1"/>
  <c r="J23" i="7"/>
  <c r="G28" i="7" s="1"/>
  <c r="J22" i="7"/>
  <c r="K22" i="7" s="1"/>
  <c r="J21" i="7"/>
  <c r="K21" i="7" s="1"/>
  <c r="J20" i="7"/>
  <c r="K20" i="7" s="1"/>
  <c r="J19" i="7"/>
  <c r="C28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J10" i="7"/>
  <c r="K10" i="7" s="1"/>
  <c r="J9" i="7"/>
  <c r="K9" i="7" s="1"/>
  <c r="J8" i="7"/>
  <c r="K8" i="7" s="1"/>
  <c r="K7" i="7"/>
  <c r="J7" i="7"/>
  <c r="F13" i="7" s="1"/>
  <c r="J6" i="7"/>
  <c r="K6" i="7" s="1"/>
  <c r="J5" i="7"/>
  <c r="K5" i="7" s="1"/>
  <c r="J4" i="7"/>
  <c r="I41" i="6"/>
  <c r="H41" i="6"/>
  <c r="H42" i="6" s="1"/>
  <c r="G41" i="6"/>
  <c r="G42" i="6" s="1"/>
  <c r="F41" i="6"/>
  <c r="F42" i="6" s="1"/>
  <c r="E41" i="6"/>
  <c r="D41" i="6"/>
  <c r="D42" i="6" s="1"/>
  <c r="C41" i="6"/>
  <c r="C42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I26" i="6"/>
  <c r="I27" i="6" s="1"/>
  <c r="H26" i="6"/>
  <c r="H27" i="6" s="1"/>
  <c r="G26" i="6"/>
  <c r="F26" i="6"/>
  <c r="F27" i="6" s="1"/>
  <c r="E26" i="6"/>
  <c r="E27" i="6" s="1"/>
  <c r="D26" i="6"/>
  <c r="D27" i="6" s="1"/>
  <c r="C26" i="6"/>
  <c r="J25" i="6"/>
  <c r="K25" i="6" s="1"/>
  <c r="J24" i="6"/>
  <c r="K24" i="6" s="1"/>
  <c r="J23" i="6"/>
  <c r="K23" i="6" s="1"/>
  <c r="J22" i="6"/>
  <c r="K22" i="6" s="1"/>
  <c r="J21" i="6"/>
  <c r="K21" i="6" s="1"/>
  <c r="J20" i="6"/>
  <c r="D28" i="6" s="1"/>
  <c r="J19" i="6"/>
  <c r="I11" i="6"/>
  <c r="I12" i="6" s="1"/>
  <c r="H11" i="6"/>
  <c r="H12" i="6" s="1"/>
  <c r="G11" i="6"/>
  <c r="G12" i="6" s="1"/>
  <c r="F11" i="6"/>
  <c r="E11" i="6"/>
  <c r="E12" i="6" s="1"/>
  <c r="D11" i="6"/>
  <c r="D12" i="6" s="1"/>
  <c r="C11" i="6"/>
  <c r="C12" i="6" s="1"/>
  <c r="J10" i="6"/>
  <c r="I13" i="6" s="1"/>
  <c r="J9" i="6"/>
  <c r="K9" i="6" s="1"/>
  <c r="J8" i="6"/>
  <c r="J7" i="6"/>
  <c r="J6" i="6"/>
  <c r="E13" i="6" s="1"/>
  <c r="J5" i="6"/>
  <c r="K5" i="6" s="1"/>
  <c r="J4" i="6"/>
  <c r="K4" i="6" s="1"/>
  <c r="I41" i="5"/>
  <c r="I42" i="5" s="1"/>
  <c r="H41" i="5"/>
  <c r="H42" i="5" s="1"/>
  <c r="G41" i="5"/>
  <c r="G42" i="5" s="1"/>
  <c r="F41" i="5"/>
  <c r="E41" i="5"/>
  <c r="E42" i="5" s="1"/>
  <c r="D41" i="5"/>
  <c r="D42" i="5" s="1"/>
  <c r="C41" i="5"/>
  <c r="C42" i="5" s="1"/>
  <c r="J40" i="5"/>
  <c r="K40" i="5" s="1"/>
  <c r="J39" i="5"/>
  <c r="H43" i="5" s="1"/>
  <c r="J38" i="5"/>
  <c r="K38" i="5" s="1"/>
  <c r="J37" i="5"/>
  <c r="K37" i="5" s="1"/>
  <c r="J36" i="5"/>
  <c r="E43" i="5" s="1"/>
  <c r="J35" i="5"/>
  <c r="K35" i="5" s="1"/>
  <c r="J34" i="5"/>
  <c r="K34" i="5" s="1"/>
  <c r="D28" i="5"/>
  <c r="E27" i="5"/>
  <c r="I26" i="5"/>
  <c r="H26" i="5"/>
  <c r="H27" i="5" s="1"/>
  <c r="G26" i="5"/>
  <c r="G27" i="5" s="1"/>
  <c r="F26" i="5"/>
  <c r="F27" i="5" s="1"/>
  <c r="E26" i="5"/>
  <c r="D26" i="5"/>
  <c r="D27" i="5" s="1"/>
  <c r="C26" i="5"/>
  <c r="C27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C28" i="5" s="1"/>
  <c r="I11" i="5"/>
  <c r="I12" i="5" s="1"/>
  <c r="H11" i="5"/>
  <c r="G11" i="5"/>
  <c r="G12" i="5" s="1"/>
  <c r="F11" i="5"/>
  <c r="F12" i="5" s="1"/>
  <c r="E11" i="5"/>
  <c r="E12" i="5" s="1"/>
  <c r="D11" i="5"/>
  <c r="C11" i="5"/>
  <c r="C12" i="5" s="1"/>
  <c r="J10" i="5"/>
  <c r="K10" i="5" s="1"/>
  <c r="J9" i="5"/>
  <c r="K9" i="5" s="1"/>
  <c r="J8" i="5"/>
  <c r="J7" i="5"/>
  <c r="K7" i="5" s="1"/>
  <c r="J6" i="5"/>
  <c r="J5" i="5"/>
  <c r="K5" i="5" s="1"/>
  <c r="J4" i="5"/>
  <c r="I41" i="4"/>
  <c r="I42" i="4" s="1"/>
  <c r="H41" i="4"/>
  <c r="H42" i="4" s="1"/>
  <c r="G41" i="4"/>
  <c r="F41" i="4"/>
  <c r="F42" i="4" s="1"/>
  <c r="E41" i="4"/>
  <c r="E42" i="4" s="1"/>
  <c r="D41" i="4"/>
  <c r="D42" i="4" s="1"/>
  <c r="C41" i="4"/>
  <c r="C42" i="4" s="1"/>
  <c r="J40" i="4"/>
  <c r="K40" i="4" s="1"/>
  <c r="J39" i="4"/>
  <c r="J38" i="4"/>
  <c r="K38" i="4" s="1"/>
  <c r="J37" i="4"/>
  <c r="K37" i="4" s="1"/>
  <c r="J36" i="4"/>
  <c r="J35" i="4"/>
  <c r="K35" i="4" s="1"/>
  <c r="J34" i="4"/>
  <c r="I26" i="4"/>
  <c r="I27" i="4" s="1"/>
  <c r="H26" i="4"/>
  <c r="H27" i="4" s="1"/>
  <c r="G26" i="4"/>
  <c r="G27" i="4" s="1"/>
  <c r="F26" i="4"/>
  <c r="E26" i="4"/>
  <c r="E27" i="4" s="1"/>
  <c r="D26" i="4"/>
  <c r="D27" i="4" s="1"/>
  <c r="C26" i="4"/>
  <c r="C27" i="4" s="1"/>
  <c r="J25" i="4"/>
  <c r="I28" i="4" s="1"/>
  <c r="J24" i="4"/>
  <c r="K24" i="4" s="1"/>
  <c r="J23" i="4"/>
  <c r="J22" i="4"/>
  <c r="K22" i="4" s="1"/>
  <c r="J21" i="4"/>
  <c r="E28" i="4" s="1"/>
  <c r="J20" i="4"/>
  <c r="K20" i="4" s="1"/>
  <c r="J19" i="4"/>
  <c r="K19" i="4" s="1"/>
  <c r="I11" i="4"/>
  <c r="H11" i="4"/>
  <c r="H12" i="4" s="1"/>
  <c r="G11" i="4"/>
  <c r="G12" i="4" s="1"/>
  <c r="F11" i="4"/>
  <c r="F12" i="4" s="1"/>
  <c r="E11" i="4"/>
  <c r="D11" i="4"/>
  <c r="D12" i="4" s="1"/>
  <c r="C11" i="4"/>
  <c r="C12" i="4" s="1"/>
  <c r="J10" i="4"/>
  <c r="K10" i="4" s="1"/>
  <c r="J9" i="4"/>
  <c r="K9" i="4" s="1"/>
  <c r="J8" i="4"/>
  <c r="J7" i="4"/>
  <c r="K7" i="4" s="1"/>
  <c r="J6" i="4"/>
  <c r="K6" i="4" s="1"/>
  <c r="J5" i="4"/>
  <c r="J4" i="4"/>
  <c r="G28" i="4" l="1"/>
  <c r="I28" i="9"/>
  <c r="F28" i="9"/>
  <c r="H28" i="8"/>
  <c r="F28" i="8"/>
  <c r="C28" i="8"/>
  <c r="K23" i="7"/>
  <c r="M20" i="7"/>
  <c r="K19" i="7"/>
  <c r="M19" i="7" s="1"/>
  <c r="K20" i="6"/>
  <c r="J26" i="6"/>
  <c r="M22" i="6" s="1"/>
  <c r="C28" i="6"/>
  <c r="C29" i="6" s="1"/>
  <c r="G28" i="6"/>
  <c r="G29" i="6" s="1"/>
  <c r="F28" i="5"/>
  <c r="E28" i="5"/>
  <c r="I28" i="5"/>
  <c r="K25" i="4"/>
  <c r="C28" i="4"/>
  <c r="D28" i="4"/>
  <c r="K23" i="4"/>
  <c r="D13" i="9"/>
  <c r="H13" i="9"/>
  <c r="H14" i="9" s="1"/>
  <c r="J11" i="9"/>
  <c r="M7" i="9" s="1"/>
  <c r="K6" i="9"/>
  <c r="M4" i="9" s="1"/>
  <c r="F13" i="9"/>
  <c r="I13" i="9"/>
  <c r="J11" i="8"/>
  <c r="M7" i="8" s="1"/>
  <c r="M5" i="7"/>
  <c r="J11" i="7"/>
  <c r="M7" i="7" s="1"/>
  <c r="G13" i="6"/>
  <c r="K6" i="6"/>
  <c r="K8" i="6"/>
  <c r="K10" i="6"/>
  <c r="F13" i="6"/>
  <c r="C13" i="6"/>
  <c r="J11" i="6"/>
  <c r="M7" i="6" s="1"/>
  <c r="E13" i="5"/>
  <c r="F13" i="5"/>
  <c r="G13" i="5"/>
  <c r="D13" i="5"/>
  <c r="H13" i="5"/>
  <c r="I13" i="5"/>
  <c r="K6" i="5"/>
  <c r="C13" i="5"/>
  <c r="K38" i="9"/>
  <c r="M34" i="9" s="1"/>
  <c r="D43" i="9"/>
  <c r="H43" i="9"/>
  <c r="F43" i="9"/>
  <c r="C43" i="9"/>
  <c r="D43" i="7"/>
  <c r="H43" i="7"/>
  <c r="J41" i="7"/>
  <c r="M37" i="7" s="1"/>
  <c r="K34" i="7"/>
  <c r="M34" i="7" s="1"/>
  <c r="G43" i="5"/>
  <c r="I43" i="5"/>
  <c r="F43" i="5"/>
  <c r="C43" i="5"/>
  <c r="D43" i="5"/>
  <c r="C13" i="8"/>
  <c r="G13" i="8"/>
  <c r="G28" i="8"/>
  <c r="E43" i="8"/>
  <c r="I43" i="8"/>
  <c r="J41" i="8"/>
  <c r="M37" i="8" s="1"/>
  <c r="D43" i="8"/>
  <c r="D44" i="8" s="1"/>
  <c r="F13" i="8"/>
  <c r="F14" i="8" s="1"/>
  <c r="E13" i="8"/>
  <c r="E14" i="8" s="1"/>
  <c r="C43" i="8"/>
  <c r="C44" i="8" s="1"/>
  <c r="G43" i="8"/>
  <c r="G44" i="8" s="1"/>
  <c r="J41" i="6"/>
  <c r="M37" i="6" s="1"/>
  <c r="E43" i="6"/>
  <c r="I43" i="6"/>
  <c r="I44" i="6" s="1"/>
  <c r="K34" i="6"/>
  <c r="M34" i="6" s="1"/>
  <c r="E14" i="9"/>
  <c r="C14" i="8"/>
  <c r="G14" i="8"/>
  <c r="M19" i="8"/>
  <c r="E12" i="8"/>
  <c r="F27" i="8"/>
  <c r="C42" i="8"/>
  <c r="H43" i="8"/>
  <c r="H12" i="9"/>
  <c r="I27" i="9"/>
  <c r="M20" i="9" s="1"/>
  <c r="C12" i="8"/>
  <c r="G12" i="8"/>
  <c r="D13" i="8"/>
  <c r="D14" i="8" s="1"/>
  <c r="H13" i="8"/>
  <c r="H14" i="8" s="1"/>
  <c r="D27" i="8"/>
  <c r="H27" i="8"/>
  <c r="E28" i="8"/>
  <c r="I28" i="8"/>
  <c r="E42" i="8"/>
  <c r="I42" i="8"/>
  <c r="F43" i="8"/>
  <c r="F12" i="9"/>
  <c r="C13" i="9"/>
  <c r="G13" i="9"/>
  <c r="D28" i="9"/>
  <c r="H28" i="9"/>
  <c r="D42" i="9"/>
  <c r="M35" i="9" s="1"/>
  <c r="H42" i="9"/>
  <c r="E43" i="9"/>
  <c r="I43" i="9"/>
  <c r="G42" i="8"/>
  <c r="D12" i="9"/>
  <c r="J41" i="9"/>
  <c r="M37" i="9" s="1"/>
  <c r="F42" i="9"/>
  <c r="I13" i="8"/>
  <c r="I14" i="8" s="1"/>
  <c r="K34" i="8"/>
  <c r="M34" i="8" s="1"/>
  <c r="E28" i="9"/>
  <c r="J26" i="8"/>
  <c r="M22" i="8" s="1"/>
  <c r="K4" i="8"/>
  <c r="M4" i="8" s="1"/>
  <c r="K19" i="9"/>
  <c r="K23" i="9"/>
  <c r="J26" i="9"/>
  <c r="M22" i="9" s="1"/>
  <c r="D29" i="6"/>
  <c r="E44" i="6"/>
  <c r="F14" i="7"/>
  <c r="G27" i="6"/>
  <c r="H28" i="6"/>
  <c r="H29" i="6" s="1"/>
  <c r="K7" i="6"/>
  <c r="D13" i="6"/>
  <c r="H13" i="6"/>
  <c r="E28" i="6"/>
  <c r="E29" i="6" s="1"/>
  <c r="I28" i="6"/>
  <c r="I29" i="6" s="1"/>
  <c r="E42" i="6"/>
  <c r="M35" i="6" s="1"/>
  <c r="I42" i="6"/>
  <c r="F43" i="6"/>
  <c r="F44" i="6" s="1"/>
  <c r="K4" i="7"/>
  <c r="M4" i="7" s="1"/>
  <c r="M6" i="7" s="1"/>
  <c r="C13" i="7"/>
  <c r="C14" i="7" s="1"/>
  <c r="G13" i="7"/>
  <c r="G14" i="7" s="1"/>
  <c r="D28" i="7"/>
  <c r="H28" i="7"/>
  <c r="D42" i="7"/>
  <c r="H42" i="7"/>
  <c r="E43" i="7"/>
  <c r="I43" i="7"/>
  <c r="C27" i="6"/>
  <c r="F28" i="6"/>
  <c r="F29" i="6" s="1"/>
  <c r="C43" i="6"/>
  <c r="C44" i="6" s="1"/>
  <c r="G43" i="6"/>
  <c r="G44" i="6" s="1"/>
  <c r="D13" i="7"/>
  <c r="D14" i="7" s="1"/>
  <c r="H13" i="7"/>
  <c r="H14" i="7" s="1"/>
  <c r="E28" i="7"/>
  <c r="I28" i="7"/>
  <c r="F43" i="7"/>
  <c r="F12" i="6"/>
  <c r="M5" i="6" s="1"/>
  <c r="K19" i="6"/>
  <c r="M19" i="6" s="1"/>
  <c r="D43" i="6"/>
  <c r="D44" i="6" s="1"/>
  <c r="H43" i="6"/>
  <c r="H44" i="6" s="1"/>
  <c r="E13" i="7"/>
  <c r="E14" i="7" s="1"/>
  <c r="I13" i="7"/>
  <c r="I14" i="7" s="1"/>
  <c r="F28" i="7"/>
  <c r="C43" i="7"/>
  <c r="G43" i="7"/>
  <c r="J26" i="7"/>
  <c r="M22" i="7" s="1"/>
  <c r="F43" i="4"/>
  <c r="I43" i="4"/>
  <c r="C43" i="4"/>
  <c r="G43" i="4"/>
  <c r="D43" i="4"/>
  <c r="D13" i="4"/>
  <c r="E13" i="4"/>
  <c r="I13" i="4"/>
  <c r="I14" i="4" s="1"/>
  <c r="K5" i="4"/>
  <c r="F13" i="4"/>
  <c r="K39" i="4"/>
  <c r="H43" i="4"/>
  <c r="F28" i="4"/>
  <c r="J26" i="4"/>
  <c r="E29" i="4" s="1"/>
  <c r="G29" i="4"/>
  <c r="J41" i="4"/>
  <c r="C13" i="4"/>
  <c r="J11" i="4"/>
  <c r="M7" i="4" s="1"/>
  <c r="K4" i="4"/>
  <c r="E12" i="4"/>
  <c r="F27" i="4"/>
  <c r="M20" i="4" s="1"/>
  <c r="G42" i="4"/>
  <c r="M35" i="4" s="1"/>
  <c r="K8" i="4"/>
  <c r="G13" i="4"/>
  <c r="K36" i="4"/>
  <c r="E43" i="4"/>
  <c r="E44" i="4" s="1"/>
  <c r="I12" i="4"/>
  <c r="D44" i="4"/>
  <c r="H12" i="5"/>
  <c r="J41" i="5"/>
  <c r="E44" i="5" s="1"/>
  <c r="H28" i="4"/>
  <c r="K19" i="5"/>
  <c r="M19" i="5" s="1"/>
  <c r="G28" i="5"/>
  <c r="H13" i="4"/>
  <c r="K21" i="4"/>
  <c r="K4" i="5"/>
  <c r="K8" i="5"/>
  <c r="J11" i="5"/>
  <c r="H28" i="5"/>
  <c r="H29" i="5" s="1"/>
  <c r="K36" i="5"/>
  <c r="M34" i="5" s="1"/>
  <c r="K39" i="5"/>
  <c r="D12" i="5"/>
  <c r="I27" i="5"/>
  <c r="M20" i="5" s="1"/>
  <c r="F42" i="5"/>
  <c r="M35" i="5" s="1"/>
  <c r="J26" i="5"/>
  <c r="F29" i="5" s="1"/>
  <c r="K34" i="4"/>
  <c r="I41" i="3"/>
  <c r="I42" i="3" s="1"/>
  <c r="H41" i="3"/>
  <c r="G41" i="3"/>
  <c r="G42" i="3" s="1"/>
  <c r="F41" i="3"/>
  <c r="F42" i="3" s="1"/>
  <c r="E41" i="3"/>
  <c r="E42" i="3" s="1"/>
  <c r="D41" i="3"/>
  <c r="C41" i="3"/>
  <c r="C42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J25" i="3"/>
  <c r="K25" i="3" s="1"/>
  <c r="J24" i="3"/>
  <c r="K24" i="3" s="1"/>
  <c r="J23" i="3"/>
  <c r="K23" i="3" s="1"/>
  <c r="J22" i="3"/>
  <c r="K22" i="3" s="1"/>
  <c r="J21" i="3"/>
  <c r="J20" i="3"/>
  <c r="K20" i="3" s="1"/>
  <c r="J19" i="3"/>
  <c r="I11" i="3"/>
  <c r="I12" i="3" s="1"/>
  <c r="H11" i="3"/>
  <c r="H12" i="3" s="1"/>
  <c r="G11" i="3"/>
  <c r="G12" i="3" s="1"/>
  <c r="F11" i="3"/>
  <c r="E11" i="3"/>
  <c r="E12" i="3" s="1"/>
  <c r="D11" i="3"/>
  <c r="D12" i="3" s="1"/>
  <c r="C11" i="3"/>
  <c r="C12" i="3" s="1"/>
  <c r="J10" i="3"/>
  <c r="K10" i="3" s="1"/>
  <c r="J9" i="3"/>
  <c r="J8" i="3"/>
  <c r="K8" i="3" s="1"/>
  <c r="J7" i="3"/>
  <c r="J6" i="3"/>
  <c r="K6" i="3" s="1"/>
  <c r="J5" i="3"/>
  <c r="K5" i="3" s="1"/>
  <c r="J4" i="3"/>
  <c r="K4" i="3" s="1"/>
  <c r="I44" i="1"/>
  <c r="H44" i="1"/>
  <c r="G44" i="1"/>
  <c r="F44" i="1"/>
  <c r="E44" i="1"/>
  <c r="D44" i="1"/>
  <c r="C44" i="1"/>
  <c r="I29" i="1"/>
  <c r="H29" i="1"/>
  <c r="G29" i="1"/>
  <c r="F29" i="1"/>
  <c r="E29" i="1"/>
  <c r="D29" i="1"/>
  <c r="C29" i="1"/>
  <c r="D14" i="1"/>
  <c r="E14" i="1"/>
  <c r="F14" i="1"/>
  <c r="G14" i="1"/>
  <c r="H14" i="1"/>
  <c r="I14" i="1"/>
  <c r="C14" i="1"/>
  <c r="G14" i="4" l="1"/>
  <c r="M5" i="4"/>
  <c r="M21" i="7"/>
  <c r="E29" i="5"/>
  <c r="M19" i="4"/>
  <c r="M21" i="4" s="1"/>
  <c r="H29" i="4"/>
  <c r="C29" i="4"/>
  <c r="F29" i="4"/>
  <c r="I14" i="9"/>
  <c r="F14" i="9"/>
  <c r="M5" i="9"/>
  <c r="G14" i="9"/>
  <c r="C14" i="9"/>
  <c r="D14" i="9"/>
  <c r="M4" i="6"/>
  <c r="M6" i="6" s="1"/>
  <c r="I14" i="6"/>
  <c r="H14" i="6"/>
  <c r="C14" i="6"/>
  <c r="E14" i="6"/>
  <c r="D14" i="6"/>
  <c r="F14" i="6"/>
  <c r="G14" i="6"/>
  <c r="M4" i="5"/>
  <c r="M5" i="5"/>
  <c r="D14" i="5"/>
  <c r="H14" i="4"/>
  <c r="M36" i="9"/>
  <c r="F44" i="9"/>
  <c r="I44" i="9"/>
  <c r="H44" i="8"/>
  <c r="E44" i="8"/>
  <c r="F44" i="7"/>
  <c r="M35" i="7"/>
  <c r="C44" i="7"/>
  <c r="I44" i="7"/>
  <c r="H44" i="7"/>
  <c r="D44" i="7"/>
  <c r="M36" i="7"/>
  <c r="E44" i="7"/>
  <c r="G44" i="7"/>
  <c r="F44" i="8"/>
  <c r="M20" i="8"/>
  <c r="M21" i="8" s="1"/>
  <c r="M5" i="8"/>
  <c r="M6" i="8" s="1"/>
  <c r="I44" i="8"/>
  <c r="E29" i="9"/>
  <c r="E44" i="9"/>
  <c r="D29" i="9"/>
  <c r="E29" i="8"/>
  <c r="C29" i="9"/>
  <c r="H29" i="8"/>
  <c r="M6" i="9"/>
  <c r="M19" i="9"/>
  <c r="M21" i="9" s="1"/>
  <c r="G44" i="9"/>
  <c r="C44" i="9"/>
  <c r="D29" i="8"/>
  <c r="G29" i="9"/>
  <c r="C29" i="8"/>
  <c r="M35" i="8"/>
  <c r="M36" i="8" s="1"/>
  <c r="G29" i="8"/>
  <c r="H44" i="9"/>
  <c r="F29" i="8"/>
  <c r="H29" i="9"/>
  <c r="I29" i="8"/>
  <c r="F29" i="9"/>
  <c r="I29" i="9"/>
  <c r="D44" i="9"/>
  <c r="E29" i="7"/>
  <c r="D29" i="7"/>
  <c r="M36" i="6"/>
  <c r="M20" i="6"/>
  <c r="M21" i="6" s="1"/>
  <c r="C29" i="7"/>
  <c r="F29" i="7"/>
  <c r="I29" i="7"/>
  <c r="H29" i="7"/>
  <c r="G29" i="7"/>
  <c r="M34" i="4"/>
  <c r="M36" i="4" s="1"/>
  <c r="G44" i="4"/>
  <c r="C44" i="4"/>
  <c r="D14" i="4"/>
  <c r="E14" i="4"/>
  <c r="C14" i="4"/>
  <c r="M36" i="5"/>
  <c r="I44" i="4"/>
  <c r="M37" i="4"/>
  <c r="F44" i="4"/>
  <c r="H44" i="4"/>
  <c r="F14" i="5"/>
  <c r="M7" i="5"/>
  <c r="M37" i="5"/>
  <c r="I44" i="5"/>
  <c r="D44" i="5"/>
  <c r="M4" i="4"/>
  <c r="M6" i="4" s="1"/>
  <c r="F44" i="5"/>
  <c r="M22" i="5"/>
  <c r="D29" i="5"/>
  <c r="G29" i="5"/>
  <c r="G14" i="5"/>
  <c r="C44" i="5"/>
  <c r="G44" i="5"/>
  <c r="E14" i="5"/>
  <c r="C29" i="5"/>
  <c r="I29" i="4"/>
  <c r="M22" i="4"/>
  <c r="D29" i="4"/>
  <c r="F14" i="4"/>
  <c r="M6" i="5"/>
  <c r="M21" i="5"/>
  <c r="I29" i="5"/>
  <c r="I14" i="5"/>
  <c r="H44" i="5"/>
  <c r="C14" i="5"/>
  <c r="H14" i="5"/>
  <c r="J41" i="3"/>
  <c r="E28" i="3"/>
  <c r="H13" i="3"/>
  <c r="D13" i="3"/>
  <c r="E43" i="3"/>
  <c r="E44" i="3" s="1"/>
  <c r="J26" i="3"/>
  <c r="D28" i="3"/>
  <c r="D29" i="3" s="1"/>
  <c r="F43" i="3"/>
  <c r="F44" i="3" s="1"/>
  <c r="K19" i="3"/>
  <c r="C28" i="3"/>
  <c r="G28" i="3"/>
  <c r="I28" i="3"/>
  <c r="D43" i="3"/>
  <c r="D44" i="3" s="1"/>
  <c r="H43" i="3"/>
  <c r="I43" i="3"/>
  <c r="I44" i="3" s="1"/>
  <c r="G13" i="3"/>
  <c r="J11" i="3"/>
  <c r="F13" i="3"/>
  <c r="C13" i="3"/>
  <c r="M37" i="3"/>
  <c r="C29" i="3"/>
  <c r="G29" i="3"/>
  <c r="H44" i="3"/>
  <c r="F12" i="3"/>
  <c r="M5" i="3" s="1"/>
  <c r="G27" i="3"/>
  <c r="H28" i="3"/>
  <c r="H29" i="3" s="1"/>
  <c r="D42" i="3"/>
  <c r="H42" i="3"/>
  <c r="K7" i="3"/>
  <c r="K21" i="3"/>
  <c r="M19" i="3" s="1"/>
  <c r="K9" i="3"/>
  <c r="E13" i="3"/>
  <c r="I13" i="3"/>
  <c r="F28" i="3"/>
  <c r="F29" i="3" s="1"/>
  <c r="K34" i="3"/>
  <c r="M34" i="3" s="1"/>
  <c r="C43" i="3"/>
  <c r="C44" i="3" s="1"/>
  <c r="G43" i="3"/>
  <c r="C27" i="3"/>
  <c r="M20" i="3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I13" i="1" s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H14" i="3" l="1"/>
  <c r="G44" i="3"/>
  <c r="M35" i="3"/>
  <c r="E29" i="3"/>
  <c r="M22" i="3"/>
  <c r="I29" i="3"/>
  <c r="M4" i="3"/>
  <c r="M6" i="3" s="1"/>
  <c r="C14" i="3"/>
  <c r="I14" i="3"/>
  <c r="M21" i="3"/>
  <c r="F14" i="3"/>
  <c r="D14" i="3"/>
  <c r="G14" i="3"/>
  <c r="E14" i="3"/>
  <c r="M7" i="3"/>
  <c r="M36" i="3"/>
  <c r="E13" i="1"/>
  <c r="D43" i="1"/>
  <c r="H43" i="1"/>
  <c r="J41" i="1"/>
  <c r="M37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J26" i="1"/>
  <c r="M22" i="1" s="1"/>
  <c r="D28" i="1"/>
  <c r="H28" i="1"/>
  <c r="E28" i="1"/>
  <c r="K19" i="1"/>
  <c r="M19" i="1" s="1"/>
  <c r="I28" i="1"/>
  <c r="D27" i="1"/>
  <c r="H27" i="1"/>
  <c r="F28" i="1"/>
  <c r="C28" i="1"/>
  <c r="G28" i="1"/>
  <c r="M4" i="1"/>
  <c r="C13" i="1"/>
  <c r="F13" i="1"/>
  <c r="J11" i="1"/>
  <c r="M7" i="1" s="1"/>
  <c r="C12" i="1"/>
  <c r="G12" i="1"/>
  <c r="F12" i="1"/>
  <c r="D12" i="1"/>
  <c r="H12" i="1"/>
  <c r="E12" i="1"/>
  <c r="I12" i="1"/>
  <c r="M36" i="1" l="1"/>
  <c r="M20" i="1"/>
  <c r="M21" i="1" s="1"/>
  <c r="M5" i="1"/>
  <c r="M6" i="1" s="1"/>
</calcChain>
</file>

<file path=xl/sharedStrings.xml><?xml version="1.0" encoding="utf-8"?>
<sst xmlns="http://schemas.openxmlformats.org/spreadsheetml/2006/main" count="696" uniqueCount="23">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</sst>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tabSelected="1" workbookViewId="0">
      <selection activeCell="D32" sqref="D3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288</v>
      </c>
      <c r="D4" s="10">
        <v>0</v>
      </c>
      <c r="E4" s="10">
        <v>0</v>
      </c>
      <c r="F4" s="10">
        <v>7</v>
      </c>
      <c r="G4" s="10">
        <v>194</v>
      </c>
      <c r="H4" s="10">
        <v>0</v>
      </c>
      <c r="I4" s="10">
        <v>177</v>
      </c>
      <c r="J4" s="12">
        <f>SUM(C4:I4)</f>
        <v>666</v>
      </c>
      <c r="K4" s="9">
        <f>C4/J4</f>
        <v>0.43243243243243246</v>
      </c>
      <c r="M4" s="3">
        <f>AVERAGE(K4:K10)</f>
        <v>0.25972849362000894</v>
      </c>
      <c r="N4" s="2" t="s">
        <v>12</v>
      </c>
    </row>
    <row r="5" spans="1:14" x14ac:dyDescent="0.35">
      <c r="B5" s="2" t="s">
        <v>5</v>
      </c>
      <c r="C5" s="10">
        <v>30</v>
      </c>
      <c r="D5" s="13">
        <v>0</v>
      </c>
      <c r="E5" s="10">
        <v>0</v>
      </c>
      <c r="F5" s="10">
        <v>17</v>
      </c>
      <c r="G5" s="10">
        <v>78</v>
      </c>
      <c r="H5" s="10">
        <v>0</v>
      </c>
      <c r="I5" s="10">
        <v>105</v>
      </c>
      <c r="J5" s="12">
        <f t="shared" ref="J5:J10" si="0">SUM(C5:I5)</f>
        <v>230</v>
      </c>
      <c r="K5" s="9">
        <f>D5/J5</f>
        <v>0</v>
      </c>
      <c r="M5" s="3">
        <f>AVERAGE(C12:I12)</f>
        <v>0.19617991206790267</v>
      </c>
      <c r="N5" s="2" t="s">
        <v>14</v>
      </c>
    </row>
    <row r="6" spans="1:14" x14ac:dyDescent="0.35">
      <c r="B6" s="2" t="s">
        <v>6</v>
      </c>
      <c r="C6" s="10">
        <v>224</v>
      </c>
      <c r="D6" s="10">
        <v>0</v>
      </c>
      <c r="E6" s="13">
        <v>0</v>
      </c>
      <c r="F6" s="10">
        <v>175</v>
      </c>
      <c r="G6" s="10">
        <v>674</v>
      </c>
      <c r="H6" s="10">
        <v>0</v>
      </c>
      <c r="I6" s="10">
        <v>788</v>
      </c>
      <c r="J6" s="12">
        <f t="shared" si="0"/>
        <v>1861</v>
      </c>
      <c r="K6" s="9">
        <f>E6/J6</f>
        <v>0</v>
      </c>
      <c r="M6" s="4">
        <f>2*M4*M5/(M4+M5)</f>
        <v>0.22352521868079786</v>
      </c>
      <c r="N6" s="2" t="s">
        <v>15</v>
      </c>
    </row>
    <row r="7" spans="1:14" x14ac:dyDescent="0.35">
      <c r="B7" s="2" t="s">
        <v>7</v>
      </c>
      <c r="C7" s="10">
        <v>9</v>
      </c>
      <c r="D7" s="10">
        <v>0</v>
      </c>
      <c r="E7" s="10">
        <v>0</v>
      </c>
      <c r="F7" s="13">
        <v>215</v>
      </c>
      <c r="G7" s="10">
        <v>276</v>
      </c>
      <c r="H7" s="10">
        <v>0</v>
      </c>
      <c r="I7" s="10">
        <v>291</v>
      </c>
      <c r="J7" s="12">
        <f t="shared" si="0"/>
        <v>791</v>
      </c>
      <c r="K7" s="9">
        <f>F7/J7</f>
        <v>0.27180783817951959</v>
      </c>
      <c r="M7" s="4">
        <f>SUM(C4,D5,E6,F7,G8,H9,I10)/J11</f>
        <v>0.36415622338483999</v>
      </c>
      <c r="N7" s="2" t="s">
        <v>13</v>
      </c>
    </row>
    <row r="8" spans="1:14" x14ac:dyDescent="0.35">
      <c r="B8" s="2" t="s">
        <v>8</v>
      </c>
      <c r="C8" s="10">
        <v>174</v>
      </c>
      <c r="D8" s="10">
        <v>0</v>
      </c>
      <c r="E8" s="10">
        <v>0</v>
      </c>
      <c r="F8" s="10">
        <v>134</v>
      </c>
      <c r="G8" s="13">
        <v>1381</v>
      </c>
      <c r="H8" s="10">
        <v>0</v>
      </c>
      <c r="I8" s="10">
        <v>763</v>
      </c>
      <c r="J8" s="12">
        <f t="shared" si="0"/>
        <v>2452</v>
      </c>
      <c r="K8" s="9">
        <f>G8/J8</f>
        <v>0.56321370309951058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10">
        <v>20</v>
      </c>
      <c r="D9" s="10">
        <v>0</v>
      </c>
      <c r="E9" s="10">
        <v>0</v>
      </c>
      <c r="F9" s="10">
        <v>26</v>
      </c>
      <c r="G9" s="10">
        <v>69</v>
      </c>
      <c r="H9" s="13">
        <v>0</v>
      </c>
      <c r="I9" s="10">
        <v>90</v>
      </c>
      <c r="J9" s="12">
        <f t="shared" si="0"/>
        <v>205</v>
      </c>
      <c r="K9" s="9">
        <f>H9/J9</f>
        <v>0</v>
      </c>
    </row>
    <row r="10" spans="1:14" x14ac:dyDescent="0.35">
      <c r="B10" s="2" t="s">
        <v>10</v>
      </c>
      <c r="C10" s="10">
        <v>200</v>
      </c>
      <c r="D10" s="10">
        <v>0</v>
      </c>
      <c r="E10" s="10">
        <v>0</v>
      </c>
      <c r="F10" s="10">
        <v>117</v>
      </c>
      <c r="G10" s="10">
        <v>588</v>
      </c>
      <c r="H10" s="10">
        <v>0</v>
      </c>
      <c r="I10" s="13">
        <v>1109</v>
      </c>
      <c r="J10" s="12">
        <f t="shared" si="0"/>
        <v>2014</v>
      </c>
      <c r="K10" s="9">
        <f>I10/J10</f>
        <v>0.55064548162859983</v>
      </c>
    </row>
    <row r="11" spans="1:14" x14ac:dyDescent="0.35">
      <c r="B11" s="2" t="s">
        <v>0</v>
      </c>
      <c r="C11" s="12">
        <f>SUM(C4:C10)</f>
        <v>945</v>
      </c>
      <c r="D11" s="12">
        <f t="shared" ref="D11:I11" si="1">SUM(D4:D10)</f>
        <v>0</v>
      </c>
      <c r="E11" s="12">
        <f t="shared" si="1"/>
        <v>0</v>
      </c>
      <c r="F11" s="12">
        <f t="shared" si="1"/>
        <v>691</v>
      </c>
      <c r="G11" s="12">
        <f t="shared" si="1"/>
        <v>3260</v>
      </c>
      <c r="H11" s="12">
        <f t="shared" si="1"/>
        <v>0</v>
      </c>
      <c r="I11" s="12">
        <f t="shared" si="1"/>
        <v>3323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0.30476190476190479</v>
      </c>
      <c r="D12" s="9">
        <f>IFERROR(D5/D11, 0)</f>
        <v>0</v>
      </c>
      <c r="E12" s="9">
        <f>IFERROR(E6/E11, 0)</f>
        <v>0</v>
      </c>
      <c r="F12" s="9">
        <f>IFERROR(F7/F11, 0)</f>
        <v>0.31114327062228653</v>
      </c>
      <c r="G12" s="9">
        <f>IFERROR(G8/G11, 0)</f>
        <v>0.42361963190184049</v>
      </c>
      <c r="H12" s="9">
        <f>IFERROR(H9/H11, 0)</f>
        <v>0</v>
      </c>
      <c r="I12" s="9">
        <f>IFERROR(I10/I11, 0)</f>
        <v>0.33373457718928679</v>
      </c>
      <c r="J12" s="10"/>
      <c r="K12" s="10"/>
    </row>
    <row r="13" spans="1:14" x14ac:dyDescent="0.35">
      <c r="B13" s="2" t="s">
        <v>1</v>
      </c>
      <c r="C13" s="10">
        <f>C11-J4</f>
        <v>279</v>
      </c>
      <c r="D13" s="10">
        <f>D11-J5</f>
        <v>-230</v>
      </c>
      <c r="E13" s="10">
        <f>E11-J6</f>
        <v>-1861</v>
      </c>
      <c r="F13" s="10">
        <f>F11-J7</f>
        <v>-100</v>
      </c>
      <c r="G13" s="10">
        <f>G11-J8</f>
        <v>808</v>
      </c>
      <c r="H13" s="10">
        <f>H11-J9</f>
        <v>-205</v>
      </c>
      <c r="I13" s="10">
        <f>I11-J10</f>
        <v>1309</v>
      </c>
      <c r="J13" s="10"/>
      <c r="K13" s="10"/>
    </row>
    <row r="14" spans="1:14" x14ac:dyDescent="0.35">
      <c r="B14" s="2" t="s">
        <v>3</v>
      </c>
      <c r="C14" s="9">
        <f>C13/$J11</f>
        <v>3.3945735490935637E-2</v>
      </c>
      <c r="D14" s="9">
        <f t="shared" ref="D14:I14" si="2">D13/$J11</f>
        <v>-2.7983939652025794E-2</v>
      </c>
      <c r="E14" s="9">
        <f t="shared" si="2"/>
        <v>-0.22642657257573914</v>
      </c>
      <c r="F14" s="9">
        <f t="shared" si="2"/>
        <v>-1.2166930283489476E-2</v>
      </c>
      <c r="G14" s="9">
        <f t="shared" si="2"/>
        <v>9.830879669059496E-2</v>
      </c>
      <c r="H14" s="9">
        <f t="shared" si="2"/>
        <v>-2.4942207081153425E-2</v>
      </c>
      <c r="I14" s="9">
        <f t="shared" si="2"/>
        <v>0.15926511741087723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168</v>
      </c>
      <c r="D19" s="10">
        <v>0</v>
      </c>
      <c r="E19" s="10">
        <v>0</v>
      </c>
      <c r="F19" s="10">
        <v>0</v>
      </c>
      <c r="G19" s="10">
        <v>86</v>
      </c>
      <c r="H19" s="10">
        <v>0</v>
      </c>
      <c r="I19" s="10">
        <v>10</v>
      </c>
      <c r="J19" s="12">
        <f>SUM(C19:I19)</f>
        <v>264</v>
      </c>
      <c r="K19" s="9">
        <f>C19/J19</f>
        <v>0.63636363636363635</v>
      </c>
      <c r="M19" s="3">
        <f>AVERAGE(K19:K25)</f>
        <v>0.38756614361696279</v>
      </c>
      <c r="N19" s="2" t="s">
        <v>12</v>
      </c>
    </row>
    <row r="20" spans="1:14" x14ac:dyDescent="0.35">
      <c r="B20" s="2" t="s">
        <v>5</v>
      </c>
      <c r="C20" s="10">
        <v>7</v>
      </c>
      <c r="D20" s="13">
        <v>0</v>
      </c>
      <c r="E20" s="10">
        <v>0</v>
      </c>
      <c r="F20" s="10">
        <v>4</v>
      </c>
      <c r="G20" s="10">
        <v>204</v>
      </c>
      <c r="H20" s="10">
        <v>0</v>
      </c>
      <c r="I20" s="10">
        <v>10</v>
      </c>
      <c r="J20" s="12">
        <f t="shared" ref="J20:J25" si="3">SUM(C20:I20)</f>
        <v>225</v>
      </c>
      <c r="K20" s="9">
        <f>D20/J20</f>
        <v>0</v>
      </c>
      <c r="M20" s="3">
        <f>AVERAGE(C27:I27)</f>
        <v>0.38720855668437931</v>
      </c>
      <c r="N20" s="2" t="s">
        <v>14</v>
      </c>
    </row>
    <row r="21" spans="1:14" x14ac:dyDescent="0.35">
      <c r="B21" s="2" t="s">
        <v>6</v>
      </c>
      <c r="C21" s="10">
        <v>22</v>
      </c>
      <c r="D21" s="10">
        <v>0</v>
      </c>
      <c r="E21" s="13">
        <v>0</v>
      </c>
      <c r="F21" s="10">
        <v>21</v>
      </c>
      <c r="G21" s="10">
        <v>738</v>
      </c>
      <c r="H21" s="10">
        <v>0</v>
      </c>
      <c r="I21" s="10">
        <v>66</v>
      </c>
      <c r="J21" s="12">
        <f t="shared" si="3"/>
        <v>847</v>
      </c>
      <c r="K21" s="9">
        <f>E21/J21</f>
        <v>0</v>
      </c>
      <c r="M21" s="4">
        <f>2*M19*M20/(M19+M20)</f>
        <v>0.38738726763093057</v>
      </c>
      <c r="N21" s="2" t="s">
        <v>15</v>
      </c>
    </row>
    <row r="22" spans="1:14" x14ac:dyDescent="0.35">
      <c r="B22" s="2" t="s">
        <v>7</v>
      </c>
      <c r="C22" s="10">
        <v>1</v>
      </c>
      <c r="D22" s="10">
        <v>0</v>
      </c>
      <c r="E22" s="10">
        <v>0</v>
      </c>
      <c r="F22" s="13">
        <v>180</v>
      </c>
      <c r="G22" s="10">
        <v>88</v>
      </c>
      <c r="H22" s="10">
        <v>0</v>
      </c>
      <c r="I22" s="10">
        <v>14</v>
      </c>
      <c r="J22" s="12">
        <f t="shared" si="3"/>
        <v>283</v>
      </c>
      <c r="K22" s="9">
        <f>F22/J22</f>
        <v>0.63604240282685509</v>
      </c>
      <c r="M22" s="4">
        <f>SUM(C19,D20,E21,F22,G23,H24,I25)/J26</f>
        <v>0.66815785269212336</v>
      </c>
      <c r="N22" s="2" t="s">
        <v>13</v>
      </c>
    </row>
    <row r="23" spans="1:14" x14ac:dyDescent="0.35">
      <c r="B23" s="2" t="s">
        <v>8</v>
      </c>
      <c r="C23" s="10">
        <v>17</v>
      </c>
      <c r="D23" s="10">
        <v>0</v>
      </c>
      <c r="E23" s="10">
        <v>0</v>
      </c>
      <c r="F23" s="10">
        <v>28</v>
      </c>
      <c r="G23" s="13">
        <v>3319</v>
      </c>
      <c r="H23" s="10">
        <v>0</v>
      </c>
      <c r="I23" s="10">
        <v>96</v>
      </c>
      <c r="J23" s="12">
        <f t="shared" si="3"/>
        <v>3460</v>
      </c>
      <c r="K23" s="9">
        <f>G23/J23</f>
        <v>0.95924855491329475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3</v>
      </c>
      <c r="G24" s="10">
        <v>84</v>
      </c>
      <c r="H24" s="13">
        <v>0</v>
      </c>
      <c r="I24" s="10">
        <v>20</v>
      </c>
      <c r="J24" s="12">
        <f t="shared" si="3"/>
        <v>110</v>
      </c>
      <c r="K24" s="9">
        <f>H24/J24</f>
        <v>0</v>
      </c>
    </row>
    <row r="25" spans="1:14" x14ac:dyDescent="0.35">
      <c r="B25" s="2" t="s">
        <v>10</v>
      </c>
      <c r="C25" s="10">
        <v>40</v>
      </c>
      <c r="D25" s="10">
        <v>0</v>
      </c>
      <c r="E25" s="10">
        <v>0</v>
      </c>
      <c r="F25" s="10">
        <v>24</v>
      </c>
      <c r="G25" s="10">
        <v>491</v>
      </c>
      <c r="H25" s="10">
        <v>0</v>
      </c>
      <c r="I25" s="13">
        <v>515</v>
      </c>
      <c r="J25" s="12">
        <f t="shared" si="3"/>
        <v>1070</v>
      </c>
      <c r="K25" s="9">
        <f>I25/J25</f>
        <v>0.48130841121495327</v>
      </c>
    </row>
    <row r="26" spans="1:14" x14ac:dyDescent="0.35">
      <c r="B26" s="2" t="s">
        <v>0</v>
      </c>
      <c r="C26" s="12">
        <f>SUM(C19:C25)</f>
        <v>258</v>
      </c>
      <c r="D26" s="12">
        <f t="shared" ref="D26" si="4">SUM(D19:D25)</f>
        <v>0</v>
      </c>
      <c r="E26" s="12">
        <f t="shared" ref="E26" si="5">SUM(E19:E25)</f>
        <v>0</v>
      </c>
      <c r="F26" s="12">
        <f t="shared" ref="F26" si="6">SUM(F19:F25)</f>
        <v>260</v>
      </c>
      <c r="G26" s="12">
        <f t="shared" ref="G26" si="7">SUM(G19:G25)</f>
        <v>5010</v>
      </c>
      <c r="H26" s="12">
        <f t="shared" ref="H26" si="8">SUM(H19:H25)</f>
        <v>0</v>
      </c>
      <c r="I26" s="12">
        <f t="shared" ref="I26" si="9">SUM(I19:I25)</f>
        <v>731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0.65116279069767447</v>
      </c>
      <c r="D27" s="9">
        <f>IFERROR(D20/D26, 0)</f>
        <v>0</v>
      </c>
      <c r="E27" s="9">
        <f>IFERROR(E21/E26, 0)</f>
        <v>0</v>
      </c>
      <c r="F27" s="9">
        <f>IFERROR(F22/F26, 0)</f>
        <v>0.69230769230769229</v>
      </c>
      <c r="G27" s="9">
        <f>IFERROR(G23/G26, 0)</f>
        <v>0.66247504990019956</v>
      </c>
      <c r="H27" s="9">
        <f>IFERROR(H24/H26, 0)</f>
        <v>0</v>
      </c>
      <c r="I27" s="9">
        <f>IFERROR(I25/I26, 0)</f>
        <v>0.70451436388508892</v>
      </c>
      <c r="J27" s="10"/>
      <c r="K27" s="10"/>
    </row>
    <row r="28" spans="1:14" x14ac:dyDescent="0.35">
      <c r="B28" s="2" t="s">
        <v>1</v>
      </c>
      <c r="C28" s="10">
        <f>C26-J19</f>
        <v>-6</v>
      </c>
      <c r="D28" s="10">
        <f>D26-J20</f>
        <v>-225</v>
      </c>
      <c r="E28" s="10">
        <f>E26-J21</f>
        <v>-847</v>
      </c>
      <c r="F28" s="10">
        <f>F26-J22</f>
        <v>-23</v>
      </c>
      <c r="G28" s="10">
        <f>G26-J23</f>
        <v>1550</v>
      </c>
      <c r="H28" s="10">
        <f>H26-J24</f>
        <v>-110</v>
      </c>
      <c r="I28" s="10">
        <f>I26-J25</f>
        <v>-339</v>
      </c>
      <c r="J28" s="10"/>
      <c r="K28" s="10"/>
    </row>
    <row r="29" spans="1:14" x14ac:dyDescent="0.35">
      <c r="B29" s="2" t="s">
        <v>3</v>
      </c>
      <c r="C29" s="9">
        <f>C28/$J26</f>
        <v>-9.5861958779357723E-4</v>
      </c>
      <c r="D29" s="9">
        <f t="shared" ref="D29" si="10">D28/$J26</f>
        <v>-3.594823454225915E-2</v>
      </c>
      <c r="E29" s="9">
        <f t="shared" ref="E29" si="11">E28/$J26</f>
        <v>-0.13532513181019332</v>
      </c>
      <c r="F29" s="9">
        <f t="shared" ref="F29" si="12">F28/$J26</f>
        <v>-3.6747084198753793E-3</v>
      </c>
      <c r="G29" s="9">
        <f t="shared" ref="G29" si="13">G28/$J26</f>
        <v>0.24764339351334078</v>
      </c>
      <c r="H29" s="9">
        <f t="shared" ref="H29" si="14">H28/$J26</f>
        <v>-1.7574692442882251E-2</v>
      </c>
      <c r="I29" s="9">
        <f t="shared" ref="I29" si="15">I28/$J26</f>
        <v>-5.4162006710337114E-2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567</v>
      </c>
      <c r="D34" s="10">
        <v>0</v>
      </c>
      <c r="E34" s="10">
        <v>0</v>
      </c>
      <c r="F34" s="10">
        <v>11</v>
      </c>
      <c r="G34" s="10">
        <v>170</v>
      </c>
      <c r="H34" s="10">
        <v>0</v>
      </c>
      <c r="I34" s="10">
        <v>182</v>
      </c>
      <c r="J34" s="12">
        <f>SUM(C34:I34)</f>
        <v>930</v>
      </c>
      <c r="K34" s="9">
        <f>C34/J34</f>
        <v>0.60967741935483866</v>
      </c>
      <c r="M34" s="3">
        <f>AVERAGE(K34:K40)</f>
        <v>0.33179421606872328</v>
      </c>
      <c r="N34" s="2" t="s">
        <v>12</v>
      </c>
    </row>
    <row r="35" spans="2:14" x14ac:dyDescent="0.35">
      <c r="B35" s="2" t="s">
        <v>5</v>
      </c>
      <c r="C35" s="10">
        <v>49</v>
      </c>
      <c r="D35" s="13">
        <v>0</v>
      </c>
      <c r="E35" s="10">
        <v>0</v>
      </c>
      <c r="F35" s="10">
        <v>30</v>
      </c>
      <c r="G35" s="10">
        <v>269</v>
      </c>
      <c r="H35" s="10">
        <v>0</v>
      </c>
      <c r="I35" s="10">
        <v>107</v>
      </c>
      <c r="J35" s="12">
        <f t="shared" ref="J35:J40" si="16">SUM(C35:I35)</f>
        <v>455</v>
      </c>
      <c r="K35" s="9">
        <f>D35/J35</f>
        <v>0</v>
      </c>
      <c r="M35" s="3">
        <f>AVERAGE(C42:I42)</f>
        <v>0.24717958414307883</v>
      </c>
      <c r="N35" s="2" t="s">
        <v>14</v>
      </c>
    </row>
    <row r="36" spans="2:14" x14ac:dyDescent="0.35">
      <c r="B36" s="2" t="s">
        <v>6</v>
      </c>
      <c r="C36" s="10">
        <v>341</v>
      </c>
      <c r="D36" s="10">
        <v>0</v>
      </c>
      <c r="E36" s="13">
        <v>0</v>
      </c>
      <c r="F36" s="10">
        <v>256</v>
      </c>
      <c r="G36" s="10">
        <v>1304</v>
      </c>
      <c r="H36" s="10">
        <v>0</v>
      </c>
      <c r="I36" s="10">
        <v>807</v>
      </c>
      <c r="J36" s="12">
        <f t="shared" si="16"/>
        <v>2708</v>
      </c>
      <c r="K36" s="9">
        <f>E36/J36</f>
        <v>0</v>
      </c>
      <c r="M36" s="4">
        <f>2*M34*M35/(M34+M35)</f>
        <v>0.28330386044737665</v>
      </c>
      <c r="N36" s="2" t="s">
        <v>15</v>
      </c>
    </row>
    <row r="37" spans="2:14" x14ac:dyDescent="0.35">
      <c r="B37" s="2" t="s">
        <v>7</v>
      </c>
      <c r="C37" s="10">
        <v>15</v>
      </c>
      <c r="D37" s="10">
        <v>0</v>
      </c>
      <c r="E37" s="10">
        <v>0</v>
      </c>
      <c r="F37" s="13">
        <v>458</v>
      </c>
      <c r="G37" s="10">
        <v>314</v>
      </c>
      <c r="H37" s="10">
        <v>0</v>
      </c>
      <c r="I37" s="10">
        <v>287</v>
      </c>
      <c r="J37" s="12">
        <f t="shared" si="16"/>
        <v>1074</v>
      </c>
      <c r="K37" s="9">
        <f>F37/J37</f>
        <v>0.42644320297951582</v>
      </c>
      <c r="M37" s="4">
        <f>SUM(C34,D35,E36,F37,G38,H39,I40)/J41</f>
        <v>0.49647741400745959</v>
      </c>
      <c r="N37" s="2" t="s">
        <v>13</v>
      </c>
    </row>
    <row r="38" spans="2:14" x14ac:dyDescent="0.35">
      <c r="B38" s="2" t="s">
        <v>8</v>
      </c>
      <c r="C38" s="10">
        <v>285</v>
      </c>
      <c r="D38" s="10">
        <v>0</v>
      </c>
      <c r="E38" s="10">
        <v>0</v>
      </c>
      <c r="F38" s="10">
        <v>216</v>
      </c>
      <c r="G38" s="13">
        <v>4590</v>
      </c>
      <c r="H38" s="10">
        <v>0</v>
      </c>
      <c r="I38" s="10">
        <v>821</v>
      </c>
      <c r="J38" s="12">
        <f t="shared" si="16"/>
        <v>5912</v>
      </c>
      <c r="K38" s="9">
        <f>G38/J38</f>
        <v>0.7763870094722598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10">
        <v>34</v>
      </c>
      <c r="D39" s="10">
        <v>0</v>
      </c>
      <c r="E39" s="10">
        <v>0</v>
      </c>
      <c r="F39" s="10">
        <v>32</v>
      </c>
      <c r="G39" s="10">
        <v>142</v>
      </c>
      <c r="H39" s="13">
        <v>0</v>
      </c>
      <c r="I39" s="10">
        <v>107</v>
      </c>
      <c r="J39" s="12">
        <f t="shared" si="16"/>
        <v>315</v>
      </c>
      <c r="K39" s="9">
        <f>H39/J39</f>
        <v>0</v>
      </c>
    </row>
    <row r="40" spans="2:14" x14ac:dyDescent="0.35">
      <c r="B40" s="2" t="s">
        <v>10</v>
      </c>
      <c r="C40" s="10">
        <v>317</v>
      </c>
      <c r="D40" s="10">
        <v>0</v>
      </c>
      <c r="E40" s="10">
        <v>0</v>
      </c>
      <c r="F40" s="10">
        <v>191</v>
      </c>
      <c r="G40" s="10">
        <v>1003</v>
      </c>
      <c r="H40" s="10">
        <v>0</v>
      </c>
      <c r="I40" s="13">
        <v>1573</v>
      </c>
      <c r="J40" s="12">
        <f t="shared" si="16"/>
        <v>3084</v>
      </c>
      <c r="K40" s="9">
        <f>I40/J40</f>
        <v>0.51005188067444873</v>
      </c>
    </row>
    <row r="41" spans="2:14" x14ac:dyDescent="0.35">
      <c r="B41" s="2" t="s">
        <v>0</v>
      </c>
      <c r="C41" s="12">
        <f>SUM(C34:C40)</f>
        <v>1608</v>
      </c>
      <c r="D41" s="12">
        <f t="shared" ref="D41" si="17">SUM(D34:D40)</f>
        <v>0</v>
      </c>
      <c r="E41" s="12">
        <f t="shared" ref="E41" si="18">SUM(E34:E40)</f>
        <v>0</v>
      </c>
      <c r="F41" s="12">
        <f t="shared" ref="F41" si="19">SUM(F34:F40)</f>
        <v>1194</v>
      </c>
      <c r="G41" s="12">
        <f t="shared" ref="G41" si="20">SUM(G34:G40)</f>
        <v>7792</v>
      </c>
      <c r="H41" s="12">
        <f t="shared" ref="H41" si="21">SUM(H34:H40)</f>
        <v>0</v>
      </c>
      <c r="I41" s="12">
        <f t="shared" ref="I41" si="22">SUM(I34:I40)</f>
        <v>3884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0.35261194029850745</v>
      </c>
      <c r="D42" s="9">
        <f>IFERROR(D35/D41, 0)</f>
        <v>0</v>
      </c>
      <c r="E42" s="9">
        <f>IFERROR(E36/E41, 0)</f>
        <v>0</v>
      </c>
      <c r="F42" s="9">
        <f>IFERROR(F37/F41, 0)</f>
        <v>0.38358458961474035</v>
      </c>
      <c r="G42" s="9">
        <f>IFERROR(G38/G41, 0)</f>
        <v>0.58906570841889117</v>
      </c>
      <c r="H42" s="9">
        <f>IFERROR(H39/H41, 0)</f>
        <v>0</v>
      </c>
      <c r="I42" s="9">
        <f>IFERROR(I40/I41, 0)</f>
        <v>0.40499485066941299</v>
      </c>
      <c r="J42" s="10"/>
      <c r="K42" s="10"/>
    </row>
    <row r="43" spans="2:14" x14ac:dyDescent="0.35">
      <c r="B43" s="2" t="s">
        <v>1</v>
      </c>
      <c r="C43" s="10">
        <f>C41-J34</f>
        <v>678</v>
      </c>
      <c r="D43" s="10">
        <f>D41-J35</f>
        <v>-455</v>
      </c>
      <c r="E43" s="10">
        <f>E41-J36</f>
        <v>-2708</v>
      </c>
      <c r="F43" s="10">
        <f>F41-J37</f>
        <v>120</v>
      </c>
      <c r="G43" s="10">
        <f>G41-J38</f>
        <v>1880</v>
      </c>
      <c r="H43" s="10">
        <f>H41-J39</f>
        <v>-315</v>
      </c>
      <c r="I43" s="10">
        <f>I41-J40</f>
        <v>800</v>
      </c>
      <c r="J43" s="10"/>
      <c r="K43" s="10"/>
    </row>
    <row r="44" spans="2:14" x14ac:dyDescent="0.35">
      <c r="B44" s="2" t="s">
        <v>3</v>
      </c>
      <c r="C44" s="9">
        <f>C43/$J41</f>
        <v>4.6829672606713633E-2</v>
      </c>
      <c r="D44" s="9">
        <f t="shared" ref="D44" si="23">D43/$J41</f>
        <v>-3.1426992678546761E-2</v>
      </c>
      <c r="E44" s="9">
        <f t="shared" ref="E44" si="24">E43/$J41</f>
        <v>-0.18704240917253764</v>
      </c>
      <c r="F44" s="9">
        <f t="shared" ref="F44" si="25">F43/$J41</f>
        <v>8.2884376295068382E-3</v>
      </c>
      <c r="G44" s="9">
        <f t="shared" ref="G44" si="26">G43/$J41</f>
        <v>0.12985218952894045</v>
      </c>
      <c r="H44" s="9">
        <f t="shared" ref="H44" si="27">H43/$J41</f>
        <v>-2.1757148777455451E-2</v>
      </c>
      <c r="I44" s="9">
        <f t="shared" ref="I44" si="28">I43/$J41</f>
        <v>5.5256250863378917E-2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5F0-C431-49C1-9D0D-E51D93C08D4A}">
  <dimension ref="A2:N44"/>
  <sheetViews>
    <sheetView topLeftCell="A12" workbookViewId="0">
      <selection activeCell="D31" sqref="D31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935.624355886638</v>
      </c>
      <c r="D4" s="7">
        <v>191.25729720795101</v>
      </c>
      <c r="E4" s="7">
        <v>57.1610576838303</v>
      </c>
      <c r="F4" s="7">
        <v>422.96968048407501</v>
      </c>
      <c r="G4" s="7">
        <v>162.333022250054</v>
      </c>
      <c r="H4" s="7">
        <v>45.373782783181802</v>
      </c>
      <c r="I4" s="7">
        <v>637.28080370426903</v>
      </c>
      <c r="J4" s="11">
        <f t="shared" ref="J4:J10" si="0">SUM(C4:I4)</f>
        <v>2451.9999999999991</v>
      </c>
      <c r="K4" s="9">
        <f>C4/J4</f>
        <v>0.38157600158508903</v>
      </c>
      <c r="M4" s="3">
        <f>AVERAGE(K4:K10)</f>
        <v>0.1940963695556927</v>
      </c>
      <c r="N4" s="2" t="s">
        <v>12</v>
      </c>
    </row>
    <row r="5" spans="1:14" x14ac:dyDescent="0.35">
      <c r="B5" s="2" t="s">
        <v>4</v>
      </c>
      <c r="C5" s="7">
        <v>182.708170282765</v>
      </c>
      <c r="D5" s="6">
        <v>159.537916820882</v>
      </c>
      <c r="E5" s="7">
        <v>17.1598076217781</v>
      </c>
      <c r="F5" s="7">
        <v>110.154891993191</v>
      </c>
      <c r="G5" s="7">
        <v>19.349222447001701</v>
      </c>
      <c r="H5" s="7">
        <v>8.6370366864967405</v>
      </c>
      <c r="I5" s="7">
        <v>168.452954147886</v>
      </c>
      <c r="J5" s="11">
        <f t="shared" si="0"/>
        <v>666.00000000000057</v>
      </c>
      <c r="K5" s="9">
        <f>D5/J5</f>
        <v>0.23954642165297577</v>
      </c>
      <c r="M5" s="3">
        <f>AVERAGE(C12:I12)</f>
        <v>0.19174440412332311</v>
      </c>
      <c r="N5" s="2" t="s">
        <v>14</v>
      </c>
    </row>
    <row r="6" spans="1:14" x14ac:dyDescent="0.35">
      <c r="B6" s="2" t="s">
        <v>5</v>
      </c>
      <c r="C6" s="7">
        <v>68.910381195322799</v>
      </c>
      <c r="D6" s="7">
        <v>21.986104012400101</v>
      </c>
      <c r="E6" s="6">
        <v>5.8384088849686897</v>
      </c>
      <c r="F6" s="7">
        <v>41.9064838185502</v>
      </c>
      <c r="G6" s="7">
        <v>21.014749799540098</v>
      </c>
      <c r="H6" s="7">
        <v>5.0815130251140301</v>
      </c>
      <c r="I6" s="7">
        <v>65.262359264104006</v>
      </c>
      <c r="J6" s="11">
        <f t="shared" si="0"/>
        <v>229.99999999999994</v>
      </c>
      <c r="K6" s="9">
        <f>E6/J6</f>
        <v>2.5384386456385615E-2</v>
      </c>
      <c r="M6" s="4">
        <f>2*M4*M5/(M4+M5)</f>
        <v>0.19291321841437969</v>
      </c>
      <c r="N6" s="2" t="s">
        <v>15</v>
      </c>
    </row>
    <row r="7" spans="1:14" x14ac:dyDescent="0.35">
      <c r="B7" s="2" t="s">
        <v>6</v>
      </c>
      <c r="C7" s="7">
        <v>553.07230511890202</v>
      </c>
      <c r="D7" s="7">
        <v>191.96852135533601</v>
      </c>
      <c r="E7" s="7">
        <v>46.6884763463475</v>
      </c>
      <c r="F7" s="6">
        <v>330.82322679192799</v>
      </c>
      <c r="G7" s="7">
        <v>164.14948304397299</v>
      </c>
      <c r="H7" s="7">
        <v>38.727479391538701</v>
      </c>
      <c r="I7" s="7">
        <v>535.57050795197597</v>
      </c>
      <c r="J7" s="11">
        <f t="shared" si="0"/>
        <v>1861.0000000000011</v>
      </c>
      <c r="K7" s="9">
        <f>F7/J7</f>
        <v>0.17776637656739805</v>
      </c>
      <c r="M7" s="4">
        <f>SUM(C4,D5,E6,F7,G8,H9,I10)/J11</f>
        <v>0.27331108516766484</v>
      </c>
      <c r="N7" s="2" t="s">
        <v>13</v>
      </c>
    </row>
    <row r="8" spans="1:14" x14ac:dyDescent="0.35">
      <c r="B8" s="2" t="s">
        <v>7</v>
      </c>
      <c r="C8" s="7">
        <v>220.09564855084</v>
      </c>
      <c r="D8" s="7">
        <v>30.697809621238299</v>
      </c>
      <c r="E8" s="7">
        <v>19.8330003760897</v>
      </c>
      <c r="F8" s="7">
        <v>149.191684737271</v>
      </c>
      <c r="G8" s="6">
        <v>142.43512972144001</v>
      </c>
      <c r="H8" s="7">
        <v>22.423958450470298</v>
      </c>
      <c r="I8" s="7">
        <v>206.322768542651</v>
      </c>
      <c r="J8" s="11">
        <f t="shared" si="0"/>
        <v>791.00000000000034</v>
      </c>
      <c r="K8" s="9">
        <f>G8/J8</f>
        <v>0.18006969623443736</v>
      </c>
      <c r="M8" s="4">
        <v>0.27331109999999997</v>
      </c>
      <c r="N8" s="2" t="s">
        <v>16</v>
      </c>
    </row>
    <row r="9" spans="1:14" x14ac:dyDescent="0.35">
      <c r="B9" s="2" t="s">
        <v>9</v>
      </c>
      <c r="C9" s="7">
        <v>58.537756717653899</v>
      </c>
      <c r="D9" s="7">
        <v>18.884336284387299</v>
      </c>
      <c r="E9" s="7">
        <v>5.28190997407388</v>
      </c>
      <c r="F9" s="7">
        <v>37.9580252373325</v>
      </c>
      <c r="G9" s="7">
        <v>20.189854061690301</v>
      </c>
      <c r="H9" s="6">
        <v>4.7073260149797402</v>
      </c>
      <c r="I9" s="7">
        <v>59.440791709882397</v>
      </c>
      <c r="J9" s="11">
        <f t="shared" si="0"/>
        <v>205.00000000000003</v>
      </c>
      <c r="K9" s="9">
        <f>H9/J9</f>
        <v>2.2962565926730436E-2</v>
      </c>
    </row>
    <row r="10" spans="1:14" x14ac:dyDescent="0.35">
      <c r="B10" s="2" t="s">
        <v>10</v>
      </c>
      <c r="C10" s="7">
        <v>590.50835620967803</v>
      </c>
      <c r="D10" s="7">
        <v>197.75389767489199</v>
      </c>
      <c r="E10" s="7">
        <v>45.937184971168698</v>
      </c>
      <c r="F10" s="7">
        <v>326.49385523380198</v>
      </c>
      <c r="G10" s="7">
        <v>146.077232345634</v>
      </c>
      <c r="H10" s="7">
        <v>39.852028692624003</v>
      </c>
      <c r="I10" s="6">
        <v>667.37744487220095</v>
      </c>
      <c r="J10" s="11">
        <f t="shared" si="0"/>
        <v>2013.9999999999995</v>
      </c>
      <c r="K10" s="9">
        <f>I10/J10</f>
        <v>0.33136913846683275</v>
      </c>
    </row>
    <row r="11" spans="1:14" x14ac:dyDescent="0.35">
      <c r="B11" s="2" t="s">
        <v>0</v>
      </c>
      <c r="C11" s="8">
        <f t="shared" ref="C11:J11" si="1">SUM(C4:C10)</f>
        <v>2609.4569739617996</v>
      </c>
      <c r="D11" s="8">
        <f t="shared" si="1"/>
        <v>812.08588297708661</v>
      </c>
      <c r="E11" s="8">
        <f t="shared" si="1"/>
        <v>197.89984585825687</v>
      </c>
      <c r="F11" s="8">
        <f t="shared" si="1"/>
        <v>1419.4978482961499</v>
      </c>
      <c r="G11" s="8">
        <f t="shared" si="1"/>
        <v>675.54869366933315</v>
      </c>
      <c r="H11" s="8">
        <f t="shared" si="1"/>
        <v>164.80312504440531</v>
      </c>
      <c r="I11" s="8">
        <f t="shared" si="1"/>
        <v>2339.7076301929692</v>
      </c>
      <c r="J11" s="11">
        <f t="shared" si="1"/>
        <v>8219</v>
      </c>
      <c r="K11" s="10"/>
    </row>
    <row r="12" spans="1:14" x14ac:dyDescent="0.35">
      <c r="B12" s="2" t="s">
        <v>2</v>
      </c>
      <c r="C12" s="9">
        <f>C4/C11</f>
        <v>0.35855136345326644</v>
      </c>
      <c r="D12" s="9">
        <f>IFERROR(D5/D11, 0)</f>
        <v>0.19645448857702091</v>
      </c>
      <c r="E12" s="9">
        <f>IFERROR(E6/E11, 0)</f>
        <v>2.9501836444836709E-2</v>
      </c>
      <c r="F12" s="9">
        <f>IFERROR(F7/F11, 0)</f>
        <v>0.23305651867596797</v>
      </c>
      <c r="G12" s="9">
        <f>IFERROR(G8/G11, 0)</f>
        <v>0.21084361653900111</v>
      </c>
      <c r="H12" s="9">
        <f>IFERROR(H9/H11, 0)</f>
        <v>2.8563329813748234E-2</v>
      </c>
      <c r="I12" s="9">
        <f>IFERROR(I10/I11, 0)</f>
        <v>0.28523967535942024</v>
      </c>
      <c r="J12" s="10"/>
      <c r="K12" s="10"/>
    </row>
    <row r="13" spans="1:14" x14ac:dyDescent="0.35">
      <c r="B13" s="2" t="s">
        <v>1</v>
      </c>
      <c r="C13" s="7">
        <f>C11-J4</f>
        <v>157.45697396180049</v>
      </c>
      <c r="D13" s="7">
        <f>D11-J5</f>
        <v>146.08588297708604</v>
      </c>
      <c r="E13" s="7">
        <f>E11-J6</f>
        <v>-32.100154141743076</v>
      </c>
      <c r="F13" s="7">
        <f>F11-J7</f>
        <v>-441.50215170385127</v>
      </c>
      <c r="G13" s="7">
        <f>G11-J8</f>
        <v>-115.45130633066719</v>
      </c>
      <c r="H13" s="7">
        <f>H11-J9</f>
        <v>-40.196874955594723</v>
      </c>
      <c r="I13" s="7">
        <f>I11-J10</f>
        <v>325.70763019296965</v>
      </c>
      <c r="J13" s="10"/>
      <c r="K13" s="10"/>
    </row>
    <row r="14" spans="1:14" x14ac:dyDescent="0.35">
      <c r="B14" s="2" t="s">
        <v>3</v>
      </c>
      <c r="C14" s="9">
        <f>C13/$J11</f>
        <v>1.9157680248424441E-2</v>
      </c>
      <c r="D14" s="9">
        <f t="shared" ref="D14:I14" si="2">D13/$J11</f>
        <v>1.7774167535842079E-2</v>
      </c>
      <c r="E14" s="9">
        <f t="shared" si="2"/>
        <v>-3.9056033753185394E-3</v>
      </c>
      <c r="F14" s="9">
        <f t="shared" si="2"/>
        <v>-5.3717258997913526E-2</v>
      </c>
      <c r="G14" s="9">
        <f t="shared" si="2"/>
        <v>-1.4046879952630148E-2</v>
      </c>
      <c r="H14" s="9">
        <f t="shared" si="2"/>
        <v>-4.8907257519886513E-3</v>
      </c>
      <c r="I14" s="9">
        <f t="shared" si="2"/>
        <v>3.9628620293584334E-2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2165.3338026289898</v>
      </c>
      <c r="D19" s="7">
        <v>69.299173711242403</v>
      </c>
      <c r="E19" s="7">
        <v>108.817245423625</v>
      </c>
      <c r="F19" s="7">
        <v>763.53672906119698</v>
      </c>
      <c r="G19" s="7">
        <v>48.328881001195498</v>
      </c>
      <c r="H19" s="7">
        <v>31.076319182523601</v>
      </c>
      <c r="I19" s="7">
        <v>273.60784899122802</v>
      </c>
      <c r="J19" s="11">
        <f>SUM(C19:I19)</f>
        <v>3460.0000000000014</v>
      </c>
      <c r="K19" s="9">
        <f>C19/J19</f>
        <v>0.62581901810086382</v>
      </c>
      <c r="M19" s="3">
        <f>AVERAGE(K19:K25)</f>
        <v>0.32363750864157187</v>
      </c>
      <c r="N19" s="2" t="s">
        <v>12</v>
      </c>
    </row>
    <row r="20" spans="1:14" x14ac:dyDescent="0.35">
      <c r="B20" s="2" t="s">
        <v>4</v>
      </c>
      <c r="C20" s="7">
        <v>77.423429667299203</v>
      </c>
      <c r="D20" s="6">
        <v>119.090423373131</v>
      </c>
      <c r="E20" s="7">
        <v>5.0946737971748099</v>
      </c>
      <c r="F20" s="7">
        <v>30.484040973681001</v>
      </c>
      <c r="G20" s="7">
        <v>1.5289413527897899</v>
      </c>
      <c r="H20" s="7">
        <v>1.48161191538223</v>
      </c>
      <c r="I20" s="7">
        <v>28.896878920542399</v>
      </c>
      <c r="J20" s="11">
        <f t="shared" ref="J20:J25" si="3">SUM(C20:I20)</f>
        <v>264.0000000000004</v>
      </c>
      <c r="K20" s="9">
        <f>D20/J20</f>
        <v>0.45110008853458644</v>
      </c>
      <c r="M20" s="3">
        <f>AVERAGE(C27:I27)</f>
        <v>0.3390631052549406</v>
      </c>
      <c r="N20" s="2" t="s">
        <v>14</v>
      </c>
    </row>
    <row r="21" spans="1:14" x14ac:dyDescent="0.35">
      <c r="B21" s="2" t="s">
        <v>5</v>
      </c>
      <c r="C21" s="7">
        <v>114.585126816792</v>
      </c>
      <c r="D21" s="7">
        <v>8.1519667191754497</v>
      </c>
      <c r="E21" s="6">
        <v>9.9300739235965505</v>
      </c>
      <c r="F21" s="7">
        <v>63.1925310897294</v>
      </c>
      <c r="G21" s="7">
        <v>5.4627906320086099</v>
      </c>
      <c r="H21" s="7">
        <v>2.62040329234333</v>
      </c>
      <c r="I21" s="7">
        <v>21.057107526354201</v>
      </c>
      <c r="J21" s="11">
        <f t="shared" si="3"/>
        <v>224.99999999999955</v>
      </c>
      <c r="K21" s="9">
        <f>E21/J21</f>
        <v>4.4133661882651422E-2</v>
      </c>
      <c r="M21" s="4">
        <f>2*M19*M20/(M19+M20)</f>
        <v>0.33117077713804577</v>
      </c>
      <c r="N21" s="2" t="s">
        <v>15</v>
      </c>
    </row>
    <row r="22" spans="1:14" x14ac:dyDescent="0.35">
      <c r="B22" s="2" t="s">
        <v>6</v>
      </c>
      <c r="C22" s="7">
        <v>416.11040990448402</v>
      </c>
      <c r="D22" s="7">
        <v>31.589112254669899</v>
      </c>
      <c r="E22" s="7">
        <v>33.4953597714265</v>
      </c>
      <c r="F22" s="6">
        <v>234.00724808731201</v>
      </c>
      <c r="G22" s="7">
        <v>24.889705332831301</v>
      </c>
      <c r="H22" s="7">
        <v>11.703651893477099</v>
      </c>
      <c r="I22" s="7">
        <v>95.2045127557992</v>
      </c>
      <c r="J22" s="11">
        <f t="shared" si="3"/>
        <v>847</v>
      </c>
      <c r="K22" s="9">
        <f>F22/J22</f>
        <v>0.27627774272409916</v>
      </c>
      <c r="M22" s="4">
        <f>SUM(C19,D20,E21,F22,G23,H24,I25)/J26</f>
        <v>0.49092478152663566</v>
      </c>
      <c r="N22" s="2" t="s">
        <v>13</v>
      </c>
    </row>
    <row r="23" spans="1:14" x14ac:dyDescent="0.35">
      <c r="B23" s="2" t="s">
        <v>7</v>
      </c>
      <c r="C23" s="7">
        <v>76.701904824253702</v>
      </c>
      <c r="D23" s="7">
        <v>2.4086792361811602</v>
      </c>
      <c r="E23" s="7">
        <v>5.2766905230134</v>
      </c>
      <c r="F23" s="7">
        <v>39.620433636181097</v>
      </c>
      <c r="G23" s="6">
        <v>124.498640020078</v>
      </c>
      <c r="H23" s="7">
        <v>7.3600338028930201</v>
      </c>
      <c r="I23" s="7">
        <v>27.133617957400102</v>
      </c>
      <c r="J23" s="11">
        <f t="shared" si="3"/>
        <v>283.00000000000045</v>
      </c>
      <c r="K23" s="9">
        <f>G23/J23</f>
        <v>0.43992452303914414</v>
      </c>
      <c r="M23" s="4">
        <v>0.49092479999999999</v>
      </c>
      <c r="N23" s="2" t="s">
        <v>16</v>
      </c>
    </row>
    <row r="24" spans="1:14" x14ac:dyDescent="0.35">
      <c r="B24" s="2" t="s">
        <v>9</v>
      </c>
      <c r="C24" s="7">
        <v>43.056589247934198</v>
      </c>
      <c r="D24" s="7">
        <v>3.9745079814549702</v>
      </c>
      <c r="E24" s="7">
        <v>3.4375811502669502</v>
      </c>
      <c r="F24" s="7">
        <v>25.448317254408099</v>
      </c>
      <c r="G24" s="7">
        <v>4.6432767059575104</v>
      </c>
      <c r="H24" s="6">
        <v>4.3935871721303199</v>
      </c>
      <c r="I24" s="7">
        <v>25.0461404878479</v>
      </c>
      <c r="J24" s="11">
        <f t="shared" si="3"/>
        <v>109.99999999999994</v>
      </c>
      <c r="K24" s="9">
        <f>H24/J24</f>
        <v>3.994170156482111E-2</v>
      </c>
    </row>
    <row r="25" spans="1:14" x14ac:dyDescent="0.35">
      <c r="B25" s="2" t="s">
        <v>10</v>
      </c>
      <c r="C25" s="7">
        <v>413.56267350629702</v>
      </c>
      <c r="D25" s="7">
        <v>43.913264167513901</v>
      </c>
      <c r="E25" s="7">
        <v>19.463436610601001</v>
      </c>
      <c r="F25" s="7">
        <v>136.74282313877799</v>
      </c>
      <c r="G25" s="7">
        <v>26.742982540467199</v>
      </c>
      <c r="H25" s="7">
        <v>14.130387666367399</v>
      </c>
      <c r="I25" s="6">
        <v>415.44443236997603</v>
      </c>
      <c r="J25" s="11">
        <f t="shared" si="3"/>
        <v>1070.0000000000005</v>
      </c>
      <c r="K25" s="9">
        <f>I25/J25</f>
        <v>0.38826582464483722</v>
      </c>
    </row>
    <row r="26" spans="1:14" x14ac:dyDescent="0.35">
      <c r="B26" s="2" t="s">
        <v>0</v>
      </c>
      <c r="C26" s="8">
        <f>SUM(C19:C25)</f>
        <v>3306.7739365960506</v>
      </c>
      <c r="D26" s="8">
        <f t="shared" ref="D26:I26" si="4">SUM(D19:D25)</f>
        <v>278.42712744336876</v>
      </c>
      <c r="E26" s="8">
        <f t="shared" si="4"/>
        <v>185.51506119970421</v>
      </c>
      <c r="F26" s="8">
        <f t="shared" si="4"/>
        <v>1293.0321232412866</v>
      </c>
      <c r="G26" s="8">
        <f t="shared" si="4"/>
        <v>236.0952175853279</v>
      </c>
      <c r="H26" s="8">
        <f t="shared" si="4"/>
        <v>72.765994925116999</v>
      </c>
      <c r="I26" s="8">
        <f t="shared" si="4"/>
        <v>886.3905390091478</v>
      </c>
      <c r="J26" s="11">
        <f>SUM(J19:J25)</f>
        <v>6259.0000000000018</v>
      </c>
      <c r="K26" s="7"/>
    </row>
    <row r="27" spans="1:14" x14ac:dyDescent="0.35">
      <c r="B27" s="2" t="s">
        <v>2</v>
      </c>
      <c r="C27" s="9">
        <f>C19/C26</f>
        <v>0.65481760898900632</v>
      </c>
      <c r="D27" s="9">
        <f>IFERROR(D20/D26, 0)</f>
        <v>0.42772564752101477</v>
      </c>
      <c r="E27" s="9">
        <f>IFERROR(E21/E26, 0)</f>
        <v>5.3527049822154192E-2</v>
      </c>
      <c r="F27" s="9">
        <f>IFERROR(F22/F26, 0)</f>
        <v>0.18097558744381251</v>
      </c>
      <c r="G27" s="9">
        <f>IFERROR(G23/G26, 0)</f>
        <v>0.52732385388146441</v>
      </c>
      <c r="H27" s="9">
        <f>IFERROR(H24/H26, 0)</f>
        <v>6.0379675652778901E-2</v>
      </c>
      <c r="I27" s="9">
        <f>IFERROR(I25/I26, 0)</f>
        <v>0.46869231347435281</v>
      </c>
      <c r="J27" s="7"/>
      <c r="K27" s="7"/>
    </row>
    <row r="28" spans="1:14" x14ac:dyDescent="0.35">
      <c r="B28" s="2" t="s">
        <v>1</v>
      </c>
      <c r="C28" s="7">
        <f>C26-J19</f>
        <v>-153.22606340395077</v>
      </c>
      <c r="D28" s="7">
        <f>D26-J20</f>
        <v>14.427127443368363</v>
      </c>
      <c r="E28" s="7">
        <f>E26-J21</f>
        <v>-39.484938800295339</v>
      </c>
      <c r="F28" s="7">
        <f>F26-J22</f>
        <v>446.03212324128663</v>
      </c>
      <c r="G28" s="7">
        <f>G26-J23</f>
        <v>-46.904782414672553</v>
      </c>
      <c r="H28" s="7">
        <f>H26-J24</f>
        <v>-37.234005074882944</v>
      </c>
      <c r="I28" s="7">
        <f>I26-J25</f>
        <v>-183.60946099085265</v>
      </c>
      <c r="J28" s="7"/>
      <c r="K28" s="7"/>
    </row>
    <row r="29" spans="1:14" x14ac:dyDescent="0.35">
      <c r="B29" s="2" t="s">
        <v>3</v>
      </c>
      <c r="C29" s="9">
        <f>C28/$J26</f>
        <v>-2.448091762325463E-2</v>
      </c>
      <c r="D29" s="9">
        <f t="shared" ref="D29:I29" si="5">D28/$J26</f>
        <v>2.3050211604678638E-3</v>
      </c>
      <c r="E29" s="9">
        <f t="shared" si="5"/>
        <v>-6.3085059594656222E-3</v>
      </c>
      <c r="F29" s="9">
        <f t="shared" si="5"/>
        <v>7.1262521687376013E-2</v>
      </c>
      <c r="G29" s="9">
        <f t="shared" si="5"/>
        <v>-7.49397386398347E-3</v>
      </c>
      <c r="H29" s="9">
        <f t="shared" si="5"/>
        <v>-5.9488744327980403E-3</v>
      </c>
      <c r="I29" s="9">
        <f t="shared" si="5"/>
        <v>-2.9335270968342004E-2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3008.4786880435399</v>
      </c>
      <c r="D34" s="7">
        <v>296.25097819358098</v>
      </c>
      <c r="E34" s="7">
        <v>145.41193104259199</v>
      </c>
      <c r="F34" s="7">
        <v>1116.46868383129</v>
      </c>
      <c r="G34" s="7">
        <v>236.60339783358199</v>
      </c>
      <c r="H34" s="7">
        <v>79.002834745691004</v>
      </c>
      <c r="I34" s="7">
        <v>1029.7834863097301</v>
      </c>
      <c r="J34" s="12">
        <f>SUM(C34:I34)</f>
        <v>5912.0000000000055</v>
      </c>
      <c r="K34" s="9">
        <f>C34/J34</f>
        <v>0.50887663870831146</v>
      </c>
      <c r="M34" s="3">
        <f>AVERAGE(K34:K40)</f>
        <v>0.23354176815541844</v>
      </c>
      <c r="N34" s="2" t="s">
        <v>12</v>
      </c>
    </row>
    <row r="35" spans="2:14" x14ac:dyDescent="0.35">
      <c r="B35" s="2" t="s">
        <v>4</v>
      </c>
      <c r="C35" s="7">
        <v>263.50146814103499</v>
      </c>
      <c r="D35" s="6">
        <v>274.35808575530598</v>
      </c>
      <c r="E35" s="7">
        <v>21.560523835178198</v>
      </c>
      <c r="F35" s="7">
        <v>138.987646890588</v>
      </c>
      <c r="G35" s="7">
        <v>18.690778338452901</v>
      </c>
      <c r="H35" s="7">
        <v>9.4740601016630297</v>
      </c>
      <c r="I35" s="7">
        <v>203.427436937777</v>
      </c>
      <c r="J35" s="12">
        <f t="shared" ref="J35:J40" si="6">SUM(C35:I35)</f>
        <v>929.99999999999989</v>
      </c>
      <c r="K35" s="9">
        <f>D35/J35</f>
        <v>0.29500869436054411</v>
      </c>
      <c r="M35" s="3">
        <f>AVERAGE(C42:I42)</f>
        <v>0.22972777265271219</v>
      </c>
      <c r="N35" s="2" t="s">
        <v>14</v>
      </c>
    </row>
    <row r="36" spans="2:14" x14ac:dyDescent="0.35">
      <c r="B36" s="2" t="s">
        <v>5</v>
      </c>
      <c r="C36" s="7">
        <v>175.69994831111899</v>
      </c>
      <c r="D36" s="7">
        <v>33.901516702217599</v>
      </c>
      <c r="E36" s="6">
        <v>13.6726912698192</v>
      </c>
      <c r="F36" s="7">
        <v>98.189734657912098</v>
      </c>
      <c r="G36" s="7">
        <v>29.8503149270704</v>
      </c>
      <c r="H36" s="7">
        <v>8.0496634132112295</v>
      </c>
      <c r="I36" s="7">
        <v>95.636130718649994</v>
      </c>
      <c r="J36" s="12">
        <f t="shared" si="6"/>
        <v>454.99999999999955</v>
      </c>
      <c r="K36" s="9">
        <f>E36/J36</f>
        <v>3.0049870922679592E-2</v>
      </c>
      <c r="M36" s="4">
        <f>2*M34*M35/(M34+M35)</f>
        <v>0.23161907051403011</v>
      </c>
      <c r="N36" s="2" t="s">
        <v>15</v>
      </c>
    </row>
    <row r="37" spans="2:14" x14ac:dyDescent="0.35">
      <c r="B37" s="2" t="s">
        <v>6</v>
      </c>
      <c r="C37" s="7">
        <v>934.14216299955797</v>
      </c>
      <c r="D37" s="7">
        <v>249.62584012506801</v>
      </c>
      <c r="E37" s="7">
        <v>71.941464543054096</v>
      </c>
      <c r="F37" s="6">
        <v>527.553251950054</v>
      </c>
      <c r="G37" s="7">
        <v>210.53837779052299</v>
      </c>
      <c r="H37" s="7">
        <v>50.413934902024103</v>
      </c>
      <c r="I37" s="7">
        <v>663.784967689719</v>
      </c>
      <c r="J37" s="12">
        <f t="shared" si="6"/>
        <v>2708</v>
      </c>
      <c r="K37" s="9">
        <f>F37/J37</f>
        <v>0.19481286999632719</v>
      </c>
      <c r="M37" s="4">
        <f>SUM(C34,D35,E36,F37,G38,H39,I40)/J41</f>
        <v>0.35556269225121601</v>
      </c>
      <c r="N37" s="2" t="s">
        <v>13</v>
      </c>
    </row>
    <row r="38" spans="2:14" x14ac:dyDescent="0.35">
      <c r="B38" s="2" t="s">
        <v>7</v>
      </c>
      <c r="C38" s="7">
        <v>300.71908959015298</v>
      </c>
      <c r="D38" s="7">
        <v>30.336972439480899</v>
      </c>
      <c r="E38" s="7">
        <v>24.372472085360101</v>
      </c>
      <c r="F38" s="7">
        <v>190.59227047939601</v>
      </c>
      <c r="G38" s="6">
        <v>254.44927072523299</v>
      </c>
      <c r="H38" s="7">
        <v>30.4611613875113</v>
      </c>
      <c r="I38" s="7">
        <v>243.06876329286601</v>
      </c>
      <c r="J38" s="12">
        <f t="shared" si="6"/>
        <v>1074.0000000000002</v>
      </c>
      <c r="K38" s="9">
        <f>G38/J38</f>
        <v>0.23691738428792639</v>
      </c>
      <c r="M38" s="4">
        <v>0.35556270000000001</v>
      </c>
      <c r="N38" s="2" t="s">
        <v>16</v>
      </c>
    </row>
    <row r="39" spans="2:14" x14ac:dyDescent="0.35">
      <c r="B39" s="2" t="s">
        <v>9</v>
      </c>
      <c r="C39" s="7">
        <v>98.976929057307203</v>
      </c>
      <c r="D39" s="7">
        <v>25.269130577839199</v>
      </c>
      <c r="E39" s="7">
        <v>8.0649062132838605</v>
      </c>
      <c r="F39" s="7">
        <v>60.623174762547897</v>
      </c>
      <c r="G39" s="7">
        <v>27.749571244289999</v>
      </c>
      <c r="H39" s="6">
        <v>7.8565421771245498</v>
      </c>
      <c r="I39" s="7">
        <v>86.459745967607404</v>
      </c>
      <c r="J39" s="12">
        <f t="shared" si="6"/>
        <v>315.00000000000011</v>
      </c>
      <c r="K39" s="9">
        <f>H39/J39</f>
        <v>2.4941403736903324E-2</v>
      </c>
    </row>
    <row r="40" spans="2:14" x14ac:dyDescent="0.35">
      <c r="B40" s="2" t="s">
        <v>10</v>
      </c>
      <c r="C40" s="7">
        <v>1007.1306748532</v>
      </c>
      <c r="D40" s="7">
        <v>262.903655657294</v>
      </c>
      <c r="E40" s="7">
        <v>61.453497540889003</v>
      </c>
      <c r="F40" s="7">
        <v>452.81498523339798</v>
      </c>
      <c r="G40" s="7">
        <v>185.187911450694</v>
      </c>
      <c r="H40" s="7">
        <v>53.041146772492397</v>
      </c>
      <c r="I40" s="6">
        <v>1061.46812849203</v>
      </c>
      <c r="J40" s="12">
        <f t="shared" si="6"/>
        <v>3083.9999999999973</v>
      </c>
      <c r="K40" s="9">
        <f>I40/J40</f>
        <v>0.34418551507523704</v>
      </c>
    </row>
    <row r="41" spans="2:14" x14ac:dyDescent="0.35">
      <c r="B41" s="2" t="s">
        <v>0</v>
      </c>
      <c r="C41" s="8">
        <f>SUM(C34:C40)</f>
        <v>5788.6489609959126</v>
      </c>
      <c r="D41" s="8">
        <f t="shared" ref="D41:I41" si="7">SUM(D34:D40)</f>
        <v>1172.6461794507866</v>
      </c>
      <c r="E41" s="8">
        <f t="shared" si="7"/>
        <v>346.47748653017641</v>
      </c>
      <c r="F41" s="8">
        <f t="shared" si="7"/>
        <v>2585.2297478051864</v>
      </c>
      <c r="G41" s="8">
        <f t="shared" si="7"/>
        <v>963.06962230984527</v>
      </c>
      <c r="H41" s="8">
        <f t="shared" si="7"/>
        <v>238.29934349971762</v>
      </c>
      <c r="I41" s="8">
        <f t="shared" si="7"/>
        <v>3383.6286594083795</v>
      </c>
      <c r="J41" s="12">
        <f>SUM(J34:J40)</f>
        <v>14478.000000000004</v>
      </c>
      <c r="K41" s="10"/>
    </row>
    <row r="42" spans="2:14" x14ac:dyDescent="0.35">
      <c r="B42" s="2" t="s">
        <v>2</v>
      </c>
      <c r="C42" s="9">
        <f>C34/C41</f>
        <v>0.5197203541473594</v>
      </c>
      <c r="D42" s="9">
        <f>IFERROR(D35/D41, 0)</f>
        <v>0.23396493380791353</v>
      </c>
      <c r="E42" s="9">
        <f>IFERROR(E36/E41, 0)</f>
        <v>3.9461990465081427E-2</v>
      </c>
      <c r="F42" s="9">
        <f>IFERROR(F37/F41, 0)</f>
        <v>0.2040643592307172</v>
      </c>
      <c r="G42" s="9">
        <f>IFERROR(G38/G41, 0)</f>
        <v>0.26420651719338506</v>
      </c>
      <c r="H42" s="9">
        <f>IFERROR(H39/H41, 0)</f>
        <v>3.2969214525485506E-2</v>
      </c>
      <c r="I42" s="9">
        <f>IFERROR(I40/I41, 0)</f>
        <v>0.31370703919904308</v>
      </c>
      <c r="J42" s="10"/>
      <c r="K42" s="10"/>
    </row>
    <row r="43" spans="2:14" x14ac:dyDescent="0.35">
      <c r="B43" s="2" t="s">
        <v>1</v>
      </c>
      <c r="C43" s="7">
        <f>C41-J34</f>
        <v>-123.35103900409285</v>
      </c>
      <c r="D43" s="7">
        <f>D41-J35</f>
        <v>242.64617945078669</v>
      </c>
      <c r="E43" s="7">
        <f>E41-J36</f>
        <v>-108.52251346982314</v>
      </c>
      <c r="F43" s="7">
        <f>F41-J37</f>
        <v>-122.77025219481357</v>
      </c>
      <c r="G43" s="7">
        <f>G41-J38</f>
        <v>-110.93037769015496</v>
      </c>
      <c r="H43" s="7">
        <f>H41-J39</f>
        <v>-76.700656500282491</v>
      </c>
      <c r="I43" s="7">
        <f>I41-J40</f>
        <v>299.62865940838219</v>
      </c>
      <c r="J43" s="10"/>
      <c r="K43" s="10"/>
    </row>
    <row r="44" spans="2:14" x14ac:dyDescent="0.35">
      <c r="B44" s="2" t="s">
        <v>3</v>
      </c>
      <c r="C44" s="9">
        <f>C43/$J41</f>
        <v>-8.5198949443357382E-3</v>
      </c>
      <c r="D44" s="9">
        <f t="shared" ref="D44:I44" si="8">D43/$J41</f>
        <v>1.6759647703466406E-2</v>
      </c>
      <c r="E44" s="9">
        <f t="shared" si="8"/>
        <v>-7.495684035766205E-3</v>
      </c>
      <c r="F44" s="9">
        <f t="shared" si="8"/>
        <v>-8.479779817296142E-3</v>
      </c>
      <c r="G44" s="9">
        <f t="shared" si="8"/>
        <v>-7.6619959725207163E-3</v>
      </c>
      <c r="H44" s="9">
        <f t="shared" si="8"/>
        <v>-5.2977383962068293E-3</v>
      </c>
      <c r="I44" s="9">
        <f t="shared" si="8"/>
        <v>2.0695445462659352E-2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215D-9733-4714-933F-30B2D615CA7E}">
  <dimension ref="A2:N44"/>
  <sheetViews>
    <sheetView workbookViewId="0">
      <selection activeCell="B4" sqref="B4:B1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62</v>
      </c>
      <c r="D4" s="10">
        <v>0</v>
      </c>
      <c r="E4" s="10">
        <v>17</v>
      </c>
      <c r="F4" s="10">
        <v>4</v>
      </c>
      <c r="G4" s="10">
        <v>51</v>
      </c>
      <c r="H4" s="10">
        <v>0</v>
      </c>
      <c r="I4" s="10">
        <v>62</v>
      </c>
      <c r="J4" s="12">
        <f>SUM(C4:I4)</f>
        <v>196</v>
      </c>
      <c r="K4" s="9">
        <f>C4/J4</f>
        <v>0.31632653061224492</v>
      </c>
      <c r="M4" s="3">
        <f>AVERAGE(K4:K10)</f>
        <v>0.23499869476485566</v>
      </c>
      <c r="N4" s="2" t="s">
        <v>12</v>
      </c>
    </row>
    <row r="5" spans="1:14" x14ac:dyDescent="0.35">
      <c r="B5" s="2" t="s">
        <v>5</v>
      </c>
      <c r="C5" s="10">
        <v>9</v>
      </c>
      <c r="D5" s="13">
        <v>0</v>
      </c>
      <c r="E5" s="10">
        <v>11</v>
      </c>
      <c r="F5" s="10">
        <v>1</v>
      </c>
      <c r="G5" s="10">
        <v>42</v>
      </c>
      <c r="H5" s="10">
        <v>0</v>
      </c>
      <c r="I5" s="10">
        <v>12</v>
      </c>
      <c r="J5" s="12">
        <f t="shared" ref="J5:J10" si="0">SUM(C5:I5)</f>
        <v>75</v>
      </c>
      <c r="K5" s="9">
        <f>D5/J5</f>
        <v>0</v>
      </c>
      <c r="M5" s="3">
        <f>AVERAGE(C12:I12)</f>
        <v>0.22778268266790755</v>
      </c>
      <c r="N5" s="2" t="s">
        <v>14</v>
      </c>
    </row>
    <row r="6" spans="1:14" x14ac:dyDescent="0.35">
      <c r="B6" s="2" t="s">
        <v>6</v>
      </c>
      <c r="C6" s="10">
        <v>51</v>
      </c>
      <c r="D6" s="10">
        <v>0</v>
      </c>
      <c r="E6" s="13">
        <v>66</v>
      </c>
      <c r="F6" s="10">
        <v>34</v>
      </c>
      <c r="G6" s="10">
        <v>235</v>
      </c>
      <c r="H6" s="10">
        <v>0</v>
      </c>
      <c r="I6" s="10">
        <v>152</v>
      </c>
      <c r="J6" s="12">
        <f t="shared" si="0"/>
        <v>538</v>
      </c>
      <c r="K6" s="9">
        <f>E6/J6</f>
        <v>0.12267657992565056</v>
      </c>
      <c r="M6" s="4">
        <f>2*M4*M5/(M4+M5)</f>
        <v>0.23133443015335109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43</v>
      </c>
      <c r="F7" s="13">
        <v>66</v>
      </c>
      <c r="G7" s="10">
        <v>106</v>
      </c>
      <c r="H7" s="10">
        <v>0</v>
      </c>
      <c r="I7" s="10">
        <v>40</v>
      </c>
      <c r="J7" s="12">
        <f t="shared" si="0"/>
        <v>257</v>
      </c>
      <c r="K7" s="9">
        <f>F7/J7</f>
        <v>0.25680933852140075</v>
      </c>
      <c r="M7" s="4">
        <f>SUM(C4,D5,E6,F7,G8,H9,I10)/J11</f>
        <v>0.34063260340632601</v>
      </c>
      <c r="N7" s="2" t="s">
        <v>13</v>
      </c>
    </row>
    <row r="8" spans="1:14" x14ac:dyDescent="0.35">
      <c r="B8" s="2" t="s">
        <v>8</v>
      </c>
      <c r="C8" s="10">
        <v>50</v>
      </c>
      <c r="D8" s="10">
        <v>0</v>
      </c>
      <c r="E8" s="10">
        <v>82</v>
      </c>
      <c r="F8" s="10">
        <v>40</v>
      </c>
      <c r="G8" s="13">
        <v>400</v>
      </c>
      <c r="H8" s="10">
        <v>0</v>
      </c>
      <c r="I8" s="10">
        <v>168</v>
      </c>
      <c r="J8" s="12">
        <f t="shared" si="0"/>
        <v>740</v>
      </c>
      <c r="K8" s="9">
        <f>G8/J8</f>
        <v>0.54054054054054057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10">
        <v>3</v>
      </c>
      <c r="D9" s="10">
        <v>0</v>
      </c>
      <c r="E9" s="10">
        <v>7</v>
      </c>
      <c r="F9" s="10">
        <v>6</v>
      </c>
      <c r="G9" s="10">
        <v>28</v>
      </c>
      <c r="H9" s="13">
        <v>0</v>
      </c>
      <c r="I9" s="10">
        <v>14</v>
      </c>
      <c r="J9" s="12">
        <f t="shared" si="0"/>
        <v>58</v>
      </c>
      <c r="K9" s="9">
        <f>H9/J9</f>
        <v>0</v>
      </c>
    </row>
    <row r="10" spans="1:14" x14ac:dyDescent="0.35">
      <c r="B10" s="2" t="s">
        <v>10</v>
      </c>
      <c r="C10" s="10">
        <v>41</v>
      </c>
      <c r="D10" s="10">
        <v>0</v>
      </c>
      <c r="E10" s="10">
        <v>53</v>
      </c>
      <c r="F10" s="10">
        <v>37</v>
      </c>
      <c r="G10" s="10">
        <v>225</v>
      </c>
      <c r="H10" s="10">
        <v>0</v>
      </c>
      <c r="I10" s="13">
        <v>246</v>
      </c>
      <c r="J10" s="12">
        <f t="shared" si="0"/>
        <v>602</v>
      </c>
      <c r="K10" s="9">
        <f>I10/J10</f>
        <v>0.40863787375415284</v>
      </c>
    </row>
    <row r="11" spans="1:14" x14ac:dyDescent="0.35">
      <c r="B11" s="2" t="s">
        <v>0</v>
      </c>
      <c r="C11" s="12">
        <f>SUM(C4:C10)</f>
        <v>218</v>
      </c>
      <c r="D11" s="12">
        <f t="shared" ref="D11:I11" si="1">SUM(D4:D10)</f>
        <v>0</v>
      </c>
      <c r="E11" s="12">
        <f t="shared" si="1"/>
        <v>279</v>
      </c>
      <c r="F11" s="12">
        <f t="shared" si="1"/>
        <v>188</v>
      </c>
      <c r="G11" s="12">
        <f t="shared" si="1"/>
        <v>1087</v>
      </c>
      <c r="H11" s="12">
        <f t="shared" si="1"/>
        <v>0</v>
      </c>
      <c r="I11" s="12">
        <f t="shared" si="1"/>
        <v>694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0.28440366972477066</v>
      </c>
      <c r="D12" s="9">
        <f>IFERROR(D5/D11, 0)</f>
        <v>0</v>
      </c>
      <c r="E12" s="9">
        <f>IFERROR(E6/E11, 0)</f>
        <v>0.23655913978494625</v>
      </c>
      <c r="F12" s="9">
        <f>IFERROR(F7/F11, 0)</f>
        <v>0.35106382978723405</v>
      </c>
      <c r="G12" s="9">
        <f>IFERROR(G8/G11, 0)</f>
        <v>0.36798528058877644</v>
      </c>
      <c r="H12" s="9">
        <f>IFERROR(H9/H11, 0)</f>
        <v>0</v>
      </c>
      <c r="I12" s="9">
        <f>IFERROR(I10/I11, 0)</f>
        <v>0.35446685878962536</v>
      </c>
      <c r="J12" s="10"/>
      <c r="K12" s="10"/>
    </row>
    <row r="13" spans="1:14" x14ac:dyDescent="0.35">
      <c r="B13" s="2" t="s">
        <v>1</v>
      </c>
      <c r="C13" s="10">
        <f>C11-J4</f>
        <v>22</v>
      </c>
      <c r="D13" s="10">
        <f>D11-J5</f>
        <v>-75</v>
      </c>
      <c r="E13" s="10">
        <f>E11-J6</f>
        <v>-259</v>
      </c>
      <c r="F13" s="10">
        <f>F11-J7</f>
        <v>-69</v>
      </c>
      <c r="G13" s="10">
        <f>G11-J8</f>
        <v>347</v>
      </c>
      <c r="H13" s="10">
        <f>H11-J9</f>
        <v>-58</v>
      </c>
      <c r="I13" s="10">
        <f>I11-J10</f>
        <v>92</v>
      </c>
      <c r="J13" s="10"/>
      <c r="K13" s="10"/>
    </row>
    <row r="14" spans="1:14" x14ac:dyDescent="0.35">
      <c r="B14" s="2" t="s">
        <v>3</v>
      </c>
      <c r="C14" s="9">
        <f>C13/$J11</f>
        <v>8.9213300892133016E-3</v>
      </c>
      <c r="D14" s="9">
        <f t="shared" ref="D14:I14" si="2">D13/$J11</f>
        <v>-3.0413625304136254E-2</v>
      </c>
      <c r="E14" s="9">
        <f t="shared" si="2"/>
        <v>-0.10502838605028386</v>
      </c>
      <c r="F14" s="9">
        <f t="shared" si="2"/>
        <v>-2.7980535279805353E-2</v>
      </c>
      <c r="G14" s="9">
        <f t="shared" si="2"/>
        <v>0.14071370640713707</v>
      </c>
      <c r="H14" s="9">
        <f t="shared" si="2"/>
        <v>-2.3519870235198703E-2</v>
      </c>
      <c r="I14" s="9">
        <f t="shared" si="2"/>
        <v>3.7307380373073802E-2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61</v>
      </c>
      <c r="D19" s="10">
        <v>0</v>
      </c>
      <c r="E19" s="10">
        <v>0</v>
      </c>
      <c r="F19" s="10">
        <v>0</v>
      </c>
      <c r="G19" s="10">
        <v>19</v>
      </c>
      <c r="H19" s="10">
        <v>0</v>
      </c>
      <c r="I19" s="10">
        <v>2</v>
      </c>
      <c r="J19" s="12">
        <f>SUM(C19:I19)</f>
        <v>82</v>
      </c>
      <c r="K19" s="9">
        <f>C19/J19</f>
        <v>0.74390243902439024</v>
      </c>
      <c r="M19" s="3">
        <f>AVERAGE(K19:K25)</f>
        <v>0.47514944450504998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5</v>
      </c>
      <c r="F20" s="10">
        <v>0</v>
      </c>
      <c r="G20" s="10">
        <v>68</v>
      </c>
      <c r="H20" s="10">
        <v>0</v>
      </c>
      <c r="I20" s="10">
        <v>0</v>
      </c>
      <c r="J20" s="12">
        <f t="shared" ref="J20:J25" si="3">SUM(C20:I20)</f>
        <v>73</v>
      </c>
      <c r="K20" s="9">
        <f>D20/J20</f>
        <v>0</v>
      </c>
      <c r="M20" s="3">
        <f>AVERAGE(C27:I27)</f>
        <v>0.62159770178366303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43</v>
      </c>
      <c r="F21" s="10">
        <v>4</v>
      </c>
      <c r="G21" s="10">
        <v>190</v>
      </c>
      <c r="H21" s="10">
        <v>1</v>
      </c>
      <c r="I21" s="10">
        <v>12</v>
      </c>
      <c r="J21" s="12">
        <f t="shared" si="3"/>
        <v>257</v>
      </c>
      <c r="K21" s="9">
        <f>E21/J21</f>
        <v>0.16731517509727625</v>
      </c>
      <c r="M21" s="4">
        <f>2*M19*M20/(M19+M20)</f>
        <v>0.53859598122970342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0</v>
      </c>
      <c r="F22" s="13">
        <v>55</v>
      </c>
      <c r="G22" s="10">
        <v>25</v>
      </c>
      <c r="H22" s="10">
        <v>0</v>
      </c>
      <c r="I22" s="10">
        <v>1</v>
      </c>
      <c r="J22" s="12">
        <f t="shared" si="3"/>
        <v>81</v>
      </c>
      <c r="K22" s="9">
        <f>F22/J22</f>
        <v>0.67901234567901236</v>
      </c>
      <c r="M22" s="4">
        <f>SUM(C19,D20,E21,F22,G23,H24,I25)/J26</f>
        <v>0.6863684771033014</v>
      </c>
      <c r="N22" s="2" t="s">
        <v>13</v>
      </c>
    </row>
    <row r="23" spans="1:14" x14ac:dyDescent="0.35">
      <c r="B23" s="2" t="s">
        <v>8</v>
      </c>
      <c r="C23" s="10">
        <v>12</v>
      </c>
      <c r="D23" s="10">
        <v>0</v>
      </c>
      <c r="E23" s="10">
        <v>29</v>
      </c>
      <c r="F23" s="10">
        <v>3</v>
      </c>
      <c r="G23" s="13">
        <v>974</v>
      </c>
      <c r="H23" s="10">
        <v>1</v>
      </c>
      <c r="I23" s="10">
        <v>23</v>
      </c>
      <c r="J23" s="12">
        <f t="shared" si="3"/>
        <v>1042</v>
      </c>
      <c r="K23" s="9">
        <f>G23/J23</f>
        <v>0.93474088291746638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20</v>
      </c>
      <c r="H24" s="13">
        <v>11</v>
      </c>
      <c r="I24" s="10">
        <v>1</v>
      </c>
      <c r="J24" s="12">
        <f t="shared" si="3"/>
        <v>33</v>
      </c>
      <c r="K24" s="9">
        <f>H24/J24</f>
        <v>0.33333333333333331</v>
      </c>
    </row>
    <row r="25" spans="1:14" x14ac:dyDescent="0.35">
      <c r="B25" s="2" t="s">
        <v>10</v>
      </c>
      <c r="C25" s="10">
        <v>10</v>
      </c>
      <c r="D25" s="10">
        <v>0</v>
      </c>
      <c r="E25" s="10">
        <v>6</v>
      </c>
      <c r="F25" s="10">
        <v>2</v>
      </c>
      <c r="G25" s="10">
        <v>147</v>
      </c>
      <c r="H25" s="10">
        <v>0</v>
      </c>
      <c r="I25" s="13">
        <v>145</v>
      </c>
      <c r="J25" s="12">
        <f t="shared" si="3"/>
        <v>310</v>
      </c>
      <c r="K25" s="9">
        <f>I25/J25</f>
        <v>0.46774193548387094</v>
      </c>
    </row>
    <row r="26" spans="1:14" x14ac:dyDescent="0.35">
      <c r="B26" s="2" t="s">
        <v>0</v>
      </c>
      <c r="C26" s="12">
        <f>SUM(C19:C25)</f>
        <v>90</v>
      </c>
      <c r="D26" s="12">
        <f t="shared" ref="D26:I26" si="4">SUM(D19:D25)</f>
        <v>0</v>
      </c>
      <c r="E26" s="12">
        <f t="shared" si="4"/>
        <v>83</v>
      </c>
      <c r="F26" s="12">
        <f t="shared" si="4"/>
        <v>65</v>
      </c>
      <c r="G26" s="12">
        <f t="shared" si="4"/>
        <v>1443</v>
      </c>
      <c r="H26" s="12">
        <f t="shared" si="4"/>
        <v>13</v>
      </c>
      <c r="I26" s="12">
        <f t="shared" si="4"/>
        <v>184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0.67777777777777781</v>
      </c>
      <c r="D27" s="9">
        <f>IFERROR(D20/D26, 0)</f>
        <v>0</v>
      </c>
      <c r="E27" s="9">
        <f>IFERROR(E21/E26, 0)</f>
        <v>0.51807228915662651</v>
      </c>
      <c r="F27" s="9">
        <f>IFERROR(F22/F26, 0)</f>
        <v>0.84615384615384615</v>
      </c>
      <c r="G27" s="9">
        <f>IFERROR(G23/G26, 0)</f>
        <v>0.67498267498267495</v>
      </c>
      <c r="H27" s="9">
        <f>IFERROR(H24/H26, 0)</f>
        <v>0.84615384615384615</v>
      </c>
      <c r="I27" s="9">
        <f>IFERROR(I25/I26, 0)</f>
        <v>0.78804347826086951</v>
      </c>
      <c r="J27" s="10"/>
      <c r="K27" s="10"/>
    </row>
    <row r="28" spans="1:14" x14ac:dyDescent="0.35">
      <c r="B28" s="2" t="s">
        <v>1</v>
      </c>
      <c r="C28" s="10">
        <f>C26-J19</f>
        <v>8</v>
      </c>
      <c r="D28" s="10">
        <f>D26-J20</f>
        <v>-73</v>
      </c>
      <c r="E28" s="10">
        <f>E26-J21</f>
        <v>-174</v>
      </c>
      <c r="F28" s="10">
        <f>F26-J22</f>
        <v>-16</v>
      </c>
      <c r="G28" s="10">
        <f>G26-J23</f>
        <v>401</v>
      </c>
      <c r="H28" s="10">
        <f>H26-J24</f>
        <v>-20</v>
      </c>
      <c r="I28" s="10">
        <f>I26-J25</f>
        <v>-126</v>
      </c>
      <c r="J28" s="10"/>
      <c r="K28" s="10"/>
    </row>
    <row r="29" spans="1:14" x14ac:dyDescent="0.35">
      <c r="B29" s="2" t="s">
        <v>3</v>
      </c>
      <c r="C29" s="9">
        <f>C28/$J26</f>
        <v>4.2598509052183178E-3</v>
      </c>
      <c r="D29" s="9">
        <f t="shared" ref="D29:I29" si="5">D28/$J26</f>
        <v>-3.8871139510117149E-2</v>
      </c>
      <c r="E29" s="9">
        <f t="shared" si="5"/>
        <v>-9.2651757188498399E-2</v>
      </c>
      <c r="F29" s="9">
        <f t="shared" si="5"/>
        <v>-8.5197018104366355E-3</v>
      </c>
      <c r="G29" s="9">
        <f t="shared" si="5"/>
        <v>0.21352502662406816</v>
      </c>
      <c r="H29" s="9">
        <f t="shared" si="5"/>
        <v>-1.0649627263045794E-2</v>
      </c>
      <c r="I29" s="9">
        <f t="shared" si="5"/>
        <v>-6.7092651757188496E-2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150</v>
      </c>
      <c r="D34" s="10">
        <v>0</v>
      </c>
      <c r="E34" s="10">
        <v>12</v>
      </c>
      <c r="F34" s="10">
        <v>2</v>
      </c>
      <c r="G34" s="10">
        <v>73</v>
      </c>
      <c r="H34" s="10">
        <v>0</v>
      </c>
      <c r="I34" s="10">
        <v>45</v>
      </c>
      <c r="J34" s="12">
        <f>SUM(C34:I34)</f>
        <v>282</v>
      </c>
      <c r="K34" s="9">
        <f>C34/J34</f>
        <v>0.53191489361702127</v>
      </c>
      <c r="M34" s="3">
        <f>AVERAGE(K34:K40)</f>
        <v>0.31337060846577858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9</v>
      </c>
      <c r="F35" s="10">
        <v>2</v>
      </c>
      <c r="G35" s="10">
        <v>86</v>
      </c>
      <c r="H35" s="10">
        <v>0</v>
      </c>
      <c r="I35" s="10">
        <v>17</v>
      </c>
      <c r="J35" s="12">
        <f t="shared" ref="J35:J40" si="6">SUM(C35:I35)</f>
        <v>127</v>
      </c>
      <c r="K35" s="9">
        <f>D35/J35</f>
        <v>0</v>
      </c>
      <c r="M35" s="3">
        <f>AVERAGE(C42:I42)</f>
        <v>0.42524732686265959</v>
      </c>
      <c r="N35" s="2" t="s">
        <v>14</v>
      </c>
    </row>
    <row r="36" spans="2:14" x14ac:dyDescent="0.35">
      <c r="B36" s="2" t="s">
        <v>6</v>
      </c>
      <c r="C36" s="10">
        <v>82</v>
      </c>
      <c r="D36" s="10">
        <v>0</v>
      </c>
      <c r="E36" s="13">
        <v>61</v>
      </c>
      <c r="F36" s="10">
        <v>43</v>
      </c>
      <c r="G36" s="10">
        <v>445</v>
      </c>
      <c r="H36" s="10">
        <v>0</v>
      </c>
      <c r="I36" s="10">
        <v>190</v>
      </c>
      <c r="J36" s="12">
        <f t="shared" si="6"/>
        <v>821</v>
      </c>
      <c r="K36" s="9">
        <f>E36/J36</f>
        <v>7.4299634591961025E-2</v>
      </c>
      <c r="M36" s="4">
        <f>2*M34*M35/(M34+M35)</f>
        <v>0.36083611619352651</v>
      </c>
      <c r="N36" s="2" t="s">
        <v>15</v>
      </c>
    </row>
    <row r="37" spans="2:14" x14ac:dyDescent="0.35">
      <c r="B37" s="2" t="s">
        <v>7</v>
      </c>
      <c r="C37" s="10">
        <v>5</v>
      </c>
      <c r="D37" s="10">
        <v>0</v>
      </c>
      <c r="E37" s="10">
        <v>10</v>
      </c>
      <c r="F37" s="13">
        <v>93</v>
      </c>
      <c r="G37" s="10">
        <v>147</v>
      </c>
      <c r="H37" s="10">
        <v>0</v>
      </c>
      <c r="I37" s="10">
        <v>62</v>
      </c>
      <c r="J37" s="12">
        <f t="shared" si="6"/>
        <v>317</v>
      </c>
      <c r="K37" s="9">
        <f>F37/J37</f>
        <v>0.29337539432176657</v>
      </c>
      <c r="M37" s="4">
        <f>SUM(C34,D35,E36,F37,G38,H39,I40)/J41</f>
        <v>0.48480662983425415</v>
      </c>
      <c r="N37" s="2" t="s">
        <v>13</v>
      </c>
    </row>
    <row r="38" spans="2:14" x14ac:dyDescent="0.35">
      <c r="B38" s="2" t="s">
        <v>8</v>
      </c>
      <c r="C38" s="10">
        <v>87</v>
      </c>
      <c r="D38" s="10">
        <v>0</v>
      </c>
      <c r="E38" s="10">
        <v>53</v>
      </c>
      <c r="F38" s="10">
        <v>41</v>
      </c>
      <c r="G38" s="13">
        <v>1370</v>
      </c>
      <c r="H38" s="10">
        <v>1</v>
      </c>
      <c r="I38" s="10">
        <v>213</v>
      </c>
      <c r="J38" s="12">
        <f t="shared" si="6"/>
        <v>1765</v>
      </c>
      <c r="K38" s="9">
        <f>G38/J38</f>
        <v>0.77620396600566577</v>
      </c>
      <c r="M38" s="4">
        <v>0.37902058698336599</v>
      </c>
      <c r="N38" s="2" t="s">
        <v>16</v>
      </c>
    </row>
    <row r="39" spans="2:14" x14ac:dyDescent="0.35">
      <c r="B39" s="2" t="s">
        <v>9</v>
      </c>
      <c r="C39" s="10">
        <v>9</v>
      </c>
      <c r="D39" s="10">
        <v>0</v>
      </c>
      <c r="E39" s="10">
        <v>4</v>
      </c>
      <c r="F39" s="10">
        <v>4</v>
      </c>
      <c r="G39" s="10">
        <v>48</v>
      </c>
      <c r="H39" s="13">
        <v>6</v>
      </c>
      <c r="I39" s="10">
        <v>24</v>
      </c>
      <c r="J39" s="12">
        <f t="shared" si="6"/>
        <v>95</v>
      </c>
      <c r="K39" s="9">
        <f>H39/J39</f>
        <v>6.3157894736842107E-2</v>
      </c>
    </row>
    <row r="40" spans="2:14" x14ac:dyDescent="0.35">
      <c r="B40" s="2" t="s">
        <v>10</v>
      </c>
      <c r="C40" s="10">
        <v>88</v>
      </c>
      <c r="D40" s="10">
        <v>0</v>
      </c>
      <c r="E40" s="10">
        <v>23</v>
      </c>
      <c r="F40" s="10">
        <v>24</v>
      </c>
      <c r="G40" s="10">
        <v>376</v>
      </c>
      <c r="H40" s="10">
        <v>0</v>
      </c>
      <c r="I40" s="13">
        <v>426</v>
      </c>
      <c r="J40" s="12">
        <f t="shared" si="6"/>
        <v>937</v>
      </c>
      <c r="K40" s="9">
        <f>I40/J40</f>
        <v>0.45464247598719315</v>
      </c>
    </row>
    <row r="41" spans="2:14" x14ac:dyDescent="0.35">
      <c r="B41" s="2" t="s">
        <v>0</v>
      </c>
      <c r="C41" s="12">
        <f>SUM(C34:C40)</f>
        <v>434</v>
      </c>
      <c r="D41" s="12">
        <f t="shared" ref="D41:I41" si="7">SUM(D34:D40)</f>
        <v>0</v>
      </c>
      <c r="E41" s="12">
        <f t="shared" si="7"/>
        <v>172</v>
      </c>
      <c r="F41" s="12">
        <f t="shared" si="7"/>
        <v>209</v>
      </c>
      <c r="G41" s="12">
        <f t="shared" si="7"/>
        <v>2545</v>
      </c>
      <c r="H41" s="12">
        <f t="shared" si="7"/>
        <v>7</v>
      </c>
      <c r="I41" s="12">
        <f t="shared" si="7"/>
        <v>977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0.34562211981566821</v>
      </c>
      <c r="D42" s="9">
        <f>IFERROR(D35/D41, 0)</f>
        <v>0</v>
      </c>
      <c r="E42" s="9">
        <f>IFERROR(E36/E41, 0)</f>
        <v>0.35465116279069769</v>
      </c>
      <c r="F42" s="9">
        <f>IFERROR(F37/F41, 0)</f>
        <v>0.44497607655502391</v>
      </c>
      <c r="G42" s="9">
        <f>IFERROR(G38/G41, 0)</f>
        <v>0.53831041257367385</v>
      </c>
      <c r="H42" s="9">
        <f>IFERROR(H39/H41, 0)</f>
        <v>0.8571428571428571</v>
      </c>
      <c r="I42" s="9">
        <f>IFERROR(I40/I41, 0)</f>
        <v>0.436028659160696</v>
      </c>
      <c r="J42" s="10"/>
      <c r="K42" s="10"/>
    </row>
    <row r="43" spans="2:14" x14ac:dyDescent="0.35">
      <c r="B43" s="2" t="s">
        <v>1</v>
      </c>
      <c r="C43" s="10">
        <f>C41-J34</f>
        <v>152</v>
      </c>
      <c r="D43" s="10">
        <f>D41-J35</f>
        <v>-127</v>
      </c>
      <c r="E43" s="10">
        <f>E41-J36</f>
        <v>-649</v>
      </c>
      <c r="F43" s="10">
        <f>F41-J37</f>
        <v>-108</v>
      </c>
      <c r="G43" s="10">
        <f>G41-J38</f>
        <v>780</v>
      </c>
      <c r="H43" s="10">
        <f>H41-J39</f>
        <v>-88</v>
      </c>
      <c r="I43" s="10">
        <f>I41-J40</f>
        <v>40</v>
      </c>
      <c r="J43" s="10"/>
      <c r="K43" s="10"/>
    </row>
    <row r="44" spans="2:14" x14ac:dyDescent="0.35">
      <c r="B44" s="2" t="s">
        <v>3</v>
      </c>
      <c r="C44" s="9">
        <f>C43/$J41</f>
        <v>3.4990791896869246E-2</v>
      </c>
      <c r="D44" s="9">
        <f t="shared" ref="D44:I44" si="8">D43/$J41</f>
        <v>-2.9235727440147331E-2</v>
      </c>
      <c r="E44" s="9">
        <f t="shared" si="8"/>
        <v>-0.14940147329650091</v>
      </c>
      <c r="F44" s="9">
        <f t="shared" si="8"/>
        <v>-2.4861878453038673E-2</v>
      </c>
      <c r="G44" s="9">
        <f t="shared" si="8"/>
        <v>0.17955801104972377</v>
      </c>
      <c r="H44" s="9">
        <f t="shared" si="8"/>
        <v>-2.0257826887661142E-2</v>
      </c>
      <c r="I44" s="9">
        <f t="shared" si="8"/>
        <v>9.2081031307550652E-3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94A-6DC4-4723-AC7C-CF972A3E9EAC}">
  <dimension ref="A2:N44"/>
  <sheetViews>
    <sheetView workbookViewId="0">
      <selection activeCell="B34" sqref="B34:B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41.0560798236897</v>
      </c>
      <c r="D4" s="7">
        <v>4.4577844561141102</v>
      </c>
      <c r="E4" s="7">
        <v>43.936307985979496</v>
      </c>
      <c r="F4" s="7">
        <v>5.05576671287099</v>
      </c>
      <c r="G4" s="7">
        <v>48.616857521165599</v>
      </c>
      <c r="H4" s="7">
        <v>4.5257754049804104</v>
      </c>
      <c r="I4" s="7">
        <v>48.351428095199303</v>
      </c>
      <c r="J4" s="11">
        <f t="shared" ref="J4:J10" si="0">SUM(C4:I4)</f>
        <v>195.99999999999963</v>
      </c>
      <c r="K4" s="9">
        <f>C4/J4</f>
        <v>0.2094697950188254</v>
      </c>
      <c r="M4" s="3">
        <f>AVERAGE(K4:K10)</f>
        <v>0.1867635697347049</v>
      </c>
      <c r="N4" s="2" t="s">
        <v>12</v>
      </c>
    </row>
    <row r="5" spans="1:14" x14ac:dyDescent="0.35">
      <c r="B5" s="2" t="s">
        <v>5</v>
      </c>
      <c r="C5" s="7">
        <v>6.3208459943803899</v>
      </c>
      <c r="D5" s="6">
        <v>2.2567025051929299</v>
      </c>
      <c r="E5" s="7">
        <v>16.999690610838002</v>
      </c>
      <c r="F5" s="7">
        <v>6.6742993602377698</v>
      </c>
      <c r="G5" s="7">
        <v>23.5688668172094</v>
      </c>
      <c r="H5" s="7">
        <v>1.94286398276698</v>
      </c>
      <c r="I5" s="7">
        <v>17.236730729374401</v>
      </c>
      <c r="J5" s="11">
        <f t="shared" si="0"/>
        <v>74.999999999999872</v>
      </c>
      <c r="K5" s="9">
        <f>D5/J5</f>
        <v>3.0089366735905784E-2</v>
      </c>
      <c r="M5" s="3">
        <f>AVERAGE(C12:I12)</f>
        <v>0.18830686174311939</v>
      </c>
      <c r="N5" s="2" t="s">
        <v>14</v>
      </c>
    </row>
    <row r="6" spans="1:14" x14ac:dyDescent="0.35">
      <c r="B6" s="2" t="s">
        <v>6</v>
      </c>
      <c r="C6" s="7">
        <v>43.313234072062897</v>
      </c>
      <c r="D6" s="7">
        <v>13.7543541493974</v>
      </c>
      <c r="E6" s="6">
        <v>123.210307993811</v>
      </c>
      <c r="F6" s="7">
        <v>49.356739261799198</v>
      </c>
      <c r="G6" s="7">
        <v>157.75435791954499</v>
      </c>
      <c r="H6" s="7">
        <v>14.3020849719203</v>
      </c>
      <c r="I6" s="7">
        <v>136.308921631462</v>
      </c>
      <c r="J6" s="11">
        <f t="shared" si="0"/>
        <v>537.99999999999773</v>
      </c>
      <c r="K6" s="9">
        <f>E6/J6</f>
        <v>0.2290154423676794</v>
      </c>
      <c r="M6" s="4">
        <f>2*M4*M5/(M4+M5)</f>
        <v>0.18753204066828097</v>
      </c>
      <c r="N6" s="2" t="s">
        <v>15</v>
      </c>
    </row>
    <row r="7" spans="1:14" x14ac:dyDescent="0.35">
      <c r="B7" s="2" t="s">
        <v>7</v>
      </c>
      <c r="C7" s="7">
        <v>6.1998253383211797</v>
      </c>
      <c r="D7" s="7">
        <v>7.3947190255202697</v>
      </c>
      <c r="E7" s="7">
        <v>59.826510363054901</v>
      </c>
      <c r="F7" s="6">
        <v>47.427685100286297</v>
      </c>
      <c r="G7" s="7">
        <v>72.953692091833304</v>
      </c>
      <c r="H7" s="7">
        <v>7.3394210414006</v>
      </c>
      <c r="I7" s="7">
        <v>55.858147039583301</v>
      </c>
      <c r="J7" s="11">
        <f t="shared" si="0"/>
        <v>256.99999999999989</v>
      </c>
      <c r="K7" s="9">
        <f>F7/J7</f>
        <v>0.18454352179099734</v>
      </c>
      <c r="M7" s="4">
        <f>SUM(C4,D5,E6,F7,G8,H9,I10)/J11</f>
        <v>0.25885476556209075</v>
      </c>
      <c r="N7" s="2" t="s">
        <v>13</v>
      </c>
    </row>
    <row r="8" spans="1:14" x14ac:dyDescent="0.35">
      <c r="B8" s="2" t="s">
        <v>8</v>
      </c>
      <c r="C8" s="7">
        <v>50.893995607792498</v>
      </c>
      <c r="D8" s="7">
        <v>20.699344898816701</v>
      </c>
      <c r="E8" s="7">
        <v>167.313233442984</v>
      </c>
      <c r="F8" s="7">
        <v>63.3703590523318</v>
      </c>
      <c r="G8" s="6">
        <v>251.01576208666901</v>
      </c>
      <c r="H8" s="7">
        <v>18.1816491187747</v>
      </c>
      <c r="I8" s="7">
        <v>168.52565579262901</v>
      </c>
      <c r="J8" s="11">
        <f t="shared" si="0"/>
        <v>739.99999999999761</v>
      </c>
      <c r="K8" s="9">
        <f>G8/J8</f>
        <v>0.33921048930631059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7">
        <v>3.5168429982796301</v>
      </c>
      <c r="D9" s="7">
        <v>1.6056100935931199</v>
      </c>
      <c r="E9" s="7">
        <v>14.1216925010431</v>
      </c>
      <c r="F9" s="7">
        <v>6.0270121539656598</v>
      </c>
      <c r="G9" s="7">
        <v>17.494804965756298</v>
      </c>
      <c r="H9" s="6">
        <v>1.7347269186249801</v>
      </c>
      <c r="I9" s="7">
        <v>13.499310368737</v>
      </c>
      <c r="J9" s="11">
        <f t="shared" si="0"/>
        <v>57.999999999999787</v>
      </c>
      <c r="K9" s="9">
        <f>H9/J9</f>
        <v>2.9909084803879077E-2</v>
      </c>
    </row>
    <row r="10" spans="1:14" x14ac:dyDescent="0.35">
      <c r="B10" s="2" t="s">
        <v>10</v>
      </c>
      <c r="C10" s="7">
        <v>47.467287718319</v>
      </c>
      <c r="D10" s="7">
        <v>15.1776347537175</v>
      </c>
      <c r="E10" s="7">
        <v>137.06100234519201</v>
      </c>
      <c r="F10" s="7">
        <v>47.662046075875601</v>
      </c>
      <c r="G10" s="7">
        <v>167.02485209039099</v>
      </c>
      <c r="H10" s="7">
        <v>15.9725895686627</v>
      </c>
      <c r="I10" s="6">
        <v>171.63458744784</v>
      </c>
      <c r="J10" s="11">
        <f t="shared" si="0"/>
        <v>601.99999999999784</v>
      </c>
      <c r="K10" s="9">
        <f>I10/J10</f>
        <v>0.28510728811933655</v>
      </c>
    </row>
    <row r="11" spans="1:14" x14ac:dyDescent="0.35">
      <c r="B11" s="2" t="s">
        <v>0</v>
      </c>
      <c r="C11" s="8">
        <f t="shared" ref="C11:J11" si="1">SUM(C4:C10)</f>
        <v>198.76811155284528</v>
      </c>
      <c r="D11" s="8">
        <f t="shared" si="1"/>
        <v>65.346149882352037</v>
      </c>
      <c r="E11" s="8">
        <f t="shared" si="1"/>
        <v>562.46874524290251</v>
      </c>
      <c r="F11" s="8">
        <f t="shared" si="1"/>
        <v>225.57390771736732</v>
      </c>
      <c r="G11" s="8">
        <f t="shared" si="1"/>
        <v>738.42919349256954</v>
      </c>
      <c r="H11" s="8">
        <f t="shared" si="1"/>
        <v>63.999111007130665</v>
      </c>
      <c r="I11" s="8">
        <f t="shared" si="1"/>
        <v>611.41478110482501</v>
      </c>
      <c r="J11" s="11">
        <f t="shared" si="1"/>
        <v>2465.9999999999927</v>
      </c>
      <c r="K11" s="10"/>
    </row>
    <row r="12" spans="1:14" x14ac:dyDescent="0.35">
      <c r="B12" s="2" t="s">
        <v>2</v>
      </c>
      <c r="C12" s="9">
        <f>C4/C11</f>
        <v>0.20655264822382924</v>
      </c>
      <c r="D12" s="9">
        <f>IFERROR(D5/D11, 0)</f>
        <v>3.4534590167222615E-2</v>
      </c>
      <c r="E12" s="9">
        <f>IFERROR(E6/E11, 0)</f>
        <v>0.21905271899259496</v>
      </c>
      <c r="F12" s="9">
        <f>IFERROR(F7/F11, 0)</f>
        <v>0.21025341796051511</v>
      </c>
      <c r="G12" s="9">
        <f>IFERROR(G8/G11, 0)</f>
        <v>0.33993206701299639</v>
      </c>
      <c r="H12" s="9">
        <f>IFERROR(H9/H11, 0)</f>
        <v>2.7105484612617508E-2</v>
      </c>
      <c r="I12" s="9">
        <f>IFERROR(I10/I11, 0)</f>
        <v>0.28071710523205984</v>
      </c>
      <c r="J12" s="10"/>
      <c r="K12" s="10"/>
    </row>
    <row r="13" spans="1:14" x14ac:dyDescent="0.35">
      <c r="B13" s="2" t="s">
        <v>1</v>
      </c>
      <c r="C13" s="7">
        <f>C11-J4</f>
        <v>2.768111552845653</v>
      </c>
      <c r="D13" s="7">
        <f>D11-J5</f>
        <v>-9.6538501176478348</v>
      </c>
      <c r="E13" s="7">
        <f>E11-J6</f>
        <v>24.468745242904788</v>
      </c>
      <c r="F13" s="7">
        <f>F11-J7</f>
        <v>-31.426092282632567</v>
      </c>
      <c r="G13" s="7">
        <f>G11-J8</f>
        <v>-1.5708065074280739</v>
      </c>
      <c r="H13" s="7">
        <f>H11-J9</f>
        <v>5.9991110071308782</v>
      </c>
      <c r="I13" s="7">
        <f>I11-J10</f>
        <v>9.4147811048271706</v>
      </c>
      <c r="J13" s="10"/>
      <c r="K13" s="10"/>
    </row>
    <row r="14" spans="1:14" x14ac:dyDescent="0.35">
      <c r="B14" s="2" t="s">
        <v>3</v>
      </c>
      <c r="C14" s="9">
        <f>C13/$J11</f>
        <v>1.1225107675773159E-3</v>
      </c>
      <c r="D14" s="9">
        <f t="shared" ref="D14:I14" si="2">D13/$J11</f>
        <v>-3.9147810696057838E-3</v>
      </c>
      <c r="E14" s="9">
        <f t="shared" si="2"/>
        <v>9.9224433264009978E-3</v>
      </c>
      <c r="F14" s="9">
        <f t="shared" si="2"/>
        <v>-1.2743751939429303E-2</v>
      </c>
      <c r="G14" s="9">
        <f t="shared" si="2"/>
        <v>-6.3698560722955338E-4</v>
      </c>
      <c r="H14" s="9">
        <f t="shared" si="2"/>
        <v>2.4327295243839805E-3</v>
      </c>
      <c r="I14" s="9">
        <f t="shared" si="2"/>
        <v>3.8178349979023514E-3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45.942080363746101</v>
      </c>
      <c r="D19" s="7">
        <v>1.1442818494976701</v>
      </c>
      <c r="E19" s="7">
        <v>5.28270748858227</v>
      </c>
      <c r="F19" s="7">
        <v>0.46195094541301801</v>
      </c>
      <c r="G19" s="7">
        <v>19.702856021877601</v>
      </c>
      <c r="H19" s="7">
        <v>1.0258160187579</v>
      </c>
      <c r="I19" s="7">
        <v>8.4403073121252792</v>
      </c>
      <c r="J19" s="11">
        <f>SUM(C19:I19)</f>
        <v>81.999999999999844</v>
      </c>
      <c r="K19" s="9">
        <f>C19/J19</f>
        <v>0.56026927272861204</v>
      </c>
      <c r="M19" s="3">
        <f>AVERAGE(K19:K25)</f>
        <v>0.40769048484437809</v>
      </c>
      <c r="N19" s="2" t="s">
        <v>12</v>
      </c>
    </row>
    <row r="20" spans="1:14" x14ac:dyDescent="0.35">
      <c r="B20" s="2" t="s">
        <v>5</v>
      </c>
      <c r="C20" s="7">
        <v>1.4539441685107399</v>
      </c>
      <c r="D20" s="6">
        <v>4.0819979012547698</v>
      </c>
      <c r="E20" s="7">
        <v>12.7485978608628</v>
      </c>
      <c r="F20" s="7">
        <v>1.4538115488286101</v>
      </c>
      <c r="G20" s="7">
        <v>43.526790851542003</v>
      </c>
      <c r="H20" s="7">
        <v>0.76149650987526996</v>
      </c>
      <c r="I20" s="7">
        <v>8.9733611591256697</v>
      </c>
      <c r="J20" s="11">
        <f t="shared" ref="J20:J25" si="3">SUM(C20:I20)</f>
        <v>72.999999999999872</v>
      </c>
      <c r="K20" s="9">
        <f>D20/J20</f>
        <v>5.591777946924352E-2</v>
      </c>
      <c r="M20" s="3">
        <f>AVERAGE(C27:I27)</f>
        <v>0.39872822138531072</v>
      </c>
      <c r="N20" s="2" t="s">
        <v>14</v>
      </c>
    </row>
    <row r="21" spans="1:14" x14ac:dyDescent="0.35">
      <c r="B21" s="2" t="s">
        <v>6</v>
      </c>
      <c r="C21" s="7">
        <v>7.6801616428872901</v>
      </c>
      <c r="D21" s="7">
        <v>12.2621030222348</v>
      </c>
      <c r="E21" s="6">
        <v>56.613034297004603</v>
      </c>
      <c r="F21" s="7">
        <v>6.77317564565673</v>
      </c>
      <c r="G21" s="7">
        <v>136.72853670126699</v>
      </c>
      <c r="H21" s="7">
        <v>4.24518936239091</v>
      </c>
      <c r="I21" s="7">
        <v>32.697799328558503</v>
      </c>
      <c r="J21" s="11">
        <f t="shared" si="3"/>
        <v>256.99999999999983</v>
      </c>
      <c r="K21" s="9">
        <f>E21/J21</f>
        <v>0.22028418014398693</v>
      </c>
      <c r="M21" s="4">
        <f>2*M19*M20/(M19+M20)</f>
        <v>0.40315955133960701</v>
      </c>
      <c r="N21" s="2" t="s">
        <v>15</v>
      </c>
    </row>
    <row r="22" spans="1:14" x14ac:dyDescent="0.35">
      <c r="B22" s="2" t="s">
        <v>7</v>
      </c>
      <c r="C22" s="7">
        <v>0.38866182149788298</v>
      </c>
      <c r="D22" s="7">
        <v>1.19086320632975</v>
      </c>
      <c r="E22" s="7">
        <v>5.7841678387400801</v>
      </c>
      <c r="F22" s="6">
        <v>48.654441890158303</v>
      </c>
      <c r="G22" s="7">
        <v>18.524539259145499</v>
      </c>
      <c r="H22" s="7">
        <v>0.77516445194847505</v>
      </c>
      <c r="I22" s="7">
        <v>5.6821615321798902</v>
      </c>
      <c r="J22" s="11">
        <f t="shared" si="3"/>
        <v>80.999999999999872</v>
      </c>
      <c r="K22" s="9">
        <f>F22/J22</f>
        <v>0.60067212210072074</v>
      </c>
      <c r="M22" s="4">
        <f>SUM(C19,D20,E21,F22,G23,H24,I25)/J26</f>
        <v>0.54678776871338997</v>
      </c>
      <c r="N22" s="2" t="s">
        <v>13</v>
      </c>
    </row>
    <row r="23" spans="1:14" x14ac:dyDescent="0.35">
      <c r="B23" s="2" t="s">
        <v>8</v>
      </c>
      <c r="C23" s="7">
        <v>21.286100408762</v>
      </c>
      <c r="D23" s="7">
        <v>36.278523364899101</v>
      </c>
      <c r="E23" s="7">
        <v>128.06955639442401</v>
      </c>
      <c r="F23" s="7">
        <v>19.913408342693302</v>
      </c>
      <c r="G23" s="6">
        <v>716.33480361876502</v>
      </c>
      <c r="H23" s="7">
        <v>11.766604143972801</v>
      </c>
      <c r="I23" s="7">
        <v>108.351003726484</v>
      </c>
      <c r="J23" s="11">
        <f t="shared" si="3"/>
        <v>1042.0000000000002</v>
      </c>
      <c r="K23" s="9">
        <f>G23/J23</f>
        <v>0.68746142381839237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7">
        <v>0.280236903899719</v>
      </c>
      <c r="D24" s="7">
        <v>0.663003433323751</v>
      </c>
      <c r="E24" s="7">
        <v>4.2248469120622003</v>
      </c>
      <c r="F24" s="7">
        <v>1.18610088921582</v>
      </c>
      <c r="G24" s="7">
        <v>12.494370720312499</v>
      </c>
      <c r="H24" s="6">
        <v>8.4370157985320091</v>
      </c>
      <c r="I24" s="7">
        <v>5.71442534265395</v>
      </c>
      <c r="J24" s="11">
        <f t="shared" si="3"/>
        <v>32.999999999999943</v>
      </c>
      <c r="K24" s="9">
        <f>H24/J24</f>
        <v>0.2556671454100613</v>
      </c>
    </row>
    <row r="25" spans="1:14" x14ac:dyDescent="0.35">
      <c r="B25" s="2" t="s">
        <v>10</v>
      </c>
      <c r="C25" s="7">
        <v>8.9028109717065895</v>
      </c>
      <c r="D25" s="7">
        <v>7.1583062525089698</v>
      </c>
      <c r="E25" s="7">
        <v>33.441814372195203</v>
      </c>
      <c r="F25" s="7">
        <v>7.1893431427914498</v>
      </c>
      <c r="G25" s="7">
        <v>99.097003976702496</v>
      </c>
      <c r="H25" s="7">
        <v>7.4066655098096801</v>
      </c>
      <c r="I25" s="6">
        <v>146.80405577428499</v>
      </c>
      <c r="J25" s="11">
        <f t="shared" si="3"/>
        <v>309.99999999999937</v>
      </c>
      <c r="K25" s="9">
        <f>I25/J25</f>
        <v>0.47356147023962997</v>
      </c>
    </row>
    <row r="26" spans="1:14" x14ac:dyDescent="0.35">
      <c r="B26" s="2" t="s">
        <v>0</v>
      </c>
      <c r="C26" s="8">
        <f>SUM(C19:C25)</f>
        <v>85.933996281010323</v>
      </c>
      <c r="D26" s="8">
        <f t="shared" ref="D26:I26" si="4">SUM(D19:D25)</f>
        <v>62.779079030048813</v>
      </c>
      <c r="E26" s="8">
        <f t="shared" si="4"/>
        <v>246.16472516387117</v>
      </c>
      <c r="F26" s="8">
        <f t="shared" si="4"/>
        <v>85.632232404757232</v>
      </c>
      <c r="G26" s="8">
        <f t="shared" si="4"/>
        <v>1046.4089011496121</v>
      </c>
      <c r="H26" s="8">
        <f t="shared" si="4"/>
        <v>34.417951795287046</v>
      </c>
      <c r="I26" s="8">
        <f t="shared" si="4"/>
        <v>316.66311417541226</v>
      </c>
      <c r="J26" s="11">
        <f>SUM(J19:J25)</f>
        <v>1877.9999999999989</v>
      </c>
      <c r="K26" s="7"/>
    </row>
    <row r="27" spans="1:14" x14ac:dyDescent="0.35">
      <c r="B27" s="2" t="s">
        <v>2</v>
      </c>
      <c r="C27" s="9">
        <f>C19/C26</f>
        <v>0.53462055009652065</v>
      </c>
      <c r="D27" s="9">
        <f>IFERROR(D20/D26, 0)</f>
        <v>6.5021627655623096E-2</v>
      </c>
      <c r="E27" s="9">
        <f>IFERROR(E21/E26, 0)</f>
        <v>0.22998028762779665</v>
      </c>
      <c r="F27" s="9">
        <f>IFERROR(F22/F26, 0)</f>
        <v>0.56817906673486818</v>
      </c>
      <c r="G27" s="9">
        <f>IFERROR(G23/G26, 0)</f>
        <v>0.68456489889543271</v>
      </c>
      <c r="H27" s="9">
        <f>IFERROR(H24/H26, 0)</f>
        <v>0.24513416279719805</v>
      </c>
      <c r="I27" s="9">
        <f>IFERROR(I25/I26, 0)</f>
        <v>0.46359695588973587</v>
      </c>
      <c r="J27" s="7"/>
      <c r="K27" s="7"/>
    </row>
    <row r="28" spans="1:14" x14ac:dyDescent="0.35">
      <c r="B28" s="2" t="s">
        <v>1</v>
      </c>
      <c r="C28" s="7">
        <f>C26-J19</f>
        <v>3.9339962810104794</v>
      </c>
      <c r="D28" s="7">
        <f>D26-J20</f>
        <v>-10.220920969951059</v>
      </c>
      <c r="E28" s="7">
        <f>E26-J21</f>
        <v>-10.835274836128661</v>
      </c>
      <c r="F28" s="7">
        <f>F26-J22</f>
        <v>4.6322324047573602</v>
      </c>
      <c r="G28" s="7">
        <f>G26-J23</f>
        <v>4.4089011496118928</v>
      </c>
      <c r="H28" s="7">
        <f>H26-J24</f>
        <v>1.4179517952871024</v>
      </c>
      <c r="I28" s="7">
        <f>I26-J25</f>
        <v>6.6631141754128862</v>
      </c>
      <c r="J28" s="7"/>
      <c r="K28" s="7"/>
    </row>
    <row r="29" spans="1:14" x14ac:dyDescent="0.35">
      <c r="B29" s="2" t="s">
        <v>3</v>
      </c>
      <c r="C29" s="9">
        <f>C28/$J26</f>
        <v>2.0947797023484994E-3</v>
      </c>
      <c r="D29" s="9">
        <f t="shared" ref="D29:I29" si="5">D28/$J26</f>
        <v>-5.442449930751366E-3</v>
      </c>
      <c r="E29" s="9">
        <f t="shared" si="5"/>
        <v>-5.7695819148714956E-3</v>
      </c>
      <c r="F29" s="9">
        <f t="shared" si="5"/>
        <v>2.4665774253234095E-3</v>
      </c>
      <c r="G29" s="9">
        <f t="shared" si="5"/>
        <v>2.347657694149039E-3</v>
      </c>
      <c r="H29" s="9">
        <f t="shared" si="5"/>
        <v>7.5503290483871306E-4</v>
      </c>
      <c r="I29" s="9">
        <f t="shared" si="5"/>
        <v>3.5479841189632005E-3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79.169448465864903</v>
      </c>
      <c r="D34" s="7">
        <v>7.0702606607917602</v>
      </c>
      <c r="E34" s="7">
        <v>53.79215965865</v>
      </c>
      <c r="F34" s="7">
        <v>5.4661037055049198</v>
      </c>
      <c r="G34" s="7">
        <v>73.997590499124797</v>
      </c>
      <c r="H34" s="7">
        <v>4.9339148020385499</v>
      </c>
      <c r="I34" s="7">
        <v>57.570522208024897</v>
      </c>
      <c r="J34" s="12">
        <f>SUM(C34:I34)</f>
        <v>281.99999999999983</v>
      </c>
      <c r="K34" s="9">
        <f>C34/J34</f>
        <v>0.28074272505625869</v>
      </c>
      <c r="M34" s="3">
        <f>AVERAGE(K34:K40)</f>
        <v>0.25409266782184425</v>
      </c>
      <c r="N34" s="2" t="s">
        <v>12</v>
      </c>
    </row>
    <row r="35" spans="2:14" x14ac:dyDescent="0.35">
      <c r="B35" s="2" t="s">
        <v>5</v>
      </c>
      <c r="C35" s="7">
        <v>6.6576922651996</v>
      </c>
      <c r="D35" s="6">
        <v>5.7392101034285998</v>
      </c>
      <c r="E35" s="7">
        <v>26.234005583563999</v>
      </c>
      <c r="F35" s="7">
        <v>7.6245356745886204</v>
      </c>
      <c r="G35" s="7">
        <v>56.4113229752409</v>
      </c>
      <c r="H35" s="7">
        <v>2.34693554287455</v>
      </c>
      <c r="I35" s="7">
        <v>21.9862978551037</v>
      </c>
      <c r="J35" s="12">
        <f t="shared" ref="J35:J40" si="6">SUM(C35:I35)</f>
        <v>126.99999999999997</v>
      </c>
      <c r="K35" s="9">
        <f>D35/J35</f>
        <v>4.519063073565828E-2</v>
      </c>
      <c r="M35" s="3">
        <f>AVERAGE(C42:I42)</f>
        <v>0.2551508975914018</v>
      </c>
      <c r="N35" s="2" t="s">
        <v>14</v>
      </c>
    </row>
    <row r="36" spans="2:14" x14ac:dyDescent="0.35">
      <c r="B36" s="2" t="s">
        <v>6</v>
      </c>
      <c r="C36" s="7">
        <v>52.110037522976498</v>
      </c>
      <c r="D36" s="7">
        <v>30.450985473893901</v>
      </c>
      <c r="E36" s="6">
        <v>182.47810744041601</v>
      </c>
      <c r="F36" s="7">
        <v>64.178401264414106</v>
      </c>
      <c r="G36" s="7">
        <v>304.76157782162801</v>
      </c>
      <c r="H36" s="7">
        <v>17.813745770642299</v>
      </c>
      <c r="I36" s="7">
        <v>169.207144706028</v>
      </c>
      <c r="J36" s="12">
        <f t="shared" si="6"/>
        <v>820.99999999999886</v>
      </c>
      <c r="K36" s="9">
        <f>E36/J36</f>
        <v>0.2222632246533694</v>
      </c>
      <c r="M36" s="4">
        <f>2*M34*M35/(M34+M35)</f>
        <v>0.25462068318340736</v>
      </c>
      <c r="N36" s="2" t="s">
        <v>15</v>
      </c>
    </row>
    <row r="37" spans="2:14" x14ac:dyDescent="0.35">
      <c r="B37" s="2" t="s">
        <v>7</v>
      </c>
      <c r="C37" s="7">
        <v>6.5660540966091103</v>
      </c>
      <c r="D37" s="7">
        <v>8.8183009205950604</v>
      </c>
      <c r="E37" s="7">
        <v>58.385155251152298</v>
      </c>
      <c r="F37" s="6">
        <v>84.342427032549395</v>
      </c>
      <c r="G37" s="7">
        <v>90.091733002294504</v>
      </c>
      <c r="H37" s="7">
        <v>7.7529439846712496</v>
      </c>
      <c r="I37" s="7">
        <v>61.043385712128099</v>
      </c>
      <c r="J37" s="12">
        <f t="shared" si="6"/>
        <v>316.99999999999977</v>
      </c>
      <c r="K37" s="9">
        <f>F37/J37</f>
        <v>0.26606443858848411</v>
      </c>
      <c r="M37" s="4">
        <f>SUM(C34,D35,E36,F37,G38,H39,I40)/J41</f>
        <v>0.37902058698336877</v>
      </c>
      <c r="N37" s="2" t="s">
        <v>13</v>
      </c>
    </row>
    <row r="38" spans="2:14" x14ac:dyDescent="0.35">
      <c r="B38" s="2" t="s">
        <v>8</v>
      </c>
      <c r="C38" s="7">
        <v>68.225312076070793</v>
      </c>
      <c r="D38" s="7">
        <v>58.845047888918899</v>
      </c>
      <c r="E38" s="7">
        <v>288.30188117721201</v>
      </c>
      <c r="F38" s="7">
        <v>85.5954771486483</v>
      </c>
      <c r="G38" s="6">
        <v>967.25528228551195</v>
      </c>
      <c r="H38" s="7">
        <v>28.7407834315614</v>
      </c>
      <c r="I38" s="7">
        <v>268.03621599207497</v>
      </c>
      <c r="J38" s="12">
        <f t="shared" si="6"/>
        <v>1764.9999999999982</v>
      </c>
      <c r="K38" s="9">
        <f>G38/J38</f>
        <v>0.54801998996346346</v>
      </c>
      <c r="M38" s="4">
        <v>0.37902058698336599</v>
      </c>
      <c r="N38" s="2" t="s">
        <v>16</v>
      </c>
    </row>
    <row r="39" spans="2:14" x14ac:dyDescent="0.35">
      <c r="B39" s="2" t="s">
        <v>9</v>
      </c>
      <c r="C39" s="7">
        <v>5.8877996542020501</v>
      </c>
      <c r="D39" s="7">
        <v>2.6100242126392699</v>
      </c>
      <c r="E39" s="7">
        <v>18.6314291833209</v>
      </c>
      <c r="F39" s="7">
        <v>7.3428537784869699</v>
      </c>
      <c r="G39" s="7">
        <v>31.159056839939801</v>
      </c>
      <c r="H39" s="6">
        <v>7.0692126924978496</v>
      </c>
      <c r="I39" s="7">
        <v>22.299623638912902</v>
      </c>
      <c r="J39" s="12">
        <f t="shared" si="6"/>
        <v>94.99999999999973</v>
      </c>
      <c r="K39" s="9">
        <f>H39/J39</f>
        <v>7.4412765184188101E-2</v>
      </c>
    </row>
    <row r="40" spans="2:14" x14ac:dyDescent="0.35">
      <c r="B40" s="2" t="s">
        <v>10</v>
      </c>
      <c r="C40" s="7">
        <v>59.760706249268701</v>
      </c>
      <c r="D40" s="7">
        <v>26.5293609196695</v>
      </c>
      <c r="E40" s="7">
        <v>174.38720361534899</v>
      </c>
      <c r="F40" s="7">
        <v>58.086582224230597</v>
      </c>
      <c r="G40" s="7">
        <v>275.61489663522798</v>
      </c>
      <c r="H40" s="7">
        <v>22.2095085207702</v>
      </c>
      <c r="I40" s="6">
        <v>320.41174183548401</v>
      </c>
      <c r="J40" s="12">
        <f t="shared" si="6"/>
        <v>937</v>
      </c>
      <c r="K40" s="9">
        <f>I40/J40</f>
        <v>0.34195490057148775</v>
      </c>
    </row>
    <row r="41" spans="2:14" x14ac:dyDescent="0.35">
      <c r="B41" s="2" t="s">
        <v>0</v>
      </c>
      <c r="C41" s="8">
        <f>SUM(C34:C40)</f>
        <v>278.37705033019165</v>
      </c>
      <c r="D41" s="8">
        <f t="shared" ref="D41:I41" si="7">SUM(D34:D40)</f>
        <v>140.06319017993701</v>
      </c>
      <c r="E41" s="8">
        <f t="shared" si="7"/>
        <v>802.20994190966417</v>
      </c>
      <c r="F41" s="8">
        <f t="shared" si="7"/>
        <v>312.63638082842289</v>
      </c>
      <c r="G41" s="8">
        <f t="shared" si="7"/>
        <v>1799.2914600589679</v>
      </c>
      <c r="H41" s="8">
        <f t="shared" si="7"/>
        <v>90.867044745056106</v>
      </c>
      <c r="I41" s="8">
        <f t="shared" si="7"/>
        <v>920.55493194775659</v>
      </c>
      <c r="J41" s="12">
        <f>SUM(J34:J40)</f>
        <v>4343.9999999999964</v>
      </c>
      <c r="K41" s="10"/>
    </row>
    <row r="42" spans="2:14" x14ac:dyDescent="0.35">
      <c r="B42" s="2" t="s">
        <v>2</v>
      </c>
      <c r="C42" s="9">
        <f>C34/C41</f>
        <v>0.28439646289792769</v>
      </c>
      <c r="D42" s="9">
        <f>IFERROR(D35/D41, 0)</f>
        <v>4.0975863080481928E-2</v>
      </c>
      <c r="E42" s="9">
        <f>IFERROR(E36/E41, 0)</f>
        <v>0.22746926696772929</v>
      </c>
      <c r="F42" s="9">
        <f>IFERROR(F37/F41, 0)</f>
        <v>0.26977803034010023</v>
      </c>
      <c r="G42" s="9">
        <f>IFERROR(G38/G41, 0)</f>
        <v>0.53757565339292623</v>
      </c>
      <c r="H42" s="9">
        <f>IFERROR(H39/H41, 0)</f>
        <v>7.779732148582362E-2</v>
      </c>
      <c r="I42" s="9">
        <f>IFERROR(I40/I41, 0)</f>
        <v>0.34806368497482348</v>
      </c>
      <c r="J42" s="10"/>
      <c r="K42" s="10"/>
    </row>
    <row r="43" spans="2:14" x14ac:dyDescent="0.35">
      <c r="B43" s="2" t="s">
        <v>1</v>
      </c>
      <c r="C43" s="7">
        <f>C41-J34</f>
        <v>-3.6229496698081789</v>
      </c>
      <c r="D43" s="7">
        <f>D41-J35</f>
        <v>13.063190179937038</v>
      </c>
      <c r="E43" s="7">
        <f>E41-J36</f>
        <v>-18.790058090334696</v>
      </c>
      <c r="F43" s="7">
        <f>F41-J37</f>
        <v>-4.3636191715768859</v>
      </c>
      <c r="G43" s="7">
        <f>G41-J38</f>
        <v>34.291460058969733</v>
      </c>
      <c r="H43" s="7">
        <f>H41-J39</f>
        <v>-4.1329552549436244</v>
      </c>
      <c r="I43" s="7">
        <f>I41-J40</f>
        <v>-16.445068052243414</v>
      </c>
      <c r="J43" s="10"/>
      <c r="K43" s="10"/>
    </row>
    <row r="44" spans="2:14" x14ac:dyDescent="0.35">
      <c r="B44" s="2" t="s">
        <v>3</v>
      </c>
      <c r="C44" s="9">
        <f>C43/$J41</f>
        <v>-8.3401235492821873E-4</v>
      </c>
      <c r="D44" s="9">
        <f t="shared" ref="D44:I44" si="8">D43/$J41</f>
        <v>3.007180059838179E-3</v>
      </c>
      <c r="E44" s="9">
        <f t="shared" si="8"/>
        <v>-4.3255198182170149E-3</v>
      </c>
      <c r="F44" s="9">
        <f t="shared" si="8"/>
        <v>-1.0045163838804994E-3</v>
      </c>
      <c r="G44" s="9">
        <f t="shared" si="8"/>
        <v>7.8939825181790421E-3</v>
      </c>
      <c r="H44" s="9">
        <f t="shared" si="8"/>
        <v>-9.5141695555792539E-4</v>
      </c>
      <c r="I44" s="9">
        <f t="shared" si="8"/>
        <v>-3.7856970654335698E-3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77A-C0AA-4D73-86C6-D9FBEC073C31}">
  <dimension ref="A2:N44"/>
  <sheetViews>
    <sheetView topLeftCell="B12" workbookViewId="0">
      <selection activeCell="C34" activeCellId="2" sqref="C4:K14 C19:K29 C34:K44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59</v>
      </c>
      <c r="D4" s="10">
        <v>0</v>
      </c>
      <c r="E4" s="10">
        <v>39</v>
      </c>
      <c r="F4" s="10">
        <v>1</v>
      </c>
      <c r="G4" s="10">
        <v>48</v>
      </c>
      <c r="H4" s="10">
        <v>0</v>
      </c>
      <c r="I4" s="10">
        <v>62</v>
      </c>
      <c r="J4" s="12">
        <f>SUM(C4:I4)</f>
        <v>209</v>
      </c>
      <c r="K4" s="9">
        <f>C4/J4</f>
        <v>0.28229665071770332</v>
      </c>
      <c r="M4" s="3">
        <f>AVERAGE(K4:K10)</f>
        <v>0.2319493704490774</v>
      </c>
      <c r="N4" s="2" t="s">
        <v>12</v>
      </c>
    </row>
    <row r="5" spans="1:14" x14ac:dyDescent="0.35">
      <c r="B5" s="2" t="s">
        <v>5</v>
      </c>
      <c r="C5" s="10">
        <v>4</v>
      </c>
      <c r="D5" s="13">
        <v>0</v>
      </c>
      <c r="E5" s="10">
        <v>13</v>
      </c>
      <c r="F5" s="10">
        <v>3</v>
      </c>
      <c r="G5" s="10">
        <v>39</v>
      </c>
      <c r="H5" s="10">
        <v>0</v>
      </c>
      <c r="I5" s="10">
        <v>11</v>
      </c>
      <c r="J5" s="12">
        <f t="shared" ref="J5:J10" si="0">SUM(C5:I5)</f>
        <v>70</v>
      </c>
      <c r="K5" s="9">
        <f>D5/J5</f>
        <v>0</v>
      </c>
      <c r="M5" s="3">
        <f>AVERAGE(C12:I12)</f>
        <v>0.23333942824674891</v>
      </c>
      <c r="N5" s="2" t="s">
        <v>14</v>
      </c>
    </row>
    <row r="6" spans="1:14" x14ac:dyDescent="0.35">
      <c r="B6" s="2" t="s">
        <v>6</v>
      </c>
      <c r="C6" s="10">
        <v>39</v>
      </c>
      <c r="D6" s="10">
        <v>0</v>
      </c>
      <c r="E6" s="13">
        <v>74</v>
      </c>
      <c r="F6" s="10">
        <v>45</v>
      </c>
      <c r="G6" s="10">
        <v>227</v>
      </c>
      <c r="H6" s="10">
        <v>0</v>
      </c>
      <c r="I6" s="10">
        <v>148</v>
      </c>
      <c r="J6" s="12">
        <f t="shared" si="0"/>
        <v>533</v>
      </c>
      <c r="K6" s="9">
        <f>E6/J6</f>
        <v>0.13883677298311445</v>
      </c>
      <c r="M6" s="4">
        <f>2*M4*M5/(M4+M5)</f>
        <v>0.23264232293785742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44</v>
      </c>
      <c r="F7" s="13">
        <v>68</v>
      </c>
      <c r="G7" s="10">
        <v>113</v>
      </c>
      <c r="H7" s="10">
        <v>0</v>
      </c>
      <c r="I7" s="10">
        <v>30</v>
      </c>
      <c r="J7" s="12">
        <f t="shared" si="0"/>
        <v>257</v>
      </c>
      <c r="K7" s="9">
        <f>F7/J7</f>
        <v>0.26459143968871596</v>
      </c>
      <c r="M7" s="4">
        <f>SUM(C4,D5,E6,F7,G8,H9,I10)/J11</f>
        <v>0.33982157339821573</v>
      </c>
      <c r="N7" s="2" t="s">
        <v>13</v>
      </c>
    </row>
    <row r="8" spans="1:14" x14ac:dyDescent="0.35">
      <c r="B8" s="2" t="s">
        <v>8</v>
      </c>
      <c r="C8" s="10">
        <v>37</v>
      </c>
      <c r="D8" s="10">
        <v>0</v>
      </c>
      <c r="E8" s="10">
        <v>91</v>
      </c>
      <c r="F8" s="10">
        <v>39</v>
      </c>
      <c r="G8" s="13">
        <v>389</v>
      </c>
      <c r="H8" s="10">
        <v>0</v>
      </c>
      <c r="I8" s="10">
        <v>177</v>
      </c>
      <c r="J8" s="12">
        <f t="shared" si="0"/>
        <v>733</v>
      </c>
      <c r="K8" s="9">
        <f>G8/J8</f>
        <v>0.53069577080491137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10">
        <v>4</v>
      </c>
      <c r="D9" s="10">
        <v>0</v>
      </c>
      <c r="E9" s="10">
        <v>8</v>
      </c>
      <c r="F9" s="10">
        <v>3</v>
      </c>
      <c r="G9" s="10">
        <v>26</v>
      </c>
      <c r="H9" s="13">
        <v>0</v>
      </c>
      <c r="I9" s="10">
        <v>14</v>
      </c>
      <c r="J9" s="12">
        <f t="shared" si="0"/>
        <v>55</v>
      </c>
      <c r="K9" s="9">
        <f>H9/J9</f>
        <v>0</v>
      </c>
    </row>
    <row r="10" spans="1:14" x14ac:dyDescent="0.35">
      <c r="B10" s="2" t="s">
        <v>10</v>
      </c>
      <c r="C10" s="10">
        <v>22</v>
      </c>
      <c r="D10" s="10">
        <v>0</v>
      </c>
      <c r="E10" s="10">
        <v>97</v>
      </c>
      <c r="F10" s="10">
        <v>37</v>
      </c>
      <c r="G10" s="10">
        <v>205</v>
      </c>
      <c r="H10" s="10">
        <v>0</v>
      </c>
      <c r="I10" s="13">
        <v>248</v>
      </c>
      <c r="J10" s="12">
        <f t="shared" si="0"/>
        <v>609</v>
      </c>
      <c r="K10" s="9">
        <f>I10/J10</f>
        <v>0.40722495894909688</v>
      </c>
    </row>
    <row r="11" spans="1:14" x14ac:dyDescent="0.35">
      <c r="B11" s="2" t="s">
        <v>0</v>
      </c>
      <c r="C11" s="12">
        <f>SUM(C4:C10)</f>
        <v>167</v>
      </c>
      <c r="D11" s="12">
        <f t="shared" ref="D11:I11" si="1">SUM(D4:D10)</f>
        <v>0</v>
      </c>
      <c r="E11" s="12">
        <f t="shared" si="1"/>
        <v>366</v>
      </c>
      <c r="F11" s="12">
        <f t="shared" si="1"/>
        <v>196</v>
      </c>
      <c r="G11" s="12">
        <f t="shared" si="1"/>
        <v>1047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0.3532934131736527</v>
      </c>
      <c r="D12" s="9">
        <f>IFERROR(D5/D11, 0)</f>
        <v>0</v>
      </c>
      <c r="E12" s="9">
        <f>IFERROR(E6/E11, 0)</f>
        <v>0.20218579234972678</v>
      </c>
      <c r="F12" s="9">
        <f>IFERROR(F7/F11, 0)</f>
        <v>0.34693877551020408</v>
      </c>
      <c r="G12" s="9">
        <f>IFERROR(G8/G11, 0)</f>
        <v>0.37153772683858644</v>
      </c>
      <c r="H12" s="9">
        <f>IFERROR(H9/H11, 0)</f>
        <v>0</v>
      </c>
      <c r="I12" s="9">
        <f>IFERROR(I10/I11, 0)</f>
        <v>0.35942028985507246</v>
      </c>
      <c r="J12" s="10"/>
      <c r="K12" s="10"/>
    </row>
    <row r="13" spans="1:14" x14ac:dyDescent="0.35">
      <c r="B13" s="2" t="s">
        <v>1</v>
      </c>
      <c r="C13" s="10">
        <f>C11-J4</f>
        <v>-42</v>
      </c>
      <c r="D13" s="10">
        <f>D11-J5</f>
        <v>-70</v>
      </c>
      <c r="E13" s="10">
        <f>E11-J6</f>
        <v>-167</v>
      </c>
      <c r="F13" s="10">
        <f>F11-J7</f>
        <v>-61</v>
      </c>
      <c r="G13" s="10">
        <f>G11-J8</f>
        <v>314</v>
      </c>
      <c r="H13" s="10">
        <f>H11-J9</f>
        <v>-55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-1.7031630170316302E-2</v>
      </c>
      <c r="D14" s="9">
        <f t="shared" ref="D14:I14" si="2">D13/$J11</f>
        <v>-2.8386050283860504E-2</v>
      </c>
      <c r="E14" s="9">
        <f t="shared" si="2"/>
        <v>-6.7721005677210053E-2</v>
      </c>
      <c r="F14" s="9">
        <f t="shared" si="2"/>
        <v>-2.4736415247364151E-2</v>
      </c>
      <c r="G14" s="9">
        <f t="shared" si="2"/>
        <v>0.12733171127331711</v>
      </c>
      <c r="H14" s="9">
        <f t="shared" si="2"/>
        <v>-2.2303325223033254E-2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68</v>
      </c>
      <c r="D19" s="10">
        <v>0</v>
      </c>
      <c r="E19" s="10">
        <v>0</v>
      </c>
      <c r="F19" s="10">
        <v>0</v>
      </c>
      <c r="G19" s="10">
        <v>25</v>
      </c>
      <c r="H19" s="10">
        <v>0</v>
      </c>
      <c r="I19" s="10">
        <v>0</v>
      </c>
      <c r="J19" s="12">
        <f>SUM(C19:I19)</f>
        <v>93</v>
      </c>
      <c r="K19" s="9">
        <f>C19/J19</f>
        <v>0.73118279569892475</v>
      </c>
      <c r="M19" s="3">
        <f>AVERAGE(K19:K25)</f>
        <v>0.44184302609622123</v>
      </c>
      <c r="N19" s="2" t="s">
        <v>12</v>
      </c>
    </row>
    <row r="20" spans="1:14" x14ac:dyDescent="0.35">
      <c r="B20" s="2" t="s">
        <v>5</v>
      </c>
      <c r="C20" s="10">
        <v>1</v>
      </c>
      <c r="D20" s="13">
        <v>0</v>
      </c>
      <c r="E20" s="10">
        <v>11</v>
      </c>
      <c r="F20" s="10">
        <v>0</v>
      </c>
      <c r="G20" s="10">
        <v>59</v>
      </c>
      <c r="H20" s="10">
        <v>0</v>
      </c>
      <c r="I20" s="10">
        <v>3</v>
      </c>
      <c r="J20" s="12">
        <f t="shared" ref="J20:J25" si="3">SUM(C20:I20)</f>
        <v>74</v>
      </c>
      <c r="K20" s="9">
        <f>D20/J20</f>
        <v>0</v>
      </c>
      <c r="M20" s="3">
        <f>AVERAGE(C27:I27)</f>
        <v>0.62950706384103305</v>
      </c>
      <c r="N20" s="2" t="s">
        <v>14</v>
      </c>
    </row>
    <row r="21" spans="1:14" x14ac:dyDescent="0.35">
      <c r="B21" s="2" t="s">
        <v>6</v>
      </c>
      <c r="C21" s="10">
        <v>6</v>
      </c>
      <c r="D21" s="10">
        <v>0</v>
      </c>
      <c r="E21" s="13">
        <v>47</v>
      </c>
      <c r="F21" s="10">
        <v>1</v>
      </c>
      <c r="G21" s="10">
        <v>174</v>
      </c>
      <c r="H21" s="10">
        <v>0</v>
      </c>
      <c r="I21" s="10">
        <v>20</v>
      </c>
      <c r="J21" s="12">
        <f t="shared" si="3"/>
        <v>248</v>
      </c>
      <c r="K21" s="9">
        <f>E21/J21</f>
        <v>0.18951612903225806</v>
      </c>
      <c r="M21" s="4">
        <f>2*M19*M20/(M19+M20)</f>
        <v>0.51923887186635542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53</v>
      </c>
      <c r="G22" s="10">
        <v>28</v>
      </c>
      <c r="H22" s="10">
        <v>0</v>
      </c>
      <c r="I22" s="10">
        <v>1</v>
      </c>
      <c r="J22" s="12">
        <f t="shared" si="3"/>
        <v>83</v>
      </c>
      <c r="K22" s="9">
        <f>F22/J22</f>
        <v>0.63855421686746983</v>
      </c>
      <c r="M22" s="4">
        <f>SUM(C19,D20,E21,F22,G23,H24,I25)/J26</f>
        <v>0.67891373801916932</v>
      </c>
      <c r="N22" s="2" t="s">
        <v>13</v>
      </c>
    </row>
    <row r="23" spans="1:14" x14ac:dyDescent="0.35">
      <c r="B23" s="2" t="s">
        <v>8</v>
      </c>
      <c r="C23" s="10">
        <v>13</v>
      </c>
      <c r="D23" s="10">
        <v>0</v>
      </c>
      <c r="E23" s="10">
        <v>22</v>
      </c>
      <c r="F23" s="10">
        <v>7</v>
      </c>
      <c r="G23" s="13">
        <v>965</v>
      </c>
      <c r="H23" s="10">
        <v>0</v>
      </c>
      <c r="I23" s="10">
        <v>35</v>
      </c>
      <c r="J23" s="12">
        <f t="shared" si="3"/>
        <v>1042</v>
      </c>
      <c r="K23" s="9">
        <f>G23/J23</f>
        <v>0.92610364683301338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23</v>
      </c>
      <c r="H24" s="13">
        <v>5</v>
      </c>
      <c r="I24" s="10">
        <v>2</v>
      </c>
      <c r="J24" s="12">
        <f t="shared" si="3"/>
        <v>31</v>
      </c>
      <c r="K24" s="9">
        <f>H24/J24</f>
        <v>0.16129032258064516</v>
      </c>
    </row>
    <row r="25" spans="1:14" x14ac:dyDescent="0.35">
      <c r="B25" s="2" t="s">
        <v>10</v>
      </c>
      <c r="C25" s="10">
        <v>11</v>
      </c>
      <c r="D25" s="10">
        <v>0</v>
      </c>
      <c r="E25" s="10">
        <v>3</v>
      </c>
      <c r="F25" s="10">
        <v>5</v>
      </c>
      <c r="G25" s="10">
        <v>151</v>
      </c>
      <c r="H25" s="10">
        <v>0</v>
      </c>
      <c r="I25" s="13">
        <v>137</v>
      </c>
      <c r="J25" s="12">
        <f t="shared" si="3"/>
        <v>307</v>
      </c>
      <c r="K25" s="9">
        <f>I25/J25</f>
        <v>0.44625407166123776</v>
      </c>
    </row>
    <row r="26" spans="1:14" x14ac:dyDescent="0.35">
      <c r="B26" s="2" t="s">
        <v>0</v>
      </c>
      <c r="C26" s="12">
        <f>SUM(C19:C25)</f>
        <v>99</v>
      </c>
      <c r="D26" s="12">
        <f t="shared" ref="D26:I26" si="4">SUM(D19:D25)</f>
        <v>0</v>
      </c>
      <c r="E26" s="12">
        <f t="shared" si="4"/>
        <v>84</v>
      </c>
      <c r="F26" s="12">
        <f t="shared" si="4"/>
        <v>67</v>
      </c>
      <c r="G26" s="12">
        <f t="shared" si="4"/>
        <v>1425</v>
      </c>
      <c r="H26" s="12">
        <f t="shared" si="4"/>
        <v>5</v>
      </c>
      <c r="I26" s="12">
        <f t="shared" si="4"/>
        <v>198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0.68686868686868685</v>
      </c>
      <c r="D27" s="9">
        <f>IFERROR(D20/D26, 0)</f>
        <v>0</v>
      </c>
      <c r="E27" s="9">
        <f>IFERROR(E21/E26, 0)</f>
        <v>0.55952380952380953</v>
      </c>
      <c r="F27" s="9">
        <f>IFERROR(F22/F26, 0)</f>
        <v>0.79104477611940294</v>
      </c>
      <c r="G27" s="9">
        <f>IFERROR(G23/G26, 0)</f>
        <v>0.67719298245614035</v>
      </c>
      <c r="H27" s="9">
        <f>IFERROR(H24/H26, 0)</f>
        <v>1</v>
      </c>
      <c r="I27" s="9">
        <f>IFERROR(I25/I26, 0)</f>
        <v>0.69191919191919193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-74</v>
      </c>
      <c r="E28" s="10">
        <f>E26-J21</f>
        <v>-164</v>
      </c>
      <c r="F28" s="10">
        <f>F26-J22</f>
        <v>-16</v>
      </c>
      <c r="G28" s="10">
        <f>G26-J23</f>
        <v>383</v>
      </c>
      <c r="H28" s="10">
        <f>H26-J24</f>
        <v>-26</v>
      </c>
      <c r="I28" s="10">
        <f>I26-J25</f>
        <v>-109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-3.9403620873269436E-2</v>
      </c>
      <c r="E29" s="9">
        <f t="shared" si="5"/>
        <v>-8.7326943556975511E-2</v>
      </c>
      <c r="F29" s="9">
        <f t="shared" si="5"/>
        <v>-8.5197018104366355E-3</v>
      </c>
      <c r="G29" s="9">
        <f t="shared" si="5"/>
        <v>0.20394036208732694</v>
      </c>
      <c r="H29" s="9">
        <f t="shared" si="5"/>
        <v>-1.3844515441959531E-2</v>
      </c>
      <c r="I29" s="9">
        <f t="shared" si="5"/>
        <v>-5.8040468583599576E-2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111</v>
      </c>
      <c r="D34" s="10">
        <v>0</v>
      </c>
      <c r="E34" s="10">
        <v>18</v>
      </c>
      <c r="F34" s="10">
        <v>2</v>
      </c>
      <c r="G34" s="10">
        <v>99</v>
      </c>
      <c r="H34" s="10">
        <v>0</v>
      </c>
      <c r="I34" s="10">
        <v>47</v>
      </c>
      <c r="J34" s="12">
        <f>SUM(C34:I34)</f>
        <v>277</v>
      </c>
      <c r="K34" s="9">
        <f>C34/J34</f>
        <v>0.4007220216606498</v>
      </c>
      <c r="M34" s="3">
        <f>AVERAGE(K34:K40)</f>
        <v>0.29493909728978052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8</v>
      </c>
      <c r="F35" s="10">
        <v>6</v>
      </c>
      <c r="G35" s="10">
        <v>97</v>
      </c>
      <c r="H35" s="10">
        <v>0</v>
      </c>
      <c r="I35" s="10">
        <v>21</v>
      </c>
      <c r="J35" s="12">
        <f t="shared" ref="J35:J40" si="6">SUM(C35:I35)</f>
        <v>145</v>
      </c>
      <c r="K35" s="9">
        <f>D35/J35</f>
        <v>0</v>
      </c>
      <c r="M35" s="3">
        <f>AVERAGE(C42:I42)</f>
        <v>0.39393590356714864</v>
      </c>
      <c r="N35" s="2" t="s">
        <v>14</v>
      </c>
    </row>
    <row r="36" spans="2:14" x14ac:dyDescent="0.35">
      <c r="B36" s="2" t="s">
        <v>6</v>
      </c>
      <c r="C36" s="10">
        <v>67</v>
      </c>
      <c r="D36" s="10">
        <v>0</v>
      </c>
      <c r="E36" s="13">
        <v>86</v>
      </c>
      <c r="F36" s="10">
        <v>42</v>
      </c>
      <c r="G36" s="10">
        <v>464</v>
      </c>
      <c r="H36" s="10">
        <v>0</v>
      </c>
      <c r="I36" s="10">
        <v>180</v>
      </c>
      <c r="J36" s="12">
        <f t="shared" si="6"/>
        <v>839</v>
      </c>
      <c r="K36" s="9">
        <f>E36/J36</f>
        <v>0.10250297973778308</v>
      </c>
      <c r="M36" s="4">
        <f>2*M34*M35/(M34+M35)</f>
        <v>0.33732418695292293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41</v>
      </c>
      <c r="F37" s="13">
        <v>118</v>
      </c>
      <c r="G37" s="10">
        <v>124</v>
      </c>
      <c r="H37" s="10">
        <v>1</v>
      </c>
      <c r="I37" s="10">
        <v>36</v>
      </c>
      <c r="J37" s="12">
        <f t="shared" si="6"/>
        <v>323</v>
      </c>
      <c r="K37" s="9">
        <f>F37/J37</f>
        <v>0.3653250773993808</v>
      </c>
      <c r="M37" s="4">
        <f>SUM(C34,D35,E36,F37,G38,H39,I40)/J41</f>
        <v>0.4677716390423573</v>
      </c>
      <c r="N37" s="2" t="s">
        <v>13</v>
      </c>
    </row>
    <row r="38" spans="2:14" x14ac:dyDescent="0.35">
      <c r="B38" s="2" t="s">
        <v>8</v>
      </c>
      <c r="C38" s="10">
        <v>72</v>
      </c>
      <c r="D38" s="10">
        <v>0</v>
      </c>
      <c r="E38" s="10">
        <v>86</v>
      </c>
      <c r="F38" s="10">
        <v>59</v>
      </c>
      <c r="G38" s="13">
        <v>1359</v>
      </c>
      <c r="H38" s="10">
        <v>0</v>
      </c>
      <c r="I38" s="10">
        <v>194</v>
      </c>
      <c r="J38" s="12">
        <f t="shared" si="6"/>
        <v>1770</v>
      </c>
      <c r="K38" s="9">
        <f>G38/J38</f>
        <v>0.76779661016949152</v>
      </c>
      <c r="M38" s="4">
        <v>0.36863659867827497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6</v>
      </c>
      <c r="F39" s="10">
        <v>5</v>
      </c>
      <c r="G39" s="10">
        <v>55</v>
      </c>
      <c r="H39" s="13">
        <v>3</v>
      </c>
      <c r="I39" s="10">
        <v>20</v>
      </c>
      <c r="J39" s="12">
        <f t="shared" si="6"/>
        <v>95</v>
      </c>
      <c r="K39" s="9">
        <f>H39/J39</f>
        <v>3.1578947368421054E-2</v>
      </c>
    </row>
    <row r="40" spans="2:14" x14ac:dyDescent="0.35">
      <c r="B40" s="2" t="s">
        <v>10</v>
      </c>
      <c r="C40" s="10">
        <v>50</v>
      </c>
      <c r="D40" s="10">
        <v>0</v>
      </c>
      <c r="E40" s="10">
        <v>56</v>
      </c>
      <c r="F40" s="10">
        <v>38</v>
      </c>
      <c r="G40" s="10">
        <v>396</v>
      </c>
      <c r="H40" s="10">
        <v>0</v>
      </c>
      <c r="I40" s="13">
        <v>355</v>
      </c>
      <c r="J40" s="12">
        <f t="shared" si="6"/>
        <v>895</v>
      </c>
      <c r="K40" s="9">
        <f>I40/J40</f>
        <v>0.39664804469273746</v>
      </c>
    </row>
    <row r="41" spans="2:14" x14ac:dyDescent="0.35">
      <c r="B41" s="2" t="s">
        <v>0</v>
      </c>
      <c r="C41" s="12">
        <f>SUM(C34:C40)</f>
        <v>322</v>
      </c>
      <c r="D41" s="12">
        <f t="shared" ref="D41:I41" si="7">SUM(D34:D40)</f>
        <v>0</v>
      </c>
      <c r="E41" s="12">
        <f t="shared" si="7"/>
        <v>301</v>
      </c>
      <c r="F41" s="12">
        <f t="shared" si="7"/>
        <v>270</v>
      </c>
      <c r="G41" s="12">
        <f t="shared" si="7"/>
        <v>2594</v>
      </c>
      <c r="H41" s="12">
        <f t="shared" si="7"/>
        <v>4</v>
      </c>
      <c r="I41" s="12">
        <f t="shared" si="7"/>
        <v>853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0.34472049689440992</v>
      </c>
      <c r="D42" s="9">
        <f>IFERROR(D35/D41, 0)</f>
        <v>0</v>
      </c>
      <c r="E42" s="9">
        <f>IFERROR(E36/E41, 0)</f>
        <v>0.2857142857142857</v>
      </c>
      <c r="F42" s="9">
        <f>IFERROR(F37/F41, 0)</f>
        <v>0.43703703703703706</v>
      </c>
      <c r="G42" s="9">
        <f>IFERROR(G38/G41, 0)</f>
        <v>0.52390131071703927</v>
      </c>
      <c r="H42" s="9">
        <f>IFERROR(H39/H41, 0)</f>
        <v>0.75</v>
      </c>
      <c r="I42" s="9">
        <f>IFERROR(I40/I41, 0)</f>
        <v>0.41617819460726846</v>
      </c>
      <c r="J42" s="10"/>
      <c r="K42" s="10"/>
    </row>
    <row r="43" spans="2:14" x14ac:dyDescent="0.35">
      <c r="B43" s="2" t="s">
        <v>1</v>
      </c>
      <c r="C43" s="10">
        <f>C41-J34</f>
        <v>45</v>
      </c>
      <c r="D43" s="10">
        <f>D41-J35</f>
        <v>-145</v>
      </c>
      <c r="E43" s="10">
        <f>E41-J36</f>
        <v>-538</v>
      </c>
      <c r="F43" s="10">
        <f>F41-J37</f>
        <v>-53</v>
      </c>
      <c r="G43" s="10">
        <f>G41-J38</f>
        <v>824</v>
      </c>
      <c r="H43" s="10">
        <f>H41-J39</f>
        <v>-91</v>
      </c>
      <c r="I43" s="10">
        <f>I41-J40</f>
        <v>-42</v>
      </c>
      <c r="J43" s="10"/>
      <c r="K43" s="10"/>
    </row>
    <row r="44" spans="2:14" x14ac:dyDescent="0.35">
      <c r="B44" s="2" t="s">
        <v>3</v>
      </c>
      <c r="C44" s="9">
        <f>C43/$J41</f>
        <v>1.0359116022099447E-2</v>
      </c>
      <c r="D44" s="9">
        <f t="shared" ref="D44:I44" si="8">D43/$J41</f>
        <v>-3.3379373848987107E-2</v>
      </c>
      <c r="E44" s="9">
        <f t="shared" si="8"/>
        <v>-0.12384898710865562</v>
      </c>
      <c r="F44" s="9">
        <f t="shared" si="8"/>
        <v>-1.220073664825046E-2</v>
      </c>
      <c r="G44" s="9">
        <f t="shared" si="8"/>
        <v>0.18968692449355432</v>
      </c>
      <c r="H44" s="9">
        <f t="shared" si="8"/>
        <v>-2.094843462246777E-2</v>
      </c>
      <c r="I44" s="9">
        <f t="shared" si="8"/>
        <v>-9.6685082872928173E-3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43F-C70A-488C-9BB1-F13AC3A1858F}">
  <dimension ref="A2:N44"/>
  <sheetViews>
    <sheetView workbookViewId="0">
      <selection activeCell="C3" sqref="C3:I3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44.463393989349697</v>
      </c>
      <c r="D4" s="7">
        <v>5.9726315201331897</v>
      </c>
      <c r="E4" s="7">
        <v>49.280104708848803</v>
      </c>
      <c r="F4" s="7">
        <v>3.8775695135999699</v>
      </c>
      <c r="G4" s="7">
        <v>50.6804408152245</v>
      </c>
      <c r="H4" s="7">
        <v>4.1652763391106404</v>
      </c>
      <c r="I4" s="7">
        <v>50.560583113733003</v>
      </c>
      <c r="J4" s="11">
        <f t="shared" ref="J4:J10" si="0">SUM(C4:I4)</f>
        <v>208.9999999999998</v>
      </c>
      <c r="K4" s="9">
        <f>C4/J4</f>
        <v>0.21274351191076429</v>
      </c>
      <c r="M4" s="3">
        <f>AVERAGE(K4:K10)</f>
        <v>0.18634808019837687</v>
      </c>
      <c r="N4" s="2" t="s">
        <v>12</v>
      </c>
    </row>
    <row r="5" spans="1:14" x14ac:dyDescent="0.35">
      <c r="B5" s="2" t="s">
        <v>5</v>
      </c>
      <c r="C5" s="7">
        <v>4.27605239226106</v>
      </c>
      <c r="D5" s="6">
        <v>2.1903980746951799</v>
      </c>
      <c r="E5" s="7">
        <v>15.761711815871699</v>
      </c>
      <c r="F5" s="7">
        <v>7.8093995738402002</v>
      </c>
      <c r="G5" s="7">
        <v>22.6115304578571</v>
      </c>
      <c r="H5" s="7">
        <v>1.86808633266685</v>
      </c>
      <c r="I5" s="7">
        <v>15.4828213528078</v>
      </c>
      <c r="J5" s="11">
        <f t="shared" si="0"/>
        <v>69.999999999999886</v>
      </c>
      <c r="K5" s="9">
        <f>D5/J5</f>
        <v>3.1291401067074051E-2</v>
      </c>
      <c r="M5" s="3">
        <f>AVERAGE(C12:I12)</f>
        <v>0.18908937407623377</v>
      </c>
      <c r="N5" s="2" t="s">
        <v>14</v>
      </c>
    </row>
    <row r="6" spans="1:14" x14ac:dyDescent="0.35">
      <c r="B6" s="2" t="s">
        <v>6</v>
      </c>
      <c r="C6" s="7">
        <v>41.655822601714803</v>
      </c>
      <c r="D6" s="7">
        <v>14.2120538534804</v>
      </c>
      <c r="E6" s="6">
        <v>123.883714544952</v>
      </c>
      <c r="F6" s="7">
        <v>51.830896223357897</v>
      </c>
      <c r="G6" s="7">
        <v>156.87027919093299</v>
      </c>
      <c r="H6" s="7">
        <v>14.4540020635785</v>
      </c>
      <c r="I6" s="7">
        <v>130.09323152198201</v>
      </c>
      <c r="J6" s="11">
        <f t="shared" si="0"/>
        <v>532.99999999999864</v>
      </c>
      <c r="K6" s="9">
        <f>E6/J6</f>
        <v>0.23242723179165536</v>
      </c>
      <c r="M6" s="4">
        <f>2*M4*M5/(M4+M5)</f>
        <v>0.18770871922248594</v>
      </c>
      <c r="N6" s="2" t="s">
        <v>15</v>
      </c>
    </row>
    <row r="7" spans="1:14" x14ac:dyDescent="0.35">
      <c r="B7" s="2" t="s">
        <v>7</v>
      </c>
      <c r="C7" s="7">
        <v>6.5833650620392996</v>
      </c>
      <c r="D7" s="7">
        <v>7.25819245822768</v>
      </c>
      <c r="E7" s="7">
        <v>58.882313227208499</v>
      </c>
      <c r="F7" s="6">
        <v>48.211904284506502</v>
      </c>
      <c r="G7" s="7">
        <v>74.294320786420997</v>
      </c>
      <c r="H7" s="7">
        <v>7.8126214333297899</v>
      </c>
      <c r="I7" s="7">
        <v>53.957282748267097</v>
      </c>
      <c r="J7" s="11">
        <f t="shared" si="0"/>
        <v>256.99999999999983</v>
      </c>
      <c r="K7" s="9">
        <f>F7/J7</f>
        <v>0.1875949583054729</v>
      </c>
      <c r="M7" s="4">
        <f>SUM(C4,D5,E6,F7,G8,H9,I10)/J11</f>
        <v>0.25647528289870652</v>
      </c>
      <c r="N7" s="2" t="s">
        <v>13</v>
      </c>
    </row>
    <row r="8" spans="1:14" x14ac:dyDescent="0.35">
      <c r="B8" s="2" t="s">
        <v>8</v>
      </c>
      <c r="C8" s="7">
        <v>51.368294482778197</v>
      </c>
      <c r="D8" s="7">
        <v>20.839326690467601</v>
      </c>
      <c r="E8" s="7">
        <v>168.41743971568101</v>
      </c>
      <c r="F8" s="7">
        <v>62.955830295103702</v>
      </c>
      <c r="G8" s="6">
        <v>243.520889487327</v>
      </c>
      <c r="H8" s="7">
        <v>18.781472135023201</v>
      </c>
      <c r="I8" s="7">
        <v>167.11674719361699</v>
      </c>
      <c r="J8" s="11">
        <f t="shared" si="0"/>
        <v>732.99999999999784</v>
      </c>
      <c r="K8" s="9">
        <f>G8/J8</f>
        <v>0.3322249515516067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7">
        <v>4.4229683613636999</v>
      </c>
      <c r="D9" s="7">
        <v>1.3566133468937001</v>
      </c>
      <c r="E9" s="7">
        <v>12.8776737571343</v>
      </c>
      <c r="F9" s="7">
        <v>4.9762765656219203</v>
      </c>
      <c r="G9" s="7">
        <v>16.0677337834986</v>
      </c>
      <c r="H9" s="6">
        <v>1.7342222118944399</v>
      </c>
      <c r="I9" s="7">
        <v>13.5645119735932</v>
      </c>
      <c r="J9" s="11">
        <f t="shared" si="0"/>
        <v>54.999999999999858</v>
      </c>
      <c r="K9" s="9">
        <f>H9/J9</f>
        <v>3.1531312943535353E-2</v>
      </c>
    </row>
    <row r="10" spans="1:14" x14ac:dyDescent="0.35">
      <c r="B10" s="2" t="s">
        <v>10</v>
      </c>
      <c r="C10" s="7">
        <v>44.963200232436499</v>
      </c>
      <c r="D10" s="7">
        <v>16.6559185796857</v>
      </c>
      <c r="E10" s="7">
        <v>144.93973820473201</v>
      </c>
      <c r="F10" s="7">
        <v>48.913500905625398</v>
      </c>
      <c r="G10" s="7">
        <v>169.52845283106399</v>
      </c>
      <c r="H10" s="7">
        <v>15.535664210970699</v>
      </c>
      <c r="I10" s="6">
        <v>168.463525035484</v>
      </c>
      <c r="J10" s="11">
        <f t="shared" si="0"/>
        <v>608.99999999999829</v>
      </c>
      <c r="K10" s="9">
        <f>I10/J10</f>
        <v>0.27662319381852951</v>
      </c>
    </row>
    <row r="11" spans="1:14" x14ac:dyDescent="0.35">
      <c r="B11" s="2" t="s">
        <v>0</v>
      </c>
      <c r="C11" s="8">
        <f t="shared" ref="C11:J11" si="1">SUM(C4:C10)</f>
        <v>197.73309712194325</v>
      </c>
      <c r="D11" s="8">
        <f t="shared" si="1"/>
        <v>68.485134523583454</v>
      </c>
      <c r="E11" s="8">
        <f t="shared" si="1"/>
        <v>574.0426959744284</v>
      </c>
      <c r="F11" s="8">
        <f t="shared" si="1"/>
        <v>228.5753773616556</v>
      </c>
      <c r="G11" s="8">
        <f t="shared" si="1"/>
        <v>733.57364735232522</v>
      </c>
      <c r="H11" s="8">
        <f t="shared" si="1"/>
        <v>64.351344726574112</v>
      </c>
      <c r="I11" s="8">
        <f t="shared" si="1"/>
        <v>599.23870293948403</v>
      </c>
      <c r="J11" s="11">
        <f t="shared" si="1"/>
        <v>2465.9999999999941</v>
      </c>
      <c r="K11" s="10"/>
    </row>
    <row r="12" spans="1:14" x14ac:dyDescent="0.35">
      <c r="B12" s="2" t="s">
        <v>2</v>
      </c>
      <c r="C12" s="9">
        <f>C4/C11</f>
        <v>0.22486571361358307</v>
      </c>
      <c r="D12" s="9">
        <f>IFERROR(D5/D11, 0)</f>
        <v>3.1983555116488781E-2</v>
      </c>
      <c r="E12" s="9">
        <f>IFERROR(E6/E11, 0)</f>
        <v>0.21580923407563152</v>
      </c>
      <c r="F12" s="9">
        <f>IFERROR(F7/F11, 0)</f>
        <v>0.21092343734043087</v>
      </c>
      <c r="G12" s="9">
        <f>IFERROR(G8/G11, 0)</f>
        <v>0.33196515491834089</v>
      </c>
      <c r="H12" s="9">
        <f>IFERROR(H9/H11, 0)</f>
        <v>2.6949276961702507E-2</v>
      </c>
      <c r="I12" s="9">
        <f>IFERROR(I10/I11, 0)</f>
        <v>0.28112924650745869</v>
      </c>
      <c r="J12" s="10"/>
      <c r="K12" s="10"/>
    </row>
    <row r="13" spans="1:14" x14ac:dyDescent="0.35">
      <c r="B13" s="2" t="s">
        <v>1</v>
      </c>
      <c r="C13" s="7">
        <f>C11-J4</f>
        <v>-11.266902878056555</v>
      </c>
      <c r="D13" s="7">
        <f>D11-J5</f>
        <v>-1.514865476416432</v>
      </c>
      <c r="E13" s="7">
        <f>E11-J6</f>
        <v>41.042695974429762</v>
      </c>
      <c r="F13" s="7">
        <f>F11-J7</f>
        <v>-28.424622638344232</v>
      </c>
      <c r="G13" s="7">
        <f>G11-J8</f>
        <v>0.5736473523273844</v>
      </c>
      <c r="H13" s="7">
        <f>H11-J9</f>
        <v>9.3513447265742542</v>
      </c>
      <c r="I13" s="7">
        <f>I11-J10</f>
        <v>-9.7612970605142664</v>
      </c>
      <c r="J13" s="10"/>
      <c r="K13" s="10"/>
    </row>
    <row r="14" spans="1:14" x14ac:dyDescent="0.35">
      <c r="B14" s="2" t="s">
        <v>3</v>
      </c>
      <c r="C14" s="9">
        <f>C13/$J11</f>
        <v>-4.5688981662840968E-3</v>
      </c>
      <c r="D14" s="9">
        <f t="shared" ref="D14:I14" si="2">D13/$J11</f>
        <v>-6.1430067981201768E-4</v>
      </c>
      <c r="E14" s="9">
        <f t="shared" si="2"/>
        <v>1.6643429024505215E-2</v>
      </c>
      <c r="F14" s="9">
        <f t="shared" si="2"/>
        <v>-1.1526610964454299E-2</v>
      </c>
      <c r="G14" s="9">
        <f t="shared" si="2"/>
        <v>2.3262260840526593E-4</v>
      </c>
      <c r="H14" s="9">
        <f t="shared" si="2"/>
        <v>3.7921105947178739E-3</v>
      </c>
      <c r="I14" s="9">
        <f t="shared" si="2"/>
        <v>-3.9583524170779764E-3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48.520081353389301</v>
      </c>
      <c r="D19" s="7">
        <v>1.61956946952065</v>
      </c>
      <c r="E19" s="7">
        <v>7.5326220071243499</v>
      </c>
      <c r="F19" s="7">
        <v>0.63833456282713796</v>
      </c>
      <c r="G19" s="7">
        <v>23.8259205424412</v>
      </c>
      <c r="H19" s="7">
        <v>1.3450387460015101</v>
      </c>
      <c r="I19" s="7">
        <v>9.5184333186958092</v>
      </c>
      <c r="J19" s="11">
        <f>SUM(C19:I19)</f>
        <v>92.999999999999957</v>
      </c>
      <c r="K19" s="9">
        <f>C19/J19</f>
        <v>0.521721304875154</v>
      </c>
      <c r="M19" s="3">
        <f>AVERAGE(K19:K25)</f>
        <v>0.37846433483282765</v>
      </c>
      <c r="N19" s="2" t="s">
        <v>12</v>
      </c>
    </row>
    <row r="20" spans="1:14" x14ac:dyDescent="0.35">
      <c r="B20" s="2" t="s">
        <v>5</v>
      </c>
      <c r="C20" s="7">
        <v>1.55700810067372</v>
      </c>
      <c r="D20" s="6">
        <v>3.8262091876556701</v>
      </c>
      <c r="E20" s="7">
        <v>15.4336939754445</v>
      </c>
      <c r="F20" s="7">
        <v>1.4565386675505201</v>
      </c>
      <c r="G20" s="7">
        <v>41.132047434719198</v>
      </c>
      <c r="H20" s="7">
        <v>0.97466325629608197</v>
      </c>
      <c r="I20" s="7">
        <v>9.6198393776601208</v>
      </c>
      <c r="J20" s="11">
        <f t="shared" ref="J20:J25" si="3">SUM(C20:I20)</f>
        <v>73.999999999999801</v>
      </c>
      <c r="K20" s="9">
        <f>D20/J20</f>
        <v>5.1705529562914597E-2</v>
      </c>
      <c r="M20" s="3">
        <f>AVERAGE(C27:I27)</f>
        <v>0.3827345868998055</v>
      </c>
      <c r="N20" s="2" t="s">
        <v>14</v>
      </c>
    </row>
    <row r="21" spans="1:14" x14ac:dyDescent="0.35">
      <c r="B21" s="2" t="s">
        <v>6</v>
      </c>
      <c r="C21" s="7">
        <v>5.5207008026573501</v>
      </c>
      <c r="D21" s="7">
        <v>10.9731069254762</v>
      </c>
      <c r="E21" s="6">
        <v>58.378046823815801</v>
      </c>
      <c r="F21" s="7">
        <v>5.8794262313334098</v>
      </c>
      <c r="G21" s="7">
        <v>126.989241450967</v>
      </c>
      <c r="H21" s="7">
        <v>4.6870237812456699</v>
      </c>
      <c r="I21" s="7">
        <v>35.572453984503902</v>
      </c>
      <c r="J21" s="11">
        <f t="shared" si="3"/>
        <v>247.99999999999935</v>
      </c>
      <c r="K21" s="9">
        <f>E21/J21</f>
        <v>0.23539535009603207</v>
      </c>
      <c r="M21" s="4">
        <f>2*M19*M20/(M19+M20)</f>
        <v>0.38058748301650952</v>
      </c>
      <c r="N21" s="2" t="s">
        <v>15</v>
      </c>
    </row>
    <row r="22" spans="1:14" x14ac:dyDescent="0.35">
      <c r="B22" s="2" t="s">
        <v>7</v>
      </c>
      <c r="C22" s="7">
        <v>0.358939757721632</v>
      </c>
      <c r="D22" s="7">
        <v>1.7362553551720801</v>
      </c>
      <c r="E22" s="7">
        <v>6.7536926029142599</v>
      </c>
      <c r="F22" s="6">
        <v>46.661250416237301</v>
      </c>
      <c r="G22" s="7">
        <v>20.881750919080201</v>
      </c>
      <c r="H22" s="7">
        <v>0.62932310543261005</v>
      </c>
      <c r="I22" s="7">
        <v>5.9787878434418298</v>
      </c>
      <c r="J22" s="11">
        <f t="shared" si="3"/>
        <v>82.999999999999915</v>
      </c>
      <c r="K22" s="9">
        <f>F22/J22</f>
        <v>0.56218373995466686</v>
      </c>
      <c r="M22" s="4">
        <f>SUM(C19,D20,E21,F22,G23,H24,I25)/J26</f>
        <v>0.5383378494254335</v>
      </c>
      <c r="N22" s="2" t="s">
        <v>13</v>
      </c>
    </row>
    <row r="23" spans="1:14" x14ac:dyDescent="0.35">
      <c r="B23" s="2" t="s">
        <v>8</v>
      </c>
      <c r="C23" s="7">
        <v>19.629047789338699</v>
      </c>
      <c r="D23" s="7">
        <v>38.6562617775718</v>
      </c>
      <c r="E23" s="7">
        <v>130.01339387951501</v>
      </c>
      <c r="F23" s="7">
        <v>19.4907778293253</v>
      </c>
      <c r="G23" s="6">
        <v>711.63240300785196</v>
      </c>
      <c r="H23" s="7">
        <v>12.0931483440487</v>
      </c>
      <c r="I23" s="7">
        <v>110.48496737234601</v>
      </c>
      <c r="J23" s="11">
        <f t="shared" si="3"/>
        <v>1041.9999999999975</v>
      </c>
      <c r="K23" s="9">
        <f>G23/J23</f>
        <v>0.68294856334726839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7">
        <v>0.24502701935664001</v>
      </c>
      <c r="D24" s="7">
        <v>0.739121151468633</v>
      </c>
      <c r="E24" s="7">
        <v>3.7983330316484798</v>
      </c>
      <c r="F24" s="7">
        <v>1.60990917048803</v>
      </c>
      <c r="G24" s="7">
        <v>14.428301359613</v>
      </c>
      <c r="H24" s="6">
        <v>4.5798386163051301</v>
      </c>
      <c r="I24" s="7">
        <v>5.5994696511200397</v>
      </c>
      <c r="J24" s="11">
        <f t="shared" si="3"/>
        <v>30.99999999999995</v>
      </c>
      <c r="K24" s="9">
        <f>H24/J24</f>
        <v>0.14773672955823025</v>
      </c>
    </row>
    <row r="25" spans="1:14" x14ac:dyDescent="0.35">
      <c r="B25" s="2" t="s">
        <v>10</v>
      </c>
      <c r="C25" s="7">
        <v>8.8010999251764002</v>
      </c>
      <c r="D25" s="7">
        <v>7.6015544916054196</v>
      </c>
      <c r="E25" s="7">
        <v>32.237766103980299</v>
      </c>
      <c r="F25" s="7">
        <v>8.0737859403923409</v>
      </c>
      <c r="G25" s="7">
        <v>104.825853426531</v>
      </c>
      <c r="H25" s="7">
        <v>8.0592882966067201</v>
      </c>
      <c r="I25" s="6">
        <v>137.400651815706</v>
      </c>
      <c r="J25" s="11">
        <f t="shared" si="3"/>
        <v>306.99999999999818</v>
      </c>
      <c r="K25" s="9">
        <f>I25/J25</f>
        <v>0.44755912643552709</v>
      </c>
    </row>
    <row r="26" spans="1:14" x14ac:dyDescent="0.35">
      <c r="B26" s="2" t="s">
        <v>0</v>
      </c>
      <c r="C26" s="8">
        <f>SUM(C19:C25)</f>
        <v>84.631904748313744</v>
      </c>
      <c r="D26" s="8">
        <f t="shared" ref="D26:I26" si="4">SUM(D19:D25)</f>
        <v>65.152078358470447</v>
      </c>
      <c r="E26" s="8">
        <f t="shared" si="4"/>
        <v>254.14754842444268</v>
      </c>
      <c r="F26" s="8">
        <f t="shared" si="4"/>
        <v>83.810022818154039</v>
      </c>
      <c r="G26" s="8">
        <f t="shared" si="4"/>
        <v>1043.7155181412036</v>
      </c>
      <c r="H26" s="8">
        <f t="shared" si="4"/>
        <v>32.368324145936427</v>
      </c>
      <c r="I26" s="8">
        <f t="shared" si="4"/>
        <v>314.17460336347369</v>
      </c>
      <c r="J26" s="11">
        <f>SUM(J19:J25)</f>
        <v>1877.9999999999945</v>
      </c>
      <c r="K26" s="7"/>
    </row>
    <row r="27" spans="1:14" x14ac:dyDescent="0.35">
      <c r="B27" s="2" t="s">
        <v>2</v>
      </c>
      <c r="C27" s="9">
        <f>C19/C26</f>
        <v>0.57330721195136569</v>
      </c>
      <c r="D27" s="9">
        <f>IFERROR(D20/D26, 0)</f>
        <v>5.8727354277228874E-2</v>
      </c>
      <c r="E27" s="9">
        <f>IFERROR(E21/E26, 0)</f>
        <v>0.22970139663248187</v>
      </c>
      <c r="F27" s="9">
        <f>IFERROR(F22/F26, 0)</f>
        <v>0.55675024116721794</v>
      </c>
      <c r="G27" s="9">
        <f>IFERROR(G23/G26, 0)</f>
        <v>0.6818260250410263</v>
      </c>
      <c r="H27" s="9">
        <f>IFERROR(H24/H26, 0)</f>
        <v>0.14149137272774409</v>
      </c>
      <c r="I27" s="9">
        <f>IFERROR(I25/I26, 0)</f>
        <v>0.43733850650157408</v>
      </c>
      <c r="J27" s="7"/>
      <c r="K27" s="7"/>
    </row>
    <row r="28" spans="1:14" x14ac:dyDescent="0.35">
      <c r="B28" s="2" t="s">
        <v>1</v>
      </c>
      <c r="C28" s="7">
        <f>C26-J19</f>
        <v>-8.3680952516862135</v>
      </c>
      <c r="D28" s="7">
        <f>D26-J20</f>
        <v>-8.8479216415293536</v>
      </c>
      <c r="E28" s="7">
        <f>E26-J21</f>
        <v>6.1475484244433289</v>
      </c>
      <c r="F28" s="7">
        <f>F26-J22</f>
        <v>0.81002281815412402</v>
      </c>
      <c r="G28" s="7">
        <f>G26-J23</f>
        <v>1.7155181412060756</v>
      </c>
      <c r="H28" s="7">
        <f>H26-J24</f>
        <v>1.3683241459364766</v>
      </c>
      <c r="I28" s="7">
        <f>I26-J25</f>
        <v>7.1746033634755122</v>
      </c>
      <c r="J28" s="7"/>
      <c r="K28" s="7"/>
    </row>
    <row r="29" spans="1:14" x14ac:dyDescent="0.35">
      <c r="B29" s="2" t="s">
        <v>3</v>
      </c>
      <c r="C29" s="9">
        <f>C28/$J26</f>
        <v>-4.4558547666060907E-3</v>
      </c>
      <c r="D29" s="9">
        <f t="shared" ref="D29:I29" si="5">D28/$J26</f>
        <v>-4.7113533767462086E-3</v>
      </c>
      <c r="E29" s="9">
        <f t="shared" si="5"/>
        <v>3.2734549650923041E-3</v>
      </c>
      <c r="F29" s="9">
        <f t="shared" si="5"/>
        <v>4.3132205439516848E-4</v>
      </c>
      <c r="G29" s="9">
        <f t="shared" si="5"/>
        <v>9.1348143834189593E-4</v>
      </c>
      <c r="H29" s="9">
        <f t="shared" si="5"/>
        <v>7.2860710646244968E-4</v>
      </c>
      <c r="I29" s="9">
        <f t="shared" si="5"/>
        <v>3.8203425790604541E-3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74.784847119178707</v>
      </c>
      <c r="D34" s="7">
        <v>6.3506508979974603</v>
      </c>
      <c r="E34" s="7">
        <v>51.678621874917901</v>
      </c>
      <c r="F34" s="7">
        <v>5.9813978379665098</v>
      </c>
      <c r="G34" s="7">
        <v>75.762781955465798</v>
      </c>
      <c r="H34" s="7">
        <v>5.6397393542954202</v>
      </c>
      <c r="I34" s="7">
        <v>56.801960960178</v>
      </c>
      <c r="J34" s="12">
        <f>SUM(C34:I34)</f>
        <v>276.99999999999977</v>
      </c>
      <c r="K34" s="9">
        <f>C34/J34</f>
        <v>0.26998139754216161</v>
      </c>
      <c r="M34" s="3">
        <f>AVERAGE(K34:K40)</f>
        <v>0.24591235027290997</v>
      </c>
      <c r="N34" s="2" t="s">
        <v>12</v>
      </c>
    </row>
    <row r="35" spans="2:14" x14ac:dyDescent="0.35">
      <c r="B35" s="2" t="s">
        <v>5</v>
      </c>
      <c r="C35" s="7">
        <v>8.6085737226375603</v>
      </c>
      <c r="D35" s="6">
        <v>5.40836053206879</v>
      </c>
      <c r="E35" s="7">
        <v>27.756152482647099</v>
      </c>
      <c r="F35" s="7">
        <v>8.8491194859863196</v>
      </c>
      <c r="G35" s="7">
        <v>64.000055559633793</v>
      </c>
      <c r="H35" s="7">
        <v>2.7709651402308002</v>
      </c>
      <c r="I35" s="7">
        <v>27.606773076795498</v>
      </c>
      <c r="J35" s="12">
        <f t="shared" ref="J35:J40" si="6">SUM(C35:I35)</f>
        <v>144.99999999999986</v>
      </c>
      <c r="K35" s="9">
        <f>D35/J35</f>
        <v>3.7299038152198587E-2</v>
      </c>
      <c r="M35" s="3">
        <f>AVERAGE(C42:I42)</f>
        <v>0.24502141351349596</v>
      </c>
      <c r="N35" s="2" t="s">
        <v>14</v>
      </c>
    </row>
    <row r="36" spans="2:14" x14ac:dyDescent="0.35">
      <c r="B36" s="2" t="s">
        <v>6</v>
      </c>
      <c r="C36" s="7">
        <v>58.681284351141699</v>
      </c>
      <c r="D36" s="7">
        <v>28.208201103046299</v>
      </c>
      <c r="E36" s="6">
        <v>184.855670678856</v>
      </c>
      <c r="F36" s="7">
        <v>60.938194783822802</v>
      </c>
      <c r="G36" s="7">
        <v>307.02059201533302</v>
      </c>
      <c r="H36" s="7">
        <v>18.537471511694701</v>
      </c>
      <c r="I36" s="7">
        <v>180.75858555610299</v>
      </c>
      <c r="J36" s="12">
        <f t="shared" si="6"/>
        <v>838.9999999999975</v>
      </c>
      <c r="K36" s="9">
        <f>E36/J36</f>
        <v>0.22032857053498994</v>
      </c>
      <c r="M36" s="4">
        <f>2*M34*M35/(M34+M35)</f>
        <v>0.24546607346611174</v>
      </c>
      <c r="N36" s="2" t="s">
        <v>15</v>
      </c>
    </row>
    <row r="37" spans="2:14" x14ac:dyDescent="0.35">
      <c r="B37" s="2" t="s">
        <v>7</v>
      </c>
      <c r="C37" s="7">
        <v>6.3842587936069899</v>
      </c>
      <c r="D37" s="7">
        <v>8.7483643407856206</v>
      </c>
      <c r="E37" s="7">
        <v>62.806484517941897</v>
      </c>
      <c r="F37" s="6">
        <v>88.409247361241199</v>
      </c>
      <c r="G37" s="7">
        <v>88.216159527984502</v>
      </c>
      <c r="H37" s="7">
        <v>8.1723982762364695</v>
      </c>
      <c r="I37" s="7">
        <v>60.2630871822033</v>
      </c>
      <c r="J37" s="12">
        <f t="shared" si="6"/>
        <v>323</v>
      </c>
      <c r="K37" s="9">
        <f>F37/J37</f>
        <v>0.27371284012768171</v>
      </c>
      <c r="M37" s="4">
        <f>SUM(C34,D35,E36,F37,G38,H39,I40)/J41</f>
        <v>0.3686365986782752</v>
      </c>
      <c r="N37" s="2" t="s">
        <v>13</v>
      </c>
    </row>
    <row r="38" spans="2:14" x14ac:dyDescent="0.35">
      <c r="B38" s="2" t="s">
        <v>8</v>
      </c>
      <c r="C38" s="7">
        <v>71.885525615483601</v>
      </c>
      <c r="D38" s="7">
        <v>58.0345101244164</v>
      </c>
      <c r="E38" s="7">
        <v>292.56138092674701</v>
      </c>
      <c r="F38" s="7">
        <v>95.648975915264103</v>
      </c>
      <c r="G38" s="6">
        <v>943.03850915650298</v>
      </c>
      <c r="H38" s="7">
        <v>30.0198008897599</v>
      </c>
      <c r="I38" s="7">
        <v>278.81129737181902</v>
      </c>
      <c r="J38" s="12">
        <f t="shared" si="6"/>
        <v>1769.9999999999932</v>
      </c>
      <c r="K38" s="9">
        <f>G38/J38</f>
        <v>0.53279011816751787</v>
      </c>
      <c r="M38" s="4">
        <v>0.36863659867827497</v>
      </c>
      <c r="N38" s="2" t="s">
        <v>16</v>
      </c>
    </row>
    <row r="39" spans="2:14" x14ac:dyDescent="0.35">
      <c r="B39" s="2" t="s">
        <v>9</v>
      </c>
      <c r="C39" s="7">
        <v>4.2599734504665197</v>
      </c>
      <c r="D39" s="7">
        <v>2.7198462725591499</v>
      </c>
      <c r="E39" s="7">
        <v>19.662356466278901</v>
      </c>
      <c r="F39" s="7">
        <v>8.1110327546541399</v>
      </c>
      <c r="G39" s="7">
        <v>33.0537597262825</v>
      </c>
      <c r="H39" s="6">
        <v>4.9578025724683101</v>
      </c>
      <c r="I39" s="7">
        <v>22.235228757290301</v>
      </c>
      <c r="J39" s="12">
        <f t="shared" si="6"/>
        <v>94.999999999999829</v>
      </c>
      <c r="K39" s="9">
        <f>H39/J39</f>
        <v>5.2187395499666514E-2</v>
      </c>
    </row>
    <row r="40" spans="2:14" x14ac:dyDescent="0.35">
      <c r="B40" s="2" t="s">
        <v>10</v>
      </c>
      <c r="C40" s="7">
        <v>54.7528940385399</v>
      </c>
      <c r="D40" s="7">
        <v>22.197217397888199</v>
      </c>
      <c r="E40" s="7">
        <v>164.228302401246</v>
      </c>
      <c r="F40" s="7">
        <v>59.343730346236804</v>
      </c>
      <c r="G40" s="7">
        <v>272.27351604483903</v>
      </c>
      <c r="H40" s="7">
        <v>22.301392533141001</v>
      </c>
      <c r="I40" s="6">
        <v>299.902947238107</v>
      </c>
      <c r="J40" s="12">
        <f t="shared" si="6"/>
        <v>894.99999999999795</v>
      </c>
      <c r="K40" s="9">
        <f>I40/J40</f>
        <v>0.33508709188615382</v>
      </c>
    </row>
    <row r="41" spans="2:14" x14ac:dyDescent="0.35">
      <c r="B41" s="2" t="s">
        <v>0</v>
      </c>
      <c r="C41" s="8">
        <f>SUM(C34:C40)</f>
        <v>279.35735709105501</v>
      </c>
      <c r="D41" s="8">
        <f t="shared" ref="D41:I41" si="7">SUM(D34:D40)</f>
        <v>131.66715066876193</v>
      </c>
      <c r="E41" s="8">
        <f t="shared" si="7"/>
        <v>803.54896934863484</v>
      </c>
      <c r="F41" s="8">
        <f t="shared" si="7"/>
        <v>327.28169848517189</v>
      </c>
      <c r="G41" s="8">
        <f t="shared" si="7"/>
        <v>1783.3653739860415</v>
      </c>
      <c r="H41" s="8">
        <f t="shared" si="7"/>
        <v>92.399570277826598</v>
      </c>
      <c r="I41" s="8">
        <f t="shared" si="7"/>
        <v>926.37988014249618</v>
      </c>
      <c r="J41" s="12">
        <f>SUM(J34:J40)</f>
        <v>4343.9999999999882</v>
      </c>
      <c r="K41" s="10"/>
    </row>
    <row r="42" spans="2:14" x14ac:dyDescent="0.35">
      <c r="B42" s="2" t="s">
        <v>2</v>
      </c>
      <c r="C42" s="9">
        <f>C34/C41</f>
        <v>0.2677031594868754</v>
      </c>
      <c r="D42" s="9">
        <f>IFERROR(D35/D41, 0)</f>
        <v>4.1076004945794921E-2</v>
      </c>
      <c r="E42" s="9">
        <f>IFERROR(E36/E41, 0)</f>
        <v>0.2300490420997017</v>
      </c>
      <c r="F42" s="9">
        <f>IFERROR(F37/F41, 0)</f>
        <v>0.27013196206950979</v>
      </c>
      <c r="G42" s="9">
        <f>IFERROR(G38/G41, 0)</f>
        <v>0.52879713989775168</v>
      </c>
      <c r="H42" s="9">
        <f>IFERROR(H39/H41, 0)</f>
        <v>5.365612153347913E-2</v>
      </c>
      <c r="I42" s="9">
        <f>IFERROR(I40/I41, 0)</f>
        <v>0.32373646456135879</v>
      </c>
      <c r="J42" s="10"/>
      <c r="K42" s="10"/>
    </row>
    <row r="43" spans="2:14" x14ac:dyDescent="0.35">
      <c r="B43" s="2" t="s">
        <v>1</v>
      </c>
      <c r="C43" s="7">
        <f>C41-J34</f>
        <v>2.3573570910552348</v>
      </c>
      <c r="D43" s="7">
        <f>D41-J35</f>
        <v>-13.332849331237924</v>
      </c>
      <c r="E43" s="7">
        <f>E41-J36</f>
        <v>-35.451030651362657</v>
      </c>
      <c r="F43" s="7">
        <f>F41-J37</f>
        <v>4.2816984851718871</v>
      </c>
      <c r="G43" s="7">
        <f>G41-J38</f>
        <v>13.365373986048326</v>
      </c>
      <c r="H43" s="7">
        <f>H41-J39</f>
        <v>-2.6004297221732315</v>
      </c>
      <c r="I43" s="7">
        <f>I41-J40</f>
        <v>31.379880142498223</v>
      </c>
      <c r="J43" s="10"/>
      <c r="K43" s="10"/>
    </row>
    <row r="44" spans="2:14" x14ac:dyDescent="0.35">
      <c r="B44" s="2" t="s">
        <v>3</v>
      </c>
      <c r="C44" s="9">
        <f>C43/$J41</f>
        <v>5.4266968026133551E-4</v>
      </c>
      <c r="D44" s="9">
        <f t="shared" ref="D44:I44" si="8">D43/$J41</f>
        <v>-3.0692562917214459E-3</v>
      </c>
      <c r="E44" s="9">
        <f t="shared" si="8"/>
        <v>-8.1609186582326781E-3</v>
      </c>
      <c r="F44" s="9">
        <f t="shared" si="8"/>
        <v>9.8565803065651437E-4</v>
      </c>
      <c r="G44" s="9">
        <f t="shared" si="8"/>
        <v>3.0767435511161053E-3</v>
      </c>
      <c r="H44" s="9">
        <f t="shared" si="8"/>
        <v>-5.98625626651298E-4</v>
      </c>
      <c r="I44" s="9">
        <f t="shared" si="8"/>
        <v>7.2237293145714339E-3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2246-315A-4F98-ABD0-461D2928A5A9}">
  <dimension ref="A2:N44"/>
  <sheetViews>
    <sheetView topLeftCell="A12" workbookViewId="0">
      <selection activeCell="C33" sqref="C33:I33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77</v>
      </c>
      <c r="D4" s="10">
        <v>0</v>
      </c>
      <c r="E4" s="10">
        <v>26</v>
      </c>
      <c r="F4" s="10">
        <v>4</v>
      </c>
      <c r="G4" s="10">
        <v>45</v>
      </c>
      <c r="H4" s="10">
        <v>0</v>
      </c>
      <c r="I4" s="10">
        <v>43</v>
      </c>
      <c r="J4" s="12">
        <f>SUM(C4:I4)</f>
        <v>195</v>
      </c>
      <c r="K4" s="9">
        <f>C4/J4</f>
        <v>0.39487179487179486</v>
      </c>
      <c r="M4" s="3">
        <f>AVERAGE(K4:K10)</f>
        <v>0.24557787116384497</v>
      </c>
      <c r="N4" s="2" t="s">
        <v>12</v>
      </c>
    </row>
    <row r="5" spans="1:14" x14ac:dyDescent="0.35">
      <c r="B5" s="2" t="s">
        <v>5</v>
      </c>
      <c r="C5" s="10">
        <v>6</v>
      </c>
      <c r="D5" s="13">
        <v>0</v>
      </c>
      <c r="E5" s="10">
        <v>8</v>
      </c>
      <c r="F5" s="10">
        <v>2</v>
      </c>
      <c r="G5" s="10">
        <v>33</v>
      </c>
      <c r="H5" s="10">
        <v>0</v>
      </c>
      <c r="I5" s="10">
        <v>22</v>
      </c>
      <c r="J5" s="12">
        <f t="shared" ref="J5:J10" si="0">SUM(C5:I5)</f>
        <v>71</v>
      </c>
      <c r="K5" s="9">
        <f>D5/J5</f>
        <v>0</v>
      </c>
      <c r="M5" s="3">
        <f>AVERAGE(C12:I12)</f>
        <v>0.23580480370761703</v>
      </c>
      <c r="N5" s="2" t="s">
        <v>14</v>
      </c>
    </row>
    <row r="6" spans="1:14" x14ac:dyDescent="0.35">
      <c r="B6" s="2" t="s">
        <v>6</v>
      </c>
      <c r="C6" s="10">
        <v>57</v>
      </c>
      <c r="D6" s="10">
        <v>0</v>
      </c>
      <c r="E6" s="13">
        <v>59</v>
      </c>
      <c r="F6" s="10">
        <v>35</v>
      </c>
      <c r="G6" s="10">
        <v>250</v>
      </c>
      <c r="H6" s="10">
        <v>0</v>
      </c>
      <c r="I6" s="10">
        <v>162</v>
      </c>
      <c r="J6" s="12">
        <f t="shared" si="0"/>
        <v>563</v>
      </c>
      <c r="K6" s="9">
        <f>E6/J6</f>
        <v>0.10479573712255773</v>
      </c>
      <c r="M6" s="4">
        <f>2*M4*M5/(M4+M5)</f>
        <v>0.24059213065857654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38</v>
      </c>
      <c r="F7" s="13">
        <v>57</v>
      </c>
      <c r="G7" s="10">
        <v>121</v>
      </c>
      <c r="H7" s="10">
        <v>0</v>
      </c>
      <c r="I7" s="10">
        <v>39</v>
      </c>
      <c r="J7" s="12">
        <f t="shared" si="0"/>
        <v>257</v>
      </c>
      <c r="K7" s="9">
        <f>F7/J7</f>
        <v>0.22178988326848248</v>
      </c>
      <c r="M7" s="4">
        <f>SUM(C4,D5,E6,F7,G8,H9,I10)/J11</f>
        <v>0.3491484184914842</v>
      </c>
      <c r="N7" s="2" t="s">
        <v>13</v>
      </c>
    </row>
    <row r="8" spans="1:14" x14ac:dyDescent="0.35">
      <c r="B8" s="2" t="s">
        <v>8</v>
      </c>
      <c r="C8" s="10">
        <v>65</v>
      </c>
      <c r="D8" s="10">
        <v>0</v>
      </c>
      <c r="E8" s="10">
        <v>44</v>
      </c>
      <c r="F8" s="10">
        <v>26</v>
      </c>
      <c r="G8" s="13">
        <v>418</v>
      </c>
      <c r="H8" s="10">
        <v>0</v>
      </c>
      <c r="I8" s="10">
        <v>159</v>
      </c>
      <c r="J8" s="12">
        <f t="shared" si="0"/>
        <v>712</v>
      </c>
      <c r="K8" s="9">
        <f>G8/J8</f>
        <v>0.5870786516853933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10">
        <v>5</v>
      </c>
      <c r="D9" s="10">
        <v>0</v>
      </c>
      <c r="E9" s="10">
        <v>6</v>
      </c>
      <c r="F9" s="10">
        <v>4</v>
      </c>
      <c r="G9" s="10">
        <v>29</v>
      </c>
      <c r="H9" s="13">
        <v>0</v>
      </c>
      <c r="I9" s="10">
        <v>15</v>
      </c>
      <c r="J9" s="12">
        <f t="shared" si="0"/>
        <v>59</v>
      </c>
      <c r="K9" s="9">
        <f>H9/J9</f>
        <v>0</v>
      </c>
    </row>
    <row r="10" spans="1:14" x14ac:dyDescent="0.35">
      <c r="B10" s="2" t="s">
        <v>10</v>
      </c>
      <c r="C10" s="10">
        <v>68</v>
      </c>
      <c r="D10" s="10">
        <v>0</v>
      </c>
      <c r="E10" s="10">
        <v>41</v>
      </c>
      <c r="F10" s="10">
        <v>24</v>
      </c>
      <c r="G10" s="10">
        <v>226</v>
      </c>
      <c r="H10" s="10">
        <v>0</v>
      </c>
      <c r="I10" s="13">
        <v>250</v>
      </c>
      <c r="J10" s="12">
        <f t="shared" si="0"/>
        <v>609</v>
      </c>
      <c r="K10" s="9">
        <f>I10/J10</f>
        <v>0.41050903119868637</v>
      </c>
    </row>
    <row r="11" spans="1:14" x14ac:dyDescent="0.35">
      <c r="B11" s="2" t="s">
        <v>0</v>
      </c>
      <c r="C11" s="12">
        <f>SUM(C4:C10)</f>
        <v>280</v>
      </c>
      <c r="D11" s="12">
        <f t="shared" ref="D11:I11" si="1">SUM(D4:D10)</f>
        <v>0</v>
      </c>
      <c r="E11" s="12">
        <f t="shared" si="1"/>
        <v>222</v>
      </c>
      <c r="F11" s="12">
        <f t="shared" si="1"/>
        <v>152</v>
      </c>
      <c r="G11" s="12">
        <f t="shared" si="1"/>
        <v>1122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0.27500000000000002</v>
      </c>
      <c r="D12" s="9">
        <f>IFERROR(D5/D11, 0)</f>
        <v>0</v>
      </c>
      <c r="E12" s="9">
        <f>IFERROR(E6/E11, 0)</f>
        <v>0.26576576576576577</v>
      </c>
      <c r="F12" s="9">
        <f>IFERROR(F7/F11, 0)</f>
        <v>0.375</v>
      </c>
      <c r="G12" s="9">
        <f>IFERROR(G8/G11, 0)</f>
        <v>0.37254901960784315</v>
      </c>
      <c r="H12" s="9">
        <f>IFERROR(H9/H11, 0)</f>
        <v>0</v>
      </c>
      <c r="I12" s="9">
        <f>IFERROR(I10/I11, 0)</f>
        <v>0.36231884057971014</v>
      </c>
      <c r="J12" s="10"/>
      <c r="K12" s="10"/>
    </row>
    <row r="13" spans="1:14" x14ac:dyDescent="0.35">
      <c r="B13" s="2" t="s">
        <v>1</v>
      </c>
      <c r="C13" s="10">
        <f>C11-J4</f>
        <v>85</v>
      </c>
      <c r="D13" s="10">
        <f>D11-J5</f>
        <v>-71</v>
      </c>
      <c r="E13" s="10">
        <f>E11-J6</f>
        <v>-341</v>
      </c>
      <c r="F13" s="10">
        <f>F11-J7</f>
        <v>-105</v>
      </c>
      <c r="G13" s="10">
        <f>G11-J8</f>
        <v>410</v>
      </c>
      <c r="H13" s="10">
        <f>H11-J9</f>
        <v>-59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3.4468775344687751E-2</v>
      </c>
      <c r="D14" s="9">
        <f t="shared" ref="D14:I14" si="2">D13/$J11</f>
        <v>-2.8791565287915651E-2</v>
      </c>
      <c r="E14" s="9">
        <f t="shared" si="2"/>
        <v>-0.13828061638280617</v>
      </c>
      <c r="F14" s="9">
        <f t="shared" si="2"/>
        <v>-4.2579075425790751E-2</v>
      </c>
      <c r="G14" s="9">
        <f t="shared" si="2"/>
        <v>0.16626115166261152</v>
      </c>
      <c r="H14" s="9">
        <f t="shared" si="2"/>
        <v>-2.3925385239253853E-2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51</v>
      </c>
      <c r="D19" s="10">
        <v>0</v>
      </c>
      <c r="E19" s="10">
        <v>0</v>
      </c>
      <c r="F19" s="10">
        <v>0</v>
      </c>
      <c r="G19" s="10">
        <v>17</v>
      </c>
      <c r="H19" s="10">
        <v>0</v>
      </c>
      <c r="I19" s="10">
        <v>0</v>
      </c>
      <c r="J19" s="12">
        <f>SUM(C19:I19)</f>
        <v>68</v>
      </c>
      <c r="K19" s="9">
        <f>C19/J19</f>
        <v>0.75</v>
      </c>
      <c r="M19" s="3">
        <f>AVERAGE(K19:K25)</f>
        <v>0.42955523089239683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3</v>
      </c>
      <c r="F20" s="10">
        <v>1</v>
      </c>
      <c r="G20" s="10">
        <v>59</v>
      </c>
      <c r="H20" s="10">
        <v>0</v>
      </c>
      <c r="I20" s="10">
        <v>6</v>
      </c>
      <c r="J20" s="12">
        <f t="shared" ref="J20:J25" si="3">SUM(C20:I20)</f>
        <v>69</v>
      </c>
      <c r="K20" s="9">
        <f>D20/J20</f>
        <v>0</v>
      </c>
      <c r="M20" s="3">
        <f>AVERAGE(C27:I27)</f>
        <v>0.57988772121544196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33</v>
      </c>
      <c r="F21" s="10">
        <v>2</v>
      </c>
      <c r="G21" s="10">
        <v>186</v>
      </c>
      <c r="H21" s="10">
        <v>0</v>
      </c>
      <c r="I21" s="10">
        <v>23</v>
      </c>
      <c r="J21" s="12">
        <f t="shared" si="3"/>
        <v>251</v>
      </c>
      <c r="K21" s="9">
        <f>E21/J21</f>
        <v>0.13147410358565736</v>
      </c>
      <c r="M21" s="4">
        <f>2*M19*M20/(M19+M20)</f>
        <v>0.49352725373578982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42</v>
      </c>
      <c r="G22" s="10">
        <v>27</v>
      </c>
      <c r="H22" s="10">
        <v>0</v>
      </c>
      <c r="I22" s="10">
        <v>1</v>
      </c>
      <c r="J22" s="12">
        <f t="shared" si="3"/>
        <v>71</v>
      </c>
      <c r="K22" s="9">
        <f>F22/J22</f>
        <v>0.59154929577464788</v>
      </c>
      <c r="M22" s="4">
        <f>SUM(C19,D20,E21,F22,G23,H24,I25)/J26</f>
        <v>0.67731629392971249</v>
      </c>
      <c r="N22" s="2" t="s">
        <v>13</v>
      </c>
    </row>
    <row r="23" spans="1:14" x14ac:dyDescent="0.35">
      <c r="B23" s="2" t="s">
        <v>8</v>
      </c>
      <c r="C23" s="10">
        <v>10</v>
      </c>
      <c r="D23" s="10">
        <v>0</v>
      </c>
      <c r="E23" s="10">
        <v>23</v>
      </c>
      <c r="F23" s="10">
        <v>3</v>
      </c>
      <c r="G23" s="13">
        <v>997</v>
      </c>
      <c r="H23" s="10">
        <v>2</v>
      </c>
      <c r="I23" s="10">
        <v>40</v>
      </c>
      <c r="J23" s="12">
        <f t="shared" si="3"/>
        <v>1075</v>
      </c>
      <c r="K23" s="9">
        <f>G23/J23</f>
        <v>0.92744186046511623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0</v>
      </c>
      <c r="G24" s="10">
        <v>23</v>
      </c>
      <c r="H24" s="13">
        <v>5</v>
      </c>
      <c r="I24" s="10">
        <v>5</v>
      </c>
      <c r="J24" s="12">
        <f t="shared" si="3"/>
        <v>36</v>
      </c>
      <c r="K24" s="9">
        <f>H24/J24</f>
        <v>0.1388888888888889</v>
      </c>
    </row>
    <row r="25" spans="1:14" x14ac:dyDescent="0.35">
      <c r="B25" s="2" t="s">
        <v>10</v>
      </c>
      <c r="C25" s="10">
        <v>3</v>
      </c>
      <c r="D25" s="10">
        <v>0</v>
      </c>
      <c r="E25" s="10">
        <v>3</v>
      </c>
      <c r="F25" s="10">
        <v>5</v>
      </c>
      <c r="G25" s="10">
        <v>153</v>
      </c>
      <c r="H25" s="10">
        <v>0</v>
      </c>
      <c r="I25" s="13">
        <v>144</v>
      </c>
      <c r="J25" s="12">
        <f t="shared" si="3"/>
        <v>308</v>
      </c>
      <c r="K25" s="9">
        <f>I25/J25</f>
        <v>0.46753246753246752</v>
      </c>
    </row>
    <row r="26" spans="1:14" x14ac:dyDescent="0.35">
      <c r="B26" s="2" t="s">
        <v>0</v>
      </c>
      <c r="C26" s="12">
        <f>SUM(C19:C25)</f>
        <v>74</v>
      </c>
      <c r="D26" s="12">
        <f t="shared" ref="D26:I26" si="4">SUM(D19:D25)</f>
        <v>0</v>
      </c>
      <c r="E26" s="12">
        <f t="shared" si="4"/>
        <v>63</v>
      </c>
      <c r="F26" s="12">
        <f t="shared" si="4"/>
        <v>53</v>
      </c>
      <c r="G26" s="12">
        <f t="shared" si="4"/>
        <v>1462</v>
      </c>
      <c r="H26" s="12">
        <f t="shared" si="4"/>
        <v>7</v>
      </c>
      <c r="I26" s="12">
        <f t="shared" si="4"/>
        <v>219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0.68918918918918914</v>
      </c>
      <c r="D27" s="9">
        <f>IFERROR(D20/D26, 0)</f>
        <v>0</v>
      </c>
      <c r="E27" s="9">
        <f>IFERROR(E21/E26, 0)</f>
        <v>0.52380952380952384</v>
      </c>
      <c r="F27" s="9">
        <f>IFERROR(F22/F26, 0)</f>
        <v>0.79245283018867929</v>
      </c>
      <c r="G27" s="9">
        <f>IFERROR(G23/G26, 0)</f>
        <v>0.68194254445964431</v>
      </c>
      <c r="H27" s="9">
        <f>IFERROR(H24/H26, 0)</f>
        <v>0.7142857142857143</v>
      </c>
      <c r="I27" s="9">
        <f>IFERROR(I25/I26, 0)</f>
        <v>0.65753424657534243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-69</v>
      </c>
      <c r="E28" s="10">
        <f>E26-J21</f>
        <v>-188</v>
      </c>
      <c r="F28" s="10">
        <f>F26-J22</f>
        <v>-18</v>
      </c>
      <c r="G28" s="10">
        <f>G26-J23</f>
        <v>387</v>
      </c>
      <c r="H28" s="10">
        <f>H26-J24</f>
        <v>-29</v>
      </c>
      <c r="I28" s="10">
        <f>I26-J25</f>
        <v>-89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-3.6741214057507986E-2</v>
      </c>
      <c r="E29" s="9">
        <f t="shared" si="5"/>
        <v>-0.10010649627263046</v>
      </c>
      <c r="F29" s="9">
        <f t="shared" si="5"/>
        <v>-9.5846645367412137E-3</v>
      </c>
      <c r="G29" s="9">
        <f t="shared" si="5"/>
        <v>0.20607028753993611</v>
      </c>
      <c r="H29" s="9">
        <f t="shared" si="5"/>
        <v>-1.54419595314164E-2</v>
      </c>
      <c r="I29" s="9">
        <f t="shared" si="5"/>
        <v>-4.7390841320553781E-2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130</v>
      </c>
      <c r="D34" s="10">
        <v>0</v>
      </c>
      <c r="E34" s="10">
        <v>7</v>
      </c>
      <c r="F34" s="10">
        <v>1</v>
      </c>
      <c r="G34" s="10">
        <v>84</v>
      </c>
      <c r="H34" s="10">
        <v>0</v>
      </c>
      <c r="I34" s="10">
        <v>46</v>
      </c>
      <c r="J34" s="12">
        <f>SUM(C34:I34)</f>
        <v>268</v>
      </c>
      <c r="K34" s="9">
        <f>C34/J34</f>
        <v>0.48507462686567165</v>
      </c>
      <c r="M34" s="3">
        <f>AVERAGE(K34:K40)</f>
        <v>0.32265929315065672</v>
      </c>
      <c r="N34" s="2" t="s">
        <v>12</v>
      </c>
    </row>
    <row r="35" spans="2:14" x14ac:dyDescent="0.35">
      <c r="B35" s="2" t="s">
        <v>5</v>
      </c>
      <c r="C35" s="10">
        <v>12</v>
      </c>
      <c r="D35" s="13">
        <v>0</v>
      </c>
      <c r="E35" s="10">
        <v>9</v>
      </c>
      <c r="F35" s="10">
        <v>5</v>
      </c>
      <c r="G35" s="10">
        <v>82</v>
      </c>
      <c r="H35" s="10">
        <v>0</v>
      </c>
      <c r="I35" s="10">
        <v>22</v>
      </c>
      <c r="J35" s="12">
        <f t="shared" ref="J35:J40" si="6">SUM(C35:I35)</f>
        <v>130</v>
      </c>
      <c r="K35" s="9">
        <f>D35/J35</f>
        <v>0</v>
      </c>
      <c r="M35" s="3">
        <f>AVERAGE(C42:I42)</f>
        <v>0.45310134664445606</v>
      </c>
      <c r="N35" s="2" t="s">
        <v>14</v>
      </c>
    </row>
    <row r="36" spans="2:14" x14ac:dyDescent="0.35">
      <c r="B36" s="2" t="s">
        <v>6</v>
      </c>
      <c r="C36" s="10">
        <v>61</v>
      </c>
      <c r="D36" s="10">
        <v>0</v>
      </c>
      <c r="E36" s="13">
        <v>95</v>
      </c>
      <c r="F36" s="10">
        <v>53</v>
      </c>
      <c r="G36" s="10">
        <v>437</v>
      </c>
      <c r="H36" s="10">
        <v>0</v>
      </c>
      <c r="I36" s="10">
        <v>197</v>
      </c>
      <c r="J36" s="12">
        <f t="shared" si="6"/>
        <v>843</v>
      </c>
      <c r="K36" s="9">
        <f>E36/J36</f>
        <v>0.11269276393831554</v>
      </c>
      <c r="M36" s="4">
        <f>2*M34*M35/(M34+M35)</f>
        <v>0.37691358064395553</v>
      </c>
      <c r="N36" s="2" t="s">
        <v>15</v>
      </c>
    </row>
    <row r="37" spans="2:14" x14ac:dyDescent="0.35">
      <c r="B37" s="2" t="s">
        <v>7</v>
      </c>
      <c r="C37" s="10">
        <v>2</v>
      </c>
      <c r="D37" s="10">
        <v>0</v>
      </c>
      <c r="E37" s="10">
        <v>24</v>
      </c>
      <c r="F37" s="13">
        <v>115</v>
      </c>
      <c r="G37" s="10">
        <v>156</v>
      </c>
      <c r="H37" s="10">
        <v>0</v>
      </c>
      <c r="I37" s="10">
        <v>34</v>
      </c>
      <c r="J37" s="12">
        <f t="shared" si="6"/>
        <v>331</v>
      </c>
      <c r="K37" s="9">
        <f>F37/J37</f>
        <v>0.34743202416918428</v>
      </c>
      <c r="M37" s="4">
        <f>SUM(C34,D35,E36,F37,G38,H39,I40)/J41</f>
        <v>0.48641804788213627</v>
      </c>
      <c r="N37" s="2" t="s">
        <v>13</v>
      </c>
    </row>
    <row r="38" spans="2:14" x14ac:dyDescent="0.35">
      <c r="B38" s="2" t="s">
        <v>8</v>
      </c>
      <c r="C38" s="10">
        <v>71</v>
      </c>
      <c r="D38" s="10">
        <v>0</v>
      </c>
      <c r="E38" s="10">
        <v>62</v>
      </c>
      <c r="F38" s="10">
        <v>54</v>
      </c>
      <c r="G38" s="13">
        <v>1328</v>
      </c>
      <c r="H38" s="10">
        <v>0</v>
      </c>
      <c r="I38" s="10">
        <v>207</v>
      </c>
      <c r="J38" s="12">
        <f t="shared" si="6"/>
        <v>1722</v>
      </c>
      <c r="K38" s="9">
        <f>G38/J38</f>
        <v>0.77119628339140534</v>
      </c>
      <c r="M38" s="4">
        <v>0.37630594820937302</v>
      </c>
      <c r="N38" s="2" t="s">
        <v>16</v>
      </c>
    </row>
    <row r="39" spans="2:14" x14ac:dyDescent="0.35">
      <c r="B39" s="2" t="s">
        <v>9</v>
      </c>
      <c r="C39" s="10">
        <v>1</v>
      </c>
      <c r="D39" s="10">
        <v>0</v>
      </c>
      <c r="E39" s="10">
        <v>3</v>
      </c>
      <c r="F39" s="10">
        <v>9</v>
      </c>
      <c r="G39" s="10">
        <v>48</v>
      </c>
      <c r="H39" s="13">
        <v>8</v>
      </c>
      <c r="I39" s="10">
        <v>25</v>
      </c>
      <c r="J39" s="12">
        <f t="shared" si="6"/>
        <v>94</v>
      </c>
      <c r="K39" s="9">
        <f>H39/J39</f>
        <v>8.5106382978723402E-2</v>
      </c>
    </row>
    <row r="40" spans="2:14" x14ac:dyDescent="0.35">
      <c r="B40" s="2" t="s">
        <v>10</v>
      </c>
      <c r="C40" s="10">
        <v>61</v>
      </c>
      <c r="D40" s="10">
        <v>0</v>
      </c>
      <c r="E40" s="10">
        <v>35</v>
      </c>
      <c r="F40" s="10">
        <v>49</v>
      </c>
      <c r="G40" s="10">
        <v>374</v>
      </c>
      <c r="H40" s="10">
        <v>0</v>
      </c>
      <c r="I40" s="13">
        <v>437</v>
      </c>
      <c r="J40" s="12">
        <f t="shared" si="6"/>
        <v>956</v>
      </c>
      <c r="K40" s="9">
        <f>I40/J40</f>
        <v>0.45711297071129708</v>
      </c>
    </row>
    <row r="41" spans="2:14" x14ac:dyDescent="0.35">
      <c r="B41" s="2" t="s">
        <v>0</v>
      </c>
      <c r="C41" s="12">
        <f>SUM(C34:C40)</f>
        <v>338</v>
      </c>
      <c r="D41" s="12">
        <f t="shared" ref="D41:I41" si="7">SUM(D34:D40)</f>
        <v>0</v>
      </c>
      <c r="E41" s="12">
        <f t="shared" si="7"/>
        <v>235</v>
      </c>
      <c r="F41" s="12">
        <f t="shared" si="7"/>
        <v>286</v>
      </c>
      <c r="G41" s="12">
        <f t="shared" si="7"/>
        <v>2509</v>
      </c>
      <c r="H41" s="12">
        <f t="shared" si="7"/>
        <v>8</v>
      </c>
      <c r="I41" s="12">
        <f t="shared" si="7"/>
        <v>968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0.38461538461538464</v>
      </c>
      <c r="D42" s="9">
        <f>IFERROR(D35/D41, 0)</f>
        <v>0</v>
      </c>
      <c r="E42" s="9">
        <f>IFERROR(E36/E41, 0)</f>
        <v>0.40425531914893614</v>
      </c>
      <c r="F42" s="9">
        <f>IFERROR(F37/F41, 0)</f>
        <v>0.40209790209790208</v>
      </c>
      <c r="G42" s="9">
        <f>IFERROR(G38/G41, 0)</f>
        <v>0.52929453965723394</v>
      </c>
      <c r="H42" s="9">
        <f>IFERROR(H39/H41, 0)</f>
        <v>1</v>
      </c>
      <c r="I42" s="9">
        <f>IFERROR(I40/I41, 0)</f>
        <v>0.45144628099173556</v>
      </c>
      <c r="J42" s="10"/>
      <c r="K42" s="10"/>
    </row>
    <row r="43" spans="2:14" x14ac:dyDescent="0.35">
      <c r="B43" s="2" t="s">
        <v>1</v>
      </c>
      <c r="C43" s="10">
        <f>C41-J34</f>
        <v>70</v>
      </c>
      <c r="D43" s="10">
        <f>D41-J35</f>
        <v>-130</v>
      </c>
      <c r="E43" s="10">
        <f>E41-J36</f>
        <v>-608</v>
      </c>
      <c r="F43" s="10">
        <f>F41-J37</f>
        <v>-45</v>
      </c>
      <c r="G43" s="10">
        <f>G41-J38</f>
        <v>787</v>
      </c>
      <c r="H43" s="10">
        <f>H41-J39</f>
        <v>-86</v>
      </c>
      <c r="I43" s="10">
        <f>I41-J40</f>
        <v>12</v>
      </c>
      <c r="J43" s="10"/>
      <c r="K43" s="10"/>
    </row>
    <row r="44" spans="2:14" x14ac:dyDescent="0.35">
      <c r="B44" s="2" t="s">
        <v>3</v>
      </c>
      <c r="C44" s="9">
        <f>C43/$J41</f>
        <v>1.6114180478821363E-2</v>
      </c>
      <c r="D44" s="9">
        <f t="shared" ref="D44:I44" si="8">D43/$J41</f>
        <v>-2.9926335174953959E-2</v>
      </c>
      <c r="E44" s="9">
        <f t="shared" si="8"/>
        <v>-0.13996316758747698</v>
      </c>
      <c r="F44" s="9">
        <f t="shared" si="8"/>
        <v>-1.0359116022099447E-2</v>
      </c>
      <c r="G44" s="9">
        <f t="shared" si="8"/>
        <v>0.18116942909760589</v>
      </c>
      <c r="H44" s="9">
        <f t="shared" si="8"/>
        <v>-1.979742173112339E-2</v>
      </c>
      <c r="I44" s="9">
        <f t="shared" si="8"/>
        <v>2.7624309392265192E-3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33F-F6FC-4E38-B0F5-D47375931366}">
  <dimension ref="A2:N44"/>
  <sheetViews>
    <sheetView workbookViewId="0">
      <selection activeCell="C33" sqref="C33:I33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44.797562654479101</v>
      </c>
      <c r="D4" s="7">
        <v>5.6565734430212196</v>
      </c>
      <c r="E4" s="7">
        <v>43.856988678929198</v>
      </c>
      <c r="F4" s="7">
        <v>5.3157539243003002</v>
      </c>
      <c r="G4" s="7">
        <v>49.254516218028002</v>
      </c>
      <c r="H4" s="7">
        <v>4.2683443102992698</v>
      </c>
      <c r="I4" s="7">
        <v>41.850260770942803</v>
      </c>
      <c r="J4" s="11">
        <f t="shared" ref="J4:J10" si="0">SUM(C4:I4)</f>
        <v>194.99999999999991</v>
      </c>
      <c r="K4" s="9">
        <f>C4/J4</f>
        <v>0.22973109053579036</v>
      </c>
      <c r="M4" s="3">
        <f>AVERAGE(K4:K10)</f>
        <v>0.18949128597359888</v>
      </c>
      <c r="N4" s="2" t="s">
        <v>12</v>
      </c>
    </row>
    <row r="5" spans="1:14" x14ac:dyDescent="0.35">
      <c r="B5" s="2" t="s">
        <v>5</v>
      </c>
      <c r="C5" s="7">
        <v>4.7285890747467398</v>
      </c>
      <c r="D5" s="6">
        <v>2.0429400240728701</v>
      </c>
      <c r="E5" s="7">
        <v>16.5464234005767</v>
      </c>
      <c r="F5" s="7">
        <v>6.8001219839243303</v>
      </c>
      <c r="G5" s="7">
        <v>21.737773321195199</v>
      </c>
      <c r="H5" s="7">
        <v>1.9514600736679399</v>
      </c>
      <c r="I5" s="7">
        <v>17.192692121815998</v>
      </c>
      <c r="J5" s="11">
        <f t="shared" si="0"/>
        <v>70.999999999999773</v>
      </c>
      <c r="K5" s="9">
        <f>D5/J5</f>
        <v>2.8773803155956009E-2</v>
      </c>
      <c r="M5" s="3">
        <f>AVERAGE(C12:I12)</f>
        <v>0.18983845453344372</v>
      </c>
      <c r="N5" s="2" t="s">
        <v>14</v>
      </c>
    </row>
    <row r="6" spans="1:14" x14ac:dyDescent="0.35">
      <c r="B6" s="2" t="s">
        <v>6</v>
      </c>
      <c r="C6" s="7">
        <v>45.014538654774597</v>
      </c>
      <c r="D6" s="7">
        <v>15.726318961947101</v>
      </c>
      <c r="E6" s="6">
        <v>127.728613423223</v>
      </c>
      <c r="F6" s="7">
        <v>53.136775609235201</v>
      </c>
      <c r="G6" s="7">
        <v>169.27909125479499</v>
      </c>
      <c r="H6" s="7">
        <v>13.7398572538028</v>
      </c>
      <c r="I6" s="7">
        <v>138.37480484221999</v>
      </c>
      <c r="J6" s="11">
        <f t="shared" si="0"/>
        <v>562.99999999999773</v>
      </c>
      <c r="K6" s="9">
        <f>E6/J6</f>
        <v>0.22687142703947338</v>
      </c>
      <c r="M6" s="4">
        <f>2*M4*M5/(M4+M5)</f>
        <v>0.18966471138645122</v>
      </c>
      <c r="N6" s="2" t="s">
        <v>15</v>
      </c>
    </row>
    <row r="7" spans="1:14" x14ac:dyDescent="0.35">
      <c r="B7" s="2" t="s">
        <v>7</v>
      </c>
      <c r="C7" s="7">
        <v>3.9406757704360702</v>
      </c>
      <c r="D7" s="7">
        <v>8.2029168295614294</v>
      </c>
      <c r="E7" s="7">
        <v>59.422987377384899</v>
      </c>
      <c r="F7" s="6">
        <v>48.468331808393003</v>
      </c>
      <c r="G7" s="7">
        <v>74.701595380000697</v>
      </c>
      <c r="H7" s="7">
        <v>6.6454699381876701</v>
      </c>
      <c r="I7" s="7">
        <v>55.618022896036003</v>
      </c>
      <c r="J7" s="11">
        <f t="shared" si="0"/>
        <v>256.99999999999977</v>
      </c>
      <c r="K7" s="9">
        <f>F7/J7</f>
        <v>0.18859273077195737</v>
      </c>
      <c r="M7" s="4">
        <f>SUM(C4,D5,E6,F7,G8,H9,I10)/J11</f>
        <v>0.26056276005246465</v>
      </c>
      <c r="N7" s="2" t="s">
        <v>13</v>
      </c>
    </row>
    <row r="8" spans="1:14" x14ac:dyDescent="0.35">
      <c r="B8" s="2" t="s">
        <v>8</v>
      </c>
      <c r="C8" s="7">
        <v>52.551885669435997</v>
      </c>
      <c r="D8" s="7">
        <v>20.564170718101401</v>
      </c>
      <c r="E8" s="7">
        <v>153.26135573705599</v>
      </c>
      <c r="F8" s="7">
        <v>61.296977044543702</v>
      </c>
      <c r="G8" s="6">
        <v>247.053604394617</v>
      </c>
      <c r="H8" s="7">
        <v>17.658617598187</v>
      </c>
      <c r="I8" s="7">
        <v>159.61338883805701</v>
      </c>
      <c r="J8" s="11">
        <f t="shared" si="0"/>
        <v>711.99999999999818</v>
      </c>
      <c r="K8" s="9">
        <f>G8/J8</f>
        <v>0.34698539943064272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7">
        <v>3.78033107348221</v>
      </c>
      <c r="D9" s="7">
        <v>1.71220207560479</v>
      </c>
      <c r="E9" s="7">
        <v>13.814755744893301</v>
      </c>
      <c r="F9" s="7">
        <v>6.3763329758353802</v>
      </c>
      <c r="G9" s="7">
        <v>17.908389086161002</v>
      </c>
      <c r="H9" s="6">
        <v>1.4571259502321601</v>
      </c>
      <c r="I9" s="7">
        <v>13.9508630937909</v>
      </c>
      <c r="J9" s="11">
        <f t="shared" si="0"/>
        <v>58.999999999999744</v>
      </c>
      <c r="K9" s="9">
        <f>H9/J9</f>
        <v>2.4697050003935024E-2</v>
      </c>
    </row>
    <row r="10" spans="1:14" x14ac:dyDescent="0.35">
      <c r="B10" s="2" t="s">
        <v>10</v>
      </c>
      <c r="C10" s="7">
        <v>52.073224783089202</v>
      </c>
      <c r="D10" s="7">
        <v>15.4858115227852</v>
      </c>
      <c r="E10" s="7">
        <v>135.47139332843199</v>
      </c>
      <c r="F10" s="7">
        <v>46.6168242762609</v>
      </c>
      <c r="G10" s="7">
        <v>172.73174721251101</v>
      </c>
      <c r="H10" s="7">
        <v>15.621410842561399</v>
      </c>
      <c r="I10" s="6">
        <v>170.99958803435899</v>
      </c>
      <c r="J10" s="11">
        <f t="shared" si="0"/>
        <v>608.99999999999864</v>
      </c>
      <c r="K10" s="9">
        <f>I10/J10</f>
        <v>0.28078750087743742</v>
      </c>
    </row>
    <row r="11" spans="1:14" x14ac:dyDescent="0.35">
      <c r="B11" s="2" t="s">
        <v>0</v>
      </c>
      <c r="C11" s="8">
        <f t="shared" ref="C11:J11" si="1">SUM(C4:C10)</f>
        <v>206.88680768044395</v>
      </c>
      <c r="D11" s="8">
        <f t="shared" si="1"/>
        <v>69.39093357509401</v>
      </c>
      <c r="E11" s="8">
        <f t="shared" si="1"/>
        <v>550.10251769049512</v>
      </c>
      <c r="F11" s="8">
        <f t="shared" si="1"/>
        <v>228.0111176224928</v>
      </c>
      <c r="G11" s="8">
        <f t="shared" si="1"/>
        <v>752.66671686730785</v>
      </c>
      <c r="H11" s="8">
        <f t="shared" si="1"/>
        <v>61.342285966938235</v>
      </c>
      <c r="I11" s="8">
        <f t="shared" si="1"/>
        <v>597.5996205972217</v>
      </c>
      <c r="J11" s="11">
        <f t="shared" si="1"/>
        <v>2465.9999999999936</v>
      </c>
      <c r="K11" s="10"/>
    </row>
    <row r="12" spans="1:14" x14ac:dyDescent="0.35">
      <c r="B12" s="2" t="s">
        <v>2</v>
      </c>
      <c r="C12" s="9">
        <f>C4/C11</f>
        <v>0.21653175065503999</v>
      </c>
      <c r="D12" s="9">
        <f>IFERROR(D5/D11, 0)</f>
        <v>2.9441022318312315E-2</v>
      </c>
      <c r="E12" s="9">
        <f>IFERROR(E6/E11, 0)</f>
        <v>0.23219056324168127</v>
      </c>
      <c r="F12" s="9">
        <f>IFERROR(F7/F11, 0)</f>
        <v>0.21257003743405056</v>
      </c>
      <c r="G12" s="9">
        <f>IFERROR(G8/G11, 0)</f>
        <v>0.3282377164528873</v>
      </c>
      <c r="H12" s="9">
        <f>IFERROR(H9/H11, 0)</f>
        <v>2.3754021019326048E-2</v>
      </c>
      <c r="I12" s="9">
        <f>IFERROR(I10/I11, 0)</f>
        <v>0.28614407061280855</v>
      </c>
      <c r="J12" s="10"/>
      <c r="K12" s="10"/>
    </row>
    <row r="13" spans="1:14" x14ac:dyDescent="0.35">
      <c r="B13" s="2" t="s">
        <v>1</v>
      </c>
      <c r="C13" s="7">
        <f>C11-J4</f>
        <v>11.886807680444036</v>
      </c>
      <c r="D13" s="7">
        <f>D11-J5</f>
        <v>-1.6090664249057625</v>
      </c>
      <c r="E13" s="7">
        <f>E11-J6</f>
        <v>-12.897482309502607</v>
      </c>
      <c r="F13" s="7">
        <f>F11-J7</f>
        <v>-28.988882377506968</v>
      </c>
      <c r="G13" s="7">
        <f>G11-J8</f>
        <v>40.666716867309674</v>
      </c>
      <c r="H13" s="7">
        <f>H11-J9</f>
        <v>2.3422859669384906</v>
      </c>
      <c r="I13" s="7">
        <f>I11-J10</f>
        <v>-11.400379402776935</v>
      </c>
      <c r="J13" s="10"/>
      <c r="K13" s="10"/>
    </row>
    <row r="14" spans="1:14" x14ac:dyDescent="0.35">
      <c r="B14" s="2" t="s">
        <v>3</v>
      </c>
      <c r="C14" s="9">
        <f>C13/$J11</f>
        <v>4.8202788647380649E-3</v>
      </c>
      <c r="D14" s="9">
        <f t="shared" ref="D14:I14" si="2">D13/$J11</f>
        <v>-6.525005778206677E-4</v>
      </c>
      <c r="E14" s="9">
        <f t="shared" si="2"/>
        <v>-5.2301225910391892E-3</v>
      </c>
      <c r="F14" s="9">
        <f t="shared" si="2"/>
        <v>-1.1755426754869036E-2</v>
      </c>
      <c r="G14" s="9">
        <f t="shared" si="2"/>
        <v>1.6490963855356762E-2</v>
      </c>
      <c r="H14" s="9">
        <f t="shared" si="2"/>
        <v>9.4983210338138544E-4</v>
      </c>
      <c r="I14" s="9">
        <f t="shared" si="2"/>
        <v>-4.6230248997473494E-3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41.474398305252102</v>
      </c>
      <c r="D19" s="7">
        <v>0.90508616186844204</v>
      </c>
      <c r="E19" s="7">
        <v>4.1521408641797999</v>
      </c>
      <c r="F19" s="7">
        <v>0.183735526048623</v>
      </c>
      <c r="G19" s="7">
        <v>16.008467957503498</v>
      </c>
      <c r="H19" s="7">
        <v>0.113405066606636</v>
      </c>
      <c r="I19" s="7">
        <v>5.1627661185407403</v>
      </c>
      <c r="J19" s="11">
        <f>SUM(C19:I19)</f>
        <v>67.999999999999844</v>
      </c>
      <c r="K19" s="9">
        <f>C19/J19</f>
        <v>0.60991762213606171</v>
      </c>
      <c r="M19" s="3">
        <f>AVERAGE(K19:K25)</f>
        <v>0.38094552776298712</v>
      </c>
      <c r="N19" s="2" t="s">
        <v>12</v>
      </c>
    </row>
    <row r="20" spans="1:14" x14ac:dyDescent="0.35">
      <c r="B20" s="2" t="s">
        <v>5</v>
      </c>
      <c r="C20" s="7">
        <v>1.21169273338453</v>
      </c>
      <c r="D20" s="6">
        <v>3.5682701846598701</v>
      </c>
      <c r="E20" s="7">
        <v>11.7628888630604</v>
      </c>
      <c r="F20" s="7">
        <v>1.8313947607882299</v>
      </c>
      <c r="G20" s="7">
        <v>40.800391078650399</v>
      </c>
      <c r="H20" s="7">
        <v>0.59273481748773005</v>
      </c>
      <c r="I20" s="7">
        <v>9.2326275619687497</v>
      </c>
      <c r="J20" s="11">
        <f t="shared" ref="J20:J25" si="3">SUM(C20:I20)</f>
        <v>68.999999999999915</v>
      </c>
      <c r="K20" s="9">
        <f>D20/J20</f>
        <v>5.1714060647244556E-2</v>
      </c>
      <c r="M20" s="3">
        <f>AVERAGE(C27:I27)</f>
        <v>0.36720967730379478</v>
      </c>
      <c r="N20" s="2" t="s">
        <v>14</v>
      </c>
    </row>
    <row r="21" spans="1:14" x14ac:dyDescent="0.35">
      <c r="B21" s="2" t="s">
        <v>6</v>
      </c>
      <c r="C21" s="7">
        <v>8.7764708539375693</v>
      </c>
      <c r="D21" s="7">
        <v>11.7968248452789</v>
      </c>
      <c r="E21" s="6">
        <v>55.874120752727698</v>
      </c>
      <c r="F21" s="7">
        <v>6.5344231828186699</v>
      </c>
      <c r="G21" s="7">
        <v>128.255000176626</v>
      </c>
      <c r="H21" s="7">
        <v>3.6691280684351999</v>
      </c>
      <c r="I21" s="7">
        <v>36.094032120175797</v>
      </c>
      <c r="J21" s="11">
        <f t="shared" si="3"/>
        <v>250.99999999999986</v>
      </c>
      <c r="K21" s="9">
        <f>E21/J21</f>
        <v>0.22260605877580769</v>
      </c>
      <c r="M21" s="4">
        <f>2*M19*M20/(M19+M20)</f>
        <v>0.37395150998831506</v>
      </c>
      <c r="N21" s="2" t="s">
        <v>15</v>
      </c>
    </row>
    <row r="22" spans="1:14" x14ac:dyDescent="0.35">
      <c r="B22" s="2" t="s">
        <v>7</v>
      </c>
      <c r="C22" s="7">
        <v>0.45297076287920301</v>
      </c>
      <c r="D22" s="7">
        <v>1.5156701116823801</v>
      </c>
      <c r="E22" s="7">
        <v>6.1402006260065898</v>
      </c>
      <c r="F22" s="6">
        <v>35.666895034811603</v>
      </c>
      <c r="G22" s="7">
        <v>20.208872743810499</v>
      </c>
      <c r="H22" s="7">
        <v>0.93054625572326299</v>
      </c>
      <c r="I22" s="7">
        <v>6.0848444650863502</v>
      </c>
      <c r="J22" s="11">
        <f t="shared" si="3"/>
        <v>70.999999999999886</v>
      </c>
      <c r="K22" s="9">
        <f>F22/J22</f>
        <v>0.50235063429312199</v>
      </c>
      <c r="M22" s="4">
        <f>SUM(C19,D20,E21,F22,G23,H24,I25)/J26</f>
        <v>0.54074568052892147</v>
      </c>
      <c r="N22" s="2" t="s">
        <v>13</v>
      </c>
    </row>
    <row r="23" spans="1:14" x14ac:dyDescent="0.35">
      <c r="B23" s="2" t="s">
        <v>8</v>
      </c>
      <c r="C23" s="7">
        <v>22.415024950432802</v>
      </c>
      <c r="D23" s="7">
        <v>38.495863515054197</v>
      </c>
      <c r="E23" s="7">
        <v>132.81104787630201</v>
      </c>
      <c r="F23" s="7">
        <v>20.5623163790905</v>
      </c>
      <c r="G23" s="6">
        <v>735.79750751622896</v>
      </c>
      <c r="H23" s="7">
        <v>11.950007293692201</v>
      </c>
      <c r="I23" s="7">
        <v>112.968232469198</v>
      </c>
      <c r="J23" s="11">
        <f t="shared" si="3"/>
        <v>1074.9999999999986</v>
      </c>
      <c r="K23" s="9">
        <f>G23/J23</f>
        <v>0.68446279768951623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7">
        <v>2.03960937527442</v>
      </c>
      <c r="D24" s="7">
        <v>0.89020866142908495</v>
      </c>
      <c r="E24" s="7">
        <v>4.5626021484777501</v>
      </c>
      <c r="F24" s="7">
        <v>1.3572142011196899</v>
      </c>
      <c r="G24" s="7">
        <v>14.478216115772399</v>
      </c>
      <c r="H24" s="6">
        <v>5.3332411985083299</v>
      </c>
      <c r="I24" s="7">
        <v>7.3389082994182298</v>
      </c>
      <c r="J24" s="11">
        <f t="shared" si="3"/>
        <v>35.999999999999908</v>
      </c>
      <c r="K24" s="9">
        <f>H24/J24</f>
        <v>0.14814558884745399</v>
      </c>
    </row>
    <row r="25" spans="1:14" x14ac:dyDescent="0.35">
      <c r="B25" s="2" t="s">
        <v>10</v>
      </c>
      <c r="C25" s="7">
        <v>6.0648348171548996</v>
      </c>
      <c r="D25" s="7">
        <v>8.1349545529062404</v>
      </c>
      <c r="E25" s="7">
        <v>32.948365256545102</v>
      </c>
      <c r="F25" s="7">
        <v>8.2141866854494605</v>
      </c>
      <c r="G25" s="7">
        <v>107.426243029893</v>
      </c>
      <c r="H25" s="7">
        <v>7.4054606169255601</v>
      </c>
      <c r="I25" s="6">
        <v>137.80595504112401</v>
      </c>
      <c r="J25" s="11">
        <f t="shared" si="3"/>
        <v>307.99999999999829</v>
      </c>
      <c r="K25" s="9">
        <f>I25/J25</f>
        <v>0.44742193195170382</v>
      </c>
    </row>
    <row r="26" spans="1:14" x14ac:dyDescent="0.35">
      <c r="B26" s="2" t="s">
        <v>0</v>
      </c>
      <c r="C26" s="8">
        <f>SUM(C19:C25)</f>
        <v>82.43500179831554</v>
      </c>
      <c r="D26" s="8">
        <f t="shared" ref="D26:I26" si="4">SUM(D19:D25)</f>
        <v>65.306878032879112</v>
      </c>
      <c r="E26" s="8">
        <f t="shared" si="4"/>
        <v>248.25136638729936</v>
      </c>
      <c r="F26" s="8">
        <f t="shared" si="4"/>
        <v>74.350165770126779</v>
      </c>
      <c r="G26" s="8">
        <f t="shared" si="4"/>
        <v>1062.9746986184848</v>
      </c>
      <c r="H26" s="8">
        <f t="shared" si="4"/>
        <v>29.994523317378917</v>
      </c>
      <c r="I26" s="8">
        <f t="shared" si="4"/>
        <v>314.68736607551182</v>
      </c>
      <c r="J26" s="11">
        <f>SUM(J19:J25)</f>
        <v>1877.9999999999964</v>
      </c>
      <c r="K26" s="7"/>
    </row>
    <row r="27" spans="1:14" x14ac:dyDescent="0.35">
      <c r="B27" s="2" t="s">
        <v>2</v>
      </c>
      <c r="C27" s="9">
        <f>C19/C26</f>
        <v>0.50311636320119035</v>
      </c>
      <c r="D27" s="9">
        <f>IFERROR(D20/D26, 0)</f>
        <v>5.4638505041741614E-2</v>
      </c>
      <c r="E27" s="9">
        <f>IFERROR(E21/E26, 0)</f>
        <v>0.22507074811245123</v>
      </c>
      <c r="F27" s="9">
        <f>IFERROR(F22/F26, 0)</f>
        <v>0.47971507077852726</v>
      </c>
      <c r="G27" s="9">
        <f>IFERROR(G23/G26, 0)</f>
        <v>0.69220604071999281</v>
      </c>
      <c r="H27" s="9">
        <f>IFERROR(H24/H26, 0)</f>
        <v>0.17780716639754812</v>
      </c>
      <c r="I27" s="9">
        <f>IFERROR(I25/I26, 0)</f>
        <v>0.43791384687511203</v>
      </c>
      <c r="J27" s="7"/>
      <c r="K27" s="7"/>
    </row>
    <row r="28" spans="1:14" x14ac:dyDescent="0.35">
      <c r="B28" s="2" t="s">
        <v>1</v>
      </c>
      <c r="C28" s="7">
        <f>C26-J19</f>
        <v>14.435001798315696</v>
      </c>
      <c r="D28" s="7">
        <f>D26-J20</f>
        <v>-3.6931219671208027</v>
      </c>
      <c r="E28" s="7">
        <f>E26-J21</f>
        <v>-2.7486336127005018</v>
      </c>
      <c r="F28" s="7">
        <f>F26-J22</f>
        <v>3.3501657701268925</v>
      </c>
      <c r="G28" s="7">
        <f>G26-J23</f>
        <v>-12.025301381513827</v>
      </c>
      <c r="H28" s="7">
        <f>H26-J24</f>
        <v>-6.0054766826209907</v>
      </c>
      <c r="I28" s="7">
        <f>I26-J25</f>
        <v>6.6873660755135234</v>
      </c>
      <c r="J28" s="7"/>
      <c r="K28" s="7"/>
    </row>
    <row r="29" spans="1:14" x14ac:dyDescent="0.35">
      <c r="B29" s="2" t="s">
        <v>3</v>
      </c>
      <c r="C29" s="9">
        <f>C28/$J26</f>
        <v>7.6863694346729098E-3</v>
      </c>
      <c r="D29" s="9">
        <f t="shared" ref="D29:I29" si="5">D28/$J26</f>
        <v>-1.9665186193401542E-3</v>
      </c>
      <c r="E29" s="9">
        <f t="shared" si="5"/>
        <v>-1.4635961728969686E-3</v>
      </c>
      <c r="F29" s="9">
        <f t="shared" si="5"/>
        <v>1.7839008360633116E-3</v>
      </c>
      <c r="G29" s="9">
        <f t="shared" si="5"/>
        <v>-6.4032488719456071E-3</v>
      </c>
      <c r="H29" s="9">
        <f t="shared" si="5"/>
        <v>-3.197804410341322E-3</v>
      </c>
      <c r="I29" s="9">
        <f t="shared" si="5"/>
        <v>3.5608978037878253E-3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81.771043420555202</v>
      </c>
      <c r="D34" s="7">
        <v>6.3733698699370001</v>
      </c>
      <c r="E34" s="7">
        <v>50.991134563976502</v>
      </c>
      <c r="F34" s="7">
        <v>4.2567042516781299</v>
      </c>
      <c r="G34" s="7">
        <v>71.675702431157305</v>
      </c>
      <c r="H34" s="7">
        <v>4.9272967448048499</v>
      </c>
      <c r="I34" s="7">
        <v>48.004748717890799</v>
      </c>
      <c r="J34" s="12">
        <f>SUM(C34:I34)</f>
        <v>267.99999999999977</v>
      </c>
      <c r="K34" s="9">
        <f>C34/J34</f>
        <v>0.3051158336587883</v>
      </c>
      <c r="M34" s="3">
        <f>AVERAGE(K34:K40)</f>
        <v>0.25897978162918428</v>
      </c>
      <c r="N34" s="2" t="s">
        <v>12</v>
      </c>
    </row>
    <row r="35" spans="2:14" x14ac:dyDescent="0.35">
      <c r="B35" s="2" t="s">
        <v>5</v>
      </c>
      <c r="C35" s="7">
        <v>7.8707822001121297</v>
      </c>
      <c r="D35" s="6">
        <v>5.5943056897486096</v>
      </c>
      <c r="E35" s="7">
        <v>26.885573369103799</v>
      </c>
      <c r="F35" s="7">
        <v>8.3990854992692405</v>
      </c>
      <c r="G35" s="7">
        <v>54.978506605184002</v>
      </c>
      <c r="H35" s="7">
        <v>2.2327751143075698</v>
      </c>
      <c r="I35" s="7">
        <v>24.038971522274501</v>
      </c>
      <c r="J35" s="12">
        <f t="shared" ref="J35:J40" si="6">SUM(C35:I35)</f>
        <v>129.99999999999986</v>
      </c>
      <c r="K35" s="9">
        <f>D35/J35</f>
        <v>4.3033120690373967E-2</v>
      </c>
      <c r="M35" s="3">
        <f>AVERAGE(C42:I42)</f>
        <v>0.25787659498955684</v>
      </c>
      <c r="N35" s="2" t="s">
        <v>14</v>
      </c>
    </row>
    <row r="36" spans="2:14" x14ac:dyDescent="0.35">
      <c r="B36" s="2" t="s">
        <v>6</v>
      </c>
      <c r="C36" s="7">
        <v>52.787610528018497</v>
      </c>
      <c r="D36" s="7">
        <v>30.026274113141699</v>
      </c>
      <c r="E36" s="6">
        <v>193.44152264071599</v>
      </c>
      <c r="F36" s="7">
        <v>62.178481007739101</v>
      </c>
      <c r="G36" s="7">
        <v>308.63420887321098</v>
      </c>
      <c r="H36" s="7">
        <v>19.014383738054001</v>
      </c>
      <c r="I36" s="7">
        <v>176.917519099119</v>
      </c>
      <c r="J36" s="12">
        <f t="shared" si="6"/>
        <v>842.9999999999992</v>
      </c>
      <c r="K36" s="9">
        <f>E36/J36</f>
        <v>0.22946799838756365</v>
      </c>
      <c r="M36" s="4">
        <f>2*M34*M35/(M34+M35)</f>
        <v>0.25842701097963555</v>
      </c>
      <c r="N36" s="2" t="s">
        <v>15</v>
      </c>
    </row>
    <row r="37" spans="2:14" x14ac:dyDescent="0.35">
      <c r="B37" s="2" t="s">
        <v>7</v>
      </c>
      <c r="C37" s="7">
        <v>5.4609981361901596</v>
      </c>
      <c r="D37" s="7">
        <v>9.7317565212867994</v>
      </c>
      <c r="E37" s="7">
        <v>63.996884778389202</v>
      </c>
      <c r="F37" s="6">
        <v>89.331789948846705</v>
      </c>
      <c r="G37" s="7">
        <v>93.856979092332907</v>
      </c>
      <c r="H37" s="7">
        <v>8.0883595617594697</v>
      </c>
      <c r="I37" s="7">
        <v>60.533231961194502</v>
      </c>
      <c r="J37" s="12">
        <f t="shared" si="6"/>
        <v>330.99999999999977</v>
      </c>
      <c r="K37" s="9">
        <f>F37/J37</f>
        <v>0.26988456177899323</v>
      </c>
      <c r="M37" s="4">
        <f>SUM(C34,D35,E36,F37,G38,H39,I40)/J41</f>
        <v>0.37630594820937252</v>
      </c>
      <c r="N37" s="2" t="s">
        <v>13</v>
      </c>
    </row>
    <row r="38" spans="2:14" x14ac:dyDescent="0.35">
      <c r="B38" s="2" t="s">
        <v>8</v>
      </c>
      <c r="C38" s="7">
        <v>72.047305318872802</v>
      </c>
      <c r="D38" s="7">
        <v>60.356793594719697</v>
      </c>
      <c r="E38" s="7">
        <v>282.83773343638597</v>
      </c>
      <c r="F38" s="7">
        <v>85.948336441700803</v>
      </c>
      <c r="G38" s="6">
        <v>930.27429812908997</v>
      </c>
      <c r="H38" s="7">
        <v>29.218521443051198</v>
      </c>
      <c r="I38" s="7">
        <v>261.31701163617498</v>
      </c>
      <c r="J38" s="12">
        <f t="shared" si="6"/>
        <v>1721.9999999999955</v>
      </c>
      <c r="K38" s="9">
        <f>G38/J38</f>
        <v>0.54022897684616289</v>
      </c>
      <c r="M38" s="4">
        <v>0.37630594820937302</v>
      </c>
      <c r="N38" s="2" t="s">
        <v>16</v>
      </c>
    </row>
    <row r="39" spans="2:14" x14ac:dyDescent="0.35">
      <c r="B39" s="2" t="s">
        <v>9</v>
      </c>
      <c r="C39" s="7">
        <v>4.8002810732440597</v>
      </c>
      <c r="D39" s="7">
        <v>2.4155745319811999</v>
      </c>
      <c r="E39" s="7">
        <v>17.557279629278899</v>
      </c>
      <c r="F39" s="7">
        <v>7.7667464928760603</v>
      </c>
      <c r="G39" s="7">
        <v>30.056025068777402</v>
      </c>
      <c r="H39" s="6">
        <v>7.8692034274138498</v>
      </c>
      <c r="I39" s="7">
        <v>23.5348897764284</v>
      </c>
      <c r="J39" s="12">
        <f t="shared" si="6"/>
        <v>93.999999999999872</v>
      </c>
      <c r="K39" s="9">
        <f>H39/J39</f>
        <v>8.3714930078870861E-2</v>
      </c>
    </row>
    <row r="40" spans="2:14" x14ac:dyDescent="0.35">
      <c r="B40" s="2" t="s">
        <v>10</v>
      </c>
      <c r="C40" s="7">
        <v>64.553705217687906</v>
      </c>
      <c r="D40" s="7">
        <v>24.158089934033299</v>
      </c>
      <c r="E40" s="7">
        <v>176.336798669844</v>
      </c>
      <c r="F40" s="7">
        <v>60.570114980937198</v>
      </c>
      <c r="G40" s="7">
        <v>281.09757694460399</v>
      </c>
      <c r="H40" s="7">
        <v>22.892838487750399</v>
      </c>
      <c r="I40" s="6">
        <v>326.390875765141</v>
      </c>
      <c r="J40" s="12">
        <f t="shared" si="6"/>
        <v>955.99999999999784</v>
      </c>
      <c r="K40" s="9">
        <f>I40/J40</f>
        <v>0.34141304996353738</v>
      </c>
    </row>
    <row r="41" spans="2:14" x14ac:dyDescent="0.35">
      <c r="B41" s="2" t="s">
        <v>0</v>
      </c>
      <c r="C41" s="8">
        <f>SUM(C34:C40)</f>
        <v>289.29172589468078</v>
      </c>
      <c r="D41" s="8">
        <f t="shared" ref="D41:I41" si="7">SUM(D34:D40)</f>
        <v>138.65616425484831</v>
      </c>
      <c r="E41" s="8">
        <f t="shared" si="7"/>
        <v>812.04692708769437</v>
      </c>
      <c r="F41" s="8">
        <f t="shared" si="7"/>
        <v>318.45125862304724</v>
      </c>
      <c r="G41" s="8">
        <f t="shared" si="7"/>
        <v>1770.5732971443567</v>
      </c>
      <c r="H41" s="8">
        <f t="shared" si="7"/>
        <v>94.243378517141338</v>
      </c>
      <c r="I41" s="8">
        <f t="shared" si="7"/>
        <v>920.73724847822325</v>
      </c>
      <c r="J41" s="12">
        <f>SUM(J34:J40)</f>
        <v>4343.9999999999918</v>
      </c>
      <c r="K41" s="10"/>
    </row>
    <row r="42" spans="2:14" x14ac:dyDescent="0.35">
      <c r="B42" s="2" t="s">
        <v>2</v>
      </c>
      <c r="C42" s="9">
        <f>C34/C41</f>
        <v>0.28265946137126879</v>
      </c>
      <c r="D42" s="9">
        <f>IFERROR(D35/D41, 0)</f>
        <v>4.0346606440564342E-2</v>
      </c>
      <c r="E42" s="9">
        <f>IFERROR(E36/E41, 0)</f>
        <v>0.23821470925882329</v>
      </c>
      <c r="F42" s="9">
        <f>IFERROR(F37/F41, 0)</f>
        <v>0.28051950661180869</v>
      </c>
      <c r="G42" s="9">
        <f>IFERROR(G38/G41, 0)</f>
        <v>0.52540852142606542</v>
      </c>
      <c r="H42" s="9">
        <f>IFERROR(H39/H41, 0)</f>
        <v>8.3498740720363396E-2</v>
      </c>
      <c r="I42" s="9">
        <f>IFERROR(I40/I41, 0)</f>
        <v>0.35448861909800383</v>
      </c>
      <c r="J42" s="10"/>
      <c r="K42" s="10"/>
    </row>
    <row r="43" spans="2:14" x14ac:dyDescent="0.35">
      <c r="B43" s="2" t="s">
        <v>1</v>
      </c>
      <c r="C43" s="7">
        <f>C41-J34</f>
        <v>21.291725894681008</v>
      </c>
      <c r="D43" s="7">
        <f>D41-J35</f>
        <v>8.6561642548484485</v>
      </c>
      <c r="E43" s="7">
        <f>E41-J36</f>
        <v>-30.953072912304833</v>
      </c>
      <c r="F43" s="7">
        <f>F41-J37</f>
        <v>-12.548741376952535</v>
      </c>
      <c r="G43" s="7">
        <f>G41-J38</f>
        <v>48.573297144361277</v>
      </c>
      <c r="H43" s="7">
        <f>H41-J39</f>
        <v>0.24337851714146552</v>
      </c>
      <c r="I43" s="7">
        <f>I41-J40</f>
        <v>-35.262751521774589</v>
      </c>
      <c r="J43" s="10"/>
      <c r="K43" s="10"/>
    </row>
    <row r="44" spans="2:14" x14ac:dyDescent="0.35">
      <c r="B44" s="2" t="s">
        <v>3</v>
      </c>
      <c r="C44" s="9">
        <f>C43/$J41</f>
        <v>4.9014101967497807E-3</v>
      </c>
      <c r="D44" s="9">
        <f t="shared" ref="D44:I44" si="8">D43/$J41</f>
        <v>1.9926713293850059E-3</v>
      </c>
      <c r="E44" s="9">
        <f t="shared" si="8"/>
        <v>-7.1254771897571109E-3</v>
      </c>
      <c r="F44" s="9">
        <f t="shared" si="8"/>
        <v>-2.8887526190038118E-3</v>
      </c>
      <c r="G44" s="9">
        <f t="shared" si="8"/>
        <v>1.1181698237652249E-2</v>
      </c>
      <c r="H44" s="9">
        <f t="shared" si="8"/>
        <v>5.6026362141221452E-5</v>
      </c>
      <c r="I44" s="9">
        <f t="shared" si="8"/>
        <v>-8.1175763171672782E-3</v>
      </c>
      <c r="J44" s="10"/>
      <c r="K4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Logit-Hardmax</vt:lpstr>
      <vt:lpstr>Logit-Softmax</vt:lpstr>
      <vt:lpstr>RFDists-Hardmax</vt:lpstr>
      <vt:lpstr>RFDists-Softmax</vt:lpstr>
      <vt:lpstr>RFThree-Hardmax</vt:lpstr>
      <vt:lpstr>RFThree-Softmax</vt:lpstr>
      <vt:lpstr>RFCoords-Hardmax</vt:lpstr>
      <vt:lpstr>RFCoords-Softmax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2020-07-21T14:40:54Z</dcterms:modified>
</cp:coreProperties>
</file>