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imbols" sheetId="4" r:id="rId7"/>
    <sheet state="visible" name="StoryList" sheetId="5" r:id="rId8"/>
    <sheet state="visible" name="郊遊" sheetId="6" r:id="rId9"/>
    <sheet state="visible" name="回家" sheetId="7" r:id="rId10"/>
  </sheets>
  <definedNames/>
  <calcPr/>
</workbook>
</file>

<file path=xl/sharedStrings.xml><?xml version="1.0" encoding="utf-8"?>
<sst xmlns="http://schemas.openxmlformats.org/spreadsheetml/2006/main" count="304" uniqueCount="200">
  <si>
    <t>Key</t>
  </si>
  <si>
    <t>Value</t>
  </si>
  <si>
    <t>AlwaysUpdate</t>
  </si>
  <si>
    <t>MOD名稱</t>
  </si>
  <si>
    <t>雲深不知處</t>
  </si>
  <si>
    <t>Y</t>
  </si>
  <si>
    <t>MOD版本</t>
  </si>
  <si>
    <t>v0.0.4</t>
  </si>
  <si>
    <t>MOD作者</t>
  </si>
  <si>
    <t>PlayOne Digital Content Co., Ltd.</t>
  </si>
  <si>
    <t>素材來源</t>
  </si>
  <si>
    <t>StreamingAssets</t>
  </si>
  <si>
    <t>立繪素材路徑</t>
  </si>
  <si>
    <t>Mods/Official/Images/AVG/Chars/</t>
  </si>
  <si>
    <t>頭圖素材路徑</t>
  </si>
  <si>
    <t>Mods/Official/Images/AVG/Chars/Portraits/</t>
  </si>
  <si>
    <t>符號素材路徑</t>
  </si>
  <si>
    <t>Mods/Official/Images/AVG/Chars/Simbols/</t>
  </si>
  <si>
    <t>背景素材路徑</t>
  </si>
  <si>
    <t>Mods/Official/Images/AVG/Backgrounds/</t>
  </si>
  <si>
    <t>文件素材路徑</t>
  </si>
  <si>
    <t>Mods/Official/Scripts/</t>
  </si>
  <si>
    <t>音樂素材路徑</t>
  </si>
  <si>
    <t>Mods/Official/Sounds/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</si>
  <si>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</si>
  <si>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</si>
  <si>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</si>
  <si>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</si>
  <si>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</si>
  <si>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</si>
  <si>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</si>
  <si>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</si>
  <si>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</si>
  <si>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</si>
  <si>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</si>
  <si>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</si>
  <si>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</si>
  <si>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</si>
  <si>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</si>
  <si>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</si>
  <si>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</si>
  <si>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</si>
  <si>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</si>
  <si>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</si>
  <si>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</si>
  <si>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</si>
  <si>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</si>
  <si>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</si>
  <si>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</si>
  <si>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</si>
  <si>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</si>
  <si>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素材類型</t>
  </si>
  <si>
    <t>立繪</t>
  </si>
  <si>
    <t>頭圖</t>
  </si>
  <si>
    <t>Scale</t>
  </si>
  <si>
    <t>YAdd</t>
  </si>
  <si>
    <t>SimbolX</t>
  </si>
  <si>
    <t>SimbolY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</si>
  <si>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</si>
  <si>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</si>
  <si>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</si>
  <si>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</si>
  <si>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</si>
  <si>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</si>
  <si>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</si>
  <si>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</si>
  <si>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</si>
  <si>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</si>
  <si>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</si>
  <si>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</si>
  <si>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</si>
  <si>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</si>
  <si>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</si>
  <si>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Pic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</si>
  <si>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</si>
  <si>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</si>
  <si>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</si>
  <si>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</si>
  <si>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</si>
  <si>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</si>
  <si>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</si>
  <si>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</si>
  <si>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</si>
  <si>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</si>
  <si>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</si>
  <si>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</si>
  <si>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</si>
  <si>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</si>
  <si>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</si>
  <si>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</si>
  <si>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</si>
  <si>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</si>
  <si>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</si>
  <si>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</si>
  <si>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</si>
  <si>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</si>
  <si>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</si>
  <si>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錢育馨</t>
  </si>
  <si>
    <t>錢</t>
  </si>
  <si>
    <t>育馨</t>
  </si>
  <si>
    <t>老闆</t>
  </si>
  <si>
    <t>錢老闆</t>
  </si>
  <si>
    <t>馨</t>
  </si>
  <si>
    <t>C</t>
  </si>
  <si>
    <t>山本小町</t>
  </si>
  <si>
    <t>山本</t>
  </si>
  <si>
    <t>小町</t>
  </si>
  <si>
    <t>小町妹妹</t>
  </si>
  <si>
    <t>Live2D</t>
  </si>
  <si>
    <t>hibiki</t>
  </si>
  <si>
    <t>龍王</t>
  </si>
  <si>
    <t>Spine</t>
  </si>
  <si>
    <t>檔名</t>
  </si>
  <si>
    <t>街道</t>
  </si>
  <si>
    <t>AChos001_19201080.jpg</t>
  </si>
  <si>
    <t>街道夜晚</t>
  </si>
  <si>
    <t>AChos001n2_19201080.jpg</t>
  </si>
  <si>
    <t>咖啡店</t>
  </si>
  <si>
    <t>130machi_19201080.jpg</t>
  </si>
  <si>
    <t>咖啡店夜晚</t>
  </si>
  <si>
    <t>130machin_19201080.jpg</t>
  </si>
  <si>
    <t>問號</t>
  </si>
  <si>
    <t>simbol_question.png</t>
  </si>
  <si>
    <t>驚歎號</t>
  </si>
  <si>
    <t>simbol_suprise.png</t>
  </si>
  <si>
    <t>燈泡</t>
  </si>
  <si>
    <t>simbol_idea.png</t>
  </si>
  <si>
    <t>星星</t>
  </si>
  <si>
    <t>simbol_stars.png</t>
  </si>
  <si>
    <t>HyperLink</t>
  </si>
  <si>
    <t>Once</t>
  </si>
  <si>
    <t>Title</t>
  </si>
  <si>
    <t>Condition</t>
  </si>
  <si>
    <t>Description</t>
  </si>
  <si>
    <t>Tag</t>
  </si>
  <si>
    <t>郊遊</t>
  </si>
  <si>
    <t>日期==20240103
hp&gt;0 &amp;&amp; mp&lt;3
目前時間&gt;1207 || 目前時間&lt;1010
王小美好感度&gt;3 &amp;&amp; 李大花好感度&gt;3</t>
  </si>
  <si>
    <t>一同去郊遊。</t>
  </si>
  <si>
    <t>主線</t>
  </si>
  <si>
    <t>索引</t>
  </si>
  <si>
    <t>模式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</si>
  <si>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</si>
  <si>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</si>
  <si>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</si>
  <si>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</si>
  <si>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</si>
  <si>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</si>
  <si>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</si>
  <si>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</si>
  <si>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</si>
  <si>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符號</t>
  </si>
  <si>
    <t>語氣</t>
  </si>
  <si>
    <t>特效</t>
  </si>
  <si>
    <t>背景=街道
訊息="濟南路，,,,成功高級中學","2025年"</t>
  </si>
  <si>
    <t>中</t>
  </si>
  <si>
    <t>&lt;color=#FF0000&gt;紅&lt;b&gt;粗&lt;/b&gt;&lt;/color&gt;\n歡&lt;size=64&gt;迎&lt;/size&gt;[wait=2]光[wait=2]臨[speed=3.1]異[wait=2]世[wait=2]界！</t>
  </si>
  <si>
    <t>"到底有沒有引號"</t>
  </si>
  <si>
    <t>左</t>
  </si>
  <si>
    <t>&lt;color=#FF0000&gt;&lt;b&gt;紅色加粗文字&lt;/b&gt;&lt;/color&gt;\n歡迎[wait=2]光臨[speed=3.1]異世界！</t>
  </si>
  <si>
    <t>右</t>
  </si>
  <si>
    <t>&lt;color=#FFFF00&gt;紅色&lt;b&gt;加粗&lt;/b&gt;文字&lt;/color&gt;\n歡迎光臨異世界！</t>
  </si>
  <si>
    <t>爆炸</t>
  </si>
  <si>
    <t>box</t>
  </si>
  <si>
    <t>這位先生，請問你叫什麼名字？</t>
  </si>
  <si>
    <t>彈出=姓名輸入框</t>
  </si>
  <si>
    <t>cg</t>
  </si>
  <si>
    <t>猜猜我是誰！隱藏人物颯爽登場！</t>
  </si>
  <si>
    <t>背景=咖啡店
音效=Crowd
音樂=Happy
震動,5,2
訊息="&lt;color=#FF0000&gt;1949年&lt;/color&gt;2月27日，台北大稻埕"</t>
  </si>
  <si>
    <t>{{姓}}{{名}}！好久不見！我開心到飛天啦~</t>
  </si>
  <si>
    <t>移動x=張沐霖,0.5~0.7,2
移動y=張沐霖,0~0.3,3</t>
  </si>
  <si>
    <t>？？？</t>
  </si>
  <si>
    <t>想吃點什麼嗎？</t>
  </si>
  <si>
    <t>蛋糕 ({{蛋糕價格}}元)
麵包 ({{麵包價格}}元)
卡布奇諾 ({{卡布奇諾價格}}元)
栗子蒙布朗 ({{栗子蒙布朗價格}}元)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</si>
  <si>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</si>
  <si>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</si>
  <si>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</si>
  <si>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</si>
  <si>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</si>
  <si>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</si>
  <si>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</si>
  <si>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</si>
  <si>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</si>
  <si>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</si>
  <si>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</si>
  <si>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</si>
  <si>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</si>
  <si>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</si>
  <si>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</si>
  <si>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</si>
  <si>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章節=回家</t>
  </si>
  <si>
    <t>思考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</si>
  <si>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</si>
  <si>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</si>
  <si>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</si>
  <si>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</si>
  <si>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</si>
  <si>
    <t>回程的路上，沉甸甸的夜色降臨了異國的城。</t>
  </si>
  <si>
    <t>背景=街道夜晚</t>
  </si>
  <si>
    <t>……肚子餓得慌，到附近店家乞食卻都被拒絕，媽的真是沒人情味！</t>
  </si>
  <si>
    <t>咦？有個小票夾掉在地上，這是…學生證嗎？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</si>
</sst>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12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3" t="s">
        <v>7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3" t="s">
        <v>9</v>
      </c>
      <c r="C4" s="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10</v>
      </c>
      <c r="B5" s="3" t="s">
        <v>11</v>
      </c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12</v>
      </c>
      <c r="B6" s="4" t="s">
        <v>13</v>
      </c>
      <c r="C6" s="4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4" t="s">
        <v>15</v>
      </c>
      <c r="C7" s="4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16</v>
      </c>
      <c r="B8" s="4" t="s">
        <v>17</v>
      </c>
      <c r="C8" s="4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18</v>
      </c>
      <c r="B9" s="4" t="s">
        <v>19</v>
      </c>
      <c r="C9" s="4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20</v>
      </c>
      <c r="B10" s="4" t="s">
        <v>21</v>
      </c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22</v>
      </c>
      <c r="B11" s="4" t="s">
        <v>23</v>
      </c>
      <c r="C11" s="4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24</v>
      </c>
      <c r="B12" s="4" t="str">
        <f>TEXTJOIN(",", TRUE, Chars!P1:AC1)</f>
        <v>無,喜,怒,樂,驚,疑,暈</v>
      </c>
      <c r="C12" s="4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25</v>
      </c>
      <c r="B13" s="5" t="s">
        <v>26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27</v>
      </c>
      <c r="B14" s="5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29</v>
      </c>
      <c r="B15" s="5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31</v>
      </c>
      <c r="B16" s="5">
        <v>40.3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5">
        <v>2.0240103E7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33</v>
      </c>
      <c r="B18" s="5">
        <v>1.0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5">
        <v>2.0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5">
        <v>1500.0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36</v>
      </c>
      <c r="B21" s="5">
        <v>4.0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37</v>
      </c>
      <c r="B22" s="5">
        <v>5.0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38</v>
      </c>
      <c r="B23" s="5">
        <v>100.0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39</v>
      </c>
      <c r="B24" s="5">
        <v>100.0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40</v>
      </c>
      <c r="B25" s="5">
        <v>60.0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41</v>
      </c>
      <c r="B26" s="5">
        <v>120.0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42</v>
      </c>
      <c r="B27" s="5">
        <v>150.0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43</v>
      </c>
      <c r="B28" s="5">
        <v>199.0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44</v>
      </c>
      <c r="B29" s="5" t="s">
        <v>45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7.75"/>
    <col customWidth="1" min="9" max="9" width="4.75"/>
    <col customWidth="1" min="10" max="10" width="4.5"/>
    <col customWidth="1" min="11" max="15" width="7.0"/>
    <col customWidth="1" min="16" max="29" width="6.38"/>
  </cols>
  <sheetData>
    <row r="1">
      <c r="A1" s="6" t="s">
        <v>46</v>
      </c>
      <c r="B1" s="6" t="s">
        <v>25</v>
      </c>
      <c r="C1" s="6" t="s">
        <v>27</v>
      </c>
      <c r="D1" s="6" t="s">
        <v>47</v>
      </c>
      <c r="E1" s="6" t="s">
        <v>48</v>
      </c>
      <c r="F1" s="6" t="s">
        <v>49</v>
      </c>
      <c r="G1" s="6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7"/>
      <c r="X1" s="7"/>
      <c r="Y1" s="7"/>
      <c r="Z1" s="7"/>
      <c r="AA1" s="7"/>
      <c r="AB1" s="7"/>
      <c r="AC1" s="7"/>
    </row>
    <row r="2">
      <c r="A2" s="8" t="s">
        <v>66</v>
      </c>
      <c r="B2" s="8" t="s">
        <v>67</v>
      </c>
      <c r="C2" s="8" t="s">
        <v>68</v>
      </c>
      <c r="D2" s="8" t="s">
        <v>69</v>
      </c>
      <c r="E2" s="8" t="s">
        <v>70</v>
      </c>
      <c r="F2" s="8" t="s">
        <v>71</v>
      </c>
      <c r="G2" s="8" t="s">
        <v>72</v>
      </c>
      <c r="H2" s="8" t="s">
        <v>73</v>
      </c>
      <c r="I2" s="8" t="s">
        <v>5</v>
      </c>
      <c r="J2" s="8" t="s">
        <v>5</v>
      </c>
      <c r="K2" s="8">
        <v>1.8</v>
      </c>
      <c r="L2" s="8">
        <v>350.0</v>
      </c>
      <c r="M2" s="8">
        <v>0.0</v>
      </c>
      <c r="N2" s="8">
        <v>0.0</v>
      </c>
      <c r="O2" s="8" t="s">
        <v>66</v>
      </c>
      <c r="P2" s="8" t="s">
        <v>74</v>
      </c>
    </row>
    <row r="3">
      <c r="A3" s="5" t="s">
        <v>75</v>
      </c>
      <c r="B3" s="8" t="s">
        <v>76</v>
      </c>
      <c r="C3" s="8" t="s">
        <v>77</v>
      </c>
      <c r="D3" s="8" t="s">
        <v>78</v>
      </c>
      <c r="E3" s="8" t="s">
        <v>79</v>
      </c>
      <c r="F3" s="8" t="s">
        <v>80</v>
      </c>
      <c r="G3" s="8" t="s">
        <v>81</v>
      </c>
      <c r="H3" s="8" t="s">
        <v>73</v>
      </c>
      <c r="I3" s="8" t="s">
        <v>5</v>
      </c>
      <c r="J3" s="8" t="s">
        <v>5</v>
      </c>
      <c r="K3" s="8">
        <v>1.8</v>
      </c>
      <c r="L3" s="8">
        <v>350.0</v>
      </c>
      <c r="M3" s="8">
        <v>0.0</v>
      </c>
      <c r="N3" s="8">
        <v>0.0</v>
      </c>
      <c r="O3" s="8" t="s">
        <v>82</v>
      </c>
      <c r="P3" s="8" t="s">
        <v>83</v>
      </c>
      <c r="Q3" s="8" t="s">
        <v>84</v>
      </c>
      <c r="R3" s="8" t="s">
        <v>85</v>
      </c>
      <c r="S3" s="8" t="s">
        <v>86</v>
      </c>
      <c r="T3" s="8" t="s">
        <v>87</v>
      </c>
      <c r="U3" s="8" t="s">
        <v>88</v>
      </c>
      <c r="V3" s="8" t="s">
        <v>89</v>
      </c>
    </row>
    <row r="4">
      <c r="A4" s="5" t="s">
        <v>90</v>
      </c>
      <c r="B4" s="8" t="s">
        <v>91</v>
      </c>
      <c r="C4" s="5" t="s">
        <v>92</v>
      </c>
      <c r="D4" s="8" t="s">
        <v>78</v>
      </c>
      <c r="E4" s="8" t="s">
        <v>93</v>
      </c>
      <c r="F4" s="8" t="s">
        <v>94</v>
      </c>
      <c r="G4" s="8" t="s">
        <v>95</v>
      </c>
      <c r="H4" s="8" t="s">
        <v>73</v>
      </c>
      <c r="I4" s="8" t="s">
        <v>5</v>
      </c>
      <c r="J4" s="8" t="s">
        <v>5</v>
      </c>
      <c r="K4" s="8">
        <v>1.8</v>
      </c>
      <c r="L4" s="8">
        <v>350.0</v>
      </c>
      <c r="M4" s="8">
        <v>0.0</v>
      </c>
      <c r="N4" s="8">
        <v>0.0</v>
      </c>
      <c r="O4" s="8" t="s">
        <v>96</v>
      </c>
      <c r="P4" s="8" t="s">
        <v>83</v>
      </c>
      <c r="Q4" s="8" t="s">
        <v>84</v>
      </c>
      <c r="R4" s="8" t="s">
        <v>85</v>
      </c>
      <c r="S4" s="8" t="s">
        <v>86</v>
      </c>
      <c r="T4" s="8" t="s">
        <v>87</v>
      </c>
      <c r="U4" s="8" t="s">
        <v>88</v>
      </c>
      <c r="V4" s="8" t="s">
        <v>89</v>
      </c>
    </row>
    <row r="5">
      <c r="A5" s="8" t="s">
        <v>97</v>
      </c>
      <c r="B5" s="8" t="s">
        <v>98</v>
      </c>
      <c r="C5" s="8" t="s">
        <v>99</v>
      </c>
      <c r="D5" s="8" t="s">
        <v>78</v>
      </c>
      <c r="E5" s="8" t="s">
        <v>100</v>
      </c>
      <c r="F5" s="8" t="s">
        <v>101</v>
      </c>
      <c r="G5" s="8" t="s">
        <v>102</v>
      </c>
      <c r="H5" s="8" t="s">
        <v>73</v>
      </c>
      <c r="I5" s="8" t="s">
        <v>5</v>
      </c>
      <c r="J5" s="8" t="s">
        <v>5</v>
      </c>
      <c r="K5" s="8">
        <v>1.8</v>
      </c>
      <c r="L5" s="8">
        <v>350.0</v>
      </c>
      <c r="M5" s="8">
        <v>0.0</v>
      </c>
      <c r="N5" s="8">
        <v>0.0</v>
      </c>
      <c r="O5" s="8" t="s">
        <v>103</v>
      </c>
      <c r="P5" s="8" t="s">
        <v>83</v>
      </c>
      <c r="Q5" s="8" t="s">
        <v>84</v>
      </c>
      <c r="R5" s="8" t="s">
        <v>85</v>
      </c>
      <c r="S5" s="8" t="s">
        <v>86</v>
      </c>
      <c r="T5" s="8" t="s">
        <v>87</v>
      </c>
      <c r="U5" s="8" t="s">
        <v>88</v>
      </c>
      <c r="V5" s="8" t="s">
        <v>89</v>
      </c>
    </row>
    <row r="6">
      <c r="A6" s="8" t="s">
        <v>104</v>
      </c>
      <c r="B6" s="8" t="s">
        <v>105</v>
      </c>
      <c r="C6" s="8" t="s">
        <v>106</v>
      </c>
      <c r="D6" s="8" t="s">
        <v>78</v>
      </c>
      <c r="E6" s="8" t="s">
        <v>70</v>
      </c>
      <c r="F6" s="8" t="s">
        <v>106</v>
      </c>
      <c r="G6" s="8" t="s">
        <v>107</v>
      </c>
      <c r="H6" s="8" t="s">
        <v>108</v>
      </c>
      <c r="I6" s="8" t="s">
        <v>5</v>
      </c>
      <c r="J6" s="8" t="s">
        <v>5</v>
      </c>
      <c r="K6" s="8">
        <v>3.5</v>
      </c>
      <c r="L6" s="8">
        <v>-370.0</v>
      </c>
      <c r="O6" s="8" t="s">
        <v>109</v>
      </c>
    </row>
    <row r="7">
      <c r="A7" s="8" t="s">
        <v>110</v>
      </c>
      <c r="C7" s="8" t="s">
        <v>110</v>
      </c>
      <c r="H7" s="8" t="s">
        <v>111</v>
      </c>
      <c r="I7" s="8" t="s">
        <v>5</v>
      </c>
      <c r="J7" s="8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58</v>
      </c>
      <c r="B1" s="6" t="s">
        <v>112</v>
      </c>
    </row>
    <row r="2">
      <c r="A2" s="8" t="s">
        <v>113</v>
      </c>
      <c r="B2" s="8" t="s">
        <v>114</v>
      </c>
    </row>
    <row r="3">
      <c r="A3" s="8" t="s">
        <v>115</v>
      </c>
      <c r="B3" s="8" t="s">
        <v>116</v>
      </c>
    </row>
    <row r="4">
      <c r="A4" s="8" t="s">
        <v>117</v>
      </c>
      <c r="B4" s="8" t="s">
        <v>118</v>
      </c>
    </row>
    <row r="5">
      <c r="A5" s="8" t="s">
        <v>119</v>
      </c>
      <c r="B5" s="8" t="s">
        <v>120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5.0"/>
  </cols>
  <sheetData>
    <row r="1">
      <c r="A1" s="6" t="s">
        <v>58</v>
      </c>
      <c r="B1" s="6" t="s">
        <v>112</v>
      </c>
    </row>
    <row r="2">
      <c r="A2" s="8" t="s">
        <v>121</v>
      </c>
      <c r="B2" s="8" t="s">
        <v>122</v>
      </c>
    </row>
    <row r="3">
      <c r="A3" s="8" t="s">
        <v>123</v>
      </c>
      <c r="B3" s="8" t="s">
        <v>124</v>
      </c>
    </row>
    <row r="4">
      <c r="A4" s="8" t="s">
        <v>125</v>
      </c>
      <c r="B4" s="8" t="s">
        <v>126</v>
      </c>
    </row>
    <row r="5">
      <c r="A5" s="8" t="s">
        <v>127</v>
      </c>
      <c r="B5" s="8" t="s">
        <v>128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129</v>
      </c>
      <c r="B1" s="9" t="s">
        <v>130</v>
      </c>
      <c r="C1" s="9" t="s">
        <v>131</v>
      </c>
      <c r="D1" s="9" t="s">
        <v>132</v>
      </c>
      <c r="E1" s="10" t="s">
        <v>133</v>
      </c>
      <c r="F1" s="10" t="s">
        <v>134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135</v>
      </c>
      <c r="B2" s="13" t="s">
        <v>5</v>
      </c>
      <c r="C2" s="14" t="s">
        <v>135</v>
      </c>
      <c r="D2" s="13" t="s">
        <v>136</v>
      </c>
      <c r="E2" s="15" t="s">
        <v>137</v>
      </c>
      <c r="F2" s="15" t="s">
        <v>138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88"/>
    <col customWidth="1" min="3" max="3" width="4.5"/>
    <col customWidth="1" min="4" max="4" width="9.75"/>
    <col customWidth="1" min="5" max="5" width="4.63"/>
    <col customWidth="1" min="6" max="6" width="34.88"/>
    <col customWidth="1" min="7" max="7" width="26.75"/>
    <col customWidth="1" min="8" max="8" width="22.0"/>
    <col customWidth="1" min="9" max="9" width="27.88"/>
    <col customWidth="1" min="10" max="10" width="15.13"/>
    <col customWidth="1" min="12" max="14" width="4.63"/>
  </cols>
  <sheetData>
    <row r="1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151</v>
      </c>
      <c r="N1" s="1" t="s">
        <v>152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>
      <c r="A2" s="5">
        <f t="shared" ref="A2:A20" si="1">ROW()-2</f>
        <v>0</v>
      </c>
      <c r="B2" s="5"/>
      <c r="C2" s="5"/>
      <c r="D2" s="5"/>
      <c r="E2" s="5"/>
      <c r="F2" s="5"/>
      <c r="G2" s="5"/>
      <c r="H2" s="5"/>
      <c r="I2" s="5" t="s">
        <v>153</v>
      </c>
      <c r="J2" s="5"/>
      <c r="K2" s="2"/>
      <c r="L2" s="5"/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5">
        <f t="shared" si="1"/>
        <v>1</v>
      </c>
      <c r="B3" s="5"/>
      <c r="C3" s="5" t="s">
        <v>154</v>
      </c>
      <c r="D3" s="5" t="s">
        <v>104</v>
      </c>
      <c r="E3" s="5" t="s">
        <v>63</v>
      </c>
      <c r="F3" s="5" t="s">
        <v>155</v>
      </c>
      <c r="G3" s="5"/>
      <c r="H3" s="5" t="s">
        <v>156</v>
      </c>
      <c r="I3" s="5"/>
      <c r="J3" s="5"/>
      <c r="K3" s="2"/>
      <c r="L3" s="5" t="s">
        <v>121</v>
      </c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5">
        <f t="shared" si="1"/>
        <v>2</v>
      </c>
      <c r="B4" s="5"/>
      <c r="C4" s="5" t="s">
        <v>157</v>
      </c>
      <c r="D4" s="5" t="s">
        <v>75</v>
      </c>
      <c r="E4" s="5" t="s">
        <v>63</v>
      </c>
      <c r="F4" s="5" t="s">
        <v>158</v>
      </c>
      <c r="G4" s="5"/>
      <c r="H4" s="5"/>
      <c r="I4" s="5"/>
      <c r="J4" s="5"/>
      <c r="K4" s="2"/>
      <c r="L4" s="5" t="s">
        <v>121</v>
      </c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5">
        <f t="shared" si="1"/>
        <v>3</v>
      </c>
      <c r="B5" s="5"/>
      <c r="C5" s="5" t="s">
        <v>159</v>
      </c>
      <c r="D5" s="5" t="s">
        <v>75</v>
      </c>
      <c r="E5" s="5" t="s">
        <v>63</v>
      </c>
      <c r="F5" s="5" t="s">
        <v>160</v>
      </c>
      <c r="G5" s="5"/>
      <c r="H5" s="5"/>
      <c r="I5" s="5"/>
      <c r="J5" s="5"/>
      <c r="K5" s="2"/>
      <c r="L5" s="5" t="s">
        <v>125</v>
      </c>
      <c r="M5" s="5" t="s">
        <v>161</v>
      </c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5">
        <f t="shared" si="1"/>
        <v>4</v>
      </c>
      <c r="B6" s="8" t="s">
        <v>162</v>
      </c>
      <c r="C6" s="5" t="s">
        <v>157</v>
      </c>
      <c r="D6" s="5" t="s">
        <v>75</v>
      </c>
      <c r="E6" s="5" t="s">
        <v>62</v>
      </c>
      <c r="F6" s="5" t="s">
        <v>163</v>
      </c>
      <c r="G6" s="5"/>
      <c r="H6" s="5"/>
      <c r="I6" s="5"/>
      <c r="J6" s="5" t="s">
        <v>164</v>
      </c>
      <c r="K6" s="2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5">
        <f t="shared" si="1"/>
        <v>5</v>
      </c>
      <c r="B7" s="5" t="s">
        <v>165</v>
      </c>
      <c r="C7" s="5"/>
      <c r="D7" s="5"/>
      <c r="E7" s="5"/>
      <c r="F7" s="5" t="s">
        <v>166</v>
      </c>
      <c r="G7" s="5"/>
      <c r="H7" s="5"/>
      <c r="I7" s="5" t="s">
        <v>167</v>
      </c>
      <c r="J7" s="5"/>
      <c r="K7" s="5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5">
        <f t="shared" si="1"/>
        <v>6</v>
      </c>
      <c r="B8" s="5"/>
      <c r="C8" s="5" t="s">
        <v>154</v>
      </c>
      <c r="D8" s="5" t="s">
        <v>90</v>
      </c>
      <c r="E8" s="5" t="s">
        <v>59</v>
      </c>
      <c r="F8" s="5" t="s">
        <v>168</v>
      </c>
      <c r="G8" s="5"/>
      <c r="H8" s="5"/>
      <c r="I8" s="5" t="s">
        <v>169</v>
      </c>
      <c r="J8" s="5"/>
      <c r="K8" s="5" t="s">
        <v>170</v>
      </c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5">
        <f t="shared" si="1"/>
        <v>7</v>
      </c>
      <c r="B9" s="5"/>
      <c r="C9" s="5">
        <v>0.6</v>
      </c>
      <c r="D9" s="5" t="s">
        <v>90</v>
      </c>
      <c r="E9" s="5" t="s">
        <v>60</v>
      </c>
      <c r="F9" s="15" t="s">
        <v>171</v>
      </c>
      <c r="G9" s="5" t="s">
        <v>172</v>
      </c>
      <c r="H9" s="5" t="str">
        <f>TEXTJOIN(CHAR(10), TRUE, "金錢&gt;=蛋糕價格?" &amp; A10 &amp; ":" &amp; A15, "金錢&gt;=麵包價格?" &amp; A11 &amp; ":" &amp; A15, "金錢&gt;=卡布奇諾價格?" &amp; A12 &amp; ":" &amp; A15, "金錢&gt;=栗子蒙布朗價格?" &amp; A13 &amp; ":" &amp; A15)</f>
        <v>金錢&gt;=蛋糕價格?8:13
金錢&gt;=麵包價格?9:13
金錢&gt;=卡布奇諾價格?10:13
金錢&gt;=栗子蒙布朗價格?11:13</v>
      </c>
      <c r="I9" s="5"/>
      <c r="J9" s="5" t="s">
        <v>173</v>
      </c>
      <c r="K9" s="2"/>
      <c r="L9" s="5"/>
      <c r="M9" s="5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5">
        <f t="shared" si="1"/>
        <v>8</v>
      </c>
      <c r="B10" s="5"/>
      <c r="C10" s="2"/>
      <c r="D10" s="5" t="s">
        <v>66</v>
      </c>
      <c r="E10" s="2"/>
      <c r="F10" s="5" t="s">
        <v>174</v>
      </c>
      <c r="G10" s="2"/>
      <c r="H10" s="5">
        <f>A14</f>
        <v>12</v>
      </c>
      <c r="I10" s="5" t="s">
        <v>175</v>
      </c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5">
        <f t="shared" si="1"/>
        <v>9</v>
      </c>
      <c r="B11" s="5"/>
      <c r="C11" s="2"/>
      <c r="D11" s="5" t="s">
        <v>66</v>
      </c>
      <c r="E11" s="2"/>
      <c r="F11" s="5" t="s">
        <v>176</v>
      </c>
      <c r="G11" s="2"/>
      <c r="H11" s="5">
        <f>A14</f>
        <v>12</v>
      </c>
      <c r="I11" s="5" t="s">
        <v>177</v>
      </c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5">
        <f t="shared" si="1"/>
        <v>10</v>
      </c>
      <c r="B12" s="5"/>
      <c r="C12" s="2"/>
      <c r="D12" s="5" t="s">
        <v>178</v>
      </c>
      <c r="E12" s="2"/>
      <c r="F12" s="5" t="s">
        <v>179</v>
      </c>
      <c r="G12" s="2"/>
      <c r="H12" s="5">
        <f>A14</f>
        <v>12</v>
      </c>
      <c r="I12" s="5" t="s">
        <v>180</v>
      </c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5">
        <f t="shared" si="1"/>
        <v>11</v>
      </c>
      <c r="B13" s="5"/>
      <c r="C13" s="2"/>
      <c r="D13" s="5" t="s">
        <v>178</v>
      </c>
      <c r="E13" s="2"/>
      <c r="F13" s="5" t="s">
        <v>181</v>
      </c>
      <c r="G13" s="2"/>
      <c r="H13" s="5">
        <f>A14</f>
        <v>12</v>
      </c>
      <c r="I13" s="5" t="s">
        <v>182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5">
        <f t="shared" si="1"/>
        <v>12</v>
      </c>
      <c r="B14" s="5"/>
      <c r="C14" s="2"/>
      <c r="D14" s="5" t="s">
        <v>178</v>
      </c>
      <c r="E14" s="2"/>
      <c r="F14" s="5" t="s">
        <v>183</v>
      </c>
      <c r="G14" s="2"/>
      <c r="H14" s="5" t="str">
        <f>"金錢&gt;=20?" &amp; A18 &amp; ":" &amp; A19</f>
        <v>金錢&gt;=20?16:17</v>
      </c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5">
        <f t="shared" si="1"/>
        <v>13</v>
      </c>
      <c r="B15" s="5"/>
      <c r="C15" s="2"/>
      <c r="D15" s="5" t="s">
        <v>75</v>
      </c>
      <c r="E15" s="5" t="s">
        <v>65</v>
      </c>
      <c r="F15" s="5" t="s">
        <v>184</v>
      </c>
      <c r="G15" s="2"/>
      <c r="H15" s="5" t="s">
        <v>185</v>
      </c>
      <c r="I15" s="5" t="str">
        <f>"隨機值=" &amp; A16 &amp; "&amp;" &amp;A17</f>
        <v>隨機值=14&amp;15</v>
      </c>
      <c r="J15" s="5"/>
      <c r="K15" s="2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5">
        <f t="shared" si="1"/>
        <v>14</v>
      </c>
      <c r="B16" s="5"/>
      <c r="C16" s="2"/>
      <c r="D16" s="5" t="s">
        <v>75</v>
      </c>
      <c r="E16" s="5" t="s">
        <v>60</v>
      </c>
      <c r="F16" s="5" t="s">
        <v>186</v>
      </c>
      <c r="G16" s="2"/>
      <c r="H16" s="2"/>
      <c r="I16" s="2"/>
      <c r="J16" s="5" t="s">
        <v>187</v>
      </c>
      <c r="K16" s="2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5">
        <f t="shared" si="1"/>
        <v>15</v>
      </c>
      <c r="B17" s="5"/>
      <c r="C17" s="2"/>
      <c r="D17" s="5" t="s">
        <v>75</v>
      </c>
      <c r="E17" s="5" t="s">
        <v>61</v>
      </c>
      <c r="F17" s="5" t="s">
        <v>188</v>
      </c>
      <c r="G17" s="2"/>
      <c r="H17" s="2"/>
      <c r="I17" s="2"/>
      <c r="J17" s="5" t="s">
        <v>189</v>
      </c>
      <c r="K17" s="2"/>
      <c r="L17" s="5"/>
      <c r="M17" s="5" t="s">
        <v>190</v>
      </c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5">
        <f t="shared" si="1"/>
        <v>16</v>
      </c>
      <c r="B18" s="5"/>
      <c r="C18" s="2"/>
      <c r="D18" s="5" t="s">
        <v>66</v>
      </c>
      <c r="E18" s="2"/>
      <c r="F18" s="5" t="s">
        <v>191</v>
      </c>
      <c r="G18" s="2"/>
      <c r="H18" s="2">
        <f>A20</f>
        <v>18</v>
      </c>
      <c r="I18" s="5" t="s">
        <v>192</v>
      </c>
      <c r="J18" s="5" t="s">
        <v>193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5">
        <f t="shared" si="1"/>
        <v>17</v>
      </c>
      <c r="B19" s="5"/>
      <c r="C19" s="2"/>
      <c r="D19" s="5" t="s">
        <v>178</v>
      </c>
      <c r="E19" s="2"/>
      <c r="F19" s="5" t="s">
        <v>194</v>
      </c>
      <c r="G19" s="2"/>
      <c r="H19" s="5">
        <v>10.0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5">
        <f t="shared" si="1"/>
        <v>18</v>
      </c>
      <c r="B20" s="5"/>
      <c r="C20" s="2"/>
      <c r="D20" s="5" t="s">
        <v>75</v>
      </c>
      <c r="E20" s="5" t="s">
        <v>60</v>
      </c>
      <c r="F20" s="5" t="s">
        <v>195</v>
      </c>
      <c r="G20" s="2"/>
      <c r="H20" s="2"/>
      <c r="I20" s="2"/>
      <c r="J20" s="5" t="s">
        <v>187</v>
      </c>
      <c r="K20" s="2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88"/>
    <col customWidth="1" min="3" max="3" width="10.25"/>
    <col customWidth="1" min="4" max="4" width="9.75"/>
    <col customWidth="1" min="5" max="5" width="4.63"/>
    <col customWidth="1" min="6" max="6" width="51.25"/>
    <col customWidth="1" min="7" max="7" width="26.75"/>
    <col customWidth="1" min="8" max="8" width="22.0"/>
    <col customWidth="1" min="9" max="9" width="27.88"/>
    <col customWidth="1" min="10" max="10" width="15.13"/>
    <col customWidth="1" min="12" max="14" width="4.63"/>
  </cols>
  <sheetData>
    <row r="1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151</v>
      </c>
      <c r="N1" s="1" t="s">
        <v>152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>
      <c r="A2" s="5">
        <f t="shared" ref="A2:A4" si="1">ROW()-2</f>
        <v>0</v>
      </c>
      <c r="B2" s="5"/>
      <c r="C2" s="5"/>
      <c r="D2" s="5"/>
      <c r="E2" s="5"/>
      <c r="F2" s="5" t="s">
        <v>196</v>
      </c>
      <c r="G2" s="5"/>
      <c r="H2" s="5"/>
      <c r="I2" s="5" t="s">
        <v>197</v>
      </c>
      <c r="J2" s="5"/>
      <c r="K2" s="2"/>
      <c r="L2" s="5"/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5">
        <f t="shared" si="1"/>
        <v>1</v>
      </c>
      <c r="B3" s="5"/>
      <c r="C3" s="5"/>
      <c r="D3" s="5" t="s">
        <v>66</v>
      </c>
      <c r="E3" s="5" t="s">
        <v>59</v>
      </c>
      <c r="F3" s="5" t="s">
        <v>198</v>
      </c>
      <c r="G3" s="5"/>
      <c r="H3" s="5"/>
      <c r="I3" s="5"/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5">
        <f t="shared" si="1"/>
        <v>2</v>
      </c>
      <c r="B4" s="5"/>
      <c r="C4" s="5"/>
      <c r="D4" s="5" t="s">
        <v>66</v>
      </c>
      <c r="E4" s="5" t="s">
        <v>59</v>
      </c>
      <c r="F4" s="5" t="s">
        <v>199</v>
      </c>
      <c r="G4" s="5"/>
      <c r="H4" s="5"/>
      <c r="I4" s="5"/>
      <c r="J4" s="5" t="s">
        <v>187</v>
      </c>
      <c r="K4" s="2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</sheetData>
  <drawing r:id="rId1"/>
</worksheet>
</file>