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" sheetId="1" r:id="rId4"/>
    <sheet state="visible" name="Общие описания" sheetId="2" r:id="rId5"/>
    <sheet state="visible" name="Группа 1" sheetId="3" r:id="rId6"/>
    <sheet state="visible" name="Группа 2" sheetId="4" r:id="rId7"/>
    <sheet state="visible" name="Группа 3" sheetId="5" r:id="rId8"/>
    <sheet state="visible" name="Группа 4" sheetId="6" r:id="rId9"/>
    <sheet state="visible" name="Группа 5" sheetId="7" r:id="rId10"/>
    <sheet state="visible" name="Группа 6" sheetId="8" r:id="rId11"/>
    <sheet state="visible" name="Группа 7" sheetId="9" r:id="rId12"/>
    <sheet state="visible" name="Группа 8" sheetId="10" r:id="rId13"/>
    <sheet state="visible" name="Группа 9" sheetId="11" r:id="rId14"/>
    <sheet state="visible" name="Группа 10" sheetId="12" r:id="rId15"/>
    <sheet state="visible" name="Группа 11" sheetId="13" r:id="rId16"/>
    <sheet state="visible" name="Группа 12" sheetId="14" r:id="rId17"/>
    <sheet state="visible" name="Группа 13" sheetId="15" r:id="rId18"/>
    <sheet state="visible" name="Группа 14" sheetId="16" r:id="rId19"/>
    <sheet state="visible" name="Группа 15" sheetId="17" r:id="rId20"/>
  </sheets>
  <definedNames/>
  <calcPr/>
</workbook>
</file>

<file path=xl/sharedStrings.xml><?xml version="1.0" encoding="utf-8"?>
<sst xmlns="http://schemas.openxmlformats.org/spreadsheetml/2006/main" count="1427" uniqueCount="104">
  <si>
    <t>Цель - реализовать расчет метрики PFE для 3х типов деривативов методом монте-карло симуляций риск-факторов</t>
  </si>
  <si>
    <t>Поэтапное описание реализации:</t>
  </si>
  <si>
    <t>1) Реализация симуляционного блока</t>
  </si>
  <si>
    <t>для симуляции динамики мгновенной процентной ставки испльзуется однофакторная модель Халла-Уайта</t>
  </si>
  <si>
    <t>для симуляции динамики обменного курса используется логарифмическая модель, использующая дельту процентных ставок в детерменированной компоненте</t>
  </si>
  <si>
    <t>при симуляции всех факторов единовременно необходимо соблюдение их скоррелированности в каждом сценарии (симуляции). Для этого необходимо реализовать симуляцию скоррелированных приращений винеровского процесса с использованием разложения Холецкого для матрицы корреляций</t>
  </si>
  <si>
    <t>2) Реализация прайсинга</t>
  </si>
  <si>
    <t>Для 3 типов деривативов реализовать прайсинговые функции, способные по значению риск-факторов определить текущую справедливую стоимость</t>
  </si>
  <si>
    <t>3) Реализация расчета PFE</t>
  </si>
  <si>
    <t>Для нашего набора деривативов и симуляций обеспечить расчет 95й квантили распределения подверженности риску (95я квантиль стоимости портфеля/дериватива в каждый момент времени в будущем)</t>
  </si>
  <si>
    <t>В качестве финальной метрики будем рассматривать максимальное значение такой квантили среди всех моментов времени в будущем</t>
  </si>
  <si>
    <t>Подобрать количество симуляций, обеспечивающее необходимую точность вычисления приведенной выше метрики (реализовать подбор количества симуляций через достежение относительного изменения целевой метрики сос сменой количества симуляций некоего заданного порогового уровня)</t>
  </si>
  <si>
    <t>Все сделки заключены в один день 01.01.2019 и являются продажей контрагенту указанных инструментов</t>
  </si>
  <si>
    <t>Периоды по процентному свопу начинаются с даты заключения сделки</t>
  </si>
  <si>
    <t>Параметры корреляций риск-факторов оценить самостоятельно</t>
  </si>
  <si>
    <t>RUB IRS curve</t>
  </si>
  <si>
    <t>USD FRA curve</t>
  </si>
  <si>
    <t>Maturity</t>
  </si>
  <si>
    <t>ds.rate</t>
  </si>
  <si>
    <t>3M</t>
  </si>
  <si>
    <t>3m-6m</t>
  </si>
  <si>
    <t>6m-9m</t>
  </si>
  <si>
    <t>9m-12m</t>
  </si>
  <si>
    <t>2Y</t>
  </si>
  <si>
    <t>12m-15m</t>
  </si>
  <si>
    <t>3Y</t>
  </si>
  <si>
    <t>15m-18m</t>
  </si>
  <si>
    <t>4Y</t>
  </si>
  <si>
    <t>18m-21m</t>
  </si>
  <si>
    <t>5Y</t>
  </si>
  <si>
    <t>21m-24m</t>
  </si>
  <si>
    <t>6Y</t>
  </si>
  <si>
    <t>24m-27m</t>
  </si>
  <si>
    <t>7Y</t>
  </si>
  <si>
    <t>27m-30m</t>
  </si>
  <si>
    <t>8Y</t>
  </si>
  <si>
    <t>30m-33m</t>
  </si>
  <si>
    <t>9Y</t>
  </si>
  <si>
    <t>33m-36m</t>
  </si>
  <si>
    <t>10Y</t>
  </si>
  <si>
    <t>36m-39m</t>
  </si>
  <si>
    <t>12Y</t>
  </si>
  <si>
    <t>15Y</t>
  </si>
  <si>
    <t>11Y</t>
  </si>
  <si>
    <t>20Y</t>
  </si>
  <si>
    <t>25Y</t>
  </si>
  <si>
    <t>30Y</t>
  </si>
  <si>
    <t>Deal parameters</t>
  </si>
  <si>
    <t>IR_swap</t>
  </si>
  <si>
    <t>FX_fwd</t>
  </si>
  <si>
    <t>FX_opt</t>
  </si>
  <si>
    <t>Параметр</t>
  </si>
  <si>
    <t>Название</t>
  </si>
  <si>
    <t>Значение</t>
  </si>
  <si>
    <t>T_exp</t>
  </si>
  <si>
    <t>дата эксперации</t>
  </si>
  <si>
    <t>T</t>
  </si>
  <si>
    <t>Дата фиксации курса для расчетного форварда</t>
  </si>
  <si>
    <t>c/p</t>
  </si>
  <si>
    <t>колл/пут</t>
  </si>
  <si>
    <t>put</t>
  </si>
  <si>
    <t>Ccy</t>
  </si>
  <si>
    <t>Валюта платежей</t>
  </si>
  <si>
    <t>USD</t>
  </si>
  <si>
    <t>T_p</t>
  </si>
  <si>
    <t>Дата выплаты по форварду</t>
  </si>
  <si>
    <t>K</t>
  </si>
  <si>
    <t>страйк</t>
  </si>
  <si>
    <t>tau_fixed</t>
  </si>
  <si>
    <t>периодичность платежей с фиксированной ставкой</t>
  </si>
  <si>
    <t>Цена исполнения по форварду</t>
  </si>
  <si>
    <t>дата экспирации</t>
  </si>
  <si>
    <t>tau_float</t>
  </si>
  <si>
    <t>Периодичность платежей с плавающей ставкой</t>
  </si>
  <si>
    <t>N</t>
  </si>
  <si>
    <t>Номинал сделки в контр-валюте</t>
  </si>
  <si>
    <t>sigma_imp</t>
  </si>
  <si>
    <t>вмененная волатильность</t>
  </si>
  <si>
    <t>s_fixed</t>
  </si>
  <si>
    <t>Фиксированная ставка</t>
  </si>
  <si>
    <t>Ccy_1</t>
  </si>
  <si>
    <t>Домашняя валюта</t>
  </si>
  <si>
    <t>RUB</t>
  </si>
  <si>
    <t>Номинал в контр-валюте</t>
  </si>
  <si>
    <t>s_float</t>
  </si>
  <si>
    <t>Плавающая ставка</t>
  </si>
  <si>
    <t>USD LIBOR 3M</t>
  </si>
  <si>
    <t>Ccy_2</t>
  </si>
  <si>
    <t>Контр-валюта</t>
  </si>
  <si>
    <t>Номинал сделки</t>
  </si>
  <si>
    <t>Risk factors parameters</t>
  </si>
  <si>
    <t xml:space="preserve">RUB Instatnt interest rate </t>
  </si>
  <si>
    <t>USD instant interest rate</t>
  </si>
  <si>
    <t>FX_RUB/USD</t>
  </si>
  <si>
    <t>mean reversion level</t>
  </si>
  <si>
    <t>уровень возврата ставки</t>
  </si>
  <si>
    <t>Из кривой</t>
  </si>
  <si>
    <t>Lambda</t>
  </si>
  <si>
    <t>Дополнительный снос</t>
  </si>
  <si>
    <t>alpha</t>
  </si>
  <si>
    <t>скорость возврата к среднему</t>
  </si>
  <si>
    <t>sigma</t>
  </si>
  <si>
    <t>Мгновенная волатильность</t>
  </si>
  <si>
    <t>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</si>
</sst>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_-* #,##0\ _₽_-;\-* #,##0\ _₽_-;_-* &quot;-&quot;??\ _₽_-;_-@"/>
  </numFmts>
  <fonts count="5">
    <font>
      <sz val="12.0"/>
      <color theme="1"/>
      <name val="Arial"/>
    </font>
    <font>
      <color theme="1"/>
      <name val="Calibri"/>
    </font>
    <font>
      <sz val="10.0"/>
      <color theme="1"/>
      <name val="Arial"/>
    </font>
    <font>
      <b/>
      <sz val="10.0"/>
      <color rgb="FF0432FF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/>
    </xf>
    <xf borderId="2" fillId="0" fontId="2" numFmtId="0" xfId="0" applyBorder="1" applyFont="1"/>
    <xf borderId="2" fillId="0" fontId="2" numFmtId="14" xfId="0" applyBorder="1" applyFont="1" applyNumberFormat="1"/>
    <xf borderId="3" fillId="0" fontId="2" numFmtId="0" xfId="0" applyBorder="1" applyFont="1"/>
    <xf borderId="3" fillId="0" fontId="2" numFmtId="14" xfId="0" applyBorder="1" applyFont="1" applyNumberFormat="1"/>
    <xf borderId="3" fillId="0" fontId="2" numFmtId="164" xfId="0" applyBorder="1" applyFont="1" applyNumberFormat="1"/>
    <xf borderId="3" fillId="0" fontId="2" numFmtId="165" xfId="0" applyBorder="1" applyFont="1" applyNumberFormat="1"/>
    <xf borderId="3" fillId="0" fontId="2" numFmtId="10" xfId="0" applyBorder="1" applyFont="1" applyNumberFormat="1"/>
    <xf borderId="3" fillId="0" fontId="2" numFmtId="2" xfId="0" applyBorder="1" applyFont="1" applyNumberFormat="1"/>
    <xf borderId="4" fillId="0" fontId="2" numFmtId="0" xfId="0" applyBorder="1" applyFont="1"/>
    <xf borderId="5" fillId="0" fontId="2" numFmtId="0" xfId="0" applyBorder="1" applyFont="1"/>
    <xf borderId="5" fillId="0" fontId="2" numFmtId="165" xfId="0" applyBorder="1" applyFont="1" applyNumberFormat="1"/>
    <xf borderId="3" fillId="0" fontId="2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B4" s="1" t="s">
        <v>3</v>
      </c>
    </row>
    <row r="5" ht="15.75" customHeight="1">
      <c r="B5" s="1" t="s">
        <v>4</v>
      </c>
    </row>
    <row r="6" ht="15.75" customHeight="1">
      <c r="B6" s="1" t="s">
        <v>5</v>
      </c>
    </row>
    <row r="7" ht="15.75" customHeight="1">
      <c r="A7" s="1" t="s">
        <v>6</v>
      </c>
    </row>
    <row r="8" ht="15.75" customHeight="1">
      <c r="B8" s="1" t="s">
        <v>7</v>
      </c>
    </row>
    <row r="9" ht="15.75" customHeight="1">
      <c r="A9" s="1" t="s">
        <v>8</v>
      </c>
    </row>
    <row r="10" ht="15.75" customHeight="1">
      <c r="B10" s="1" t="s">
        <v>9</v>
      </c>
    </row>
    <row r="11" ht="15.75" customHeight="1">
      <c r="B11" s="1" t="s">
        <v>10</v>
      </c>
    </row>
    <row r="12" ht="15.75" customHeight="1">
      <c r="B12" s="1" t="s">
        <v>11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2" t="s">
        <v>12</v>
      </c>
    </row>
    <row r="2" ht="15.75" customHeight="1">
      <c r="A2" s="2" t="s">
        <v>13</v>
      </c>
    </row>
    <row r="3" ht="15.75" customHeight="1">
      <c r="A3" s="2" t="s">
        <v>14</v>
      </c>
    </row>
    <row r="4" ht="15.75" customHeight="1">
      <c r="A4" s="2"/>
    </row>
    <row r="5" ht="15.75" customHeight="1"/>
    <row r="6" ht="15.75" customHeight="1">
      <c r="A6" s="2" t="s">
        <v>15</v>
      </c>
      <c r="D6" s="1" t="s">
        <v>16</v>
      </c>
    </row>
    <row r="7" ht="15.75" customHeight="1">
      <c r="A7" s="1" t="s">
        <v>17</v>
      </c>
      <c r="B7" s="1" t="s">
        <v>18</v>
      </c>
      <c r="D7" s="1" t="s">
        <v>17</v>
      </c>
      <c r="E7" s="1" t="s">
        <v>18</v>
      </c>
    </row>
    <row r="8" ht="15.75" customHeight="1">
      <c r="A8" s="1" t="s">
        <v>19</v>
      </c>
      <c r="B8" s="1">
        <v>8.51987756984622</v>
      </c>
      <c r="D8" s="1" t="s">
        <v>19</v>
      </c>
      <c r="E8" s="1">
        <v>2.84253062153074</v>
      </c>
    </row>
    <row r="9" ht="15.75" customHeight="1">
      <c r="A9" s="1" t="s">
        <v>20</v>
      </c>
      <c r="B9" s="1">
        <v>8.6861131906741</v>
      </c>
      <c r="D9" s="1" t="s">
        <v>20</v>
      </c>
      <c r="E9" s="1">
        <v>2.80778295018625</v>
      </c>
    </row>
    <row r="10" ht="15.75" customHeight="1">
      <c r="A10" s="1" t="s">
        <v>21</v>
      </c>
      <c r="B10" s="1">
        <v>8.9046038309591</v>
      </c>
      <c r="D10" s="1" t="s">
        <v>21</v>
      </c>
      <c r="E10" s="1">
        <v>2.79476910173436</v>
      </c>
    </row>
    <row r="11" ht="15.75" customHeight="1">
      <c r="A11" s="1" t="s">
        <v>22</v>
      </c>
      <c r="B11" s="1">
        <v>9.04938647479667</v>
      </c>
      <c r="D11" s="1" t="s">
        <v>22</v>
      </c>
      <c r="E11" s="1">
        <v>2.78672186079151</v>
      </c>
    </row>
    <row r="12" ht="15.75" customHeight="1">
      <c r="A12" s="1" t="s">
        <v>23</v>
      </c>
      <c r="B12" s="1">
        <v>9.16620517437691</v>
      </c>
      <c r="D12" s="1" t="s">
        <v>24</v>
      </c>
      <c r="E12" s="1">
        <v>2.78148932826597</v>
      </c>
    </row>
    <row r="13" ht="15.75" customHeight="1">
      <c r="A13" s="1" t="s">
        <v>25</v>
      </c>
      <c r="B13" s="1">
        <v>9.16277248642859</v>
      </c>
      <c r="D13" s="1" t="s">
        <v>26</v>
      </c>
      <c r="E13" s="1">
        <v>2.76474857862602</v>
      </c>
    </row>
    <row r="14" ht="15.75" customHeight="1">
      <c r="A14" s="1" t="s">
        <v>27</v>
      </c>
      <c r="B14" s="1">
        <v>9.11912800445127</v>
      </c>
      <c r="D14" s="1" t="s">
        <v>28</v>
      </c>
      <c r="E14" s="1">
        <v>2.74385752617657</v>
      </c>
    </row>
    <row r="15" ht="15.75" customHeight="1">
      <c r="A15" s="1" t="s">
        <v>29</v>
      </c>
      <c r="B15" s="1">
        <v>9.06260294132198</v>
      </c>
      <c r="D15" s="1" t="s">
        <v>30</v>
      </c>
      <c r="E15" s="1">
        <v>2.72299331906221</v>
      </c>
    </row>
    <row r="16" ht="15.75" customHeight="1">
      <c r="A16" s="1" t="s">
        <v>31</v>
      </c>
      <c r="B16" s="1">
        <v>9.01015779101996</v>
      </c>
      <c r="D16" s="1" t="s">
        <v>32</v>
      </c>
      <c r="E16" s="1">
        <v>2.707509663128</v>
      </c>
    </row>
    <row r="17" ht="15.75" customHeight="1">
      <c r="A17" s="1" t="s">
        <v>33</v>
      </c>
      <c r="B17" s="1">
        <v>8.95942704182927</v>
      </c>
      <c r="D17" s="1" t="s">
        <v>34</v>
      </c>
      <c r="E17" s="1">
        <v>2.69278142493567</v>
      </c>
    </row>
    <row r="18" ht="15.75" customHeight="1">
      <c r="A18" s="1" t="s">
        <v>35</v>
      </c>
      <c r="B18" s="1">
        <v>8.91830151124885</v>
      </c>
      <c r="D18" s="1" t="s">
        <v>36</v>
      </c>
      <c r="E18" s="1">
        <v>2.68063008005223</v>
      </c>
    </row>
    <row r="19" ht="15.75" customHeight="1">
      <c r="A19" s="1" t="s">
        <v>37</v>
      </c>
      <c r="B19" s="1">
        <v>8.87442664534946</v>
      </c>
      <c r="D19" s="1" t="s">
        <v>38</v>
      </c>
      <c r="E19" s="1">
        <v>2.67150302574135</v>
      </c>
    </row>
    <row r="20" ht="15.75" customHeight="1">
      <c r="A20" s="1" t="s">
        <v>39</v>
      </c>
      <c r="B20" s="1">
        <v>8.83969915462692</v>
      </c>
      <c r="D20" s="1" t="s">
        <v>40</v>
      </c>
      <c r="E20" s="1">
        <v>2.66686195403801</v>
      </c>
    </row>
    <row r="21" ht="15.75" customHeight="1">
      <c r="A21" s="1" t="s">
        <v>41</v>
      </c>
      <c r="B21" s="1">
        <v>8.836240602553</v>
      </c>
      <c r="D21" s="1" t="s">
        <v>27</v>
      </c>
      <c r="E21" s="1">
        <v>2.66005415952352</v>
      </c>
    </row>
    <row r="22" ht="15.75" customHeight="1">
      <c r="A22" s="1" t="s">
        <v>42</v>
      </c>
      <c r="B22" s="1">
        <v>8.79850222938656</v>
      </c>
      <c r="D22" s="1" t="s">
        <v>29</v>
      </c>
      <c r="E22" s="1">
        <v>2.67045367500946</v>
      </c>
    </row>
    <row r="23" ht="15.75" customHeight="1">
      <c r="D23" s="1" t="s">
        <v>31</v>
      </c>
      <c r="E23" s="1">
        <v>2.6849951212979</v>
      </c>
    </row>
    <row r="24" ht="15.75" customHeight="1">
      <c r="D24" s="1" t="s">
        <v>33</v>
      </c>
      <c r="E24" s="1">
        <v>2.70525984530401</v>
      </c>
    </row>
    <row r="25" ht="15.75" customHeight="1">
      <c r="D25" s="1" t="s">
        <v>35</v>
      </c>
      <c r="E25" s="1">
        <v>2.72994096813703</v>
      </c>
    </row>
    <row r="26" ht="15.75" customHeight="1">
      <c r="D26" s="1" t="s">
        <v>37</v>
      </c>
      <c r="E26" s="1">
        <v>2.7561976926686</v>
      </c>
    </row>
    <row r="27" ht="15.75" customHeight="1">
      <c r="D27" s="1" t="s">
        <v>39</v>
      </c>
      <c r="E27" s="1">
        <v>2.78172399000649</v>
      </c>
    </row>
    <row r="28" ht="15.75" customHeight="1">
      <c r="D28" s="1" t="s">
        <v>43</v>
      </c>
      <c r="E28" s="1">
        <v>2.80467300483464</v>
      </c>
    </row>
    <row r="29" ht="15.75" customHeight="1">
      <c r="D29" s="1" t="s">
        <v>41</v>
      </c>
      <c r="E29" s="1">
        <v>2.82275184497611</v>
      </c>
    </row>
    <row r="30" ht="15.75" customHeight="1">
      <c r="D30" s="1" t="s">
        <v>42</v>
      </c>
      <c r="E30" s="1">
        <v>2.85791400379487</v>
      </c>
    </row>
    <row r="31" ht="15.75" customHeight="1">
      <c r="D31" s="1" t="s">
        <v>44</v>
      </c>
      <c r="E31" s="1">
        <v>2.87560338050171</v>
      </c>
    </row>
    <row r="32" ht="15.75" customHeight="1">
      <c r="D32" s="1" t="s">
        <v>45</v>
      </c>
      <c r="E32" s="1">
        <v>2.86786144065544</v>
      </c>
    </row>
    <row r="33" ht="15.75" customHeight="1">
      <c r="D33" s="1" t="s">
        <v>46</v>
      </c>
      <c r="E33" s="1">
        <v>2.85316360598699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7.89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44197.0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60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1/70.1</f>
        <v>0.01426533524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0.5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1">
        <v>0.095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2.59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3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8.44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44562.0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103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1/71</f>
        <v>0.01408450704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1.0</v>
      </c>
      <c r="D7" s="2"/>
      <c r="E7" s="7" t="s">
        <v>66</v>
      </c>
      <c r="F7" s="7" t="s">
        <v>70</v>
      </c>
      <c r="G7" s="9">
        <f>1/65</f>
        <v>0.01538461538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2.45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8.44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44378.0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60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1/69.5</f>
        <v>0.01438848921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0.5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1">
        <v>0.105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2.59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8.44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44743.0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103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1/68.1</f>
        <v>0.01468428781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0.5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2.59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8.44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44835.0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103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1/70.1</f>
        <v>0.01426533524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0.5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0.09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2.63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8.44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44197.0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60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1/72.1</f>
        <v>0.01386962552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1.0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2.5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" width="32.78"/>
    <col customWidth="1" min="3" max="5" width="8.33"/>
    <col customWidth="1" min="6" max="6" width="30.56"/>
    <col customWidth="1" min="7" max="9" width="8.33"/>
    <col customWidth="1" min="10" max="10" width="17.78"/>
    <col customWidth="1" min="11" max="26" width="8.33"/>
  </cols>
  <sheetData>
    <row r="1" ht="15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5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</row>
    <row r="4" ht="15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</row>
    <row r="5" ht="15.75" customHeight="1">
      <c r="A5" s="5" t="s">
        <v>54</v>
      </c>
      <c r="B5" s="5" t="s">
        <v>55</v>
      </c>
      <c r="C5" s="6">
        <v>44562.0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103</v>
      </c>
    </row>
    <row r="6" ht="15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1/71</f>
        <v>0.01408450704</v>
      </c>
    </row>
    <row r="7" ht="15.75" customHeight="1">
      <c r="A7" s="7" t="s">
        <v>68</v>
      </c>
      <c r="B7" s="7" t="s">
        <v>69</v>
      </c>
      <c r="C7" s="7">
        <v>1.0</v>
      </c>
      <c r="D7" s="2"/>
      <c r="E7" s="7" t="s">
        <v>66</v>
      </c>
      <c r="F7" s="7" t="s">
        <v>70</v>
      </c>
      <c r="G7" s="9">
        <f>1/65</f>
        <v>0.01538461538</v>
      </c>
      <c r="H7" s="2"/>
      <c r="I7" s="7" t="s">
        <v>56</v>
      </c>
      <c r="J7" s="7" t="s">
        <v>71</v>
      </c>
      <c r="K7" s="8">
        <v>43831.0</v>
      </c>
    </row>
    <row r="8" ht="15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0.1</v>
      </c>
    </row>
    <row r="9" ht="15.75" customHeight="1">
      <c r="A9" s="7" t="s">
        <v>78</v>
      </c>
      <c r="B9" s="7" t="s">
        <v>79</v>
      </c>
      <c r="C9" s="12">
        <v>2.45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</row>
    <row r="10" ht="15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</row>
    <row r="11" ht="15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5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5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</row>
    <row r="17" ht="15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</row>
    <row r="18" ht="15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</row>
    <row r="19" ht="15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</row>
    <row r="20" ht="15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32.78"/>
    <col customWidth="1" min="3" max="5" width="8.33"/>
    <col customWidth="1" min="6" max="6" width="30.56"/>
    <col customWidth="1" min="7" max="9" width="8.33"/>
    <col customWidth="1" min="10" max="10" width="17.78"/>
    <col customWidth="1" min="11" max="26" width="8.33"/>
  </cols>
  <sheetData>
    <row r="1" ht="15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</row>
    <row r="4" ht="15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</row>
    <row r="5" ht="15.75" customHeight="1">
      <c r="A5" s="5" t="s">
        <v>54</v>
      </c>
      <c r="B5" s="5" t="s">
        <v>55</v>
      </c>
      <c r="C5" s="6">
        <v>44743.0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103</v>
      </c>
      <c r="L5" s="2"/>
    </row>
    <row r="6" ht="15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1/68.1</f>
        <v>0.01468428781</v>
      </c>
      <c r="L6" s="2"/>
    </row>
    <row r="7" ht="15.75" customHeight="1">
      <c r="A7" s="7" t="s">
        <v>68</v>
      </c>
      <c r="B7" s="7" t="s">
        <v>69</v>
      </c>
      <c r="C7" s="7">
        <v>0.5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</row>
    <row r="8" ht="15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0.11</v>
      </c>
      <c r="L8" s="2"/>
    </row>
    <row r="9" ht="15.75" customHeight="1">
      <c r="A9" s="7" t="s">
        <v>78</v>
      </c>
      <c r="B9" s="7" t="s">
        <v>79</v>
      </c>
      <c r="C9" s="12">
        <v>2.59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</row>
    <row r="10" ht="15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</row>
    <row r="11" ht="15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5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5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</row>
    <row r="17" ht="15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</row>
    <row r="18" ht="15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</row>
    <row r="19" ht="15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</row>
    <row r="20" ht="15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7.89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44197.0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60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1/70.1</f>
        <v>0.01426533524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0.5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1">
        <v>0.095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2.59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3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8.44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44562.0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103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1/71</f>
        <v>0.01408450704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1.0</v>
      </c>
      <c r="D7" s="2"/>
      <c r="E7" s="7" t="s">
        <v>66</v>
      </c>
      <c r="F7" s="7" t="s">
        <v>70</v>
      </c>
      <c r="G7" s="9">
        <f>1/65</f>
        <v>0.01538461538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2.45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8.44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44378.0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60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1/69.5</f>
        <v>0.01438848921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0.5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1">
        <v>0.105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2.59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8.44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44743.0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103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1/68.1</f>
        <v>0.01468428781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0.5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2.59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8.44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44835.0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103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1/70.1</f>
        <v>0.01426533524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0.5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0.09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2.63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2.89"/>
    <col customWidth="1" min="3" max="3" width="10.22"/>
    <col customWidth="1" min="4" max="5" width="8.44"/>
    <col customWidth="1" min="6" max="6" width="32.89"/>
    <col customWidth="1" min="7" max="7" width="9.22"/>
    <col customWidth="1" min="8" max="9" width="8.44"/>
    <col customWidth="1" min="10" max="10" width="18.56"/>
    <col customWidth="1" min="11" max="11" width="8.44"/>
    <col customWidth="1" min="12" max="26" width="8.33"/>
  </cols>
  <sheetData>
    <row r="1" ht="12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54</v>
      </c>
      <c r="B5" s="5" t="s">
        <v>55</v>
      </c>
      <c r="C5" s="6">
        <v>44197.0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60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1/72.1</f>
        <v>0.01386962552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68</v>
      </c>
      <c r="B7" s="7" t="s">
        <v>69</v>
      </c>
      <c r="C7" s="7">
        <v>1.0</v>
      </c>
      <c r="D7" s="2"/>
      <c r="E7" s="7" t="s">
        <v>66</v>
      </c>
      <c r="F7" s="7" t="s">
        <v>70</v>
      </c>
      <c r="G7" s="9">
        <f>1/66.85</f>
        <v>0.01495886313</v>
      </c>
      <c r="H7" s="2"/>
      <c r="I7" s="7" t="s">
        <v>56</v>
      </c>
      <c r="J7" s="7" t="s">
        <v>71</v>
      </c>
      <c r="K7" s="8">
        <v>43831.0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78</v>
      </c>
      <c r="B9" s="7" t="s">
        <v>79</v>
      </c>
      <c r="C9" s="12">
        <v>2.5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" width="32.78"/>
    <col customWidth="1" min="3" max="5" width="8.33"/>
    <col customWidth="1" min="6" max="6" width="30.56"/>
    <col customWidth="1" min="7" max="9" width="8.33"/>
    <col customWidth="1" min="10" max="10" width="17.78"/>
    <col customWidth="1" min="11" max="26" width="8.33"/>
  </cols>
  <sheetData>
    <row r="1" ht="15.75" customHeight="1">
      <c r="A1" s="3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5.75" customHeight="1">
      <c r="A3" s="3" t="s">
        <v>48</v>
      </c>
      <c r="B3" s="2"/>
      <c r="C3" s="2"/>
      <c r="D3" s="2"/>
      <c r="E3" s="3" t="s">
        <v>49</v>
      </c>
      <c r="F3" s="2"/>
      <c r="G3" s="2"/>
      <c r="H3" s="2"/>
      <c r="I3" s="3" t="s">
        <v>50</v>
      </c>
      <c r="J3" s="2"/>
      <c r="K3" s="2"/>
    </row>
    <row r="4" ht="15.75" customHeight="1">
      <c r="A4" s="4" t="s">
        <v>51</v>
      </c>
      <c r="B4" s="4" t="s">
        <v>52</v>
      </c>
      <c r="C4" s="4" t="s">
        <v>53</v>
      </c>
      <c r="D4" s="2"/>
      <c r="E4" s="4" t="s">
        <v>51</v>
      </c>
      <c r="F4" s="4" t="s">
        <v>52</v>
      </c>
      <c r="G4" s="4" t="s">
        <v>53</v>
      </c>
      <c r="H4" s="2"/>
      <c r="I4" s="4" t="s">
        <v>51</v>
      </c>
      <c r="J4" s="4" t="s">
        <v>52</v>
      </c>
      <c r="K4" s="4" t="s">
        <v>53</v>
      </c>
    </row>
    <row r="5" ht="15.75" customHeight="1">
      <c r="A5" s="5" t="s">
        <v>54</v>
      </c>
      <c r="B5" s="5" t="s">
        <v>55</v>
      </c>
      <c r="C5" s="6">
        <v>44562.0</v>
      </c>
      <c r="D5" s="2"/>
      <c r="E5" s="5" t="s">
        <v>56</v>
      </c>
      <c r="F5" s="5" t="s">
        <v>57</v>
      </c>
      <c r="G5" s="6">
        <v>44197.0</v>
      </c>
      <c r="H5" s="2"/>
      <c r="I5" s="5" t="s">
        <v>58</v>
      </c>
      <c r="J5" s="5" t="s">
        <v>59</v>
      </c>
      <c r="K5" s="5" t="s">
        <v>103</v>
      </c>
    </row>
    <row r="6" ht="15.75" customHeight="1">
      <c r="A6" s="7" t="s">
        <v>61</v>
      </c>
      <c r="B6" s="7" t="s">
        <v>62</v>
      </c>
      <c r="C6" s="7" t="s">
        <v>63</v>
      </c>
      <c r="D6" s="2"/>
      <c r="E6" s="7" t="s">
        <v>64</v>
      </c>
      <c r="F6" s="7" t="s">
        <v>65</v>
      </c>
      <c r="G6" s="8">
        <v>44197.0</v>
      </c>
      <c r="H6" s="2"/>
      <c r="I6" s="7" t="s">
        <v>66</v>
      </c>
      <c r="J6" s="7" t="s">
        <v>67</v>
      </c>
      <c r="K6" s="9">
        <f>1/71</f>
        <v>0.01408450704</v>
      </c>
    </row>
    <row r="7" ht="15.75" customHeight="1">
      <c r="A7" s="7" t="s">
        <v>68</v>
      </c>
      <c r="B7" s="7" t="s">
        <v>69</v>
      </c>
      <c r="C7" s="7">
        <v>1.0</v>
      </c>
      <c r="D7" s="2"/>
      <c r="E7" s="7" t="s">
        <v>66</v>
      </c>
      <c r="F7" s="7" t="s">
        <v>70</v>
      </c>
      <c r="G7" s="9">
        <f>1/65</f>
        <v>0.01538461538</v>
      </c>
      <c r="H7" s="2"/>
      <c r="I7" s="7" t="s">
        <v>56</v>
      </c>
      <c r="J7" s="7" t="s">
        <v>71</v>
      </c>
      <c r="K7" s="8">
        <v>43831.0</v>
      </c>
    </row>
    <row r="8" ht="15.75" customHeight="1">
      <c r="A8" s="7" t="s">
        <v>72</v>
      </c>
      <c r="B8" s="7" t="s">
        <v>73</v>
      </c>
      <c r="C8" s="7">
        <v>0.25</v>
      </c>
      <c r="D8" s="2"/>
      <c r="E8" s="7" t="s">
        <v>74</v>
      </c>
      <c r="F8" s="7" t="s">
        <v>75</v>
      </c>
      <c r="G8" s="10">
        <v>100000.0</v>
      </c>
      <c r="H8" s="2"/>
      <c r="I8" s="7" t="s">
        <v>76</v>
      </c>
      <c r="J8" s="7" t="s">
        <v>77</v>
      </c>
      <c r="K8" s="16">
        <v>0.1</v>
      </c>
    </row>
    <row r="9" ht="15.75" customHeight="1">
      <c r="A9" s="7" t="s">
        <v>78</v>
      </c>
      <c r="B9" s="7" t="s">
        <v>79</v>
      </c>
      <c r="C9" s="12">
        <v>2.45</v>
      </c>
      <c r="D9" s="2"/>
      <c r="E9" s="7" t="s">
        <v>80</v>
      </c>
      <c r="F9" s="7" t="s">
        <v>81</v>
      </c>
      <c r="G9" s="7" t="s">
        <v>82</v>
      </c>
      <c r="H9" s="2"/>
      <c r="I9" s="7" t="s">
        <v>74</v>
      </c>
      <c r="J9" s="7" t="s">
        <v>83</v>
      </c>
      <c r="K9" s="10">
        <v>100000.0</v>
      </c>
    </row>
    <row r="10" ht="15.75" customHeight="1">
      <c r="A10" s="7" t="s">
        <v>84</v>
      </c>
      <c r="B10" s="7" t="s">
        <v>85</v>
      </c>
      <c r="C10" s="7" t="s">
        <v>86</v>
      </c>
      <c r="D10" s="2"/>
      <c r="E10" s="14" t="s">
        <v>87</v>
      </c>
      <c r="F10" s="14" t="s">
        <v>88</v>
      </c>
      <c r="G10" s="14" t="s">
        <v>63</v>
      </c>
      <c r="H10" s="2"/>
      <c r="I10" s="7" t="s">
        <v>80</v>
      </c>
      <c r="J10" s="7" t="s">
        <v>81</v>
      </c>
      <c r="K10" s="7" t="s">
        <v>82</v>
      </c>
    </row>
    <row r="11" ht="15.75" customHeight="1">
      <c r="A11" s="14" t="s">
        <v>74</v>
      </c>
      <c r="B11" s="14" t="s">
        <v>89</v>
      </c>
      <c r="C11" s="15">
        <v>1000000.0</v>
      </c>
      <c r="D11" s="2"/>
      <c r="E11" s="2"/>
      <c r="F11" s="2"/>
      <c r="G11" s="2"/>
      <c r="H11" s="2"/>
      <c r="I11" s="14" t="s">
        <v>87</v>
      </c>
      <c r="J11" s="14" t="s">
        <v>88</v>
      </c>
      <c r="K11" s="14" t="s">
        <v>63</v>
      </c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5.75" customHeight="1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5.75" customHeight="1">
      <c r="A16" s="3" t="s">
        <v>91</v>
      </c>
      <c r="B16" s="2"/>
      <c r="C16" s="2"/>
      <c r="D16" s="2"/>
      <c r="E16" s="3" t="s">
        <v>92</v>
      </c>
      <c r="F16" s="2"/>
      <c r="G16" s="2"/>
      <c r="H16" s="2"/>
      <c r="I16" s="3" t="s">
        <v>93</v>
      </c>
      <c r="J16" s="2"/>
      <c r="K16" s="2"/>
    </row>
    <row r="17" ht="15.75" customHeight="1">
      <c r="A17" s="4" t="s">
        <v>51</v>
      </c>
      <c r="B17" s="4" t="s">
        <v>52</v>
      </c>
      <c r="C17" s="4" t="s">
        <v>53</v>
      </c>
      <c r="D17" s="2"/>
      <c r="E17" s="4" t="s">
        <v>51</v>
      </c>
      <c r="F17" s="4" t="s">
        <v>52</v>
      </c>
      <c r="G17" s="4" t="s">
        <v>53</v>
      </c>
      <c r="H17" s="2"/>
      <c r="I17" s="4" t="s">
        <v>51</v>
      </c>
      <c r="J17" s="4" t="s">
        <v>52</v>
      </c>
      <c r="K17" s="4" t="s">
        <v>53</v>
      </c>
    </row>
    <row r="18" ht="15.75" customHeight="1">
      <c r="A18" s="5" t="s">
        <v>94</v>
      </c>
      <c r="B18" s="5" t="s">
        <v>95</v>
      </c>
      <c r="C18" s="5" t="s">
        <v>96</v>
      </c>
      <c r="D18" s="2"/>
      <c r="E18" s="5" t="s">
        <v>94</v>
      </c>
      <c r="F18" s="5" t="s">
        <v>95</v>
      </c>
      <c r="G18" s="5" t="s">
        <v>96</v>
      </c>
      <c r="H18" s="2"/>
      <c r="I18" s="5" t="s">
        <v>97</v>
      </c>
      <c r="J18" s="5" t="s">
        <v>98</v>
      </c>
      <c r="K18" s="5">
        <v>0.015</v>
      </c>
    </row>
    <row r="19" ht="15.75" customHeight="1">
      <c r="A19" s="7" t="s">
        <v>99</v>
      </c>
      <c r="B19" s="7" t="s">
        <v>100</v>
      </c>
      <c r="C19" s="16">
        <v>0.03</v>
      </c>
      <c r="D19" s="2"/>
      <c r="E19" s="7" t="s">
        <v>99</v>
      </c>
      <c r="F19" s="7" t="s">
        <v>100</v>
      </c>
      <c r="G19" s="16">
        <v>0.02</v>
      </c>
      <c r="H19" s="2"/>
      <c r="I19" s="14" t="s">
        <v>101</v>
      </c>
      <c r="J19" s="14" t="s">
        <v>102</v>
      </c>
      <c r="K19" s="14">
        <v>0.11</v>
      </c>
    </row>
    <row r="20" ht="15.75" customHeight="1">
      <c r="A20" s="14" t="s">
        <v>101</v>
      </c>
      <c r="B20" s="14" t="s">
        <v>102</v>
      </c>
      <c r="C20" s="14">
        <v>0.03</v>
      </c>
      <c r="D20" s="2"/>
      <c r="E20" s="14" t="s">
        <v>101</v>
      </c>
      <c r="F20" s="14" t="s">
        <v>102</v>
      </c>
      <c r="G20" s="14">
        <v>0.0093</v>
      </c>
      <c r="H20" s="2"/>
      <c r="I20" s="2"/>
      <c r="J20" s="2"/>
      <c r="K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