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 인공지능팀\공공데이터\갱신\파일데이터\부서수집완료\"/>
    </mc:Choice>
  </mc:AlternateContent>
  <bookViews>
    <workbookView xWindow="0" yWindow="0" windowWidth="28800" windowHeight="12165"/>
  </bookViews>
  <sheets>
    <sheet name="감회운행" sheetId="1" r:id="rId1"/>
    <sheet name="노선개편" sheetId="2" r:id="rId2"/>
    <sheet name="노선정렬" sheetId="3" r:id="rId3"/>
  </sheets>
  <definedNames>
    <definedName name="_xlnm._FilterDatabase" localSheetId="0" hidden="1">감회운행!$A$5:$BD$230</definedName>
    <definedName name="_xlnm._FilterDatabase" localSheetId="1" hidden="1">노선개편!$A$5:$AL$5</definedName>
    <definedName name="_xlnm._FilterDatabase" localSheetId="2" hidden="1">노선정렬!$A$5:$Z$260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63" i="2" l="1"/>
  <c r="AM147" i="2"/>
  <c r="AM86" i="2"/>
  <c r="AN231" i="2"/>
  <c r="AN232" i="2"/>
  <c r="AN233" i="2"/>
  <c r="AN234" i="2"/>
  <c r="AN235" i="2"/>
  <c r="AN236" i="2"/>
  <c r="AN237" i="2"/>
  <c r="AN240" i="2"/>
  <c r="AN244" i="2"/>
  <c r="AN245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177" i="2"/>
  <c r="AO25" i="2"/>
  <c r="AP25" i="2" s="1"/>
  <c r="AO24" i="2"/>
  <c r="AM12" i="2"/>
  <c r="AX262" i="2"/>
  <c r="AX261" i="2"/>
  <c r="AX260" i="2"/>
  <c r="AX259" i="2"/>
  <c r="AX258" i="2"/>
  <c r="AX257" i="2"/>
  <c r="AX256" i="2"/>
  <c r="AX255" i="2"/>
  <c r="AX254" i="2"/>
  <c r="AX253" i="2"/>
  <c r="AX252" i="2"/>
  <c r="AX251" i="2"/>
  <c r="AX250" i="2"/>
  <c r="AX249" i="2"/>
  <c r="AX248" i="2"/>
  <c r="AX247" i="2"/>
  <c r="AX246" i="2"/>
  <c r="AX245" i="2"/>
  <c r="AX244" i="2"/>
  <c r="AX243" i="2"/>
  <c r="AX242" i="2"/>
  <c r="AX241" i="2"/>
  <c r="AX240" i="2"/>
  <c r="AX239" i="2"/>
  <c r="AX238" i="2"/>
  <c r="AX237" i="2"/>
  <c r="AX236" i="2"/>
  <c r="AX235" i="2"/>
  <c r="AX234" i="2"/>
  <c r="AX233" i="2"/>
  <c r="AX232" i="2"/>
  <c r="AX231" i="2"/>
  <c r="AX230" i="2"/>
  <c r="AX229" i="2"/>
  <c r="AX228" i="2"/>
  <c r="AX227" i="2"/>
  <c r="AX226" i="2"/>
  <c r="AX225" i="2"/>
  <c r="AX224" i="2"/>
  <c r="AX223" i="2"/>
  <c r="AX222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R262" i="2"/>
  <c r="AR261" i="2"/>
  <c r="AR260" i="2"/>
  <c r="AR259" i="2"/>
  <c r="AR258" i="2"/>
  <c r="AR257" i="2"/>
  <c r="AR256" i="2"/>
  <c r="AR255" i="2"/>
  <c r="AR254" i="2"/>
  <c r="AR253" i="2"/>
  <c r="AR252" i="2"/>
  <c r="AR251" i="2"/>
  <c r="AR250" i="2"/>
  <c r="AR249" i="2"/>
  <c r="AR248" i="2"/>
  <c r="AR247" i="2"/>
  <c r="AR246" i="2"/>
  <c r="AR245" i="2"/>
  <c r="AR244" i="2"/>
  <c r="AR243" i="2"/>
  <c r="AR242" i="2"/>
  <c r="AR241" i="2"/>
  <c r="AR240" i="2"/>
  <c r="AR239" i="2"/>
  <c r="AR238" i="2"/>
  <c r="AR237" i="2"/>
  <c r="AR236" i="2"/>
  <c r="AR235" i="2"/>
  <c r="AR234" i="2"/>
  <c r="AR233" i="2"/>
  <c r="AR232" i="2"/>
  <c r="AR231" i="2"/>
  <c r="AR230" i="2"/>
  <c r="AR229" i="2"/>
  <c r="AR228" i="2"/>
  <c r="AR227" i="2"/>
  <c r="AR226" i="2"/>
  <c r="AR225" i="2"/>
  <c r="AR224" i="2"/>
  <c r="AR223" i="2"/>
  <c r="AR222" i="2"/>
  <c r="AR221" i="2"/>
  <c r="AR220" i="2"/>
  <c r="AR219" i="2"/>
  <c r="AR218" i="2"/>
  <c r="AR217" i="2"/>
  <c r="AR216" i="2"/>
  <c r="AR215" i="2"/>
  <c r="AR214" i="2"/>
  <c r="AR213" i="2"/>
  <c r="AR212" i="2"/>
  <c r="AR211" i="2"/>
  <c r="AR210" i="2"/>
  <c r="AR209" i="2"/>
  <c r="AR208" i="2"/>
  <c r="AR207" i="2"/>
  <c r="AR206" i="2"/>
  <c r="AR205" i="2"/>
  <c r="AR204" i="2"/>
  <c r="AR203" i="2"/>
  <c r="AR20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N246" i="2" s="1"/>
  <c r="AP245" i="2"/>
  <c r="AP244" i="2"/>
  <c r="AP243" i="2"/>
  <c r="AN243" i="2" s="1"/>
  <c r="AP242" i="2"/>
  <c r="AN242" i="2" s="1"/>
  <c r="AP241" i="2"/>
  <c r="AN241" i="2" s="1"/>
  <c r="AP240" i="2"/>
  <c r="AP239" i="2"/>
  <c r="AN239" i="2" s="1"/>
  <c r="AP238" i="2"/>
  <c r="AN238" i="2" s="1"/>
  <c r="AP237" i="2"/>
  <c r="AP236" i="2"/>
  <c r="AP235" i="2"/>
  <c r="AP234" i="2"/>
  <c r="AP233" i="2"/>
  <c r="AP232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N230" i="2" l="1"/>
  <c r="AM230" i="2"/>
  <c r="AN229" i="2"/>
  <c r="AM229" i="2"/>
  <c r="AN228" i="2"/>
  <c r="AM228" i="2"/>
  <c r="AN227" i="2"/>
  <c r="AM227" i="2"/>
  <c r="AN226" i="2"/>
  <c r="AM226" i="2"/>
  <c r="AN225" i="2"/>
  <c r="AM225" i="2"/>
  <c r="AN224" i="2"/>
  <c r="AM224" i="2"/>
  <c r="AN223" i="2"/>
  <c r="AM223" i="2"/>
  <c r="AN222" i="2"/>
  <c r="AM222" i="2"/>
  <c r="AN221" i="2"/>
  <c r="AN220" i="2"/>
  <c r="AM220" i="2"/>
  <c r="AN219" i="2"/>
  <c r="AM219" i="2"/>
  <c r="AN218" i="2"/>
  <c r="AM218" i="2"/>
  <c r="AN217" i="2"/>
  <c r="AM217" i="2"/>
  <c r="AN216" i="2"/>
  <c r="AM216" i="2"/>
  <c r="AN215" i="2"/>
  <c r="AM215" i="2"/>
  <c r="AN214" i="2"/>
  <c r="AM214" i="2"/>
  <c r="AN213" i="2"/>
  <c r="AM213" i="2"/>
  <c r="AN212" i="2"/>
  <c r="AM212" i="2"/>
  <c r="AN211" i="2"/>
  <c r="AM211" i="2"/>
  <c r="AN210" i="2"/>
  <c r="AM210" i="2"/>
  <c r="AN209" i="2"/>
  <c r="AM209" i="2"/>
  <c r="AN208" i="2"/>
  <c r="AM208" i="2"/>
  <c r="AN207" i="2"/>
  <c r="AM207" i="2"/>
  <c r="AN206" i="2"/>
  <c r="AM206" i="2"/>
  <c r="AN205" i="2"/>
  <c r="AM205" i="2"/>
  <c r="AN204" i="2"/>
  <c r="AM204" i="2"/>
  <c r="AN203" i="2"/>
  <c r="AM203" i="2"/>
  <c r="AN202" i="2"/>
  <c r="AM202" i="2"/>
  <c r="AN201" i="2"/>
  <c r="AM201" i="2"/>
  <c r="AN200" i="2"/>
  <c r="AM200" i="2"/>
  <c r="AN199" i="2"/>
  <c r="AM199" i="2"/>
  <c r="AN198" i="2"/>
  <c r="AM198" i="2"/>
  <c r="AN197" i="2"/>
  <c r="AM197" i="2"/>
  <c r="AN196" i="2"/>
  <c r="AM196" i="2"/>
  <c r="AN195" i="2"/>
  <c r="AM195" i="2"/>
  <c r="AN194" i="2"/>
  <c r="AM194" i="2"/>
  <c r="AN193" i="2"/>
  <c r="AM193" i="2"/>
  <c r="AN192" i="2"/>
  <c r="AM192" i="2"/>
  <c r="AN191" i="2"/>
  <c r="AM191" i="2"/>
  <c r="AN190" i="2"/>
  <c r="AM190" i="2"/>
  <c r="AN189" i="2"/>
  <c r="AM189" i="2"/>
  <c r="AN188" i="2"/>
  <c r="AM188" i="2"/>
  <c r="AN187" i="2"/>
  <c r="AM187" i="2"/>
  <c r="AN186" i="2"/>
  <c r="AM186" i="2"/>
  <c r="AN185" i="2"/>
  <c r="AM185" i="2"/>
  <c r="AN184" i="2"/>
  <c r="AM184" i="2"/>
  <c r="AN183" i="2"/>
  <c r="AM183" i="2"/>
  <c r="AN182" i="2"/>
  <c r="AM182" i="2"/>
  <c r="AN181" i="2"/>
  <c r="AM181" i="2"/>
  <c r="AN180" i="2"/>
  <c r="AM180" i="2"/>
  <c r="AN179" i="2"/>
  <c r="AM179" i="2"/>
  <c r="AN178" i="2"/>
  <c r="AM178" i="2"/>
  <c r="AN177" i="2"/>
  <c r="AN176" i="2"/>
  <c r="AM176" i="2"/>
  <c r="AN175" i="2"/>
  <c r="AM175" i="2"/>
  <c r="AN174" i="2"/>
  <c r="AM174" i="2"/>
  <c r="AN173" i="2"/>
  <c r="AM173" i="2"/>
  <c r="AN172" i="2"/>
  <c r="AM172" i="2"/>
  <c r="AN171" i="2"/>
  <c r="AM171" i="2"/>
  <c r="AN170" i="2"/>
  <c r="AM170" i="2"/>
  <c r="AN169" i="2"/>
  <c r="AM169" i="2"/>
  <c r="AN168" i="2"/>
  <c r="AM168" i="2"/>
  <c r="AN167" i="2"/>
  <c r="AM167" i="2"/>
  <c r="AN166" i="2"/>
  <c r="AM166" i="2"/>
  <c r="AN165" i="2"/>
  <c r="AM165" i="2"/>
  <c r="AN164" i="2"/>
  <c r="AM164" i="2"/>
  <c r="AN163" i="2"/>
  <c r="AN162" i="2"/>
  <c r="AM162" i="2"/>
  <c r="AN161" i="2"/>
  <c r="AM161" i="2"/>
  <c r="AN160" i="2"/>
  <c r="AM160" i="2"/>
  <c r="AN159" i="2"/>
  <c r="AM159" i="2"/>
  <c r="AN158" i="2"/>
  <c r="AM158" i="2"/>
  <c r="AN157" i="2"/>
  <c r="AM157" i="2"/>
  <c r="AN156" i="2"/>
  <c r="AM156" i="2"/>
  <c r="AN155" i="2"/>
  <c r="AM155" i="2"/>
  <c r="AN154" i="2"/>
  <c r="AM154" i="2"/>
  <c r="AN153" i="2"/>
  <c r="AM153" i="2"/>
  <c r="AN152" i="2"/>
  <c r="AM152" i="2"/>
  <c r="AN151" i="2"/>
  <c r="AM151" i="2"/>
  <c r="AN150" i="2"/>
  <c r="AM150" i="2"/>
  <c r="AN149" i="2"/>
  <c r="AM149" i="2"/>
  <c r="AN148" i="2"/>
  <c r="AM148" i="2"/>
  <c r="AN147" i="2"/>
  <c r="AN146" i="2"/>
  <c r="AM146" i="2"/>
  <c r="AN145" i="2"/>
  <c r="AM145" i="2"/>
  <c r="AN144" i="2"/>
  <c r="AM144" i="2"/>
  <c r="AN143" i="2"/>
  <c r="AM143" i="2"/>
  <c r="AN142" i="2"/>
  <c r="AM142" i="2"/>
  <c r="AN141" i="2"/>
  <c r="AM141" i="2"/>
  <c r="AN140" i="2"/>
  <c r="AM140" i="2"/>
  <c r="AN139" i="2"/>
  <c r="AM139" i="2"/>
  <c r="AN138" i="2"/>
  <c r="AM138" i="2"/>
  <c r="AN137" i="2"/>
  <c r="AM137" i="2"/>
  <c r="AN136" i="2"/>
  <c r="AM136" i="2"/>
  <c r="AN135" i="2"/>
  <c r="AM135" i="2"/>
  <c r="AN134" i="2"/>
  <c r="AM134" i="2"/>
  <c r="AN133" i="2"/>
  <c r="AM133" i="2"/>
  <c r="AN132" i="2"/>
  <c r="AM132" i="2"/>
  <c r="AN131" i="2"/>
  <c r="AM131" i="2"/>
  <c r="AN130" i="2"/>
  <c r="AM130" i="2"/>
  <c r="AN129" i="2"/>
  <c r="AM129" i="2"/>
  <c r="AN128" i="2"/>
  <c r="AM128" i="2"/>
  <c r="AN127" i="2"/>
  <c r="AM127" i="2"/>
  <c r="AN126" i="2"/>
  <c r="AM126" i="2"/>
  <c r="AN125" i="2"/>
  <c r="AM125" i="2"/>
  <c r="AN124" i="2"/>
  <c r="AM124" i="2"/>
  <c r="AN123" i="2"/>
  <c r="AM123" i="2"/>
  <c r="AN122" i="2"/>
  <c r="AM122" i="2"/>
  <c r="AN121" i="2"/>
  <c r="AM121" i="2"/>
  <c r="AN120" i="2"/>
  <c r="AM120" i="2"/>
  <c r="AN119" i="2"/>
  <c r="AM119" i="2"/>
  <c r="AN118" i="2"/>
  <c r="AM118" i="2"/>
  <c r="AN117" i="2"/>
  <c r="AM117" i="2"/>
  <c r="AN116" i="2"/>
  <c r="AM116" i="2"/>
  <c r="AN115" i="2"/>
  <c r="AM115" i="2"/>
  <c r="AN114" i="2"/>
  <c r="AM114" i="2"/>
  <c r="AN113" i="2"/>
  <c r="AM113" i="2"/>
  <c r="AN112" i="2"/>
  <c r="AM112" i="2"/>
  <c r="AN111" i="2"/>
  <c r="AM111" i="2"/>
  <c r="AN110" i="2"/>
  <c r="AM110" i="2"/>
  <c r="AN109" i="2"/>
  <c r="AM109" i="2"/>
  <c r="AN108" i="2"/>
  <c r="AM108" i="2"/>
  <c r="AN107" i="2"/>
  <c r="AM107" i="2"/>
  <c r="AN106" i="2"/>
  <c r="AM106" i="2"/>
  <c r="AN105" i="2"/>
  <c r="AM105" i="2"/>
  <c r="AN104" i="2"/>
  <c r="AM104" i="2"/>
  <c r="AN103" i="2"/>
  <c r="AM103" i="2"/>
  <c r="AN102" i="2"/>
  <c r="AM102" i="2"/>
  <c r="AN101" i="2"/>
  <c r="AM101" i="2"/>
  <c r="AN100" i="2"/>
  <c r="AM100" i="2"/>
  <c r="AN99" i="2"/>
  <c r="AM99" i="2"/>
  <c r="AN98" i="2"/>
  <c r="AM98" i="2"/>
  <c r="AN97" i="2"/>
  <c r="AM97" i="2"/>
  <c r="AN96" i="2"/>
  <c r="AM96" i="2"/>
  <c r="AN95" i="2"/>
  <c r="AM95" i="2"/>
  <c r="AN94" i="2"/>
  <c r="AM94" i="2"/>
  <c r="AN93" i="2"/>
  <c r="AM93" i="2"/>
  <c r="AN92" i="2"/>
  <c r="AM92" i="2"/>
  <c r="AN91" i="2"/>
  <c r="AM91" i="2"/>
  <c r="AN90" i="2"/>
  <c r="AM90" i="2"/>
  <c r="AN89" i="2"/>
  <c r="AM89" i="2"/>
  <c r="AN88" i="2"/>
  <c r="AM88" i="2"/>
  <c r="AN87" i="2"/>
  <c r="AM87" i="2"/>
  <c r="AN86" i="2"/>
  <c r="AN85" i="2"/>
  <c r="AM85" i="2"/>
  <c r="AN84" i="2"/>
  <c r="AM84" i="2"/>
  <c r="AN83" i="2"/>
  <c r="AM83" i="2"/>
  <c r="AN82" i="2"/>
  <c r="AM82" i="2"/>
  <c r="AN81" i="2"/>
  <c r="AM81" i="2"/>
  <c r="AN80" i="2"/>
  <c r="AM80" i="2"/>
  <c r="AN79" i="2"/>
  <c r="AM79" i="2"/>
  <c r="AN78" i="2"/>
  <c r="AM78" i="2"/>
  <c r="AN77" i="2"/>
  <c r="AM77" i="2"/>
  <c r="AN76" i="2"/>
  <c r="AM76" i="2"/>
  <c r="AN75" i="2"/>
  <c r="AM75" i="2"/>
  <c r="AN74" i="2"/>
  <c r="AM74" i="2"/>
  <c r="AN73" i="2"/>
  <c r="AM73" i="2"/>
  <c r="AN72" i="2"/>
  <c r="AM72" i="2"/>
  <c r="AN71" i="2"/>
  <c r="AM71" i="2"/>
  <c r="AN70" i="2"/>
  <c r="AM70" i="2"/>
  <c r="AN69" i="2"/>
  <c r="AM69" i="2"/>
  <c r="AN68" i="2"/>
  <c r="AM68" i="2"/>
  <c r="AN67" i="2"/>
  <c r="AM67" i="2"/>
  <c r="AN66" i="2"/>
  <c r="AM66" i="2"/>
  <c r="AN65" i="2"/>
  <c r="AM65" i="2"/>
  <c r="AN64" i="2"/>
  <c r="AM64" i="2"/>
  <c r="AN63" i="2"/>
  <c r="AM63" i="2"/>
  <c r="AN62" i="2"/>
  <c r="AM62" i="2"/>
  <c r="AN61" i="2"/>
  <c r="AM61" i="2"/>
  <c r="AN60" i="2"/>
  <c r="AM60" i="2"/>
  <c r="AN59" i="2"/>
  <c r="AM59" i="2"/>
  <c r="AN58" i="2"/>
  <c r="AM58" i="2"/>
  <c r="AN57" i="2"/>
  <c r="AM57" i="2"/>
  <c r="AN56" i="2"/>
  <c r="AM56" i="2"/>
  <c r="AN55" i="2"/>
  <c r="AM55" i="2"/>
  <c r="AN54" i="2"/>
  <c r="AM54" i="2"/>
  <c r="AN53" i="2"/>
  <c r="AM53" i="2"/>
  <c r="AN52" i="2"/>
  <c r="AM52" i="2"/>
  <c r="AN51" i="2"/>
  <c r="AM51" i="2"/>
  <c r="AN50" i="2"/>
  <c r="AM50" i="2"/>
  <c r="AN49" i="2"/>
  <c r="AM49" i="2"/>
  <c r="AN48" i="2"/>
  <c r="AM48" i="2"/>
  <c r="AN47" i="2"/>
  <c r="AM47" i="2"/>
  <c r="AN46" i="2"/>
  <c r="AM46" i="2"/>
  <c r="AN45" i="2"/>
  <c r="AM45" i="2"/>
  <c r="AN44" i="2"/>
  <c r="AM44" i="2"/>
  <c r="AN43" i="2"/>
  <c r="AM43" i="2"/>
  <c r="AN42" i="2"/>
  <c r="AM42" i="2"/>
  <c r="AN41" i="2"/>
  <c r="AM41" i="2"/>
  <c r="AN40" i="2"/>
  <c r="AM40" i="2"/>
  <c r="AN39" i="2"/>
  <c r="AM39" i="2"/>
  <c r="AN38" i="2"/>
  <c r="AM38" i="2"/>
  <c r="AN37" i="2"/>
  <c r="AM37" i="2"/>
  <c r="AN36" i="2"/>
  <c r="AM36" i="2"/>
  <c r="AN35" i="2"/>
  <c r="AM35" i="2"/>
  <c r="AN34" i="2"/>
  <c r="AM34" i="2"/>
  <c r="AN33" i="2"/>
  <c r="AM33" i="2"/>
  <c r="AN32" i="2"/>
  <c r="AM32" i="2"/>
  <c r="AN31" i="2"/>
  <c r="AM31" i="2"/>
  <c r="AN30" i="2"/>
  <c r="AM30" i="2"/>
  <c r="AN29" i="2"/>
  <c r="AM29" i="2"/>
  <c r="AN28" i="2"/>
  <c r="AM28" i="2"/>
  <c r="AN27" i="2"/>
  <c r="AM27" i="2"/>
  <c r="AN26" i="2"/>
  <c r="AM26" i="2"/>
  <c r="AN25" i="2"/>
  <c r="AM25" i="2"/>
  <c r="AN24" i="2"/>
  <c r="AM24" i="2"/>
  <c r="AN23" i="2"/>
  <c r="AM23" i="2"/>
  <c r="AN22" i="2"/>
  <c r="AM22" i="2"/>
  <c r="AN21" i="2"/>
  <c r="AM21" i="2"/>
  <c r="AN20" i="2"/>
  <c r="AM20" i="2"/>
  <c r="AN19" i="2"/>
  <c r="AM19" i="2"/>
  <c r="AN18" i="2"/>
  <c r="AM18" i="2"/>
  <c r="AN17" i="2"/>
  <c r="AM17" i="2"/>
  <c r="AN16" i="2"/>
  <c r="AM16" i="2"/>
  <c r="AN15" i="2"/>
  <c r="AM15" i="2"/>
  <c r="AN14" i="2"/>
  <c r="AM14" i="2"/>
  <c r="AN13" i="2"/>
  <c r="AM13" i="2"/>
  <c r="AN12" i="2"/>
  <c r="AT5" i="2"/>
  <c r="AN11" i="2"/>
  <c r="AM11" i="2"/>
  <c r="AN10" i="2"/>
  <c r="AM10" i="2"/>
  <c r="AX5" i="2"/>
  <c r="AN9" i="2"/>
  <c r="AM9" i="2"/>
  <c r="AN8" i="2"/>
  <c r="AM8" i="2"/>
  <c r="AN7" i="2"/>
  <c r="AM7" i="2"/>
  <c r="AN6" i="2"/>
  <c r="AM6" i="2"/>
  <c r="AW5" i="2"/>
  <c r="AV5" i="2"/>
  <c r="AU5" i="2"/>
  <c r="AS5" i="2"/>
  <c r="AQ5" i="2"/>
  <c r="AP5" i="2"/>
  <c r="AO5" i="2"/>
  <c r="AB230" i="2"/>
  <c r="AA230" i="2"/>
  <c r="AB229" i="2"/>
  <c r="AA229" i="2"/>
  <c r="AB228" i="2"/>
  <c r="AA228" i="2"/>
  <c r="AB227" i="2"/>
  <c r="AA227" i="2"/>
  <c r="AB226" i="2"/>
  <c r="AA226" i="2"/>
  <c r="AB225" i="2"/>
  <c r="AA225" i="2"/>
  <c r="AB224" i="2"/>
  <c r="AA224" i="2"/>
  <c r="AB223" i="2"/>
  <c r="AA223" i="2"/>
  <c r="AB222" i="2"/>
  <c r="AA222" i="2"/>
  <c r="AB221" i="2"/>
  <c r="AA221" i="2"/>
  <c r="AB220" i="2"/>
  <c r="AA220" i="2"/>
  <c r="AB219" i="2"/>
  <c r="AA219" i="2"/>
  <c r="AB218" i="2"/>
  <c r="AA218" i="2"/>
  <c r="AB217" i="2"/>
  <c r="AA217" i="2"/>
  <c r="AB216" i="2"/>
  <c r="AA216" i="2"/>
  <c r="AB215" i="2"/>
  <c r="AA215" i="2"/>
  <c r="AB214" i="2"/>
  <c r="AA214" i="2"/>
  <c r="AB213" i="2"/>
  <c r="AA213" i="2"/>
  <c r="AB212" i="2"/>
  <c r="AA212" i="2"/>
  <c r="AB211" i="2"/>
  <c r="AA211" i="2"/>
  <c r="AB210" i="2"/>
  <c r="AA210" i="2"/>
  <c r="AB209" i="2"/>
  <c r="AA209" i="2"/>
  <c r="AB208" i="2"/>
  <c r="AA208" i="2"/>
  <c r="AB207" i="2"/>
  <c r="AA207" i="2"/>
  <c r="AB206" i="2"/>
  <c r="AA206" i="2"/>
  <c r="AB205" i="2"/>
  <c r="AA205" i="2"/>
  <c r="AB204" i="2"/>
  <c r="AA204" i="2"/>
  <c r="AB203" i="2"/>
  <c r="AA203" i="2"/>
  <c r="AB202" i="2"/>
  <c r="AA202" i="2"/>
  <c r="AB201" i="2"/>
  <c r="AA201" i="2"/>
  <c r="AB200" i="2"/>
  <c r="AA200" i="2"/>
  <c r="AB199" i="2"/>
  <c r="AA199" i="2"/>
  <c r="AB198" i="2"/>
  <c r="AA198" i="2"/>
  <c r="AB197" i="2"/>
  <c r="AA197" i="2"/>
  <c r="AB196" i="2"/>
  <c r="AA196" i="2"/>
  <c r="AB195" i="2"/>
  <c r="AA195" i="2"/>
  <c r="AB194" i="2"/>
  <c r="AA194" i="2"/>
  <c r="AB193" i="2"/>
  <c r="AA193" i="2"/>
  <c r="AB192" i="2"/>
  <c r="AA192" i="2"/>
  <c r="AB191" i="2"/>
  <c r="AA191" i="2"/>
  <c r="AB190" i="2"/>
  <c r="AA190" i="2"/>
  <c r="AB189" i="2"/>
  <c r="AA189" i="2"/>
  <c r="AB188" i="2"/>
  <c r="AA188" i="2"/>
  <c r="AB187" i="2"/>
  <c r="AA187" i="2"/>
  <c r="AB186" i="2"/>
  <c r="AA186" i="2"/>
  <c r="AB185" i="2"/>
  <c r="AA185" i="2"/>
  <c r="AB184" i="2"/>
  <c r="AA184" i="2"/>
  <c r="AB183" i="2"/>
  <c r="AA183" i="2"/>
  <c r="AB182" i="2"/>
  <c r="AA182" i="2"/>
  <c r="AB181" i="2"/>
  <c r="AA181" i="2"/>
  <c r="AB180" i="2"/>
  <c r="AA180" i="2"/>
  <c r="AB179" i="2"/>
  <c r="AA179" i="2"/>
  <c r="AB178" i="2"/>
  <c r="AA178" i="2"/>
  <c r="AB177" i="2"/>
  <c r="AA177" i="2"/>
  <c r="AB176" i="2"/>
  <c r="AA176" i="2"/>
  <c r="AB175" i="2"/>
  <c r="AA175" i="2"/>
  <c r="AB174" i="2"/>
  <c r="AA174" i="2"/>
  <c r="AB173" i="2"/>
  <c r="AA173" i="2"/>
  <c r="AB172" i="2"/>
  <c r="AA172" i="2"/>
  <c r="AB171" i="2"/>
  <c r="AA171" i="2"/>
  <c r="AB170" i="2"/>
  <c r="AA170" i="2"/>
  <c r="AB169" i="2"/>
  <c r="AA169" i="2"/>
  <c r="AB168" i="2"/>
  <c r="AA168" i="2"/>
  <c r="AB167" i="2"/>
  <c r="AA167" i="2"/>
  <c r="AB166" i="2"/>
  <c r="AA166" i="2"/>
  <c r="AB165" i="2"/>
  <c r="AA165" i="2"/>
  <c r="AB164" i="2"/>
  <c r="AA164" i="2"/>
  <c r="AB163" i="2"/>
  <c r="AA163" i="2"/>
  <c r="AB162" i="2"/>
  <c r="AA162" i="2"/>
  <c r="AB161" i="2"/>
  <c r="AA161" i="2"/>
  <c r="AB160" i="2"/>
  <c r="AA160" i="2"/>
  <c r="AB159" i="2"/>
  <c r="AA159" i="2"/>
  <c r="AB158" i="2"/>
  <c r="AA158" i="2"/>
  <c r="AB157" i="2"/>
  <c r="AA157" i="2"/>
  <c r="AB156" i="2"/>
  <c r="AA156" i="2"/>
  <c r="AB155" i="2"/>
  <c r="AA155" i="2"/>
  <c r="AB154" i="2"/>
  <c r="AA154" i="2"/>
  <c r="AB153" i="2"/>
  <c r="AA153" i="2"/>
  <c r="AB152" i="2"/>
  <c r="AA152" i="2"/>
  <c r="AB151" i="2"/>
  <c r="AA151" i="2"/>
  <c r="AB150" i="2"/>
  <c r="AA150" i="2"/>
  <c r="AB149" i="2"/>
  <c r="AA149" i="2"/>
  <c r="AB148" i="2"/>
  <c r="AA148" i="2"/>
  <c r="AB147" i="2"/>
  <c r="AA147" i="2"/>
  <c r="AB146" i="2"/>
  <c r="AA146" i="2"/>
  <c r="AB145" i="2"/>
  <c r="AA145" i="2"/>
  <c r="AB144" i="2"/>
  <c r="AA144" i="2"/>
  <c r="AB143" i="2"/>
  <c r="AA143" i="2"/>
  <c r="AB142" i="2"/>
  <c r="AA142" i="2"/>
  <c r="AB141" i="2"/>
  <c r="AA141" i="2"/>
  <c r="AB140" i="2"/>
  <c r="AA140" i="2"/>
  <c r="AB139" i="2"/>
  <c r="AA139" i="2"/>
  <c r="AB138" i="2"/>
  <c r="AA138" i="2"/>
  <c r="AB137" i="2"/>
  <c r="AA137" i="2"/>
  <c r="AB136" i="2"/>
  <c r="AA136" i="2"/>
  <c r="AB135" i="2"/>
  <c r="AA135" i="2"/>
  <c r="AB134" i="2"/>
  <c r="AA134" i="2"/>
  <c r="AB133" i="2"/>
  <c r="AA133" i="2"/>
  <c r="AB132" i="2"/>
  <c r="AA132" i="2"/>
  <c r="AB131" i="2"/>
  <c r="AA131" i="2"/>
  <c r="AB130" i="2"/>
  <c r="AA130" i="2"/>
  <c r="AB129" i="2"/>
  <c r="AA129" i="2"/>
  <c r="AB128" i="2"/>
  <c r="AA128" i="2"/>
  <c r="AB127" i="2"/>
  <c r="AA127" i="2"/>
  <c r="AB126" i="2"/>
  <c r="AA126" i="2"/>
  <c r="AB125" i="2"/>
  <c r="AA125" i="2"/>
  <c r="AB124" i="2"/>
  <c r="AA124" i="2"/>
  <c r="AB123" i="2"/>
  <c r="AA123" i="2"/>
  <c r="AB122" i="2"/>
  <c r="AA122" i="2"/>
  <c r="AB121" i="2"/>
  <c r="AA121" i="2"/>
  <c r="AB120" i="2"/>
  <c r="AA120" i="2"/>
  <c r="AB119" i="2"/>
  <c r="AA119" i="2"/>
  <c r="AB118" i="2"/>
  <c r="AA118" i="2"/>
  <c r="AB117" i="2"/>
  <c r="AA117" i="2"/>
  <c r="AB116" i="2"/>
  <c r="AA116" i="2"/>
  <c r="AB115" i="2"/>
  <c r="AA115" i="2"/>
  <c r="AB114" i="2"/>
  <c r="AA114" i="2"/>
  <c r="AB113" i="2"/>
  <c r="AA113" i="2"/>
  <c r="AB112" i="2"/>
  <c r="AA112" i="2"/>
  <c r="AB111" i="2"/>
  <c r="AA111" i="2"/>
  <c r="AB110" i="2"/>
  <c r="AA110" i="2"/>
  <c r="AB109" i="2"/>
  <c r="AA109" i="2"/>
  <c r="AB108" i="2"/>
  <c r="AA108" i="2"/>
  <c r="AB107" i="2"/>
  <c r="AA107" i="2"/>
  <c r="AB106" i="2"/>
  <c r="AA106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B5" i="2" s="1"/>
  <c r="AA9" i="2"/>
  <c r="AB8" i="2"/>
  <c r="AA8" i="2"/>
  <c r="AB7" i="2"/>
  <c r="AA7" i="2"/>
  <c r="AA5" i="2" s="1"/>
  <c r="AA6" i="2"/>
  <c r="AB6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5" i="2" s="1"/>
  <c r="AL8" i="2"/>
  <c r="AL7" i="2"/>
  <c r="AL6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5" i="2" s="1"/>
  <c r="AH8" i="2"/>
  <c r="AH7" i="2"/>
  <c r="AH6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5" i="2" s="1"/>
  <c r="AF8" i="2"/>
  <c r="AF7" i="2"/>
  <c r="AF6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1" i="2"/>
  <c r="AD10" i="2"/>
  <c r="AD9" i="2"/>
  <c r="AD8" i="2"/>
  <c r="AD7" i="2"/>
  <c r="AD6" i="2"/>
  <c r="X12" i="1"/>
  <c r="AD12" i="2"/>
  <c r="AJ12" i="1"/>
  <c r="AJ5" i="2"/>
  <c r="AK5" i="2"/>
  <c r="AI5" i="2"/>
  <c r="AG5" i="2"/>
  <c r="AE5" i="2"/>
  <c r="AC5" i="2"/>
  <c r="AM5" i="2" l="1"/>
  <c r="AN5" i="2"/>
  <c r="AR5" i="2"/>
  <c r="AD5" i="2"/>
  <c r="AZ5" i="2"/>
  <c r="BA5" i="2"/>
  <c r="W237" i="2"/>
  <c r="Z237" i="2"/>
  <c r="W235" i="2"/>
  <c r="W234" i="2"/>
  <c r="Z235" i="2"/>
  <c r="Z234" i="2"/>
  <c r="X5" i="3" l="1"/>
  <c r="V5" i="3"/>
  <c r="U5" i="3"/>
  <c r="T5" i="3"/>
  <c r="M5" i="3"/>
  <c r="L5" i="3"/>
  <c r="K5" i="3"/>
  <c r="C5" i="3"/>
  <c r="A5" i="3"/>
  <c r="Z259" i="3"/>
  <c r="W259" i="3"/>
  <c r="Z258" i="3"/>
  <c r="W258" i="3"/>
  <c r="Z257" i="3"/>
  <c r="W257" i="3"/>
  <c r="Z256" i="3"/>
  <c r="W256" i="3"/>
  <c r="Z255" i="3"/>
  <c r="W255" i="3"/>
  <c r="Z254" i="3"/>
  <c r="W254" i="3"/>
  <c r="Z253" i="3"/>
  <c r="W253" i="3"/>
  <c r="Z252" i="3"/>
  <c r="W252" i="3"/>
  <c r="Z251" i="3"/>
  <c r="W251" i="3"/>
  <c r="Z250" i="3"/>
  <c r="W250" i="3"/>
  <c r="Z249" i="3"/>
  <c r="W249" i="3"/>
  <c r="Z248" i="3"/>
  <c r="W248" i="3"/>
  <c r="Z247" i="3"/>
  <c r="W247" i="3"/>
  <c r="Z246" i="3"/>
  <c r="W246" i="3"/>
  <c r="Z245" i="3"/>
  <c r="W245" i="3"/>
  <c r="Z244" i="3"/>
  <c r="W244" i="3"/>
  <c r="Z243" i="3"/>
  <c r="W243" i="3"/>
  <c r="Z242" i="3"/>
  <c r="W242" i="3"/>
  <c r="Z241" i="3"/>
  <c r="W241" i="3"/>
  <c r="Z240" i="3"/>
  <c r="W240" i="3"/>
  <c r="Z239" i="3"/>
  <c r="W239" i="3"/>
  <c r="Z238" i="3"/>
  <c r="W238" i="3"/>
  <c r="Z237" i="3"/>
  <c r="W237" i="3"/>
  <c r="Z236" i="3"/>
  <c r="W236" i="3"/>
  <c r="Z235" i="3"/>
  <c r="W235" i="3"/>
  <c r="Z234" i="3"/>
  <c r="W234" i="3"/>
  <c r="Z233" i="3"/>
  <c r="W233" i="3"/>
  <c r="Z232" i="3"/>
  <c r="W232" i="3"/>
  <c r="Z231" i="3"/>
  <c r="W231" i="3"/>
  <c r="Y77" i="3"/>
  <c r="Z77" i="3" s="1"/>
  <c r="W77" i="3"/>
  <c r="N77" i="3"/>
  <c r="N56" i="3"/>
  <c r="N55" i="3"/>
  <c r="N203" i="3"/>
  <c r="N180" i="3"/>
  <c r="N179" i="3"/>
  <c r="N178" i="3"/>
  <c r="Y177" i="3"/>
  <c r="Z177" i="3" s="1"/>
  <c r="W177" i="3"/>
  <c r="N177" i="3"/>
  <c r="N176" i="3"/>
  <c r="N123" i="3"/>
  <c r="Y122" i="3"/>
  <c r="Z122" i="3" s="1"/>
  <c r="W122" i="3"/>
  <c r="N122" i="3"/>
  <c r="N78" i="3"/>
  <c r="N29" i="3"/>
  <c r="N28" i="3"/>
  <c r="N88" i="3"/>
  <c r="N87" i="3"/>
  <c r="Y86" i="3"/>
  <c r="Z86" i="3" s="1"/>
  <c r="W86" i="3"/>
  <c r="N86" i="3"/>
  <c r="N54" i="3"/>
  <c r="N53" i="3"/>
  <c r="N52" i="3"/>
  <c r="N51" i="3"/>
  <c r="N50" i="3"/>
  <c r="N173" i="3"/>
  <c r="N172" i="3"/>
  <c r="N167" i="3"/>
  <c r="N166" i="3"/>
  <c r="Y165" i="3"/>
  <c r="Z165" i="3" s="1"/>
  <c r="W165" i="3"/>
  <c r="N165" i="3"/>
  <c r="N164" i="3"/>
  <c r="N163" i="3"/>
  <c r="N162" i="3"/>
  <c r="N161" i="3"/>
  <c r="N160" i="3"/>
  <c r="N159" i="3"/>
  <c r="N158" i="3"/>
  <c r="N157" i="3"/>
  <c r="N156" i="3"/>
  <c r="Y130" i="3"/>
  <c r="Z130" i="3" s="1"/>
  <c r="W130" i="3"/>
  <c r="N130" i="3"/>
  <c r="N92" i="3"/>
  <c r="Y91" i="3"/>
  <c r="Z91" i="3" s="1"/>
  <c r="W91" i="3"/>
  <c r="N91" i="3"/>
  <c r="N81" i="3"/>
  <c r="N84" i="3"/>
  <c r="Y83" i="3"/>
  <c r="Z83" i="3" s="1"/>
  <c r="W83" i="3"/>
  <c r="N83" i="3"/>
  <c r="N82" i="3"/>
  <c r="Y25" i="3"/>
  <c r="Z25" i="3" s="1"/>
  <c r="W25" i="3"/>
  <c r="N25" i="3"/>
  <c r="Y24" i="3"/>
  <c r="Z24" i="3" s="1"/>
  <c r="W24" i="3"/>
  <c r="N24" i="3"/>
  <c r="N102" i="3"/>
  <c r="N101" i="3"/>
  <c r="N100" i="3"/>
  <c r="N99" i="3"/>
  <c r="N98" i="3"/>
  <c r="N97" i="3"/>
  <c r="Z96" i="3"/>
  <c r="W96" i="3"/>
  <c r="N96" i="3"/>
  <c r="N116" i="3"/>
  <c r="Y115" i="3"/>
  <c r="Z115" i="3" s="1"/>
  <c r="W115" i="3"/>
  <c r="N115" i="3"/>
  <c r="N12" i="3"/>
  <c r="N11" i="3"/>
  <c r="Y10" i="3"/>
  <c r="Z10" i="3" s="1"/>
  <c r="W10" i="3"/>
  <c r="N10" i="3"/>
  <c r="N69" i="3"/>
  <c r="N68" i="3"/>
  <c r="N42" i="3"/>
  <c r="N41" i="3"/>
  <c r="N40" i="3"/>
  <c r="N39" i="3"/>
  <c r="N38" i="3"/>
  <c r="N37" i="3"/>
  <c r="N171" i="3"/>
  <c r="Z170" i="3"/>
  <c r="W170" i="3"/>
  <c r="N170" i="3"/>
  <c r="N169" i="3"/>
  <c r="N168" i="3"/>
  <c r="N155" i="3"/>
  <c r="N113" i="3"/>
  <c r="N112" i="3"/>
  <c r="N111" i="3"/>
  <c r="N67" i="3"/>
  <c r="N66" i="3"/>
  <c r="N65" i="3"/>
  <c r="N64" i="3"/>
  <c r="N63" i="3"/>
  <c r="N62" i="3"/>
  <c r="N61" i="3"/>
  <c r="N60" i="3"/>
  <c r="Z59" i="3"/>
  <c r="W59" i="3"/>
  <c r="N59" i="3"/>
  <c r="N175" i="3"/>
  <c r="N174" i="3"/>
  <c r="Y127" i="3"/>
  <c r="Z127" i="3" s="1"/>
  <c r="W127" i="3"/>
  <c r="N127" i="3"/>
  <c r="N121" i="3"/>
  <c r="Z120" i="3"/>
  <c r="W120" i="3"/>
  <c r="N120" i="3"/>
  <c r="N119" i="3"/>
  <c r="N79" i="3"/>
  <c r="N20" i="3"/>
  <c r="N19" i="3"/>
  <c r="Y17" i="3"/>
  <c r="Z17" i="3" s="1"/>
  <c r="W17" i="3"/>
  <c r="N17" i="3"/>
  <c r="N58" i="3"/>
  <c r="N57" i="3"/>
  <c r="N75" i="3"/>
  <c r="N74" i="3"/>
  <c r="N229" i="3"/>
  <c r="N228" i="3"/>
  <c r="N227" i="3"/>
  <c r="N109" i="3"/>
  <c r="N108" i="3"/>
  <c r="Y107" i="3"/>
  <c r="Z107" i="3" s="1"/>
  <c r="W107" i="3"/>
  <c r="N107" i="3"/>
  <c r="N73" i="3"/>
  <c r="N72" i="3"/>
  <c r="N71" i="3"/>
  <c r="Y70" i="3"/>
  <c r="Z70" i="3" s="1"/>
  <c r="W70" i="3"/>
  <c r="N70" i="3"/>
  <c r="N49" i="3"/>
  <c r="N48" i="3"/>
  <c r="N47" i="3"/>
  <c r="N46" i="3"/>
  <c r="N45" i="3"/>
  <c r="N44" i="3"/>
  <c r="N43" i="3"/>
  <c r="N27" i="3"/>
  <c r="N26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185" i="3"/>
  <c r="N184" i="3"/>
  <c r="Y183" i="3"/>
  <c r="Z183" i="3" s="1"/>
  <c r="W183" i="3"/>
  <c r="N183" i="3"/>
  <c r="N182" i="3"/>
  <c r="Z181" i="3"/>
  <c r="W181" i="3"/>
  <c r="N181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18" i="3"/>
  <c r="Y117" i="3"/>
  <c r="Z117" i="3" s="1"/>
  <c r="W117" i="3"/>
  <c r="N117" i="3"/>
  <c r="Y94" i="3"/>
  <c r="Z94" i="3" s="1"/>
  <c r="W94" i="3"/>
  <c r="N94" i="3"/>
  <c r="N90" i="3"/>
  <c r="Y89" i="3"/>
  <c r="Z89" i="3" s="1"/>
  <c r="W89" i="3"/>
  <c r="N89" i="3"/>
  <c r="N23" i="3"/>
  <c r="N22" i="3"/>
  <c r="N21" i="3"/>
  <c r="Y230" i="3"/>
  <c r="Z230" i="3" s="1"/>
  <c r="W230" i="3"/>
  <c r="N230" i="3"/>
  <c r="Y110" i="3"/>
  <c r="Z110" i="3" s="1"/>
  <c r="W110" i="3"/>
  <c r="N110" i="3"/>
  <c r="Y85" i="3"/>
  <c r="Z85" i="3" s="1"/>
  <c r="W85" i="3"/>
  <c r="N85" i="3"/>
  <c r="N8" i="3"/>
  <c r="N7" i="3"/>
  <c r="Y6" i="3"/>
  <c r="Z6" i="3" s="1"/>
  <c r="W6" i="3"/>
  <c r="N6" i="3"/>
  <c r="E6" i="3"/>
  <c r="N104" i="3"/>
  <c r="N103" i="3"/>
  <c r="N95" i="3"/>
  <c r="N106" i="3"/>
  <c r="N36" i="3"/>
  <c r="N35" i="3"/>
  <c r="N34" i="3"/>
  <c r="N33" i="3"/>
  <c r="N32" i="3"/>
  <c r="N31" i="3"/>
  <c r="N30" i="3"/>
  <c r="N202" i="3"/>
  <c r="N201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Z187" i="3"/>
  <c r="W187" i="3"/>
  <c r="N187" i="3"/>
  <c r="Z186" i="3"/>
  <c r="W186" i="3"/>
  <c r="N186" i="3"/>
  <c r="Y80" i="3"/>
  <c r="Z80" i="3" s="1"/>
  <c r="W80" i="3"/>
  <c r="N80" i="3"/>
  <c r="N135" i="3"/>
  <c r="N134" i="3"/>
  <c r="N133" i="3"/>
  <c r="N132" i="3"/>
  <c r="N131" i="3"/>
  <c r="N129" i="3"/>
  <c r="N128" i="3"/>
  <c r="N126" i="3"/>
  <c r="N125" i="3"/>
  <c r="N124" i="3"/>
  <c r="N76" i="3"/>
  <c r="N105" i="3"/>
  <c r="Y93" i="3"/>
  <c r="W93" i="3"/>
  <c r="N93" i="3"/>
  <c r="N16" i="3"/>
  <c r="Y15" i="3"/>
  <c r="Z15" i="3" s="1"/>
  <c r="W15" i="3"/>
  <c r="N15" i="3"/>
  <c r="E15" i="3"/>
  <c r="N14" i="3"/>
  <c r="Z13" i="3"/>
  <c r="W13" i="3"/>
  <c r="N13" i="3"/>
  <c r="E13" i="3"/>
  <c r="K5" i="2"/>
  <c r="L5" i="2"/>
  <c r="M5" i="2"/>
  <c r="A5" i="2"/>
  <c r="X5" i="2"/>
  <c r="U5" i="2"/>
  <c r="T5" i="2"/>
  <c r="C5" i="2"/>
  <c r="W236" i="2"/>
  <c r="Z233" i="2"/>
  <c r="Z236" i="2"/>
  <c r="W233" i="2"/>
  <c r="Y58" i="2"/>
  <c r="Z58" i="2" s="1"/>
  <c r="Y88" i="2"/>
  <c r="Z88" i="2" s="1"/>
  <c r="Y222" i="2"/>
  <c r="Z222" i="2" s="1"/>
  <c r="Y203" i="2"/>
  <c r="Z203" i="2" s="1"/>
  <c r="Z232" i="2"/>
  <c r="W232" i="2"/>
  <c r="Y193" i="2"/>
  <c r="Z193" i="2" s="1"/>
  <c r="W231" i="2"/>
  <c r="Z231" i="2"/>
  <c r="Y219" i="2"/>
  <c r="Z219" i="2" s="1"/>
  <c r="Y144" i="2"/>
  <c r="Z144" i="2" s="1"/>
  <c r="Y65" i="2"/>
  <c r="Z65" i="2" s="1"/>
  <c r="Y176" i="2"/>
  <c r="Z176" i="2" s="1"/>
  <c r="Y57" i="2"/>
  <c r="Z57" i="2" s="1"/>
  <c r="Y126" i="2"/>
  <c r="Z126" i="2" s="1"/>
  <c r="Y64" i="2"/>
  <c r="Z64" i="2" s="1"/>
  <c r="Y10" i="2"/>
  <c r="Z10" i="2" s="1"/>
  <c r="Y191" i="2"/>
  <c r="Z191" i="2" s="1"/>
  <c r="Y62" i="2"/>
  <c r="Z62" i="2" s="1"/>
  <c r="Y213" i="2"/>
  <c r="Z213" i="2" s="1"/>
  <c r="Y188" i="2"/>
  <c r="Z188" i="2" s="1"/>
  <c r="Y56" i="2"/>
  <c r="Z56" i="2" s="1"/>
  <c r="Y23" i="2"/>
  <c r="Z23" i="2" s="1"/>
  <c r="Y230" i="2"/>
  <c r="Z230" i="2" s="1"/>
  <c r="Y122" i="2"/>
  <c r="Z122" i="2" s="1"/>
  <c r="Y186" i="2"/>
  <c r="Z186" i="2" s="1"/>
  <c r="Y185" i="2"/>
  <c r="Z185" i="2" s="1"/>
  <c r="Y136" i="2"/>
  <c r="Z136" i="2" s="1"/>
  <c r="Y8" i="2"/>
  <c r="Z8" i="2" s="1"/>
  <c r="Y173" i="2"/>
  <c r="Z173" i="2" s="1"/>
  <c r="Y52" i="2"/>
  <c r="Z52" i="2" s="1"/>
  <c r="E52" i="2"/>
  <c r="Z178" i="2"/>
  <c r="Z163" i="2"/>
  <c r="Z147" i="2"/>
  <c r="Z142" i="2"/>
  <c r="Z86" i="2"/>
  <c r="Z25" i="2"/>
  <c r="Z24" i="2"/>
  <c r="W230" i="2"/>
  <c r="W222" i="2"/>
  <c r="W219" i="2"/>
  <c r="W213" i="2"/>
  <c r="W203" i="2"/>
  <c r="W193" i="2"/>
  <c r="W191" i="2"/>
  <c r="W188" i="2"/>
  <c r="W186" i="2"/>
  <c r="W185" i="2"/>
  <c r="W178" i="2"/>
  <c r="W176" i="2"/>
  <c r="W173" i="2"/>
  <c r="W163" i="2"/>
  <c r="W147" i="2"/>
  <c r="W144" i="2"/>
  <c r="W142" i="2"/>
  <c r="W136" i="2"/>
  <c r="W126" i="2"/>
  <c r="W122" i="2"/>
  <c r="W88" i="2"/>
  <c r="W86" i="2"/>
  <c r="W65" i="2"/>
  <c r="W64" i="2"/>
  <c r="W62" i="2"/>
  <c r="W58" i="2"/>
  <c r="W57" i="2"/>
  <c r="W56" i="2"/>
  <c r="W52" i="2"/>
  <c r="W25" i="2"/>
  <c r="W24" i="2"/>
  <c r="W23" i="2"/>
  <c r="W10" i="2"/>
  <c r="W8" i="2"/>
  <c r="W6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Z261" i="2"/>
  <c r="Z262" i="2"/>
  <c r="Z260" i="2"/>
  <c r="Z259" i="2"/>
  <c r="Z258" i="2"/>
  <c r="Z257" i="2"/>
  <c r="Z256" i="2"/>
  <c r="Z254" i="2"/>
  <c r="Z253" i="2"/>
  <c r="Z252" i="2"/>
  <c r="Z255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E5" i="3" l="1"/>
  <c r="N5" i="3"/>
  <c r="W5" i="3"/>
  <c r="Y5" i="3"/>
  <c r="Z93" i="3"/>
  <c r="Z5" i="3" s="1"/>
  <c r="W5" i="2"/>
  <c r="V5" i="2" s="1"/>
  <c r="Y5" i="2"/>
  <c r="Z6" i="2" l="1"/>
  <c r="Z5" i="2" s="1"/>
  <c r="E8" i="2"/>
  <c r="E6" i="2"/>
  <c r="N230" i="2"/>
  <c r="N229" i="2"/>
  <c r="N228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O6" i="1"/>
  <c r="E5" i="2" l="1"/>
  <c r="N5" i="2"/>
  <c r="Q230" i="1"/>
  <c r="Q222" i="1"/>
  <c r="Q219" i="1"/>
  <c r="Q218" i="1"/>
  <c r="Q213" i="1"/>
  <c r="Q203" i="1"/>
  <c r="Q193" i="1"/>
  <c r="Q191" i="1"/>
  <c r="Q188" i="1"/>
  <c r="Q187" i="1"/>
  <c r="Q178" i="1"/>
  <c r="Q176" i="1"/>
  <c r="Q173" i="1"/>
  <c r="Q163" i="1"/>
  <c r="Q146" i="1"/>
  <c r="Q145" i="1"/>
  <c r="Q144" i="1"/>
  <c r="Q142" i="1"/>
  <c r="Q141" i="1"/>
  <c r="Q140" i="1"/>
  <c r="Q136" i="1"/>
  <c r="Q132" i="1"/>
  <c r="Q129" i="1"/>
  <c r="Q126" i="1"/>
  <c r="Q122" i="1"/>
  <c r="Q104" i="1"/>
  <c r="Q88" i="1"/>
  <c r="Q65" i="1"/>
  <c r="Q64" i="1"/>
  <c r="Q62" i="1"/>
  <c r="Q60" i="1"/>
  <c r="Q59" i="1"/>
  <c r="Q57" i="1"/>
  <c r="Q56" i="1"/>
  <c r="Q52" i="1"/>
  <c r="Q23" i="1"/>
  <c r="Q16" i="1"/>
  <c r="Q14" i="1"/>
  <c r="Q12" i="1"/>
  <c r="Q10" i="1"/>
  <c r="Q8" i="1"/>
  <c r="Q6" i="1"/>
  <c r="X169" i="1"/>
  <c r="Q5" i="1" l="1"/>
  <c r="BD230" i="1" l="1"/>
  <c r="BB230" i="1"/>
  <c r="AZ230" i="1"/>
  <c r="AX230" i="1"/>
  <c r="AV230" i="1"/>
  <c r="AR230" i="1"/>
  <c r="AP230" i="1"/>
  <c r="AN230" i="1"/>
  <c r="AL230" i="1"/>
  <c r="AJ230" i="1"/>
  <c r="AG230" i="1"/>
  <c r="AF230" i="1"/>
  <c r="AD230" i="1"/>
  <c r="AB230" i="1"/>
  <c r="Z230" i="1"/>
  <c r="X230" i="1"/>
  <c r="U230" i="1"/>
  <c r="S230" i="1"/>
  <c r="O230" i="1"/>
  <c r="K230" i="1"/>
  <c r="AR229" i="1"/>
  <c r="AP229" i="1"/>
  <c r="AN229" i="1"/>
  <c r="AL229" i="1"/>
  <c r="AJ229" i="1"/>
  <c r="AG229" i="1"/>
  <c r="AF229" i="1"/>
  <c r="AD229" i="1"/>
  <c r="AB229" i="1"/>
  <c r="Z229" i="1"/>
  <c r="X229" i="1"/>
  <c r="U229" i="1"/>
  <c r="S229" i="1"/>
  <c r="AS229" i="1" s="1"/>
  <c r="R229" i="1"/>
  <c r="AZ229" i="1" s="1"/>
  <c r="P229" i="1"/>
  <c r="O229" i="1"/>
  <c r="K229" i="1"/>
  <c r="AR228" i="1"/>
  <c r="AP228" i="1"/>
  <c r="AN228" i="1"/>
  <c r="AL228" i="1"/>
  <c r="AJ228" i="1"/>
  <c r="AG228" i="1"/>
  <c r="AF228" i="1"/>
  <c r="AD228" i="1"/>
  <c r="AB228" i="1"/>
  <c r="Z228" i="1"/>
  <c r="X228" i="1"/>
  <c r="U228" i="1"/>
  <c r="S228" i="1"/>
  <c r="R228" i="1"/>
  <c r="AZ228" i="1" s="1"/>
  <c r="P228" i="1"/>
  <c r="O228" i="1"/>
  <c r="K228" i="1"/>
  <c r="AR227" i="1"/>
  <c r="AP227" i="1"/>
  <c r="AN227" i="1"/>
  <c r="AL227" i="1"/>
  <c r="AJ227" i="1"/>
  <c r="AG227" i="1"/>
  <c r="AF227" i="1"/>
  <c r="AD227" i="1"/>
  <c r="AB227" i="1"/>
  <c r="Z227" i="1"/>
  <c r="X227" i="1"/>
  <c r="U227" i="1"/>
  <c r="S227" i="1"/>
  <c r="AS227" i="1" s="1"/>
  <c r="R227" i="1"/>
  <c r="AZ227" i="1" s="1"/>
  <c r="P227" i="1"/>
  <c r="K227" i="1"/>
  <c r="AR226" i="1"/>
  <c r="AP226" i="1"/>
  <c r="AN226" i="1"/>
  <c r="AL226" i="1"/>
  <c r="AJ226" i="1"/>
  <c r="AG226" i="1"/>
  <c r="AF226" i="1"/>
  <c r="AD226" i="1"/>
  <c r="AB226" i="1"/>
  <c r="Z226" i="1"/>
  <c r="X226" i="1"/>
  <c r="U226" i="1"/>
  <c r="S226" i="1"/>
  <c r="AS226" i="1" s="1"/>
  <c r="R226" i="1"/>
  <c r="AX226" i="1" s="1"/>
  <c r="P226" i="1"/>
  <c r="O226" i="1"/>
  <c r="K226" i="1"/>
  <c r="BD225" i="1"/>
  <c r="BB225" i="1"/>
  <c r="AZ225" i="1"/>
  <c r="AX225" i="1"/>
  <c r="AV225" i="1"/>
  <c r="AR225" i="1"/>
  <c r="AP225" i="1"/>
  <c r="AN225" i="1"/>
  <c r="AL225" i="1"/>
  <c r="AJ225" i="1"/>
  <c r="AG225" i="1"/>
  <c r="AF225" i="1"/>
  <c r="AD225" i="1"/>
  <c r="AB225" i="1"/>
  <c r="Z225" i="1"/>
  <c r="X225" i="1"/>
  <c r="U225" i="1"/>
  <c r="S225" i="1"/>
  <c r="O225" i="1"/>
  <c r="K225" i="1"/>
  <c r="BD224" i="1"/>
  <c r="BB224" i="1"/>
  <c r="AZ224" i="1"/>
  <c r="AX224" i="1"/>
  <c r="AV224" i="1"/>
  <c r="AR224" i="1"/>
  <c r="AP224" i="1"/>
  <c r="AN224" i="1"/>
  <c r="AL224" i="1"/>
  <c r="AJ224" i="1"/>
  <c r="AG224" i="1"/>
  <c r="S224" i="1"/>
  <c r="O224" i="1"/>
  <c r="BD223" i="1"/>
  <c r="BB223" i="1"/>
  <c r="AZ223" i="1"/>
  <c r="AX223" i="1"/>
  <c r="AV223" i="1"/>
  <c r="AR223" i="1"/>
  <c r="AP223" i="1"/>
  <c r="AN223" i="1"/>
  <c r="AL223" i="1"/>
  <c r="AJ223" i="1"/>
  <c r="AG223" i="1"/>
  <c r="AF223" i="1"/>
  <c r="AD223" i="1"/>
  <c r="AB223" i="1"/>
  <c r="Z223" i="1"/>
  <c r="X223" i="1"/>
  <c r="U223" i="1"/>
  <c r="S223" i="1"/>
  <c r="O223" i="1"/>
  <c r="K223" i="1"/>
  <c r="BD222" i="1"/>
  <c r="BB222" i="1"/>
  <c r="AZ222" i="1"/>
  <c r="AX222" i="1"/>
  <c r="AV222" i="1"/>
  <c r="AR222" i="1"/>
  <c r="AP222" i="1"/>
  <c r="AN222" i="1"/>
  <c r="AL222" i="1"/>
  <c r="AJ222" i="1"/>
  <c r="AG222" i="1"/>
  <c r="AF222" i="1"/>
  <c r="AD222" i="1"/>
  <c r="AB222" i="1"/>
  <c r="Z222" i="1"/>
  <c r="X222" i="1"/>
  <c r="U222" i="1"/>
  <c r="S222" i="1"/>
  <c r="AS222" i="1" s="1"/>
  <c r="O222" i="1"/>
  <c r="K222" i="1"/>
  <c r="AR221" i="1"/>
  <c r="AP221" i="1"/>
  <c r="AN221" i="1"/>
  <c r="AL221" i="1"/>
  <c r="AJ221" i="1"/>
  <c r="AG221" i="1"/>
  <c r="AF221" i="1"/>
  <c r="AD221" i="1"/>
  <c r="AB221" i="1"/>
  <c r="Z221" i="1"/>
  <c r="X221" i="1"/>
  <c r="U221" i="1"/>
  <c r="S221" i="1"/>
  <c r="AS221" i="1" s="1"/>
  <c r="R221" i="1"/>
  <c r="AV221" i="1" s="1"/>
  <c r="P221" i="1"/>
  <c r="O221" i="1"/>
  <c r="K221" i="1"/>
  <c r="BD220" i="1"/>
  <c r="BB220" i="1"/>
  <c r="AZ220" i="1"/>
  <c r="AX220" i="1"/>
  <c r="AV220" i="1"/>
  <c r="AR220" i="1"/>
  <c r="AP220" i="1"/>
  <c r="AN220" i="1"/>
  <c r="AL220" i="1"/>
  <c r="AJ220" i="1"/>
  <c r="AG220" i="1"/>
  <c r="AF220" i="1"/>
  <c r="AD220" i="1"/>
  <c r="AB220" i="1"/>
  <c r="Z220" i="1"/>
  <c r="X220" i="1"/>
  <c r="U220" i="1"/>
  <c r="S220" i="1"/>
  <c r="AS220" i="1" s="1"/>
  <c r="O220" i="1"/>
  <c r="K220" i="1"/>
  <c r="BD219" i="1"/>
  <c r="BB219" i="1"/>
  <c r="AZ219" i="1"/>
  <c r="AX219" i="1"/>
  <c r="AV219" i="1"/>
  <c r="AR219" i="1"/>
  <c r="AP219" i="1"/>
  <c r="AN219" i="1"/>
  <c r="AL219" i="1"/>
  <c r="AJ219" i="1"/>
  <c r="AG219" i="1"/>
  <c r="AF219" i="1"/>
  <c r="AD219" i="1"/>
  <c r="AB219" i="1"/>
  <c r="Z219" i="1"/>
  <c r="X219" i="1"/>
  <c r="U219" i="1"/>
  <c r="S219" i="1"/>
  <c r="O219" i="1"/>
  <c r="K219" i="1"/>
  <c r="BD218" i="1"/>
  <c r="BB218" i="1"/>
  <c r="AZ218" i="1"/>
  <c r="AX218" i="1"/>
  <c r="AV218" i="1"/>
  <c r="AR218" i="1"/>
  <c r="AP218" i="1"/>
  <c r="AN218" i="1"/>
  <c r="AL218" i="1"/>
  <c r="AJ218" i="1"/>
  <c r="AG218" i="1"/>
  <c r="AF218" i="1"/>
  <c r="AD218" i="1"/>
  <c r="AB218" i="1"/>
  <c r="Z218" i="1"/>
  <c r="X218" i="1"/>
  <c r="U218" i="1"/>
  <c r="S218" i="1"/>
  <c r="O218" i="1"/>
  <c r="K218" i="1"/>
  <c r="AR217" i="1"/>
  <c r="AP217" i="1"/>
  <c r="AN217" i="1"/>
  <c r="AL217" i="1"/>
  <c r="AJ217" i="1"/>
  <c r="AG217" i="1"/>
  <c r="AF217" i="1"/>
  <c r="AD217" i="1"/>
  <c r="AB217" i="1"/>
  <c r="Z217" i="1"/>
  <c r="X217" i="1"/>
  <c r="U217" i="1"/>
  <c r="S217" i="1"/>
  <c r="AS217" i="1" s="1"/>
  <c r="R217" i="1"/>
  <c r="AV217" i="1" s="1"/>
  <c r="P217" i="1"/>
  <c r="O217" i="1"/>
  <c r="K217" i="1"/>
  <c r="AR216" i="1"/>
  <c r="AP216" i="1"/>
  <c r="AN216" i="1"/>
  <c r="AL216" i="1"/>
  <c r="AJ216" i="1"/>
  <c r="AG216" i="1"/>
  <c r="AF216" i="1"/>
  <c r="AD216" i="1"/>
  <c r="AB216" i="1"/>
  <c r="Z216" i="1"/>
  <c r="X216" i="1"/>
  <c r="U216" i="1"/>
  <c r="S216" i="1"/>
  <c r="AS216" i="1" s="1"/>
  <c r="R216" i="1"/>
  <c r="P216" i="1"/>
  <c r="O216" i="1"/>
  <c r="K216" i="1"/>
  <c r="BD215" i="1"/>
  <c r="BB215" i="1"/>
  <c r="AZ215" i="1"/>
  <c r="AX215" i="1"/>
  <c r="AV215" i="1"/>
  <c r="AR215" i="1"/>
  <c r="AP215" i="1"/>
  <c r="AN215" i="1"/>
  <c r="AL215" i="1"/>
  <c r="AJ215" i="1"/>
  <c r="AG215" i="1"/>
  <c r="S215" i="1"/>
  <c r="AS215" i="1" s="1"/>
  <c r="O215" i="1"/>
  <c r="BD214" i="1"/>
  <c r="BB214" i="1"/>
  <c r="AZ214" i="1"/>
  <c r="AX214" i="1"/>
  <c r="AV214" i="1"/>
  <c r="AR214" i="1"/>
  <c r="AP214" i="1"/>
  <c r="AN214" i="1"/>
  <c r="AL214" i="1"/>
  <c r="AJ214" i="1"/>
  <c r="AG214" i="1"/>
  <c r="AF214" i="1"/>
  <c r="AD214" i="1"/>
  <c r="AB214" i="1"/>
  <c r="Z214" i="1"/>
  <c r="X214" i="1"/>
  <c r="U214" i="1"/>
  <c r="S214" i="1"/>
  <c r="O214" i="1"/>
  <c r="K214" i="1"/>
  <c r="BD213" i="1"/>
  <c r="BB213" i="1"/>
  <c r="AZ213" i="1"/>
  <c r="AX213" i="1"/>
  <c r="AV213" i="1"/>
  <c r="AR213" i="1"/>
  <c r="AP213" i="1"/>
  <c r="AN213" i="1"/>
  <c r="AL213" i="1"/>
  <c r="AJ213" i="1"/>
  <c r="AG213" i="1"/>
  <c r="AF213" i="1"/>
  <c r="AD213" i="1"/>
  <c r="AB213" i="1"/>
  <c r="Z213" i="1"/>
  <c r="X213" i="1"/>
  <c r="U213" i="1"/>
  <c r="S213" i="1"/>
  <c r="T213" i="1" s="1"/>
  <c r="O213" i="1"/>
  <c r="K213" i="1"/>
  <c r="AR212" i="1"/>
  <c r="AP212" i="1"/>
  <c r="AN212" i="1"/>
  <c r="AL212" i="1"/>
  <c r="AJ212" i="1"/>
  <c r="AG212" i="1"/>
  <c r="AF212" i="1"/>
  <c r="AD212" i="1"/>
  <c r="AB212" i="1"/>
  <c r="Z212" i="1"/>
  <c r="X212" i="1"/>
  <c r="U212" i="1"/>
  <c r="S212" i="1"/>
  <c r="AS212" i="1" s="1"/>
  <c r="R212" i="1"/>
  <c r="AX212" i="1" s="1"/>
  <c r="P212" i="1"/>
  <c r="O212" i="1"/>
  <c r="K212" i="1"/>
  <c r="AR211" i="1"/>
  <c r="AP211" i="1"/>
  <c r="AN211" i="1"/>
  <c r="AL211" i="1"/>
  <c r="AJ211" i="1"/>
  <c r="AG211" i="1"/>
  <c r="AF211" i="1"/>
  <c r="AD211" i="1"/>
  <c r="AB211" i="1"/>
  <c r="Z211" i="1"/>
  <c r="X211" i="1"/>
  <c r="U211" i="1"/>
  <c r="S211" i="1"/>
  <c r="AS211" i="1" s="1"/>
  <c r="R211" i="1"/>
  <c r="P211" i="1"/>
  <c r="O211" i="1"/>
  <c r="K211" i="1"/>
  <c r="AR210" i="1"/>
  <c r="AP210" i="1"/>
  <c r="AN210" i="1"/>
  <c r="AL210" i="1"/>
  <c r="AJ210" i="1"/>
  <c r="AG210" i="1"/>
  <c r="AF210" i="1"/>
  <c r="AD210" i="1"/>
  <c r="AB210" i="1"/>
  <c r="Z210" i="1"/>
  <c r="X210" i="1"/>
  <c r="U210" i="1"/>
  <c r="S210" i="1"/>
  <c r="AS210" i="1" s="1"/>
  <c r="R210" i="1"/>
  <c r="AX210" i="1" s="1"/>
  <c r="P210" i="1"/>
  <c r="O210" i="1"/>
  <c r="K210" i="1"/>
  <c r="AR209" i="1"/>
  <c r="AP209" i="1"/>
  <c r="AN209" i="1"/>
  <c r="AL209" i="1"/>
  <c r="AJ209" i="1"/>
  <c r="AG209" i="1"/>
  <c r="AF209" i="1"/>
  <c r="AD209" i="1"/>
  <c r="AB209" i="1"/>
  <c r="Z209" i="1"/>
  <c r="X209" i="1"/>
  <c r="U209" i="1"/>
  <c r="S209" i="1"/>
  <c r="AS209" i="1" s="1"/>
  <c r="R209" i="1"/>
  <c r="AV209" i="1" s="1"/>
  <c r="P209" i="1"/>
  <c r="O209" i="1"/>
  <c r="K209" i="1"/>
  <c r="AR208" i="1"/>
  <c r="AP208" i="1"/>
  <c r="AN208" i="1"/>
  <c r="AL208" i="1"/>
  <c r="AJ208" i="1"/>
  <c r="AG208" i="1"/>
  <c r="AF208" i="1"/>
  <c r="AD208" i="1"/>
  <c r="AB208" i="1"/>
  <c r="Z208" i="1"/>
  <c r="X208" i="1"/>
  <c r="U208" i="1"/>
  <c r="S208" i="1"/>
  <c r="AS208" i="1" s="1"/>
  <c r="R208" i="1"/>
  <c r="AX208" i="1" s="1"/>
  <c r="P208" i="1"/>
  <c r="O208" i="1"/>
  <c r="K208" i="1"/>
  <c r="AR207" i="1"/>
  <c r="AP207" i="1"/>
  <c r="AN207" i="1"/>
  <c r="AL207" i="1"/>
  <c r="AJ207" i="1"/>
  <c r="AG207" i="1"/>
  <c r="AF207" i="1"/>
  <c r="AD207" i="1"/>
  <c r="AB207" i="1"/>
  <c r="Z207" i="1"/>
  <c r="X207" i="1"/>
  <c r="U207" i="1"/>
  <c r="S207" i="1"/>
  <c r="AS207" i="1" s="1"/>
  <c r="R207" i="1"/>
  <c r="P207" i="1"/>
  <c r="O207" i="1"/>
  <c r="K207" i="1"/>
  <c r="AR206" i="1"/>
  <c r="AP206" i="1"/>
  <c r="AN206" i="1"/>
  <c r="AL206" i="1"/>
  <c r="AJ206" i="1"/>
  <c r="AG206" i="1"/>
  <c r="AF206" i="1"/>
  <c r="AD206" i="1"/>
  <c r="AB206" i="1"/>
  <c r="Z206" i="1"/>
  <c r="X206" i="1"/>
  <c r="U206" i="1"/>
  <c r="S206" i="1"/>
  <c r="AS206" i="1" s="1"/>
  <c r="R206" i="1"/>
  <c r="AX206" i="1" s="1"/>
  <c r="P206" i="1"/>
  <c r="O206" i="1"/>
  <c r="K206" i="1"/>
  <c r="BD205" i="1"/>
  <c r="BB205" i="1"/>
  <c r="AZ205" i="1"/>
  <c r="AX205" i="1"/>
  <c r="AV205" i="1"/>
  <c r="AR205" i="1"/>
  <c r="AP205" i="1"/>
  <c r="AN205" i="1"/>
  <c r="AL205" i="1"/>
  <c r="AJ205" i="1"/>
  <c r="AG205" i="1"/>
  <c r="AF205" i="1"/>
  <c r="AD205" i="1"/>
  <c r="AB205" i="1"/>
  <c r="Z205" i="1"/>
  <c r="X205" i="1"/>
  <c r="U205" i="1"/>
  <c r="S205" i="1"/>
  <c r="O205" i="1"/>
  <c r="K205" i="1"/>
  <c r="BD204" i="1"/>
  <c r="BB204" i="1"/>
  <c r="AZ204" i="1"/>
  <c r="AX204" i="1"/>
  <c r="AV204" i="1"/>
  <c r="AR204" i="1"/>
  <c r="AP204" i="1"/>
  <c r="AN204" i="1"/>
  <c r="AL204" i="1"/>
  <c r="AJ204" i="1"/>
  <c r="AG204" i="1"/>
  <c r="AF204" i="1"/>
  <c r="AD204" i="1"/>
  <c r="AB204" i="1"/>
  <c r="Z204" i="1"/>
  <c r="X204" i="1"/>
  <c r="U204" i="1"/>
  <c r="S204" i="1"/>
  <c r="AS204" i="1" s="1"/>
  <c r="O204" i="1"/>
  <c r="K204" i="1"/>
  <c r="BD203" i="1"/>
  <c r="BB203" i="1"/>
  <c r="AZ203" i="1"/>
  <c r="AX203" i="1"/>
  <c r="AV203" i="1"/>
  <c r="AR203" i="1"/>
  <c r="AP203" i="1"/>
  <c r="AN203" i="1"/>
  <c r="AL203" i="1"/>
  <c r="AJ203" i="1"/>
  <c r="AG203" i="1"/>
  <c r="AF203" i="1"/>
  <c r="AD203" i="1"/>
  <c r="AB203" i="1"/>
  <c r="Z203" i="1"/>
  <c r="X203" i="1"/>
  <c r="U203" i="1"/>
  <c r="S203" i="1"/>
  <c r="AS203" i="1" s="1"/>
  <c r="O203" i="1"/>
  <c r="K203" i="1"/>
  <c r="AR202" i="1"/>
  <c r="AP202" i="1"/>
  <c r="AN202" i="1"/>
  <c r="AL202" i="1"/>
  <c r="AJ202" i="1"/>
  <c r="AG202" i="1"/>
  <c r="AF202" i="1"/>
  <c r="AD202" i="1"/>
  <c r="AB202" i="1"/>
  <c r="Z202" i="1"/>
  <c r="X202" i="1"/>
  <c r="U202" i="1"/>
  <c r="S202" i="1"/>
  <c r="AS202" i="1" s="1"/>
  <c r="R202" i="1"/>
  <c r="AX202" i="1" s="1"/>
  <c r="P202" i="1"/>
  <c r="O202" i="1"/>
  <c r="K202" i="1"/>
  <c r="AR201" i="1"/>
  <c r="AP201" i="1"/>
  <c r="AN201" i="1"/>
  <c r="AL201" i="1"/>
  <c r="AJ201" i="1"/>
  <c r="AG201" i="1"/>
  <c r="AF201" i="1"/>
  <c r="AD201" i="1"/>
  <c r="AB201" i="1"/>
  <c r="Z201" i="1"/>
  <c r="X201" i="1"/>
  <c r="U201" i="1"/>
  <c r="S201" i="1"/>
  <c r="AS201" i="1" s="1"/>
  <c r="R201" i="1"/>
  <c r="AV201" i="1" s="1"/>
  <c r="P201" i="1"/>
  <c r="O201" i="1"/>
  <c r="K201" i="1"/>
  <c r="AR200" i="1"/>
  <c r="AP200" i="1"/>
  <c r="AN200" i="1"/>
  <c r="AL200" i="1"/>
  <c r="AJ200" i="1"/>
  <c r="AG200" i="1"/>
  <c r="AF200" i="1"/>
  <c r="AD200" i="1"/>
  <c r="AB200" i="1"/>
  <c r="Z200" i="1"/>
  <c r="X200" i="1"/>
  <c r="U200" i="1"/>
  <c r="S200" i="1"/>
  <c r="AS200" i="1" s="1"/>
  <c r="R200" i="1"/>
  <c r="P200" i="1"/>
  <c r="O200" i="1"/>
  <c r="K200" i="1"/>
  <c r="AR199" i="1"/>
  <c r="AP199" i="1"/>
  <c r="AN199" i="1"/>
  <c r="AL199" i="1"/>
  <c r="AJ199" i="1"/>
  <c r="AG199" i="1"/>
  <c r="AF199" i="1"/>
  <c r="AD199" i="1"/>
  <c r="AB199" i="1"/>
  <c r="Z199" i="1"/>
  <c r="X199" i="1"/>
  <c r="U199" i="1"/>
  <c r="S199" i="1"/>
  <c r="AS199" i="1" s="1"/>
  <c r="R199" i="1"/>
  <c r="AZ199" i="1" s="1"/>
  <c r="P199" i="1"/>
  <c r="O199" i="1"/>
  <c r="K199" i="1"/>
  <c r="AR198" i="1"/>
  <c r="AP198" i="1"/>
  <c r="AN198" i="1"/>
  <c r="AL198" i="1"/>
  <c r="AJ198" i="1"/>
  <c r="AG198" i="1"/>
  <c r="AF198" i="1"/>
  <c r="AD198" i="1"/>
  <c r="AB198" i="1"/>
  <c r="Z198" i="1"/>
  <c r="X198" i="1"/>
  <c r="U198" i="1"/>
  <c r="S198" i="1"/>
  <c r="AS198" i="1" s="1"/>
  <c r="R198" i="1"/>
  <c r="BB198" i="1" s="1"/>
  <c r="P198" i="1"/>
  <c r="O198" i="1"/>
  <c r="K198" i="1"/>
  <c r="AR197" i="1"/>
  <c r="AP197" i="1"/>
  <c r="AN197" i="1"/>
  <c r="AL197" i="1"/>
  <c r="AJ197" i="1"/>
  <c r="AG197" i="1"/>
  <c r="AF197" i="1"/>
  <c r="AD197" i="1"/>
  <c r="AB197" i="1"/>
  <c r="Z197" i="1"/>
  <c r="X197" i="1"/>
  <c r="U197" i="1"/>
  <c r="S197" i="1"/>
  <c r="AS197" i="1" s="1"/>
  <c r="R197" i="1"/>
  <c r="AZ197" i="1" s="1"/>
  <c r="P197" i="1"/>
  <c r="O197" i="1"/>
  <c r="K197" i="1"/>
  <c r="AR196" i="1"/>
  <c r="AP196" i="1"/>
  <c r="AN196" i="1"/>
  <c r="AL196" i="1"/>
  <c r="AJ196" i="1"/>
  <c r="AG196" i="1"/>
  <c r="AF196" i="1"/>
  <c r="AD196" i="1"/>
  <c r="AB196" i="1"/>
  <c r="Z196" i="1"/>
  <c r="X196" i="1"/>
  <c r="U196" i="1"/>
  <c r="S196" i="1"/>
  <c r="AS196" i="1" s="1"/>
  <c r="R196" i="1"/>
  <c r="AZ196" i="1" s="1"/>
  <c r="P196" i="1"/>
  <c r="O196" i="1"/>
  <c r="K196" i="1"/>
  <c r="AR195" i="1"/>
  <c r="AP195" i="1"/>
  <c r="AN195" i="1"/>
  <c r="AL195" i="1"/>
  <c r="AJ195" i="1"/>
  <c r="AG195" i="1"/>
  <c r="AF195" i="1"/>
  <c r="AD195" i="1"/>
  <c r="AB195" i="1"/>
  <c r="Z195" i="1"/>
  <c r="X195" i="1"/>
  <c r="U195" i="1"/>
  <c r="S195" i="1"/>
  <c r="AS195" i="1" s="1"/>
  <c r="R195" i="1"/>
  <c r="AZ195" i="1" s="1"/>
  <c r="P195" i="1"/>
  <c r="O195" i="1"/>
  <c r="K195" i="1"/>
  <c r="AR194" i="1"/>
  <c r="AP194" i="1"/>
  <c r="AN194" i="1"/>
  <c r="AL194" i="1"/>
  <c r="AJ194" i="1"/>
  <c r="AG194" i="1"/>
  <c r="AF194" i="1"/>
  <c r="AD194" i="1"/>
  <c r="AB194" i="1"/>
  <c r="Z194" i="1"/>
  <c r="X194" i="1"/>
  <c r="U194" i="1"/>
  <c r="S194" i="1"/>
  <c r="AS194" i="1" s="1"/>
  <c r="R194" i="1"/>
  <c r="AV194" i="1" s="1"/>
  <c r="P194" i="1"/>
  <c r="O194" i="1"/>
  <c r="K194" i="1"/>
  <c r="BD193" i="1"/>
  <c r="BB193" i="1"/>
  <c r="AZ193" i="1"/>
  <c r="AX193" i="1"/>
  <c r="AV193" i="1"/>
  <c r="AR193" i="1"/>
  <c r="AP193" i="1"/>
  <c r="AN193" i="1"/>
  <c r="AL193" i="1"/>
  <c r="AJ193" i="1"/>
  <c r="AG193" i="1"/>
  <c r="AF193" i="1"/>
  <c r="AD193" i="1"/>
  <c r="AB193" i="1"/>
  <c r="Z193" i="1"/>
  <c r="X193" i="1"/>
  <c r="U193" i="1"/>
  <c r="S193" i="1"/>
  <c r="O193" i="1"/>
  <c r="K193" i="1"/>
  <c r="BD192" i="1"/>
  <c r="BB192" i="1"/>
  <c r="AZ192" i="1"/>
  <c r="AX192" i="1"/>
  <c r="AV192" i="1"/>
  <c r="AR192" i="1"/>
  <c r="AP192" i="1"/>
  <c r="AN192" i="1"/>
  <c r="AL192" i="1"/>
  <c r="AJ192" i="1"/>
  <c r="AG192" i="1"/>
  <c r="AF192" i="1"/>
  <c r="AD192" i="1"/>
  <c r="AB192" i="1"/>
  <c r="Z192" i="1"/>
  <c r="X192" i="1"/>
  <c r="U192" i="1"/>
  <c r="S192" i="1"/>
  <c r="O192" i="1"/>
  <c r="K192" i="1"/>
  <c r="BD191" i="1"/>
  <c r="BB191" i="1"/>
  <c r="AZ191" i="1"/>
  <c r="AX191" i="1"/>
  <c r="AV191" i="1"/>
  <c r="AR191" i="1"/>
  <c r="AP191" i="1"/>
  <c r="AN191" i="1"/>
  <c r="AL191" i="1"/>
  <c r="AJ191" i="1"/>
  <c r="AG191" i="1"/>
  <c r="AF191" i="1"/>
  <c r="AD191" i="1"/>
  <c r="AB191" i="1"/>
  <c r="Z191" i="1"/>
  <c r="X191" i="1"/>
  <c r="U191" i="1"/>
  <c r="S191" i="1"/>
  <c r="O191" i="1"/>
  <c r="K191" i="1"/>
  <c r="AR190" i="1"/>
  <c r="AP190" i="1"/>
  <c r="AN190" i="1"/>
  <c r="AL190" i="1"/>
  <c r="AJ190" i="1"/>
  <c r="AG190" i="1"/>
  <c r="AF190" i="1"/>
  <c r="AD190" i="1"/>
  <c r="AB190" i="1"/>
  <c r="Z190" i="1"/>
  <c r="X190" i="1"/>
  <c r="U190" i="1"/>
  <c r="S190" i="1"/>
  <c r="AS190" i="1" s="1"/>
  <c r="R190" i="1"/>
  <c r="AZ190" i="1" s="1"/>
  <c r="P190" i="1"/>
  <c r="O190" i="1"/>
  <c r="K190" i="1"/>
  <c r="BD189" i="1"/>
  <c r="BB189" i="1"/>
  <c r="AZ189" i="1"/>
  <c r="AX189" i="1"/>
  <c r="AV189" i="1"/>
  <c r="AR189" i="1"/>
  <c r="AP189" i="1"/>
  <c r="AN189" i="1"/>
  <c r="AL189" i="1"/>
  <c r="AJ189" i="1"/>
  <c r="AG189" i="1"/>
  <c r="AF189" i="1"/>
  <c r="AD189" i="1"/>
  <c r="AB189" i="1"/>
  <c r="Z189" i="1"/>
  <c r="X189" i="1"/>
  <c r="U189" i="1"/>
  <c r="S189" i="1"/>
  <c r="O189" i="1"/>
  <c r="K189" i="1"/>
  <c r="BD188" i="1"/>
  <c r="BB188" i="1"/>
  <c r="AZ188" i="1"/>
  <c r="AX188" i="1"/>
  <c r="AV188" i="1"/>
  <c r="AR188" i="1"/>
  <c r="AP188" i="1"/>
  <c r="AN188" i="1"/>
  <c r="AL188" i="1"/>
  <c r="AJ188" i="1"/>
  <c r="AG188" i="1"/>
  <c r="AF188" i="1"/>
  <c r="AD188" i="1"/>
  <c r="AB188" i="1"/>
  <c r="Z188" i="1"/>
  <c r="X188" i="1"/>
  <c r="U188" i="1"/>
  <c r="S188" i="1"/>
  <c r="T188" i="1" s="1"/>
  <c r="O188" i="1"/>
  <c r="K188" i="1"/>
  <c r="BD187" i="1"/>
  <c r="BB187" i="1"/>
  <c r="AZ187" i="1"/>
  <c r="AX187" i="1"/>
  <c r="AV187" i="1"/>
  <c r="AR187" i="1"/>
  <c r="AP187" i="1"/>
  <c r="AN187" i="1"/>
  <c r="AL187" i="1"/>
  <c r="AJ187" i="1"/>
  <c r="AG187" i="1"/>
  <c r="AF187" i="1"/>
  <c r="AD187" i="1"/>
  <c r="AB187" i="1"/>
  <c r="Z187" i="1"/>
  <c r="X187" i="1"/>
  <c r="U187" i="1"/>
  <c r="S187" i="1"/>
  <c r="T187" i="1" s="1"/>
  <c r="O187" i="1"/>
  <c r="K187" i="1"/>
  <c r="AR186" i="1"/>
  <c r="AP186" i="1"/>
  <c r="AN186" i="1"/>
  <c r="AL186" i="1"/>
  <c r="AJ186" i="1"/>
  <c r="AG186" i="1"/>
  <c r="AF186" i="1"/>
  <c r="AD186" i="1"/>
  <c r="AB186" i="1"/>
  <c r="Z186" i="1"/>
  <c r="X186" i="1"/>
  <c r="U186" i="1"/>
  <c r="S186" i="1"/>
  <c r="AS186" i="1" s="1"/>
  <c r="R186" i="1"/>
  <c r="AZ186" i="1" s="1"/>
  <c r="P186" i="1"/>
  <c r="O186" i="1"/>
  <c r="K186" i="1"/>
  <c r="AR185" i="1"/>
  <c r="AP185" i="1"/>
  <c r="AN185" i="1"/>
  <c r="AL185" i="1"/>
  <c r="AJ185" i="1"/>
  <c r="AG185" i="1"/>
  <c r="AF185" i="1"/>
  <c r="AD185" i="1"/>
  <c r="AB185" i="1"/>
  <c r="Z185" i="1"/>
  <c r="X185" i="1"/>
  <c r="U185" i="1"/>
  <c r="S185" i="1"/>
  <c r="AS185" i="1" s="1"/>
  <c r="R185" i="1"/>
  <c r="AV185" i="1" s="1"/>
  <c r="P185" i="1"/>
  <c r="O185" i="1"/>
  <c r="K185" i="1"/>
  <c r="BD184" i="1"/>
  <c r="BB184" i="1"/>
  <c r="AZ184" i="1"/>
  <c r="AX184" i="1"/>
  <c r="AV184" i="1"/>
  <c r="AR184" i="1"/>
  <c r="AP184" i="1"/>
  <c r="AN184" i="1"/>
  <c r="AL184" i="1"/>
  <c r="AJ184" i="1"/>
  <c r="AG184" i="1"/>
  <c r="AF184" i="1"/>
  <c r="AD184" i="1"/>
  <c r="AB184" i="1"/>
  <c r="Z184" i="1"/>
  <c r="X184" i="1"/>
  <c r="U184" i="1"/>
  <c r="S184" i="1"/>
  <c r="O184" i="1"/>
  <c r="K184" i="1"/>
  <c r="BD183" i="1"/>
  <c r="BB183" i="1"/>
  <c r="AZ183" i="1"/>
  <c r="AX183" i="1"/>
  <c r="AV183" i="1"/>
  <c r="AR183" i="1"/>
  <c r="AP183" i="1"/>
  <c r="AN183" i="1"/>
  <c r="AL183" i="1"/>
  <c r="AJ183" i="1"/>
  <c r="AG183" i="1"/>
  <c r="AF183" i="1"/>
  <c r="AD183" i="1"/>
  <c r="AB183" i="1"/>
  <c r="Z183" i="1"/>
  <c r="X183" i="1"/>
  <c r="U183" i="1"/>
  <c r="S183" i="1"/>
  <c r="T183" i="1" s="1"/>
  <c r="O183" i="1"/>
  <c r="K183" i="1"/>
  <c r="BD182" i="1"/>
  <c r="BB182" i="1"/>
  <c r="AZ182" i="1"/>
  <c r="AX182" i="1"/>
  <c r="AV182" i="1"/>
  <c r="AS182" i="1"/>
  <c r="AR182" i="1"/>
  <c r="AP182" i="1"/>
  <c r="AN182" i="1"/>
  <c r="AL182" i="1"/>
  <c r="AJ182" i="1"/>
  <c r="AG182" i="1"/>
  <c r="AF182" i="1"/>
  <c r="AD182" i="1"/>
  <c r="AB182" i="1"/>
  <c r="Z182" i="1"/>
  <c r="X182" i="1"/>
  <c r="U182" i="1"/>
  <c r="T182" i="1"/>
  <c r="O182" i="1"/>
  <c r="K182" i="1"/>
  <c r="BD181" i="1"/>
  <c r="BB181" i="1"/>
  <c r="AZ181" i="1"/>
  <c r="AX181" i="1"/>
  <c r="AV181" i="1"/>
  <c r="AR181" i="1"/>
  <c r="AP181" i="1"/>
  <c r="AN181" i="1"/>
  <c r="AL181" i="1"/>
  <c r="AJ181" i="1"/>
  <c r="AG181" i="1"/>
  <c r="AF181" i="1"/>
  <c r="AD181" i="1"/>
  <c r="AB181" i="1"/>
  <c r="Z181" i="1"/>
  <c r="X181" i="1"/>
  <c r="U181" i="1"/>
  <c r="S181" i="1"/>
  <c r="O181" i="1"/>
  <c r="K181" i="1"/>
  <c r="BD180" i="1"/>
  <c r="BB180" i="1"/>
  <c r="AZ180" i="1"/>
  <c r="AX180" i="1"/>
  <c r="AV180" i="1"/>
  <c r="AR180" i="1"/>
  <c r="AP180" i="1"/>
  <c r="AN180" i="1"/>
  <c r="AL180" i="1"/>
  <c r="AJ180" i="1"/>
  <c r="AG180" i="1"/>
  <c r="AF180" i="1"/>
  <c r="AD180" i="1"/>
  <c r="AB180" i="1"/>
  <c r="Z180" i="1"/>
  <c r="X180" i="1"/>
  <c r="U180" i="1"/>
  <c r="S180" i="1"/>
  <c r="O180" i="1"/>
  <c r="K180" i="1"/>
  <c r="BD179" i="1"/>
  <c r="BB179" i="1"/>
  <c r="AZ179" i="1"/>
  <c r="AX179" i="1"/>
  <c r="AV179" i="1"/>
  <c r="AR179" i="1"/>
  <c r="AP179" i="1"/>
  <c r="AN179" i="1"/>
  <c r="AL179" i="1"/>
  <c r="AJ179" i="1"/>
  <c r="AG179" i="1"/>
  <c r="AF179" i="1"/>
  <c r="AD179" i="1"/>
  <c r="AB179" i="1"/>
  <c r="Z179" i="1"/>
  <c r="X179" i="1"/>
  <c r="U179" i="1"/>
  <c r="S179" i="1"/>
  <c r="AS179" i="1" s="1"/>
  <c r="O179" i="1"/>
  <c r="K179" i="1"/>
  <c r="BD178" i="1"/>
  <c r="BB178" i="1"/>
  <c r="AZ178" i="1"/>
  <c r="AX178" i="1"/>
  <c r="AV178" i="1"/>
  <c r="AR178" i="1"/>
  <c r="AP178" i="1"/>
  <c r="AN178" i="1"/>
  <c r="AL178" i="1"/>
  <c r="AJ178" i="1"/>
  <c r="AG178" i="1"/>
  <c r="AF178" i="1"/>
  <c r="AD178" i="1"/>
  <c r="AB178" i="1"/>
  <c r="Z178" i="1"/>
  <c r="X178" i="1"/>
  <c r="U178" i="1"/>
  <c r="S178" i="1"/>
  <c r="T178" i="1" s="1"/>
  <c r="O178" i="1"/>
  <c r="K178" i="1"/>
  <c r="BD177" i="1"/>
  <c r="BB177" i="1"/>
  <c r="AZ177" i="1"/>
  <c r="AX177" i="1"/>
  <c r="AV177" i="1"/>
  <c r="AR177" i="1"/>
  <c r="AP177" i="1"/>
  <c r="AN177" i="1"/>
  <c r="AL177" i="1"/>
  <c r="AJ177" i="1"/>
  <c r="AG177" i="1"/>
  <c r="AF177" i="1"/>
  <c r="AD177" i="1"/>
  <c r="AB177" i="1"/>
  <c r="Z177" i="1"/>
  <c r="X177" i="1"/>
  <c r="U177" i="1"/>
  <c r="S177" i="1"/>
  <c r="O177" i="1"/>
  <c r="K177" i="1"/>
  <c r="BD176" i="1"/>
  <c r="BB176" i="1"/>
  <c r="AZ176" i="1"/>
  <c r="AX176" i="1"/>
  <c r="AV176" i="1"/>
  <c r="AR176" i="1"/>
  <c r="AP176" i="1"/>
  <c r="AN176" i="1"/>
  <c r="AL176" i="1"/>
  <c r="AJ176" i="1"/>
  <c r="AG176" i="1"/>
  <c r="AF176" i="1"/>
  <c r="AD176" i="1"/>
  <c r="AB176" i="1"/>
  <c r="Z176" i="1"/>
  <c r="X176" i="1"/>
  <c r="U176" i="1"/>
  <c r="S176" i="1"/>
  <c r="T176" i="1" s="1"/>
  <c r="O176" i="1"/>
  <c r="K176" i="1"/>
  <c r="BD175" i="1"/>
  <c r="BB175" i="1"/>
  <c r="AZ175" i="1"/>
  <c r="AX175" i="1"/>
  <c r="AV175" i="1"/>
  <c r="AR175" i="1"/>
  <c r="AP175" i="1"/>
  <c r="AN175" i="1"/>
  <c r="AL175" i="1"/>
  <c r="AJ175" i="1"/>
  <c r="AG175" i="1"/>
  <c r="AF175" i="1"/>
  <c r="AD175" i="1"/>
  <c r="AB175" i="1"/>
  <c r="Z175" i="1"/>
  <c r="X175" i="1"/>
  <c r="U175" i="1"/>
  <c r="S175" i="1"/>
  <c r="AS175" i="1" s="1"/>
  <c r="O175" i="1"/>
  <c r="K175" i="1"/>
  <c r="BD174" i="1"/>
  <c r="BB174" i="1"/>
  <c r="AZ174" i="1"/>
  <c r="AX174" i="1"/>
  <c r="AV174" i="1"/>
  <c r="AR174" i="1"/>
  <c r="AP174" i="1"/>
  <c r="AN174" i="1"/>
  <c r="AL174" i="1"/>
  <c r="AJ174" i="1"/>
  <c r="AG174" i="1"/>
  <c r="AF174" i="1"/>
  <c r="AD174" i="1"/>
  <c r="AB174" i="1"/>
  <c r="Z174" i="1"/>
  <c r="X174" i="1"/>
  <c r="U174" i="1"/>
  <c r="S174" i="1"/>
  <c r="O174" i="1"/>
  <c r="K174" i="1"/>
  <c r="BD173" i="1"/>
  <c r="BB173" i="1"/>
  <c r="AZ173" i="1"/>
  <c r="AX173" i="1"/>
  <c r="AV173" i="1"/>
  <c r="AR173" i="1"/>
  <c r="AP173" i="1"/>
  <c r="AN173" i="1"/>
  <c r="AL173" i="1"/>
  <c r="AJ173" i="1"/>
  <c r="AG173" i="1"/>
  <c r="AF173" i="1"/>
  <c r="AD173" i="1"/>
  <c r="AB173" i="1"/>
  <c r="Z173" i="1"/>
  <c r="X173" i="1"/>
  <c r="U173" i="1"/>
  <c r="S173" i="1"/>
  <c r="T173" i="1" s="1"/>
  <c r="O173" i="1"/>
  <c r="K173" i="1"/>
  <c r="AR172" i="1"/>
  <c r="AP172" i="1"/>
  <c r="AN172" i="1"/>
  <c r="AL172" i="1"/>
  <c r="AJ172" i="1"/>
  <c r="AG172" i="1"/>
  <c r="AF172" i="1"/>
  <c r="AD172" i="1"/>
  <c r="AB172" i="1"/>
  <c r="Z172" i="1"/>
  <c r="X172" i="1"/>
  <c r="U172" i="1"/>
  <c r="S172" i="1"/>
  <c r="AS172" i="1" s="1"/>
  <c r="R172" i="1"/>
  <c r="P172" i="1"/>
  <c r="O172" i="1"/>
  <c r="K172" i="1"/>
  <c r="AR171" i="1"/>
  <c r="AP171" i="1"/>
  <c r="AN171" i="1"/>
  <c r="AL171" i="1"/>
  <c r="AJ171" i="1"/>
  <c r="AG171" i="1"/>
  <c r="AF171" i="1"/>
  <c r="AD171" i="1"/>
  <c r="AB171" i="1"/>
  <c r="Z171" i="1"/>
  <c r="X171" i="1"/>
  <c r="U171" i="1"/>
  <c r="S171" i="1"/>
  <c r="AS171" i="1" s="1"/>
  <c r="R171" i="1"/>
  <c r="AX171" i="1" s="1"/>
  <c r="P171" i="1"/>
  <c r="O171" i="1"/>
  <c r="K171" i="1"/>
  <c r="AR170" i="1"/>
  <c r="AP170" i="1"/>
  <c r="AN170" i="1"/>
  <c r="AL170" i="1"/>
  <c r="AJ170" i="1"/>
  <c r="AG170" i="1"/>
  <c r="AF170" i="1"/>
  <c r="AD170" i="1"/>
  <c r="AB170" i="1"/>
  <c r="Z170" i="1"/>
  <c r="X170" i="1"/>
  <c r="U170" i="1"/>
  <c r="S170" i="1"/>
  <c r="AS170" i="1" s="1"/>
  <c r="R170" i="1"/>
  <c r="P170" i="1"/>
  <c r="O170" i="1"/>
  <c r="K170" i="1"/>
  <c r="AR169" i="1"/>
  <c r="AP169" i="1"/>
  <c r="AN169" i="1"/>
  <c r="AL169" i="1"/>
  <c r="AJ169" i="1"/>
  <c r="AG169" i="1"/>
  <c r="S169" i="1"/>
  <c r="AS169" i="1" s="1"/>
  <c r="R169" i="1"/>
  <c r="AX169" i="1" s="1"/>
  <c r="P169" i="1"/>
  <c r="O169" i="1"/>
  <c r="AR168" i="1"/>
  <c r="AP168" i="1"/>
  <c r="AN168" i="1"/>
  <c r="AL168" i="1"/>
  <c r="AJ168" i="1"/>
  <c r="AG168" i="1"/>
  <c r="AF168" i="1"/>
  <c r="AD168" i="1"/>
  <c r="AB168" i="1"/>
  <c r="Z168" i="1"/>
  <c r="X168" i="1"/>
  <c r="U168" i="1"/>
  <c r="S168" i="1"/>
  <c r="AS168" i="1" s="1"/>
  <c r="R168" i="1"/>
  <c r="AZ168" i="1" s="1"/>
  <c r="P168" i="1"/>
  <c r="O168" i="1"/>
  <c r="K168" i="1"/>
  <c r="AR167" i="1"/>
  <c r="AP167" i="1"/>
  <c r="AN167" i="1"/>
  <c r="AL167" i="1"/>
  <c r="AJ167" i="1"/>
  <c r="AG167" i="1"/>
  <c r="AF167" i="1"/>
  <c r="AD167" i="1"/>
  <c r="AB167" i="1"/>
  <c r="Z167" i="1"/>
  <c r="X167" i="1"/>
  <c r="U167" i="1"/>
  <c r="S167" i="1"/>
  <c r="R167" i="1"/>
  <c r="BD167" i="1" s="1"/>
  <c r="P167" i="1"/>
  <c r="O167" i="1"/>
  <c r="K167" i="1"/>
  <c r="AR166" i="1"/>
  <c r="AP166" i="1"/>
  <c r="AN166" i="1"/>
  <c r="AL166" i="1"/>
  <c r="AJ166" i="1"/>
  <c r="AG166" i="1"/>
  <c r="AF166" i="1"/>
  <c r="AD166" i="1"/>
  <c r="AB166" i="1"/>
  <c r="Z166" i="1"/>
  <c r="X166" i="1"/>
  <c r="U166" i="1"/>
  <c r="S166" i="1"/>
  <c r="AS166" i="1" s="1"/>
  <c r="R166" i="1"/>
  <c r="AZ166" i="1" s="1"/>
  <c r="P166" i="1"/>
  <c r="O166" i="1"/>
  <c r="K166" i="1"/>
  <c r="AR165" i="1"/>
  <c r="AP165" i="1"/>
  <c r="AN165" i="1"/>
  <c r="AL165" i="1"/>
  <c r="AJ165" i="1"/>
  <c r="AG165" i="1"/>
  <c r="AF165" i="1"/>
  <c r="AD165" i="1"/>
  <c r="AB165" i="1"/>
  <c r="Z165" i="1"/>
  <c r="X165" i="1"/>
  <c r="U165" i="1"/>
  <c r="S165" i="1"/>
  <c r="AS165" i="1" s="1"/>
  <c r="R165" i="1"/>
  <c r="BD165" i="1" s="1"/>
  <c r="P165" i="1"/>
  <c r="O165" i="1"/>
  <c r="K165" i="1"/>
  <c r="AR164" i="1"/>
  <c r="AP164" i="1"/>
  <c r="AN164" i="1"/>
  <c r="AL164" i="1"/>
  <c r="AJ164" i="1"/>
  <c r="AG164" i="1"/>
  <c r="AF164" i="1"/>
  <c r="AD164" i="1"/>
  <c r="AB164" i="1"/>
  <c r="Z164" i="1"/>
  <c r="X164" i="1"/>
  <c r="U164" i="1"/>
  <c r="S164" i="1"/>
  <c r="R164" i="1"/>
  <c r="AZ164" i="1" s="1"/>
  <c r="P164" i="1"/>
  <c r="O164" i="1"/>
  <c r="K164" i="1"/>
  <c r="BD163" i="1"/>
  <c r="BB163" i="1"/>
  <c r="AZ163" i="1"/>
  <c r="AX163" i="1"/>
  <c r="AV163" i="1"/>
  <c r="AR163" i="1"/>
  <c r="AP163" i="1"/>
  <c r="AN163" i="1"/>
  <c r="AL163" i="1"/>
  <c r="AJ163" i="1"/>
  <c r="AG163" i="1"/>
  <c r="AF163" i="1"/>
  <c r="AD163" i="1"/>
  <c r="AB163" i="1"/>
  <c r="Z163" i="1"/>
  <c r="X163" i="1"/>
  <c r="U163" i="1"/>
  <c r="S163" i="1"/>
  <c r="O163" i="1"/>
  <c r="K163" i="1"/>
  <c r="AR162" i="1"/>
  <c r="AP162" i="1"/>
  <c r="AN162" i="1"/>
  <c r="AL162" i="1"/>
  <c r="AJ162" i="1"/>
  <c r="AG162" i="1"/>
  <c r="AF162" i="1"/>
  <c r="AD162" i="1"/>
  <c r="AB162" i="1"/>
  <c r="Z162" i="1"/>
  <c r="X162" i="1"/>
  <c r="U162" i="1"/>
  <c r="S162" i="1"/>
  <c r="AS162" i="1" s="1"/>
  <c r="R162" i="1"/>
  <c r="AV162" i="1" s="1"/>
  <c r="P162" i="1"/>
  <c r="O162" i="1"/>
  <c r="K162" i="1"/>
  <c r="AR161" i="1"/>
  <c r="AP161" i="1"/>
  <c r="AN161" i="1"/>
  <c r="AL161" i="1"/>
  <c r="AJ161" i="1"/>
  <c r="AG161" i="1"/>
  <c r="AF161" i="1"/>
  <c r="AD161" i="1"/>
  <c r="AB161" i="1"/>
  <c r="Z161" i="1"/>
  <c r="X161" i="1"/>
  <c r="U161" i="1"/>
  <c r="S161" i="1"/>
  <c r="AS161" i="1" s="1"/>
  <c r="R161" i="1"/>
  <c r="BB161" i="1" s="1"/>
  <c r="P161" i="1"/>
  <c r="O161" i="1"/>
  <c r="K161" i="1"/>
  <c r="AR160" i="1"/>
  <c r="AP160" i="1"/>
  <c r="AN160" i="1"/>
  <c r="AL160" i="1"/>
  <c r="AJ160" i="1"/>
  <c r="AG160" i="1"/>
  <c r="AF160" i="1"/>
  <c r="AD160" i="1"/>
  <c r="AB160" i="1"/>
  <c r="Z160" i="1"/>
  <c r="X160" i="1"/>
  <c r="U160" i="1"/>
  <c r="S160" i="1"/>
  <c r="AS160" i="1" s="1"/>
  <c r="R160" i="1"/>
  <c r="AV160" i="1" s="1"/>
  <c r="P160" i="1"/>
  <c r="O160" i="1"/>
  <c r="K160" i="1"/>
  <c r="BD159" i="1"/>
  <c r="BB159" i="1"/>
  <c r="AZ159" i="1"/>
  <c r="AX159" i="1"/>
  <c r="AV159" i="1"/>
  <c r="AR159" i="1"/>
  <c r="AP159" i="1"/>
  <c r="AN159" i="1"/>
  <c r="AL159" i="1"/>
  <c r="AJ159" i="1"/>
  <c r="AG159" i="1"/>
  <c r="AF159" i="1"/>
  <c r="AD159" i="1"/>
  <c r="AB159" i="1"/>
  <c r="Z159" i="1"/>
  <c r="X159" i="1"/>
  <c r="U159" i="1"/>
  <c r="S159" i="1"/>
  <c r="T159" i="1" s="1"/>
  <c r="K159" i="1"/>
  <c r="AR158" i="1"/>
  <c r="AP158" i="1"/>
  <c r="AN158" i="1"/>
  <c r="AL158" i="1"/>
  <c r="AJ158" i="1"/>
  <c r="AG158" i="1"/>
  <c r="AF158" i="1"/>
  <c r="AD158" i="1"/>
  <c r="AB158" i="1"/>
  <c r="Z158" i="1"/>
  <c r="X158" i="1"/>
  <c r="U158" i="1"/>
  <c r="S158" i="1"/>
  <c r="AS158" i="1" s="1"/>
  <c r="R158" i="1"/>
  <c r="BB158" i="1" s="1"/>
  <c r="P158" i="1"/>
  <c r="O158" i="1"/>
  <c r="K158" i="1"/>
  <c r="AR157" i="1"/>
  <c r="AP157" i="1"/>
  <c r="AN157" i="1"/>
  <c r="AL157" i="1"/>
  <c r="AJ157" i="1"/>
  <c r="AG157" i="1"/>
  <c r="AF157" i="1"/>
  <c r="AD157" i="1"/>
  <c r="AB157" i="1"/>
  <c r="Z157" i="1"/>
  <c r="X157" i="1"/>
  <c r="U157" i="1"/>
  <c r="S157" i="1"/>
  <c r="AS157" i="1" s="1"/>
  <c r="R157" i="1"/>
  <c r="AV157" i="1" s="1"/>
  <c r="P157" i="1"/>
  <c r="O157" i="1"/>
  <c r="K157" i="1"/>
  <c r="AR156" i="1"/>
  <c r="AP156" i="1"/>
  <c r="AN156" i="1"/>
  <c r="AL156" i="1"/>
  <c r="AJ156" i="1"/>
  <c r="AG156" i="1"/>
  <c r="AF156" i="1"/>
  <c r="AD156" i="1"/>
  <c r="AB156" i="1"/>
  <c r="Z156" i="1"/>
  <c r="X156" i="1"/>
  <c r="U156" i="1"/>
  <c r="S156" i="1"/>
  <c r="AS156" i="1" s="1"/>
  <c r="R156" i="1"/>
  <c r="BB156" i="1" s="1"/>
  <c r="P156" i="1"/>
  <c r="O156" i="1"/>
  <c r="K156" i="1"/>
  <c r="AR155" i="1"/>
  <c r="AP155" i="1"/>
  <c r="AN155" i="1"/>
  <c r="AL155" i="1"/>
  <c r="AJ155" i="1"/>
  <c r="AG155" i="1"/>
  <c r="AF155" i="1"/>
  <c r="AD155" i="1"/>
  <c r="AB155" i="1"/>
  <c r="Z155" i="1"/>
  <c r="X155" i="1"/>
  <c r="U155" i="1"/>
  <c r="S155" i="1"/>
  <c r="AS155" i="1" s="1"/>
  <c r="R155" i="1"/>
  <c r="AV155" i="1" s="1"/>
  <c r="P155" i="1"/>
  <c r="O155" i="1"/>
  <c r="K155" i="1"/>
  <c r="AR154" i="1"/>
  <c r="AP154" i="1"/>
  <c r="AN154" i="1"/>
  <c r="AL154" i="1"/>
  <c r="AJ154" i="1"/>
  <c r="AG154" i="1"/>
  <c r="AF154" i="1"/>
  <c r="AD154" i="1"/>
  <c r="AB154" i="1"/>
  <c r="Z154" i="1"/>
  <c r="X154" i="1"/>
  <c r="U154" i="1"/>
  <c r="S154" i="1"/>
  <c r="R154" i="1"/>
  <c r="AZ154" i="1" s="1"/>
  <c r="P154" i="1"/>
  <c r="O154" i="1"/>
  <c r="K154" i="1"/>
  <c r="AR153" i="1"/>
  <c r="AP153" i="1"/>
  <c r="AN153" i="1"/>
  <c r="AL153" i="1"/>
  <c r="AJ153" i="1"/>
  <c r="AG153" i="1"/>
  <c r="AF153" i="1"/>
  <c r="AD153" i="1"/>
  <c r="AB153" i="1"/>
  <c r="Z153" i="1"/>
  <c r="X153" i="1"/>
  <c r="U153" i="1"/>
  <c r="S153" i="1"/>
  <c r="AS153" i="1" s="1"/>
  <c r="R153" i="1"/>
  <c r="BD153" i="1" s="1"/>
  <c r="P153" i="1"/>
  <c r="O153" i="1"/>
  <c r="K153" i="1"/>
  <c r="AR152" i="1"/>
  <c r="AP152" i="1"/>
  <c r="AN152" i="1"/>
  <c r="AL152" i="1"/>
  <c r="AJ152" i="1"/>
  <c r="AG152" i="1"/>
  <c r="AF152" i="1"/>
  <c r="AD152" i="1"/>
  <c r="AB152" i="1"/>
  <c r="Z152" i="1"/>
  <c r="X152" i="1"/>
  <c r="U152" i="1"/>
  <c r="S152" i="1"/>
  <c r="AS152" i="1" s="1"/>
  <c r="R152" i="1"/>
  <c r="P152" i="1"/>
  <c r="O152" i="1"/>
  <c r="K152" i="1"/>
  <c r="AR151" i="1"/>
  <c r="AP151" i="1"/>
  <c r="AN151" i="1"/>
  <c r="AL151" i="1"/>
  <c r="AJ151" i="1"/>
  <c r="AG151" i="1"/>
  <c r="AF151" i="1"/>
  <c r="AD151" i="1"/>
  <c r="AB151" i="1"/>
  <c r="Z151" i="1"/>
  <c r="X151" i="1"/>
  <c r="U151" i="1"/>
  <c r="S151" i="1"/>
  <c r="AS151" i="1" s="1"/>
  <c r="R151" i="1"/>
  <c r="BD151" i="1" s="1"/>
  <c r="P151" i="1"/>
  <c r="O151" i="1"/>
  <c r="K151" i="1"/>
  <c r="AR150" i="1"/>
  <c r="AP150" i="1"/>
  <c r="AN150" i="1"/>
  <c r="AL150" i="1"/>
  <c r="AJ150" i="1"/>
  <c r="AG150" i="1"/>
  <c r="AF150" i="1"/>
  <c r="AD150" i="1"/>
  <c r="AB150" i="1"/>
  <c r="Z150" i="1"/>
  <c r="X150" i="1"/>
  <c r="U150" i="1"/>
  <c r="S150" i="1"/>
  <c r="AS150" i="1" s="1"/>
  <c r="R150" i="1"/>
  <c r="AZ150" i="1" s="1"/>
  <c r="P150" i="1"/>
  <c r="O150" i="1"/>
  <c r="K150" i="1"/>
  <c r="AR149" i="1"/>
  <c r="AP149" i="1"/>
  <c r="AN149" i="1"/>
  <c r="AL149" i="1"/>
  <c r="AJ149" i="1"/>
  <c r="AG149" i="1"/>
  <c r="S149" i="1"/>
  <c r="AS149" i="1" s="1"/>
  <c r="R149" i="1"/>
  <c r="AV149" i="1" s="1"/>
  <c r="P149" i="1"/>
  <c r="O149" i="1"/>
  <c r="AR148" i="1"/>
  <c r="AP148" i="1"/>
  <c r="AN148" i="1"/>
  <c r="AL148" i="1"/>
  <c r="AJ148" i="1"/>
  <c r="AG148" i="1"/>
  <c r="AF148" i="1"/>
  <c r="AD148" i="1"/>
  <c r="AB148" i="1"/>
  <c r="Z148" i="1"/>
  <c r="X148" i="1"/>
  <c r="U148" i="1"/>
  <c r="S148" i="1"/>
  <c r="AS148" i="1" s="1"/>
  <c r="R148" i="1"/>
  <c r="AV148" i="1" s="1"/>
  <c r="P148" i="1"/>
  <c r="O148" i="1"/>
  <c r="K148" i="1"/>
  <c r="AR147" i="1"/>
  <c r="AP147" i="1"/>
  <c r="AN147" i="1"/>
  <c r="AL147" i="1"/>
  <c r="AJ147" i="1"/>
  <c r="AG147" i="1"/>
  <c r="AF147" i="1"/>
  <c r="AD147" i="1"/>
  <c r="AB147" i="1"/>
  <c r="Z147" i="1"/>
  <c r="X147" i="1"/>
  <c r="U147" i="1"/>
  <c r="S147" i="1"/>
  <c r="AS147" i="1" s="1"/>
  <c r="R147" i="1"/>
  <c r="AV147" i="1" s="1"/>
  <c r="P147" i="1"/>
  <c r="O147" i="1"/>
  <c r="K147" i="1"/>
  <c r="BD146" i="1"/>
  <c r="BB146" i="1"/>
  <c r="AZ146" i="1"/>
  <c r="AX146" i="1"/>
  <c r="AV146" i="1"/>
  <c r="AR146" i="1"/>
  <c r="AP146" i="1"/>
  <c r="AN146" i="1"/>
  <c r="AL146" i="1"/>
  <c r="AJ146" i="1"/>
  <c r="AG146" i="1"/>
  <c r="AF146" i="1"/>
  <c r="AD146" i="1"/>
  <c r="AB146" i="1"/>
  <c r="Z146" i="1"/>
  <c r="X146" i="1"/>
  <c r="U146" i="1"/>
  <c r="S146" i="1"/>
  <c r="AS146" i="1" s="1"/>
  <c r="O146" i="1"/>
  <c r="K146" i="1"/>
  <c r="BD145" i="1"/>
  <c r="BB145" i="1"/>
  <c r="AZ145" i="1"/>
  <c r="AX145" i="1"/>
  <c r="AV145" i="1"/>
  <c r="AR145" i="1"/>
  <c r="AP145" i="1"/>
  <c r="AN145" i="1"/>
  <c r="AL145" i="1"/>
  <c r="AJ145" i="1"/>
  <c r="AG145" i="1"/>
  <c r="AF145" i="1"/>
  <c r="AD145" i="1"/>
  <c r="AB145" i="1"/>
  <c r="Z145" i="1"/>
  <c r="X145" i="1"/>
  <c r="U145" i="1"/>
  <c r="S145" i="1"/>
  <c r="T145" i="1" s="1"/>
  <c r="O145" i="1"/>
  <c r="K145" i="1"/>
  <c r="BD144" i="1"/>
  <c r="BB144" i="1"/>
  <c r="AZ144" i="1"/>
  <c r="AX144" i="1"/>
  <c r="AV144" i="1"/>
  <c r="AR144" i="1"/>
  <c r="AP144" i="1"/>
  <c r="AN144" i="1"/>
  <c r="AL144" i="1"/>
  <c r="AJ144" i="1"/>
  <c r="AG144" i="1"/>
  <c r="AF144" i="1"/>
  <c r="AD144" i="1"/>
  <c r="AB144" i="1"/>
  <c r="Z144" i="1"/>
  <c r="X144" i="1"/>
  <c r="U144" i="1"/>
  <c r="S144" i="1"/>
  <c r="T144" i="1" s="1"/>
  <c r="O144" i="1"/>
  <c r="K144" i="1"/>
  <c r="BD143" i="1"/>
  <c r="BB143" i="1"/>
  <c r="AZ143" i="1"/>
  <c r="AX143" i="1"/>
  <c r="AV143" i="1"/>
  <c r="AR143" i="1"/>
  <c r="AP143" i="1"/>
  <c r="AN143" i="1"/>
  <c r="AL143" i="1"/>
  <c r="AJ143" i="1"/>
  <c r="AG143" i="1"/>
  <c r="AF143" i="1"/>
  <c r="AD143" i="1"/>
  <c r="AB143" i="1"/>
  <c r="Z143" i="1"/>
  <c r="X143" i="1"/>
  <c r="U143" i="1"/>
  <c r="S143" i="1"/>
  <c r="AS143" i="1" s="1"/>
  <c r="O143" i="1"/>
  <c r="K143" i="1"/>
  <c r="BD142" i="1"/>
  <c r="BB142" i="1"/>
  <c r="AZ142" i="1"/>
  <c r="AX142" i="1"/>
  <c r="AV142" i="1"/>
  <c r="AR142" i="1"/>
  <c r="AP142" i="1"/>
  <c r="AN142" i="1"/>
  <c r="AL142" i="1"/>
  <c r="AJ142" i="1"/>
  <c r="AG142" i="1"/>
  <c r="AF142" i="1"/>
  <c r="AD142" i="1"/>
  <c r="AB142" i="1"/>
  <c r="Z142" i="1"/>
  <c r="X142" i="1"/>
  <c r="U142" i="1"/>
  <c r="S142" i="1"/>
  <c r="AS142" i="1" s="1"/>
  <c r="O142" i="1"/>
  <c r="K142" i="1"/>
  <c r="BD141" i="1"/>
  <c r="BB141" i="1"/>
  <c r="AZ141" i="1"/>
  <c r="AX141" i="1"/>
  <c r="AV141" i="1"/>
  <c r="AR141" i="1"/>
  <c r="AP141" i="1"/>
  <c r="AN141" i="1"/>
  <c r="AL141" i="1"/>
  <c r="AJ141" i="1"/>
  <c r="AG141" i="1"/>
  <c r="AF141" i="1"/>
  <c r="AD141" i="1"/>
  <c r="AB141" i="1"/>
  <c r="Z141" i="1"/>
  <c r="X141" i="1"/>
  <c r="U141" i="1"/>
  <c r="S141" i="1"/>
  <c r="O141" i="1"/>
  <c r="K141" i="1"/>
  <c r="BD140" i="1"/>
  <c r="BB140" i="1"/>
  <c r="AZ140" i="1"/>
  <c r="AX140" i="1"/>
  <c r="AV140" i="1"/>
  <c r="AR140" i="1"/>
  <c r="AP140" i="1"/>
  <c r="AN140" i="1"/>
  <c r="AL140" i="1"/>
  <c r="AJ140" i="1"/>
  <c r="AG140" i="1"/>
  <c r="AF140" i="1"/>
  <c r="AD140" i="1"/>
  <c r="AB140" i="1"/>
  <c r="Z140" i="1"/>
  <c r="X140" i="1"/>
  <c r="U140" i="1"/>
  <c r="S140" i="1"/>
  <c r="AS140" i="1" s="1"/>
  <c r="O140" i="1"/>
  <c r="K140" i="1"/>
  <c r="BD139" i="1"/>
  <c r="BB139" i="1"/>
  <c r="AZ139" i="1"/>
  <c r="AX139" i="1"/>
  <c r="AV139" i="1"/>
  <c r="AR139" i="1"/>
  <c r="AP139" i="1"/>
  <c r="AN139" i="1"/>
  <c r="AL139" i="1"/>
  <c r="AJ139" i="1"/>
  <c r="AG139" i="1"/>
  <c r="AF139" i="1"/>
  <c r="AD139" i="1"/>
  <c r="AB139" i="1"/>
  <c r="Z139" i="1"/>
  <c r="X139" i="1"/>
  <c r="U139" i="1"/>
  <c r="S139" i="1"/>
  <c r="AS139" i="1" s="1"/>
  <c r="O139" i="1"/>
  <c r="K139" i="1"/>
  <c r="BD138" i="1"/>
  <c r="BB138" i="1"/>
  <c r="AZ138" i="1"/>
  <c r="AX138" i="1"/>
  <c r="AV138" i="1"/>
  <c r="AR138" i="1"/>
  <c r="AP138" i="1"/>
  <c r="AN138" i="1"/>
  <c r="AL138" i="1"/>
  <c r="AJ138" i="1"/>
  <c r="AG138" i="1"/>
  <c r="AF138" i="1"/>
  <c r="AD138" i="1"/>
  <c r="AB138" i="1"/>
  <c r="Z138" i="1"/>
  <c r="X138" i="1"/>
  <c r="U138" i="1"/>
  <c r="S138" i="1"/>
  <c r="T138" i="1" s="1"/>
  <c r="O138" i="1"/>
  <c r="K138" i="1"/>
  <c r="BD137" i="1"/>
  <c r="BB137" i="1"/>
  <c r="AZ137" i="1"/>
  <c r="AX137" i="1"/>
  <c r="AV137" i="1"/>
  <c r="AR137" i="1"/>
  <c r="AP137" i="1"/>
  <c r="AN137" i="1"/>
  <c r="AL137" i="1"/>
  <c r="AJ137" i="1"/>
  <c r="AG137" i="1"/>
  <c r="AF137" i="1"/>
  <c r="AD137" i="1"/>
  <c r="AB137" i="1"/>
  <c r="Z137" i="1"/>
  <c r="X137" i="1"/>
  <c r="U137" i="1"/>
  <c r="S137" i="1"/>
  <c r="AS137" i="1" s="1"/>
  <c r="K137" i="1"/>
  <c r="BD136" i="1"/>
  <c r="BB136" i="1"/>
  <c r="AZ136" i="1"/>
  <c r="AX136" i="1"/>
  <c r="AV136" i="1"/>
  <c r="AR136" i="1"/>
  <c r="AP136" i="1"/>
  <c r="AN136" i="1"/>
  <c r="AL136" i="1"/>
  <c r="AJ136" i="1"/>
  <c r="AG136" i="1"/>
  <c r="AF136" i="1"/>
  <c r="AD136" i="1"/>
  <c r="AB136" i="1"/>
  <c r="Z136" i="1"/>
  <c r="X136" i="1"/>
  <c r="U136" i="1"/>
  <c r="S136" i="1"/>
  <c r="AS136" i="1" s="1"/>
  <c r="O136" i="1"/>
  <c r="K136" i="1"/>
  <c r="AR135" i="1"/>
  <c r="AP135" i="1"/>
  <c r="AN135" i="1"/>
  <c r="AL135" i="1"/>
  <c r="AJ135" i="1"/>
  <c r="AG135" i="1"/>
  <c r="AF135" i="1"/>
  <c r="AD135" i="1"/>
  <c r="AB135" i="1"/>
  <c r="Z135" i="1"/>
  <c r="X135" i="1"/>
  <c r="U135" i="1"/>
  <c r="S135" i="1"/>
  <c r="AS135" i="1" s="1"/>
  <c r="R135" i="1"/>
  <c r="BD135" i="1" s="1"/>
  <c r="P135" i="1"/>
  <c r="O135" i="1"/>
  <c r="K135" i="1"/>
  <c r="AR134" i="1"/>
  <c r="AP134" i="1"/>
  <c r="AN134" i="1"/>
  <c r="AL134" i="1"/>
  <c r="AJ134" i="1"/>
  <c r="AG134" i="1"/>
  <c r="AF134" i="1"/>
  <c r="AD134" i="1"/>
  <c r="AB134" i="1"/>
  <c r="Z134" i="1"/>
  <c r="X134" i="1"/>
  <c r="U134" i="1"/>
  <c r="S134" i="1"/>
  <c r="AS134" i="1" s="1"/>
  <c r="R134" i="1"/>
  <c r="P134" i="1"/>
  <c r="O134" i="1"/>
  <c r="K134" i="1"/>
  <c r="BD133" i="1"/>
  <c r="BB133" i="1"/>
  <c r="AZ133" i="1"/>
  <c r="AX133" i="1"/>
  <c r="AV133" i="1"/>
  <c r="AR133" i="1"/>
  <c r="AP133" i="1"/>
  <c r="AN133" i="1"/>
  <c r="AL133" i="1"/>
  <c r="AJ133" i="1"/>
  <c r="AG133" i="1"/>
  <c r="AF133" i="1"/>
  <c r="AD133" i="1"/>
  <c r="AB133" i="1"/>
  <c r="Z133" i="1"/>
  <c r="X133" i="1"/>
  <c r="U133" i="1"/>
  <c r="S133" i="1"/>
  <c r="AS133" i="1" s="1"/>
  <c r="O133" i="1"/>
  <c r="K133" i="1"/>
  <c r="BD132" i="1"/>
  <c r="BB132" i="1"/>
  <c r="AZ132" i="1"/>
  <c r="AX132" i="1"/>
  <c r="AV132" i="1"/>
  <c r="AR132" i="1"/>
  <c r="AP132" i="1"/>
  <c r="AN132" i="1"/>
  <c r="AL132" i="1"/>
  <c r="AJ132" i="1"/>
  <c r="AG132" i="1"/>
  <c r="AF132" i="1"/>
  <c r="AD132" i="1"/>
  <c r="AB132" i="1"/>
  <c r="Z132" i="1"/>
  <c r="X132" i="1"/>
  <c r="U132" i="1"/>
  <c r="S132" i="1"/>
  <c r="AS132" i="1" s="1"/>
  <c r="O132" i="1"/>
  <c r="K132" i="1"/>
  <c r="BD131" i="1"/>
  <c r="BB131" i="1"/>
  <c r="AZ131" i="1"/>
  <c r="AX131" i="1"/>
  <c r="AV131" i="1"/>
  <c r="AR131" i="1"/>
  <c r="AP131" i="1"/>
  <c r="AN131" i="1"/>
  <c r="AL131" i="1"/>
  <c r="AJ131" i="1"/>
  <c r="AG131" i="1"/>
  <c r="AF131" i="1"/>
  <c r="AD131" i="1"/>
  <c r="AB131" i="1"/>
  <c r="Z131" i="1"/>
  <c r="X131" i="1"/>
  <c r="U131" i="1"/>
  <c r="S131" i="1"/>
  <c r="T131" i="1" s="1"/>
  <c r="O131" i="1"/>
  <c r="K131" i="1"/>
  <c r="BD130" i="1"/>
  <c r="BB130" i="1"/>
  <c r="AZ130" i="1"/>
  <c r="AX130" i="1"/>
  <c r="AV130" i="1"/>
  <c r="AR130" i="1"/>
  <c r="AP130" i="1"/>
  <c r="AN130" i="1"/>
  <c r="AL130" i="1"/>
  <c r="AJ130" i="1"/>
  <c r="AG130" i="1"/>
  <c r="AF130" i="1"/>
  <c r="AD130" i="1"/>
  <c r="AB130" i="1"/>
  <c r="Z130" i="1"/>
  <c r="X130" i="1"/>
  <c r="U130" i="1"/>
  <c r="S130" i="1"/>
  <c r="T130" i="1" s="1"/>
  <c r="O130" i="1"/>
  <c r="K130" i="1"/>
  <c r="BD129" i="1"/>
  <c r="BB129" i="1"/>
  <c r="AZ129" i="1"/>
  <c r="AX129" i="1"/>
  <c r="AV129" i="1"/>
  <c r="AR129" i="1"/>
  <c r="AP129" i="1"/>
  <c r="AN129" i="1"/>
  <c r="AL129" i="1"/>
  <c r="AJ129" i="1"/>
  <c r="AG129" i="1"/>
  <c r="AF129" i="1"/>
  <c r="AD129" i="1"/>
  <c r="AB129" i="1"/>
  <c r="Z129" i="1"/>
  <c r="X129" i="1"/>
  <c r="U129" i="1"/>
  <c r="S129" i="1"/>
  <c r="T129" i="1" s="1"/>
  <c r="O129" i="1"/>
  <c r="K129" i="1"/>
  <c r="BD128" i="1"/>
  <c r="BB128" i="1"/>
  <c r="AZ128" i="1"/>
  <c r="AX128" i="1"/>
  <c r="AV128" i="1"/>
  <c r="AR128" i="1"/>
  <c r="AP128" i="1"/>
  <c r="AN128" i="1"/>
  <c r="AL128" i="1"/>
  <c r="AJ128" i="1"/>
  <c r="AG128" i="1"/>
  <c r="AF128" i="1"/>
  <c r="AD128" i="1"/>
  <c r="AB128" i="1"/>
  <c r="Z128" i="1"/>
  <c r="X128" i="1"/>
  <c r="U128" i="1"/>
  <c r="S128" i="1"/>
  <c r="O128" i="1"/>
  <c r="K128" i="1"/>
  <c r="BD127" i="1"/>
  <c r="BB127" i="1"/>
  <c r="AZ127" i="1"/>
  <c r="AX127" i="1"/>
  <c r="AV127" i="1"/>
  <c r="AR127" i="1"/>
  <c r="AP127" i="1"/>
  <c r="AN127" i="1"/>
  <c r="AL127" i="1"/>
  <c r="AJ127" i="1"/>
  <c r="AG127" i="1"/>
  <c r="AF127" i="1"/>
  <c r="AD127" i="1"/>
  <c r="AB127" i="1"/>
  <c r="Z127" i="1"/>
  <c r="X127" i="1"/>
  <c r="U127" i="1"/>
  <c r="S127" i="1"/>
  <c r="AS127" i="1" s="1"/>
  <c r="O127" i="1"/>
  <c r="K127" i="1"/>
  <c r="BD126" i="1"/>
  <c r="BB126" i="1"/>
  <c r="AZ126" i="1"/>
  <c r="AX126" i="1"/>
  <c r="AV126" i="1"/>
  <c r="AR126" i="1"/>
  <c r="AP126" i="1"/>
  <c r="AN126" i="1"/>
  <c r="AL126" i="1"/>
  <c r="AJ126" i="1"/>
  <c r="AG126" i="1"/>
  <c r="AF126" i="1"/>
  <c r="AD126" i="1"/>
  <c r="AB126" i="1"/>
  <c r="Z126" i="1"/>
  <c r="X126" i="1"/>
  <c r="U126" i="1"/>
  <c r="S126" i="1"/>
  <c r="AS126" i="1" s="1"/>
  <c r="O126" i="1"/>
  <c r="K126" i="1"/>
  <c r="BD125" i="1"/>
  <c r="BB125" i="1"/>
  <c r="AZ125" i="1"/>
  <c r="AX125" i="1"/>
  <c r="AV125" i="1"/>
  <c r="AR125" i="1"/>
  <c r="AP125" i="1"/>
  <c r="AN125" i="1"/>
  <c r="AL125" i="1"/>
  <c r="AJ125" i="1"/>
  <c r="AG125" i="1"/>
  <c r="AF125" i="1"/>
  <c r="AD125" i="1"/>
  <c r="AB125" i="1"/>
  <c r="Z125" i="1"/>
  <c r="X125" i="1"/>
  <c r="U125" i="1"/>
  <c r="S125" i="1"/>
  <c r="T125" i="1" s="1"/>
  <c r="O125" i="1"/>
  <c r="K125" i="1"/>
  <c r="BD124" i="1"/>
  <c r="BB124" i="1"/>
  <c r="AZ124" i="1"/>
  <c r="AX124" i="1"/>
  <c r="AV124" i="1"/>
  <c r="AR124" i="1"/>
  <c r="AP124" i="1"/>
  <c r="AN124" i="1"/>
  <c r="AL124" i="1"/>
  <c r="AJ124" i="1"/>
  <c r="AG124" i="1"/>
  <c r="AF124" i="1"/>
  <c r="AD124" i="1"/>
  <c r="AB124" i="1"/>
  <c r="Z124" i="1"/>
  <c r="X124" i="1"/>
  <c r="U124" i="1"/>
  <c r="S124" i="1"/>
  <c r="T124" i="1" s="1"/>
  <c r="O124" i="1"/>
  <c r="K124" i="1"/>
  <c r="BD123" i="1"/>
  <c r="BB123" i="1"/>
  <c r="AZ123" i="1"/>
  <c r="AX123" i="1"/>
  <c r="AV123" i="1"/>
  <c r="AS123" i="1"/>
  <c r="AR123" i="1"/>
  <c r="AP123" i="1"/>
  <c r="AN123" i="1"/>
  <c r="AL123" i="1"/>
  <c r="AJ123" i="1"/>
  <c r="AG123" i="1"/>
  <c r="AF123" i="1"/>
  <c r="AD123" i="1"/>
  <c r="AB123" i="1"/>
  <c r="Z123" i="1"/>
  <c r="X123" i="1"/>
  <c r="U123" i="1"/>
  <c r="T123" i="1"/>
  <c r="O123" i="1"/>
  <c r="K123" i="1"/>
  <c r="BD122" i="1"/>
  <c r="BB122" i="1"/>
  <c r="AZ122" i="1"/>
  <c r="AX122" i="1"/>
  <c r="AV122" i="1"/>
  <c r="AR122" i="1"/>
  <c r="AP122" i="1"/>
  <c r="AN122" i="1"/>
  <c r="AL122" i="1"/>
  <c r="AJ122" i="1"/>
  <c r="AG122" i="1"/>
  <c r="AF122" i="1"/>
  <c r="AD122" i="1"/>
  <c r="AB122" i="1"/>
  <c r="Z122" i="1"/>
  <c r="X122" i="1"/>
  <c r="U122" i="1"/>
  <c r="S122" i="1"/>
  <c r="AS122" i="1" s="1"/>
  <c r="O122" i="1"/>
  <c r="K122" i="1"/>
  <c r="AR121" i="1"/>
  <c r="AP121" i="1"/>
  <c r="AN121" i="1"/>
  <c r="AL121" i="1"/>
  <c r="AJ121" i="1"/>
  <c r="AG121" i="1"/>
  <c r="AF121" i="1"/>
  <c r="AD121" i="1"/>
  <c r="AB121" i="1"/>
  <c r="Z121" i="1"/>
  <c r="X121" i="1"/>
  <c r="U121" i="1"/>
  <c r="S121" i="1"/>
  <c r="AS121" i="1" s="1"/>
  <c r="R121" i="1"/>
  <c r="BD121" i="1" s="1"/>
  <c r="P121" i="1"/>
  <c r="O121" i="1"/>
  <c r="K121" i="1"/>
  <c r="AR120" i="1"/>
  <c r="AP120" i="1"/>
  <c r="AN120" i="1"/>
  <c r="AL120" i="1"/>
  <c r="AJ120" i="1"/>
  <c r="AG120" i="1"/>
  <c r="AF120" i="1"/>
  <c r="AD120" i="1"/>
  <c r="AB120" i="1"/>
  <c r="Z120" i="1"/>
  <c r="X120" i="1"/>
  <c r="U120" i="1"/>
  <c r="S120" i="1"/>
  <c r="AS120" i="1" s="1"/>
  <c r="R120" i="1"/>
  <c r="AX120" i="1" s="1"/>
  <c r="P120" i="1"/>
  <c r="O120" i="1"/>
  <c r="K120" i="1"/>
  <c r="AR119" i="1"/>
  <c r="AP119" i="1"/>
  <c r="AN119" i="1"/>
  <c r="AL119" i="1"/>
  <c r="AJ119" i="1"/>
  <c r="AG119" i="1"/>
  <c r="AF119" i="1"/>
  <c r="AD119" i="1"/>
  <c r="AB119" i="1"/>
  <c r="Z119" i="1"/>
  <c r="X119" i="1"/>
  <c r="U119" i="1"/>
  <c r="S119" i="1"/>
  <c r="AS119" i="1" s="1"/>
  <c r="R119" i="1"/>
  <c r="BD119" i="1" s="1"/>
  <c r="P119" i="1"/>
  <c r="O119" i="1"/>
  <c r="K119" i="1"/>
  <c r="AR118" i="1"/>
  <c r="AP118" i="1"/>
  <c r="AN118" i="1"/>
  <c r="AL118" i="1"/>
  <c r="AJ118" i="1"/>
  <c r="AG118" i="1"/>
  <c r="AF118" i="1"/>
  <c r="AD118" i="1"/>
  <c r="AB118" i="1"/>
  <c r="Z118" i="1"/>
  <c r="X118" i="1"/>
  <c r="U118" i="1"/>
  <c r="S118" i="1"/>
  <c r="AS118" i="1" s="1"/>
  <c r="R118" i="1"/>
  <c r="AX118" i="1" s="1"/>
  <c r="P118" i="1"/>
  <c r="O118" i="1"/>
  <c r="K118" i="1"/>
  <c r="AR117" i="1"/>
  <c r="AP117" i="1"/>
  <c r="AN117" i="1"/>
  <c r="AL117" i="1"/>
  <c r="AJ117" i="1"/>
  <c r="AG117" i="1"/>
  <c r="AF117" i="1"/>
  <c r="AD117" i="1"/>
  <c r="AB117" i="1"/>
  <c r="Z117" i="1"/>
  <c r="X117" i="1"/>
  <c r="U117" i="1"/>
  <c r="S117" i="1"/>
  <c r="AS117" i="1" s="1"/>
  <c r="R117" i="1"/>
  <c r="BD117" i="1" s="1"/>
  <c r="P117" i="1"/>
  <c r="O117" i="1"/>
  <c r="K117" i="1"/>
  <c r="AR116" i="1"/>
  <c r="AP116" i="1"/>
  <c r="AN116" i="1"/>
  <c r="AL116" i="1"/>
  <c r="AJ116" i="1"/>
  <c r="AG116" i="1"/>
  <c r="AF116" i="1"/>
  <c r="AD116" i="1"/>
  <c r="AB116" i="1"/>
  <c r="Z116" i="1"/>
  <c r="X116" i="1"/>
  <c r="U116" i="1"/>
  <c r="S116" i="1"/>
  <c r="AS116" i="1" s="1"/>
  <c r="R116" i="1"/>
  <c r="AX116" i="1" s="1"/>
  <c r="P116" i="1"/>
  <c r="O116" i="1"/>
  <c r="K116" i="1"/>
  <c r="AR115" i="1"/>
  <c r="AP115" i="1"/>
  <c r="AN115" i="1"/>
  <c r="AL115" i="1"/>
  <c r="AJ115" i="1"/>
  <c r="AG115" i="1"/>
  <c r="AF115" i="1"/>
  <c r="AD115" i="1"/>
  <c r="AB115" i="1"/>
  <c r="Z115" i="1"/>
  <c r="X115" i="1"/>
  <c r="U115" i="1"/>
  <c r="S115" i="1"/>
  <c r="AS115" i="1" s="1"/>
  <c r="R115" i="1"/>
  <c r="BD115" i="1" s="1"/>
  <c r="P115" i="1"/>
  <c r="O115" i="1"/>
  <c r="K115" i="1"/>
  <c r="AR114" i="1"/>
  <c r="AP114" i="1"/>
  <c r="AN114" i="1"/>
  <c r="AL114" i="1"/>
  <c r="AJ114" i="1"/>
  <c r="AG114" i="1"/>
  <c r="AF114" i="1"/>
  <c r="AD114" i="1"/>
  <c r="AB114" i="1"/>
  <c r="Z114" i="1"/>
  <c r="X114" i="1"/>
  <c r="U114" i="1"/>
  <c r="S114" i="1"/>
  <c r="AS114" i="1" s="1"/>
  <c r="R114" i="1"/>
  <c r="P114" i="1"/>
  <c r="O114" i="1"/>
  <c r="K114" i="1"/>
  <c r="AR113" i="1"/>
  <c r="AP113" i="1"/>
  <c r="AN113" i="1"/>
  <c r="AL113" i="1"/>
  <c r="AJ113" i="1"/>
  <c r="AG113" i="1"/>
  <c r="AF113" i="1"/>
  <c r="AD113" i="1"/>
  <c r="AB113" i="1"/>
  <c r="Z113" i="1"/>
  <c r="X113" i="1"/>
  <c r="U113" i="1"/>
  <c r="S113" i="1"/>
  <c r="AS113" i="1" s="1"/>
  <c r="R113" i="1"/>
  <c r="P113" i="1"/>
  <c r="O113" i="1"/>
  <c r="K113" i="1"/>
  <c r="AR112" i="1"/>
  <c r="AP112" i="1"/>
  <c r="AN112" i="1"/>
  <c r="AL112" i="1"/>
  <c r="AJ112" i="1"/>
  <c r="AG112" i="1"/>
  <c r="AF112" i="1"/>
  <c r="AD112" i="1"/>
  <c r="AB112" i="1"/>
  <c r="Z112" i="1"/>
  <c r="X112" i="1"/>
  <c r="U112" i="1"/>
  <c r="S112" i="1"/>
  <c r="AS112" i="1" s="1"/>
  <c r="R112" i="1"/>
  <c r="AX112" i="1" s="1"/>
  <c r="P112" i="1"/>
  <c r="O112" i="1"/>
  <c r="K112" i="1"/>
  <c r="AR111" i="1"/>
  <c r="AP111" i="1"/>
  <c r="AN111" i="1"/>
  <c r="AL111" i="1"/>
  <c r="AJ111" i="1"/>
  <c r="AG111" i="1"/>
  <c r="AF111" i="1"/>
  <c r="AD111" i="1"/>
  <c r="AB111" i="1"/>
  <c r="Z111" i="1"/>
  <c r="X111" i="1"/>
  <c r="U111" i="1"/>
  <c r="S111" i="1"/>
  <c r="AS111" i="1" s="1"/>
  <c r="R111" i="1"/>
  <c r="BD111" i="1" s="1"/>
  <c r="P111" i="1"/>
  <c r="O111" i="1"/>
  <c r="K111" i="1"/>
  <c r="AR110" i="1"/>
  <c r="AP110" i="1"/>
  <c r="AN110" i="1"/>
  <c r="AL110" i="1"/>
  <c r="AJ110" i="1"/>
  <c r="AG110" i="1"/>
  <c r="AF110" i="1"/>
  <c r="AD110" i="1"/>
  <c r="AB110" i="1"/>
  <c r="Z110" i="1"/>
  <c r="X110" i="1"/>
  <c r="U110" i="1"/>
  <c r="S110" i="1"/>
  <c r="AS110" i="1" s="1"/>
  <c r="R110" i="1"/>
  <c r="AX110" i="1" s="1"/>
  <c r="P110" i="1"/>
  <c r="O110" i="1"/>
  <c r="K110" i="1"/>
  <c r="AR109" i="1"/>
  <c r="AP109" i="1"/>
  <c r="AN109" i="1"/>
  <c r="AL109" i="1"/>
  <c r="AJ109" i="1"/>
  <c r="AG109" i="1"/>
  <c r="AF109" i="1"/>
  <c r="AD109" i="1"/>
  <c r="AB109" i="1"/>
  <c r="Z109" i="1"/>
  <c r="X109" i="1"/>
  <c r="U109" i="1"/>
  <c r="S109" i="1"/>
  <c r="AS109" i="1" s="1"/>
  <c r="R109" i="1"/>
  <c r="BD109" i="1" s="1"/>
  <c r="P109" i="1"/>
  <c r="O109" i="1"/>
  <c r="K109" i="1"/>
  <c r="AR108" i="1"/>
  <c r="AP108" i="1"/>
  <c r="AN108" i="1"/>
  <c r="AL108" i="1"/>
  <c r="AJ108" i="1"/>
  <c r="AG108" i="1"/>
  <c r="AF108" i="1"/>
  <c r="AD108" i="1"/>
  <c r="AB108" i="1"/>
  <c r="Z108" i="1"/>
  <c r="X108" i="1"/>
  <c r="U108" i="1"/>
  <c r="S108" i="1"/>
  <c r="AS108" i="1" s="1"/>
  <c r="R108" i="1"/>
  <c r="AX108" i="1" s="1"/>
  <c r="P108" i="1"/>
  <c r="O108" i="1"/>
  <c r="K108" i="1"/>
  <c r="AR107" i="1"/>
  <c r="AP107" i="1"/>
  <c r="AN107" i="1"/>
  <c r="AL107" i="1"/>
  <c r="AJ107" i="1"/>
  <c r="AG107" i="1"/>
  <c r="AF107" i="1"/>
  <c r="AD107" i="1"/>
  <c r="AB107" i="1"/>
  <c r="Z107" i="1"/>
  <c r="X107" i="1"/>
  <c r="U107" i="1"/>
  <c r="S107" i="1"/>
  <c r="AS107" i="1" s="1"/>
  <c r="R107" i="1"/>
  <c r="BD107" i="1" s="1"/>
  <c r="P107" i="1"/>
  <c r="O107" i="1"/>
  <c r="K107" i="1"/>
  <c r="BD106" i="1"/>
  <c r="BB106" i="1"/>
  <c r="AZ106" i="1"/>
  <c r="AX106" i="1"/>
  <c r="AV106" i="1"/>
  <c r="AR106" i="1"/>
  <c r="AP106" i="1"/>
  <c r="AN106" i="1"/>
  <c r="AL106" i="1"/>
  <c r="AJ106" i="1"/>
  <c r="AG106" i="1"/>
  <c r="AF106" i="1"/>
  <c r="AD106" i="1"/>
  <c r="AB106" i="1"/>
  <c r="Z106" i="1"/>
  <c r="X106" i="1"/>
  <c r="U106" i="1"/>
  <c r="S106" i="1"/>
  <c r="T106" i="1" s="1"/>
  <c r="O106" i="1"/>
  <c r="K106" i="1"/>
  <c r="BD105" i="1"/>
  <c r="BB105" i="1"/>
  <c r="AZ105" i="1"/>
  <c r="AX105" i="1"/>
  <c r="AV105" i="1"/>
  <c r="AS105" i="1"/>
  <c r="AR105" i="1"/>
  <c r="AP105" i="1"/>
  <c r="AN105" i="1"/>
  <c r="AL105" i="1"/>
  <c r="AJ105" i="1"/>
  <c r="AG105" i="1"/>
  <c r="AF105" i="1"/>
  <c r="AD105" i="1"/>
  <c r="AB105" i="1"/>
  <c r="Z105" i="1"/>
  <c r="X105" i="1"/>
  <c r="U105" i="1"/>
  <c r="O105" i="1"/>
  <c r="K105" i="1"/>
  <c r="BD104" i="1"/>
  <c r="BB104" i="1"/>
  <c r="AZ104" i="1"/>
  <c r="AX104" i="1"/>
  <c r="AV104" i="1"/>
  <c r="AR104" i="1"/>
  <c r="AP104" i="1"/>
  <c r="AN104" i="1"/>
  <c r="AL104" i="1"/>
  <c r="AJ104" i="1"/>
  <c r="AG104" i="1"/>
  <c r="AF104" i="1"/>
  <c r="AD104" i="1"/>
  <c r="AB104" i="1"/>
  <c r="Z104" i="1"/>
  <c r="X104" i="1"/>
  <c r="U104" i="1"/>
  <c r="S104" i="1"/>
  <c r="T104" i="1" s="1"/>
  <c r="O104" i="1"/>
  <c r="K104" i="1"/>
  <c r="AR103" i="1"/>
  <c r="AP103" i="1"/>
  <c r="AN103" i="1"/>
  <c r="AL103" i="1"/>
  <c r="AJ103" i="1"/>
  <c r="AG103" i="1"/>
  <c r="AF103" i="1"/>
  <c r="AD103" i="1"/>
  <c r="AB103" i="1"/>
  <c r="Z103" i="1"/>
  <c r="X103" i="1"/>
  <c r="U103" i="1"/>
  <c r="S103" i="1"/>
  <c r="AS103" i="1" s="1"/>
  <c r="R103" i="1"/>
  <c r="AZ103" i="1" s="1"/>
  <c r="P103" i="1"/>
  <c r="O103" i="1"/>
  <c r="K103" i="1"/>
  <c r="AR102" i="1"/>
  <c r="AP102" i="1"/>
  <c r="AN102" i="1"/>
  <c r="AL102" i="1"/>
  <c r="AJ102" i="1"/>
  <c r="AG102" i="1"/>
  <c r="S102" i="1"/>
  <c r="AS102" i="1" s="1"/>
  <c r="R102" i="1"/>
  <c r="BD102" i="1" s="1"/>
  <c r="P102" i="1"/>
  <c r="O102" i="1"/>
  <c r="AR101" i="1"/>
  <c r="AP101" i="1"/>
  <c r="AN101" i="1"/>
  <c r="AL101" i="1"/>
  <c r="AJ101" i="1"/>
  <c r="AG101" i="1"/>
  <c r="AF101" i="1"/>
  <c r="AD101" i="1"/>
  <c r="AB101" i="1"/>
  <c r="Z101" i="1"/>
  <c r="X101" i="1"/>
  <c r="U101" i="1"/>
  <c r="S101" i="1"/>
  <c r="AS101" i="1" s="1"/>
  <c r="R101" i="1"/>
  <c r="AV101" i="1" s="1"/>
  <c r="P101" i="1"/>
  <c r="O101" i="1"/>
  <c r="K101" i="1"/>
  <c r="AR100" i="1"/>
  <c r="AP100" i="1"/>
  <c r="AN100" i="1"/>
  <c r="AL100" i="1"/>
  <c r="AJ100" i="1"/>
  <c r="AG100" i="1"/>
  <c r="AF100" i="1"/>
  <c r="AD100" i="1"/>
  <c r="AB100" i="1"/>
  <c r="Z100" i="1"/>
  <c r="X100" i="1"/>
  <c r="U100" i="1"/>
  <c r="S100" i="1"/>
  <c r="AS100" i="1" s="1"/>
  <c r="R100" i="1"/>
  <c r="P100" i="1"/>
  <c r="O100" i="1"/>
  <c r="K100" i="1"/>
  <c r="AR99" i="1"/>
  <c r="AP99" i="1"/>
  <c r="AN99" i="1"/>
  <c r="AL99" i="1"/>
  <c r="AJ99" i="1"/>
  <c r="AG99" i="1"/>
  <c r="AF99" i="1"/>
  <c r="AD99" i="1"/>
  <c r="AB99" i="1"/>
  <c r="Z99" i="1"/>
  <c r="X99" i="1"/>
  <c r="U99" i="1"/>
  <c r="S99" i="1"/>
  <c r="AS99" i="1" s="1"/>
  <c r="R99" i="1"/>
  <c r="AV99" i="1" s="1"/>
  <c r="P99" i="1"/>
  <c r="O99" i="1"/>
  <c r="K99" i="1"/>
  <c r="AR98" i="1"/>
  <c r="AP98" i="1"/>
  <c r="AN98" i="1"/>
  <c r="AL98" i="1"/>
  <c r="AJ98" i="1"/>
  <c r="AG98" i="1"/>
  <c r="AF98" i="1"/>
  <c r="AD98" i="1"/>
  <c r="AB98" i="1"/>
  <c r="Z98" i="1"/>
  <c r="X98" i="1"/>
  <c r="U98" i="1"/>
  <c r="S98" i="1"/>
  <c r="AS98" i="1" s="1"/>
  <c r="R98" i="1"/>
  <c r="P98" i="1"/>
  <c r="O98" i="1"/>
  <c r="K98" i="1"/>
  <c r="AR97" i="1"/>
  <c r="AP97" i="1"/>
  <c r="AN97" i="1"/>
  <c r="AL97" i="1"/>
  <c r="AJ97" i="1"/>
  <c r="AG97" i="1"/>
  <c r="AF97" i="1"/>
  <c r="AD97" i="1"/>
  <c r="AB97" i="1"/>
  <c r="Z97" i="1"/>
  <c r="X97" i="1"/>
  <c r="U97" i="1"/>
  <c r="S97" i="1"/>
  <c r="AS97" i="1" s="1"/>
  <c r="R97" i="1"/>
  <c r="AV97" i="1" s="1"/>
  <c r="P97" i="1"/>
  <c r="O97" i="1"/>
  <c r="K97" i="1"/>
  <c r="AR96" i="1"/>
  <c r="AP96" i="1"/>
  <c r="AN96" i="1"/>
  <c r="AL96" i="1"/>
  <c r="AJ96" i="1"/>
  <c r="AG96" i="1"/>
  <c r="AF96" i="1"/>
  <c r="AD96" i="1"/>
  <c r="AB96" i="1"/>
  <c r="Z96" i="1"/>
  <c r="X96" i="1"/>
  <c r="U96" i="1"/>
  <c r="S96" i="1"/>
  <c r="AS96" i="1" s="1"/>
  <c r="R96" i="1"/>
  <c r="P96" i="1"/>
  <c r="O96" i="1"/>
  <c r="K96" i="1"/>
  <c r="AR95" i="1"/>
  <c r="AP95" i="1"/>
  <c r="AN95" i="1"/>
  <c r="AL95" i="1"/>
  <c r="AJ95" i="1"/>
  <c r="AG95" i="1"/>
  <c r="AF95" i="1"/>
  <c r="AD95" i="1"/>
  <c r="AB95" i="1"/>
  <c r="Z95" i="1"/>
  <c r="X95" i="1"/>
  <c r="U95" i="1"/>
  <c r="S95" i="1"/>
  <c r="AS95" i="1" s="1"/>
  <c r="R95" i="1"/>
  <c r="P95" i="1"/>
  <c r="O95" i="1"/>
  <c r="K95" i="1"/>
  <c r="AR94" i="1"/>
  <c r="AP94" i="1"/>
  <c r="AN94" i="1"/>
  <c r="AL94" i="1"/>
  <c r="AJ94" i="1"/>
  <c r="AG94" i="1"/>
  <c r="S94" i="1"/>
  <c r="AS94" i="1" s="1"/>
  <c r="R94" i="1"/>
  <c r="BB94" i="1" s="1"/>
  <c r="P94" i="1"/>
  <c r="O94" i="1"/>
  <c r="AR93" i="1"/>
  <c r="AP93" i="1"/>
  <c r="AN93" i="1"/>
  <c r="AL93" i="1"/>
  <c r="AJ93" i="1"/>
  <c r="AG93" i="1"/>
  <c r="AF93" i="1"/>
  <c r="AD93" i="1"/>
  <c r="AB93" i="1"/>
  <c r="Z93" i="1"/>
  <c r="X93" i="1"/>
  <c r="U93" i="1"/>
  <c r="S93" i="1"/>
  <c r="AS93" i="1" s="1"/>
  <c r="R93" i="1"/>
  <c r="BD93" i="1" s="1"/>
  <c r="P93" i="1"/>
  <c r="O93" i="1"/>
  <c r="K93" i="1"/>
  <c r="AR92" i="1"/>
  <c r="AP92" i="1"/>
  <c r="AN92" i="1"/>
  <c r="AL92" i="1"/>
  <c r="AJ92" i="1"/>
  <c r="AG92" i="1"/>
  <c r="AF92" i="1"/>
  <c r="AD92" i="1"/>
  <c r="AB92" i="1"/>
  <c r="Z92" i="1"/>
  <c r="X92" i="1"/>
  <c r="U92" i="1"/>
  <c r="S92" i="1"/>
  <c r="AS92" i="1" s="1"/>
  <c r="R92" i="1"/>
  <c r="BB92" i="1" s="1"/>
  <c r="P92" i="1"/>
  <c r="O92" i="1"/>
  <c r="K92" i="1"/>
  <c r="AR91" i="1"/>
  <c r="AP91" i="1"/>
  <c r="AN91" i="1"/>
  <c r="AL91" i="1"/>
  <c r="AJ91" i="1"/>
  <c r="AG91" i="1"/>
  <c r="AF91" i="1"/>
  <c r="AD91" i="1"/>
  <c r="AB91" i="1"/>
  <c r="Z91" i="1"/>
  <c r="X91" i="1"/>
  <c r="U91" i="1"/>
  <c r="S91" i="1"/>
  <c r="AS91" i="1" s="1"/>
  <c r="R91" i="1"/>
  <c r="BD91" i="1" s="1"/>
  <c r="P91" i="1"/>
  <c r="O91" i="1"/>
  <c r="K91" i="1"/>
  <c r="AR90" i="1"/>
  <c r="AP90" i="1"/>
  <c r="AN90" i="1"/>
  <c r="AL90" i="1"/>
  <c r="AJ90" i="1"/>
  <c r="AG90" i="1"/>
  <c r="AF90" i="1"/>
  <c r="AD90" i="1"/>
  <c r="AB90" i="1"/>
  <c r="Z90" i="1"/>
  <c r="X90" i="1"/>
  <c r="U90" i="1"/>
  <c r="S90" i="1"/>
  <c r="AS90" i="1" s="1"/>
  <c r="R90" i="1"/>
  <c r="BD90" i="1" s="1"/>
  <c r="P90" i="1"/>
  <c r="O90" i="1"/>
  <c r="K90" i="1"/>
  <c r="AR89" i="1"/>
  <c r="AP89" i="1"/>
  <c r="AN89" i="1"/>
  <c r="AL89" i="1"/>
  <c r="AJ89" i="1"/>
  <c r="AG89" i="1"/>
  <c r="AF89" i="1"/>
  <c r="AD89" i="1"/>
  <c r="AB89" i="1"/>
  <c r="Z89" i="1"/>
  <c r="X89" i="1"/>
  <c r="U89" i="1"/>
  <c r="S89" i="1"/>
  <c r="AS89" i="1" s="1"/>
  <c r="R89" i="1"/>
  <c r="BD89" i="1" s="1"/>
  <c r="P89" i="1"/>
  <c r="O89" i="1"/>
  <c r="K89" i="1"/>
  <c r="BD88" i="1"/>
  <c r="BB88" i="1"/>
  <c r="AZ88" i="1"/>
  <c r="AX88" i="1"/>
  <c r="AV88" i="1"/>
  <c r="AR88" i="1"/>
  <c r="AP88" i="1"/>
  <c r="AN88" i="1"/>
  <c r="AL88" i="1"/>
  <c r="AJ88" i="1"/>
  <c r="AG88" i="1"/>
  <c r="AF88" i="1"/>
  <c r="AD88" i="1"/>
  <c r="AB88" i="1"/>
  <c r="Z88" i="1"/>
  <c r="X88" i="1"/>
  <c r="U88" i="1"/>
  <c r="S88" i="1"/>
  <c r="AS88" i="1" s="1"/>
  <c r="O88" i="1"/>
  <c r="K88" i="1"/>
  <c r="AR87" i="1"/>
  <c r="AP87" i="1"/>
  <c r="AN87" i="1"/>
  <c r="AL87" i="1"/>
  <c r="AJ87" i="1"/>
  <c r="AG87" i="1"/>
  <c r="AF87" i="1"/>
  <c r="AD87" i="1"/>
  <c r="AB87" i="1"/>
  <c r="Z87" i="1"/>
  <c r="X87" i="1"/>
  <c r="U87" i="1"/>
  <c r="S87" i="1"/>
  <c r="AS87" i="1" s="1"/>
  <c r="R87" i="1"/>
  <c r="AV87" i="1" s="1"/>
  <c r="P87" i="1"/>
  <c r="O87" i="1"/>
  <c r="K87" i="1"/>
  <c r="AR86" i="1"/>
  <c r="AP86" i="1"/>
  <c r="AN86" i="1"/>
  <c r="AL86" i="1"/>
  <c r="AJ86" i="1"/>
  <c r="AG86" i="1"/>
  <c r="AF86" i="1"/>
  <c r="AD86" i="1"/>
  <c r="AB86" i="1"/>
  <c r="Z86" i="1"/>
  <c r="X86" i="1"/>
  <c r="U86" i="1"/>
  <c r="S86" i="1"/>
  <c r="AS86" i="1" s="1"/>
  <c r="R86" i="1"/>
  <c r="P86" i="1"/>
  <c r="O86" i="1"/>
  <c r="K86" i="1"/>
  <c r="AR85" i="1"/>
  <c r="AP85" i="1"/>
  <c r="AN85" i="1"/>
  <c r="AL85" i="1"/>
  <c r="AJ85" i="1"/>
  <c r="AG85" i="1"/>
  <c r="AF85" i="1"/>
  <c r="AD85" i="1"/>
  <c r="AB85" i="1"/>
  <c r="Z85" i="1"/>
  <c r="X85" i="1"/>
  <c r="U85" i="1"/>
  <c r="S85" i="1"/>
  <c r="AS85" i="1" s="1"/>
  <c r="R85" i="1"/>
  <c r="AV85" i="1" s="1"/>
  <c r="P85" i="1"/>
  <c r="O85" i="1"/>
  <c r="K85" i="1"/>
  <c r="AR84" i="1"/>
  <c r="AP84" i="1"/>
  <c r="AN84" i="1"/>
  <c r="AL84" i="1"/>
  <c r="AJ84" i="1"/>
  <c r="AG84" i="1"/>
  <c r="AF84" i="1"/>
  <c r="AD84" i="1"/>
  <c r="AB84" i="1"/>
  <c r="Z84" i="1"/>
  <c r="X84" i="1"/>
  <c r="U84" i="1"/>
  <c r="S84" i="1"/>
  <c r="AS84" i="1" s="1"/>
  <c r="R84" i="1"/>
  <c r="AV84" i="1" s="1"/>
  <c r="P84" i="1"/>
  <c r="O84" i="1"/>
  <c r="K84" i="1"/>
  <c r="AR83" i="1"/>
  <c r="AP83" i="1"/>
  <c r="AN83" i="1"/>
  <c r="AL83" i="1"/>
  <c r="AJ83" i="1"/>
  <c r="AG83" i="1"/>
  <c r="AF83" i="1"/>
  <c r="AD83" i="1"/>
  <c r="AB83" i="1"/>
  <c r="Z83" i="1"/>
  <c r="X83" i="1"/>
  <c r="U83" i="1"/>
  <c r="S83" i="1"/>
  <c r="AS83" i="1" s="1"/>
  <c r="R83" i="1"/>
  <c r="P83" i="1"/>
  <c r="O83" i="1"/>
  <c r="K83" i="1"/>
  <c r="AR82" i="1"/>
  <c r="AP82" i="1"/>
  <c r="AN82" i="1"/>
  <c r="AL82" i="1"/>
  <c r="AJ82" i="1"/>
  <c r="AG82" i="1"/>
  <c r="AF82" i="1"/>
  <c r="AD82" i="1"/>
  <c r="AB82" i="1"/>
  <c r="Z82" i="1"/>
  <c r="X82" i="1"/>
  <c r="U82" i="1"/>
  <c r="S82" i="1"/>
  <c r="AS82" i="1" s="1"/>
  <c r="R82" i="1"/>
  <c r="P82" i="1"/>
  <c r="O82" i="1"/>
  <c r="K82" i="1"/>
  <c r="AR81" i="1"/>
  <c r="AP81" i="1"/>
  <c r="AN81" i="1"/>
  <c r="AL81" i="1"/>
  <c r="AJ81" i="1"/>
  <c r="AG81" i="1"/>
  <c r="AF81" i="1"/>
  <c r="AD81" i="1"/>
  <c r="AB81" i="1"/>
  <c r="Z81" i="1"/>
  <c r="X81" i="1"/>
  <c r="U81" i="1"/>
  <c r="S81" i="1"/>
  <c r="AS81" i="1" s="1"/>
  <c r="R81" i="1"/>
  <c r="P81" i="1"/>
  <c r="O81" i="1"/>
  <c r="K81" i="1"/>
  <c r="AR80" i="1"/>
  <c r="AP80" i="1"/>
  <c r="AN80" i="1"/>
  <c r="AL80" i="1"/>
  <c r="AJ80" i="1"/>
  <c r="AG80" i="1"/>
  <c r="AF80" i="1"/>
  <c r="AD80" i="1"/>
  <c r="AB80" i="1"/>
  <c r="Z80" i="1"/>
  <c r="X80" i="1"/>
  <c r="U80" i="1"/>
  <c r="S80" i="1"/>
  <c r="AS80" i="1" s="1"/>
  <c r="R80" i="1"/>
  <c r="AV80" i="1" s="1"/>
  <c r="P80" i="1"/>
  <c r="O80" i="1"/>
  <c r="K80" i="1"/>
  <c r="AR79" i="1"/>
  <c r="AP79" i="1"/>
  <c r="AN79" i="1"/>
  <c r="AL79" i="1"/>
  <c r="AJ79" i="1"/>
  <c r="AG79" i="1"/>
  <c r="AF79" i="1"/>
  <c r="AD79" i="1"/>
  <c r="AB79" i="1"/>
  <c r="Z79" i="1"/>
  <c r="X79" i="1"/>
  <c r="U79" i="1"/>
  <c r="S79" i="1"/>
  <c r="AS79" i="1" s="1"/>
  <c r="R79" i="1"/>
  <c r="AV79" i="1" s="1"/>
  <c r="P79" i="1"/>
  <c r="O79" i="1"/>
  <c r="K79" i="1"/>
  <c r="AR78" i="1"/>
  <c r="AP78" i="1"/>
  <c r="AN78" i="1"/>
  <c r="AL78" i="1"/>
  <c r="AJ78" i="1"/>
  <c r="AG78" i="1"/>
  <c r="AF78" i="1"/>
  <c r="AD78" i="1"/>
  <c r="AB78" i="1"/>
  <c r="Z78" i="1"/>
  <c r="X78" i="1"/>
  <c r="U78" i="1"/>
  <c r="S78" i="1"/>
  <c r="AS78" i="1" s="1"/>
  <c r="R78" i="1"/>
  <c r="P78" i="1"/>
  <c r="O78" i="1"/>
  <c r="K78" i="1"/>
  <c r="AR77" i="1"/>
  <c r="AP77" i="1"/>
  <c r="AN77" i="1"/>
  <c r="AL77" i="1"/>
  <c r="AJ77" i="1"/>
  <c r="AG77" i="1"/>
  <c r="AF77" i="1"/>
  <c r="AD77" i="1"/>
  <c r="AB77" i="1"/>
  <c r="Z77" i="1"/>
  <c r="X77" i="1"/>
  <c r="U77" i="1"/>
  <c r="S77" i="1"/>
  <c r="AS77" i="1" s="1"/>
  <c r="R77" i="1"/>
  <c r="AV77" i="1" s="1"/>
  <c r="P77" i="1"/>
  <c r="O77" i="1"/>
  <c r="K77" i="1"/>
  <c r="AR76" i="1"/>
  <c r="AP76" i="1"/>
  <c r="AN76" i="1"/>
  <c r="AL76" i="1"/>
  <c r="AJ76" i="1"/>
  <c r="AG76" i="1"/>
  <c r="AF76" i="1"/>
  <c r="AD76" i="1"/>
  <c r="AB76" i="1"/>
  <c r="Z76" i="1"/>
  <c r="X76" i="1"/>
  <c r="U76" i="1"/>
  <c r="S76" i="1"/>
  <c r="AS76" i="1" s="1"/>
  <c r="R76" i="1"/>
  <c r="AV76" i="1" s="1"/>
  <c r="P76" i="1"/>
  <c r="O76" i="1"/>
  <c r="K76" i="1"/>
  <c r="AR75" i="1"/>
  <c r="AP75" i="1"/>
  <c r="AN75" i="1"/>
  <c r="AL75" i="1"/>
  <c r="AJ75" i="1"/>
  <c r="AG75" i="1"/>
  <c r="S75" i="1"/>
  <c r="AS75" i="1" s="1"/>
  <c r="R75" i="1"/>
  <c r="AV75" i="1" s="1"/>
  <c r="P75" i="1"/>
  <c r="O75" i="1"/>
  <c r="AR74" i="1"/>
  <c r="AP74" i="1"/>
  <c r="AN74" i="1"/>
  <c r="AL74" i="1"/>
  <c r="AJ74" i="1"/>
  <c r="AG74" i="1"/>
  <c r="AF74" i="1"/>
  <c r="AD74" i="1"/>
  <c r="AB74" i="1"/>
  <c r="Z74" i="1"/>
  <c r="X74" i="1"/>
  <c r="U74" i="1"/>
  <c r="S74" i="1"/>
  <c r="R74" i="1"/>
  <c r="AX74" i="1" s="1"/>
  <c r="P74" i="1"/>
  <c r="O74" i="1"/>
  <c r="K74" i="1"/>
  <c r="AR73" i="1"/>
  <c r="AP73" i="1"/>
  <c r="AN73" i="1"/>
  <c r="AL73" i="1"/>
  <c r="AJ73" i="1"/>
  <c r="AG73" i="1"/>
  <c r="AF73" i="1"/>
  <c r="AD73" i="1"/>
  <c r="AB73" i="1"/>
  <c r="Z73" i="1"/>
  <c r="X73" i="1"/>
  <c r="U73" i="1"/>
  <c r="S73" i="1"/>
  <c r="R73" i="1"/>
  <c r="BD73" i="1" s="1"/>
  <c r="P73" i="1"/>
  <c r="O73" i="1"/>
  <c r="K73" i="1"/>
  <c r="AR72" i="1"/>
  <c r="AP72" i="1"/>
  <c r="AN72" i="1"/>
  <c r="AL72" i="1"/>
  <c r="AJ72" i="1"/>
  <c r="AG72" i="1"/>
  <c r="AF72" i="1"/>
  <c r="AD72" i="1"/>
  <c r="AB72" i="1"/>
  <c r="Z72" i="1"/>
  <c r="X72" i="1"/>
  <c r="U72" i="1"/>
  <c r="S72" i="1"/>
  <c r="AS72" i="1" s="1"/>
  <c r="R72" i="1"/>
  <c r="AX72" i="1" s="1"/>
  <c r="P72" i="1"/>
  <c r="O72" i="1"/>
  <c r="K72" i="1"/>
  <c r="AR71" i="1"/>
  <c r="AP71" i="1"/>
  <c r="AN71" i="1"/>
  <c r="AL71" i="1"/>
  <c r="AJ71" i="1"/>
  <c r="AG71" i="1"/>
  <c r="AF71" i="1"/>
  <c r="AD71" i="1"/>
  <c r="AB71" i="1"/>
  <c r="Z71" i="1"/>
  <c r="X71" i="1"/>
  <c r="U71" i="1"/>
  <c r="S71" i="1"/>
  <c r="AS71" i="1" s="1"/>
  <c r="R71" i="1"/>
  <c r="P71" i="1"/>
  <c r="O71" i="1"/>
  <c r="K71" i="1"/>
  <c r="AR70" i="1"/>
  <c r="AP70" i="1"/>
  <c r="AN70" i="1"/>
  <c r="AL70" i="1"/>
  <c r="AJ70" i="1"/>
  <c r="AG70" i="1"/>
  <c r="AF70" i="1"/>
  <c r="AD70" i="1"/>
  <c r="AB70" i="1"/>
  <c r="Z70" i="1"/>
  <c r="X70" i="1"/>
  <c r="U70" i="1"/>
  <c r="S70" i="1"/>
  <c r="AS70" i="1" s="1"/>
  <c r="R70" i="1"/>
  <c r="AX70" i="1" s="1"/>
  <c r="P70" i="1"/>
  <c r="O70" i="1"/>
  <c r="K70" i="1"/>
  <c r="AR69" i="1"/>
  <c r="AP69" i="1"/>
  <c r="AN69" i="1"/>
  <c r="AL69" i="1"/>
  <c r="AJ69" i="1"/>
  <c r="AG69" i="1"/>
  <c r="AF69" i="1"/>
  <c r="AD69" i="1"/>
  <c r="AB69" i="1"/>
  <c r="Z69" i="1"/>
  <c r="X69" i="1"/>
  <c r="U69" i="1"/>
  <c r="S69" i="1"/>
  <c r="AS69" i="1" s="1"/>
  <c r="R69" i="1"/>
  <c r="BD69" i="1" s="1"/>
  <c r="P69" i="1"/>
  <c r="O69" i="1"/>
  <c r="K69" i="1"/>
  <c r="AR68" i="1"/>
  <c r="AP68" i="1"/>
  <c r="AN68" i="1"/>
  <c r="AL68" i="1"/>
  <c r="AJ68" i="1"/>
  <c r="AG68" i="1"/>
  <c r="AF68" i="1"/>
  <c r="AD68" i="1"/>
  <c r="AB68" i="1"/>
  <c r="Z68" i="1"/>
  <c r="X68" i="1"/>
  <c r="U68" i="1"/>
  <c r="S68" i="1"/>
  <c r="AS68" i="1" s="1"/>
  <c r="R68" i="1"/>
  <c r="AX68" i="1" s="1"/>
  <c r="P68" i="1"/>
  <c r="O68" i="1"/>
  <c r="K68" i="1"/>
  <c r="AR67" i="1"/>
  <c r="AP67" i="1"/>
  <c r="AN67" i="1"/>
  <c r="AL67" i="1"/>
  <c r="AJ67" i="1"/>
  <c r="AG67" i="1"/>
  <c r="AF67" i="1"/>
  <c r="AD67" i="1"/>
  <c r="AB67" i="1"/>
  <c r="Z67" i="1"/>
  <c r="X67" i="1"/>
  <c r="U67" i="1"/>
  <c r="S67" i="1"/>
  <c r="AS67" i="1" s="1"/>
  <c r="R67" i="1"/>
  <c r="BD67" i="1" s="1"/>
  <c r="P67" i="1"/>
  <c r="O67" i="1"/>
  <c r="K67" i="1"/>
  <c r="BD66" i="1"/>
  <c r="BB66" i="1"/>
  <c r="AZ66" i="1"/>
  <c r="AX66" i="1"/>
  <c r="AV66" i="1"/>
  <c r="AR66" i="1"/>
  <c r="AP66" i="1"/>
  <c r="AN66" i="1"/>
  <c r="AL66" i="1"/>
  <c r="AJ66" i="1"/>
  <c r="AG66" i="1"/>
  <c r="AF66" i="1"/>
  <c r="AD66" i="1"/>
  <c r="AB66" i="1"/>
  <c r="Z66" i="1"/>
  <c r="X66" i="1"/>
  <c r="U66" i="1"/>
  <c r="S66" i="1"/>
  <c r="T66" i="1" s="1"/>
  <c r="O66" i="1"/>
  <c r="K66" i="1"/>
  <c r="BD65" i="1"/>
  <c r="BB65" i="1"/>
  <c r="AZ65" i="1"/>
  <c r="AX65" i="1"/>
  <c r="AV65" i="1"/>
  <c r="AR65" i="1"/>
  <c r="AP65" i="1"/>
  <c r="AN65" i="1"/>
  <c r="AL65" i="1"/>
  <c r="AJ65" i="1"/>
  <c r="AG65" i="1"/>
  <c r="AF65" i="1"/>
  <c r="AD65" i="1"/>
  <c r="AB65" i="1"/>
  <c r="Z65" i="1"/>
  <c r="X65" i="1"/>
  <c r="U65" i="1"/>
  <c r="S65" i="1"/>
  <c r="T65" i="1" s="1"/>
  <c r="O65" i="1"/>
  <c r="K65" i="1"/>
  <c r="BD64" i="1"/>
  <c r="BB64" i="1"/>
  <c r="AZ64" i="1"/>
  <c r="AX64" i="1"/>
  <c r="AV64" i="1"/>
  <c r="AR64" i="1"/>
  <c r="AP64" i="1"/>
  <c r="AN64" i="1"/>
  <c r="AL64" i="1"/>
  <c r="AJ64" i="1"/>
  <c r="AG64" i="1"/>
  <c r="AF64" i="1"/>
  <c r="AD64" i="1"/>
  <c r="AB64" i="1"/>
  <c r="Z64" i="1"/>
  <c r="X64" i="1"/>
  <c r="U64" i="1"/>
  <c r="S64" i="1"/>
  <c r="O64" i="1"/>
  <c r="K64" i="1"/>
  <c r="BD63" i="1"/>
  <c r="BB63" i="1"/>
  <c r="AZ63" i="1"/>
  <c r="AX63" i="1"/>
  <c r="AV63" i="1"/>
  <c r="AR63" i="1"/>
  <c r="AP63" i="1"/>
  <c r="AN63" i="1"/>
  <c r="AL63" i="1"/>
  <c r="AJ63" i="1"/>
  <c r="AG63" i="1"/>
  <c r="AF63" i="1"/>
  <c r="AD63" i="1"/>
  <c r="AB63" i="1"/>
  <c r="Z63" i="1"/>
  <c r="X63" i="1"/>
  <c r="U63" i="1"/>
  <c r="S63" i="1"/>
  <c r="O63" i="1"/>
  <c r="K63" i="1"/>
  <c r="BD62" i="1"/>
  <c r="BB62" i="1"/>
  <c r="AZ62" i="1"/>
  <c r="AX62" i="1"/>
  <c r="AV62" i="1"/>
  <c r="AR62" i="1"/>
  <c r="AP62" i="1"/>
  <c r="AN62" i="1"/>
  <c r="AL62" i="1"/>
  <c r="AJ62" i="1"/>
  <c r="AG62" i="1"/>
  <c r="AF62" i="1"/>
  <c r="AD62" i="1"/>
  <c r="AB62" i="1"/>
  <c r="Z62" i="1"/>
  <c r="X62" i="1"/>
  <c r="U62" i="1"/>
  <c r="S62" i="1"/>
  <c r="AS62" i="1" s="1"/>
  <c r="O62" i="1"/>
  <c r="K62" i="1"/>
  <c r="BD61" i="1"/>
  <c r="BB61" i="1"/>
  <c r="AZ61" i="1"/>
  <c r="AX61" i="1"/>
  <c r="AV61" i="1"/>
  <c r="AR61" i="1"/>
  <c r="AP61" i="1"/>
  <c r="AN61" i="1"/>
  <c r="AL61" i="1"/>
  <c r="AJ61" i="1"/>
  <c r="AG61" i="1"/>
  <c r="AF61" i="1"/>
  <c r="AD61" i="1"/>
  <c r="AB61" i="1"/>
  <c r="Z61" i="1"/>
  <c r="X61" i="1"/>
  <c r="U61" i="1"/>
  <c r="S61" i="1"/>
  <c r="AS61" i="1" s="1"/>
  <c r="O61" i="1"/>
  <c r="K61" i="1"/>
  <c r="BD60" i="1"/>
  <c r="BB60" i="1"/>
  <c r="AZ60" i="1"/>
  <c r="AX60" i="1"/>
  <c r="AV60" i="1"/>
  <c r="AR60" i="1"/>
  <c r="AP60" i="1"/>
  <c r="AN60" i="1"/>
  <c r="AL60" i="1"/>
  <c r="AJ60" i="1"/>
  <c r="AG60" i="1"/>
  <c r="AF60" i="1"/>
  <c r="AD60" i="1"/>
  <c r="AB60" i="1"/>
  <c r="Z60" i="1"/>
  <c r="X60" i="1"/>
  <c r="U60" i="1"/>
  <c r="S60" i="1"/>
  <c r="T60" i="1" s="1"/>
  <c r="O60" i="1"/>
  <c r="K60" i="1"/>
  <c r="BD59" i="1"/>
  <c r="BB59" i="1"/>
  <c r="AZ59" i="1"/>
  <c r="AX59" i="1"/>
  <c r="AV59" i="1"/>
  <c r="AR59" i="1"/>
  <c r="AP59" i="1"/>
  <c r="AN59" i="1"/>
  <c r="AL59" i="1"/>
  <c r="AJ59" i="1"/>
  <c r="AG59" i="1"/>
  <c r="AF59" i="1"/>
  <c r="AD59" i="1"/>
  <c r="AB59" i="1"/>
  <c r="Z59" i="1"/>
  <c r="X59" i="1"/>
  <c r="U59" i="1"/>
  <c r="S59" i="1"/>
  <c r="T59" i="1" s="1"/>
  <c r="O59" i="1"/>
  <c r="K59" i="1"/>
  <c r="AR58" i="1"/>
  <c r="AP58" i="1"/>
  <c r="AN58" i="1"/>
  <c r="AL58" i="1"/>
  <c r="AJ58" i="1"/>
  <c r="AG58" i="1"/>
  <c r="AF58" i="1"/>
  <c r="AD58" i="1"/>
  <c r="AB58" i="1"/>
  <c r="Z58" i="1"/>
  <c r="X58" i="1"/>
  <c r="U58" i="1"/>
  <c r="S58" i="1"/>
  <c r="AS58" i="1" s="1"/>
  <c r="R58" i="1"/>
  <c r="P58" i="1"/>
  <c r="O58" i="1"/>
  <c r="K58" i="1"/>
  <c r="BD57" i="1"/>
  <c r="BB57" i="1"/>
  <c r="AZ57" i="1"/>
  <c r="AX57" i="1"/>
  <c r="AV57" i="1"/>
  <c r="AR57" i="1"/>
  <c r="AP57" i="1"/>
  <c r="AN57" i="1"/>
  <c r="AL57" i="1"/>
  <c r="AJ57" i="1"/>
  <c r="AG57" i="1"/>
  <c r="AF57" i="1"/>
  <c r="AD57" i="1"/>
  <c r="AB57" i="1"/>
  <c r="Z57" i="1"/>
  <c r="X57" i="1"/>
  <c r="U57" i="1"/>
  <c r="S57" i="1"/>
  <c r="AS57" i="1" s="1"/>
  <c r="O57" i="1"/>
  <c r="K57" i="1"/>
  <c r="BD56" i="1"/>
  <c r="BB56" i="1"/>
  <c r="AZ56" i="1"/>
  <c r="AX56" i="1"/>
  <c r="AV56" i="1"/>
  <c r="AR56" i="1"/>
  <c r="AP56" i="1"/>
  <c r="AN56" i="1"/>
  <c r="AL56" i="1"/>
  <c r="AJ56" i="1"/>
  <c r="AG56" i="1"/>
  <c r="AF56" i="1"/>
  <c r="AD56" i="1"/>
  <c r="AB56" i="1"/>
  <c r="Z56" i="1"/>
  <c r="X56" i="1"/>
  <c r="U56" i="1"/>
  <c r="S56" i="1"/>
  <c r="T56" i="1" s="1"/>
  <c r="O56" i="1"/>
  <c r="K56" i="1"/>
  <c r="BD55" i="1"/>
  <c r="BB55" i="1"/>
  <c r="AZ55" i="1"/>
  <c r="AX55" i="1"/>
  <c r="AV55" i="1"/>
  <c r="AS55" i="1"/>
  <c r="AR55" i="1"/>
  <c r="AP55" i="1"/>
  <c r="AN55" i="1"/>
  <c r="AL55" i="1"/>
  <c r="AJ55" i="1"/>
  <c r="AG55" i="1"/>
  <c r="AF55" i="1"/>
  <c r="AD55" i="1"/>
  <c r="AB55" i="1"/>
  <c r="Z55" i="1"/>
  <c r="X55" i="1"/>
  <c r="U55" i="1"/>
  <c r="K55" i="1"/>
  <c r="BD54" i="1"/>
  <c r="BB54" i="1"/>
  <c r="AZ54" i="1"/>
  <c r="AX54" i="1"/>
  <c r="AV54" i="1"/>
  <c r="AS54" i="1"/>
  <c r="AR54" i="1"/>
  <c r="AP54" i="1"/>
  <c r="AN54" i="1"/>
  <c r="AL54" i="1"/>
  <c r="AJ54" i="1"/>
  <c r="AG54" i="1"/>
  <c r="AF54" i="1"/>
  <c r="AD54" i="1"/>
  <c r="AB54" i="1"/>
  <c r="Z54" i="1"/>
  <c r="X54" i="1"/>
  <c r="U54" i="1"/>
  <c r="T54" i="1"/>
  <c r="O54" i="1"/>
  <c r="K54" i="1"/>
  <c r="BD53" i="1"/>
  <c r="BB53" i="1"/>
  <c r="AZ53" i="1"/>
  <c r="AX53" i="1"/>
  <c r="AV53" i="1"/>
  <c r="AR53" i="1"/>
  <c r="AP53" i="1"/>
  <c r="AN53" i="1"/>
  <c r="AL53" i="1"/>
  <c r="AJ53" i="1"/>
  <c r="AG53" i="1"/>
  <c r="AF53" i="1"/>
  <c r="AD53" i="1"/>
  <c r="AB53" i="1"/>
  <c r="Z53" i="1"/>
  <c r="X53" i="1"/>
  <c r="U53" i="1"/>
  <c r="S53" i="1"/>
  <c r="AS53" i="1" s="1"/>
  <c r="O53" i="1"/>
  <c r="K53" i="1"/>
  <c r="BD52" i="1"/>
  <c r="BB52" i="1"/>
  <c r="AZ52" i="1"/>
  <c r="AX52" i="1"/>
  <c r="AV52" i="1"/>
  <c r="AR52" i="1"/>
  <c r="AP52" i="1"/>
  <c r="AN52" i="1"/>
  <c r="AL52" i="1"/>
  <c r="AJ52" i="1"/>
  <c r="AG52" i="1"/>
  <c r="AF52" i="1"/>
  <c r="AD52" i="1"/>
  <c r="AB52" i="1"/>
  <c r="Z52" i="1"/>
  <c r="X52" i="1"/>
  <c r="U52" i="1"/>
  <c r="S52" i="1"/>
  <c r="T52" i="1" s="1"/>
  <c r="O52" i="1"/>
  <c r="K52" i="1"/>
  <c r="AR51" i="1"/>
  <c r="AP51" i="1"/>
  <c r="AN51" i="1"/>
  <c r="AL51" i="1"/>
  <c r="AJ51" i="1"/>
  <c r="AG51" i="1"/>
  <c r="AF51" i="1"/>
  <c r="AD51" i="1"/>
  <c r="AB51" i="1"/>
  <c r="Z51" i="1"/>
  <c r="X51" i="1"/>
  <c r="U51" i="1"/>
  <c r="S51" i="1"/>
  <c r="AS51" i="1" s="1"/>
  <c r="R51" i="1"/>
  <c r="BD51" i="1" s="1"/>
  <c r="P51" i="1"/>
  <c r="O51" i="1"/>
  <c r="K51" i="1"/>
  <c r="AR50" i="1"/>
  <c r="AP50" i="1"/>
  <c r="AN50" i="1"/>
  <c r="AL50" i="1"/>
  <c r="AJ50" i="1"/>
  <c r="AG50" i="1"/>
  <c r="AF50" i="1"/>
  <c r="AD50" i="1"/>
  <c r="AB50" i="1"/>
  <c r="Z50" i="1"/>
  <c r="X50" i="1"/>
  <c r="U50" i="1"/>
  <c r="S50" i="1"/>
  <c r="AS50" i="1" s="1"/>
  <c r="R50" i="1"/>
  <c r="BD50" i="1" s="1"/>
  <c r="P50" i="1"/>
  <c r="O50" i="1"/>
  <c r="K50" i="1"/>
  <c r="AR49" i="1"/>
  <c r="AP49" i="1"/>
  <c r="AN49" i="1"/>
  <c r="AL49" i="1"/>
  <c r="AJ49" i="1"/>
  <c r="AG49" i="1"/>
  <c r="AF49" i="1"/>
  <c r="AD49" i="1"/>
  <c r="AB49" i="1"/>
  <c r="Z49" i="1"/>
  <c r="X49" i="1"/>
  <c r="U49" i="1"/>
  <c r="S49" i="1"/>
  <c r="AS49" i="1" s="1"/>
  <c r="R49" i="1"/>
  <c r="BD49" i="1" s="1"/>
  <c r="P49" i="1"/>
  <c r="O49" i="1"/>
  <c r="K49" i="1"/>
  <c r="AR48" i="1"/>
  <c r="AP48" i="1"/>
  <c r="AN48" i="1"/>
  <c r="AL48" i="1"/>
  <c r="AJ48" i="1"/>
  <c r="AG48" i="1"/>
  <c r="AF48" i="1"/>
  <c r="AD48" i="1"/>
  <c r="AB48" i="1"/>
  <c r="Z48" i="1"/>
  <c r="X48" i="1"/>
  <c r="U48" i="1"/>
  <c r="S48" i="1"/>
  <c r="R48" i="1"/>
  <c r="BD48" i="1" s="1"/>
  <c r="P48" i="1"/>
  <c r="O48" i="1"/>
  <c r="K48" i="1"/>
  <c r="AR47" i="1"/>
  <c r="AP47" i="1"/>
  <c r="AN47" i="1"/>
  <c r="AL47" i="1"/>
  <c r="AJ47" i="1"/>
  <c r="AG47" i="1"/>
  <c r="AF47" i="1"/>
  <c r="AD47" i="1"/>
  <c r="AB47" i="1"/>
  <c r="Z47" i="1"/>
  <c r="X47" i="1"/>
  <c r="U47" i="1"/>
  <c r="S47" i="1"/>
  <c r="AS47" i="1" s="1"/>
  <c r="R47" i="1"/>
  <c r="P47" i="1"/>
  <c r="O47" i="1"/>
  <c r="K47" i="1"/>
  <c r="AR46" i="1"/>
  <c r="AP46" i="1"/>
  <c r="AN46" i="1"/>
  <c r="AL46" i="1"/>
  <c r="AJ46" i="1"/>
  <c r="AG46" i="1"/>
  <c r="AF46" i="1"/>
  <c r="AD46" i="1"/>
  <c r="AB46" i="1"/>
  <c r="Z46" i="1"/>
  <c r="X46" i="1"/>
  <c r="U46" i="1"/>
  <c r="S46" i="1"/>
  <c r="AS46" i="1" s="1"/>
  <c r="R46" i="1"/>
  <c r="BD46" i="1" s="1"/>
  <c r="P46" i="1"/>
  <c r="O46" i="1"/>
  <c r="K46" i="1"/>
  <c r="AR45" i="1"/>
  <c r="AP45" i="1"/>
  <c r="AN45" i="1"/>
  <c r="AL45" i="1"/>
  <c r="AJ45" i="1"/>
  <c r="AG45" i="1"/>
  <c r="AF45" i="1"/>
  <c r="AD45" i="1"/>
  <c r="AB45" i="1"/>
  <c r="Z45" i="1"/>
  <c r="X45" i="1"/>
  <c r="U45" i="1"/>
  <c r="S45" i="1"/>
  <c r="AS45" i="1" s="1"/>
  <c r="R45" i="1"/>
  <c r="BD45" i="1" s="1"/>
  <c r="P45" i="1"/>
  <c r="O45" i="1"/>
  <c r="K45" i="1"/>
  <c r="AR44" i="1"/>
  <c r="AP44" i="1"/>
  <c r="AN44" i="1"/>
  <c r="AL44" i="1"/>
  <c r="AJ44" i="1"/>
  <c r="AG44" i="1"/>
  <c r="AF44" i="1"/>
  <c r="AD44" i="1"/>
  <c r="AB44" i="1"/>
  <c r="Z44" i="1"/>
  <c r="X44" i="1"/>
  <c r="U44" i="1"/>
  <c r="S44" i="1"/>
  <c r="AS44" i="1" s="1"/>
  <c r="R44" i="1"/>
  <c r="P44" i="1"/>
  <c r="O44" i="1"/>
  <c r="K44" i="1"/>
  <c r="AR43" i="1"/>
  <c r="AP43" i="1"/>
  <c r="AN43" i="1"/>
  <c r="AL43" i="1"/>
  <c r="AJ43" i="1"/>
  <c r="AG43" i="1"/>
  <c r="AF43" i="1"/>
  <c r="AD43" i="1"/>
  <c r="AB43" i="1"/>
  <c r="Z43" i="1"/>
  <c r="X43" i="1"/>
  <c r="U43" i="1"/>
  <c r="S43" i="1"/>
  <c r="AS43" i="1" s="1"/>
  <c r="R43" i="1"/>
  <c r="BD43" i="1" s="1"/>
  <c r="P43" i="1"/>
  <c r="O43" i="1"/>
  <c r="K43" i="1"/>
  <c r="AR42" i="1"/>
  <c r="AP42" i="1"/>
  <c r="AN42" i="1"/>
  <c r="AL42" i="1"/>
  <c r="AJ42" i="1"/>
  <c r="AG42" i="1"/>
  <c r="AF42" i="1"/>
  <c r="AD42" i="1"/>
  <c r="AB42" i="1"/>
  <c r="Z42" i="1"/>
  <c r="X42" i="1"/>
  <c r="U42" i="1"/>
  <c r="S42" i="1"/>
  <c r="AS42" i="1" s="1"/>
  <c r="R42" i="1"/>
  <c r="BD42" i="1" s="1"/>
  <c r="P42" i="1"/>
  <c r="O42" i="1"/>
  <c r="K42" i="1"/>
  <c r="AR41" i="1"/>
  <c r="AP41" i="1"/>
  <c r="AN41" i="1"/>
  <c r="AL41" i="1"/>
  <c r="AJ41" i="1"/>
  <c r="AG41" i="1"/>
  <c r="AF41" i="1"/>
  <c r="AD41" i="1"/>
  <c r="AB41" i="1"/>
  <c r="Z41" i="1"/>
  <c r="X41" i="1"/>
  <c r="U41" i="1"/>
  <c r="S41" i="1"/>
  <c r="AS41" i="1" s="1"/>
  <c r="R41" i="1"/>
  <c r="BD41" i="1" s="1"/>
  <c r="P41" i="1"/>
  <c r="O41" i="1"/>
  <c r="K41" i="1"/>
  <c r="AR40" i="1"/>
  <c r="AP40" i="1"/>
  <c r="AN40" i="1"/>
  <c r="AL40" i="1"/>
  <c r="AJ40" i="1"/>
  <c r="AG40" i="1"/>
  <c r="AF40" i="1"/>
  <c r="AD40" i="1"/>
  <c r="AB40" i="1"/>
  <c r="Z40" i="1"/>
  <c r="X40" i="1"/>
  <c r="U40" i="1"/>
  <c r="S40" i="1"/>
  <c r="AS40" i="1" s="1"/>
  <c r="R40" i="1"/>
  <c r="P40" i="1"/>
  <c r="O40" i="1"/>
  <c r="K40" i="1"/>
  <c r="AR39" i="1"/>
  <c r="AP39" i="1"/>
  <c r="AN39" i="1"/>
  <c r="AL39" i="1"/>
  <c r="AJ39" i="1"/>
  <c r="AG39" i="1"/>
  <c r="AF39" i="1"/>
  <c r="AD39" i="1"/>
  <c r="AB39" i="1"/>
  <c r="Z39" i="1"/>
  <c r="X39" i="1"/>
  <c r="U39" i="1"/>
  <c r="S39" i="1"/>
  <c r="AS39" i="1" s="1"/>
  <c r="R39" i="1"/>
  <c r="AX39" i="1" s="1"/>
  <c r="P39" i="1"/>
  <c r="O39" i="1"/>
  <c r="K39" i="1"/>
  <c r="AR38" i="1"/>
  <c r="AP38" i="1"/>
  <c r="AN38" i="1"/>
  <c r="AL38" i="1"/>
  <c r="AJ38" i="1"/>
  <c r="AG38" i="1"/>
  <c r="AF38" i="1"/>
  <c r="AD38" i="1"/>
  <c r="AB38" i="1"/>
  <c r="Z38" i="1"/>
  <c r="X38" i="1"/>
  <c r="U38" i="1"/>
  <c r="S38" i="1"/>
  <c r="AS38" i="1" s="1"/>
  <c r="R38" i="1"/>
  <c r="BD38" i="1" s="1"/>
  <c r="P38" i="1"/>
  <c r="K38" i="1"/>
  <c r="AR37" i="1"/>
  <c r="AP37" i="1"/>
  <c r="AN37" i="1"/>
  <c r="AL37" i="1"/>
  <c r="AJ37" i="1"/>
  <c r="AG37" i="1"/>
  <c r="AF37" i="1"/>
  <c r="AD37" i="1"/>
  <c r="AB37" i="1"/>
  <c r="Z37" i="1"/>
  <c r="X37" i="1"/>
  <c r="U37" i="1"/>
  <c r="S37" i="1"/>
  <c r="AS37" i="1" s="1"/>
  <c r="R37" i="1"/>
  <c r="AV37" i="1" s="1"/>
  <c r="P37" i="1"/>
  <c r="O37" i="1"/>
  <c r="K37" i="1"/>
  <c r="AR36" i="1"/>
  <c r="AP36" i="1"/>
  <c r="AN36" i="1"/>
  <c r="AL36" i="1"/>
  <c r="AJ36" i="1"/>
  <c r="AG36" i="1"/>
  <c r="AF36" i="1"/>
  <c r="AD36" i="1"/>
  <c r="AB36" i="1"/>
  <c r="Z36" i="1"/>
  <c r="X36" i="1"/>
  <c r="U36" i="1"/>
  <c r="S36" i="1"/>
  <c r="AS36" i="1" s="1"/>
  <c r="R36" i="1"/>
  <c r="BB36" i="1" s="1"/>
  <c r="P36" i="1"/>
  <c r="O36" i="1"/>
  <c r="K36" i="1"/>
  <c r="AR35" i="1"/>
  <c r="AP35" i="1"/>
  <c r="AN35" i="1"/>
  <c r="AL35" i="1"/>
  <c r="AJ35" i="1"/>
  <c r="AG35" i="1"/>
  <c r="AF35" i="1"/>
  <c r="AD35" i="1"/>
  <c r="AB35" i="1"/>
  <c r="Z35" i="1"/>
  <c r="X35" i="1"/>
  <c r="U35" i="1"/>
  <c r="S35" i="1"/>
  <c r="AS35" i="1" s="1"/>
  <c r="R35" i="1"/>
  <c r="AV35" i="1" s="1"/>
  <c r="P35" i="1"/>
  <c r="O35" i="1"/>
  <c r="K35" i="1"/>
  <c r="AR34" i="1"/>
  <c r="AP34" i="1"/>
  <c r="AN34" i="1"/>
  <c r="AL34" i="1"/>
  <c r="AJ34" i="1"/>
  <c r="AG34" i="1"/>
  <c r="AF34" i="1"/>
  <c r="AD34" i="1"/>
  <c r="AB34" i="1"/>
  <c r="Z34" i="1"/>
  <c r="X34" i="1"/>
  <c r="U34" i="1"/>
  <c r="S34" i="1"/>
  <c r="AS34" i="1" s="1"/>
  <c r="R34" i="1"/>
  <c r="BB34" i="1" s="1"/>
  <c r="P34" i="1"/>
  <c r="O34" i="1"/>
  <c r="K34" i="1"/>
  <c r="AR33" i="1"/>
  <c r="AP33" i="1"/>
  <c r="AN33" i="1"/>
  <c r="AL33" i="1"/>
  <c r="AJ33" i="1"/>
  <c r="AG33" i="1"/>
  <c r="AF33" i="1"/>
  <c r="AD33" i="1"/>
  <c r="AB33" i="1"/>
  <c r="Z33" i="1"/>
  <c r="X33" i="1"/>
  <c r="U33" i="1"/>
  <c r="S33" i="1"/>
  <c r="AS33" i="1" s="1"/>
  <c r="R33" i="1"/>
  <c r="AV33" i="1" s="1"/>
  <c r="P33" i="1"/>
  <c r="O33" i="1"/>
  <c r="K33" i="1"/>
  <c r="AR32" i="1"/>
  <c r="AP32" i="1"/>
  <c r="AN32" i="1"/>
  <c r="AL32" i="1"/>
  <c r="AJ32" i="1"/>
  <c r="AG32" i="1"/>
  <c r="AF32" i="1"/>
  <c r="AD32" i="1"/>
  <c r="AB32" i="1"/>
  <c r="Z32" i="1"/>
  <c r="X32" i="1"/>
  <c r="U32" i="1"/>
  <c r="S32" i="1"/>
  <c r="AS32" i="1" s="1"/>
  <c r="R32" i="1"/>
  <c r="BB32" i="1" s="1"/>
  <c r="P32" i="1"/>
  <c r="O32" i="1"/>
  <c r="K32" i="1"/>
  <c r="AR31" i="1"/>
  <c r="AP31" i="1"/>
  <c r="AN31" i="1"/>
  <c r="AL31" i="1"/>
  <c r="AJ31" i="1"/>
  <c r="AG31" i="1"/>
  <c r="AF31" i="1"/>
  <c r="AD31" i="1"/>
  <c r="AB31" i="1"/>
  <c r="Z31" i="1"/>
  <c r="X31" i="1"/>
  <c r="U31" i="1"/>
  <c r="S31" i="1"/>
  <c r="AS31" i="1" s="1"/>
  <c r="R31" i="1"/>
  <c r="AV31" i="1" s="1"/>
  <c r="P31" i="1"/>
  <c r="O31" i="1"/>
  <c r="K31" i="1"/>
  <c r="AR30" i="1"/>
  <c r="AP30" i="1"/>
  <c r="AN30" i="1"/>
  <c r="AL30" i="1"/>
  <c r="AJ30" i="1"/>
  <c r="AG30" i="1"/>
  <c r="AF30" i="1"/>
  <c r="AD30" i="1"/>
  <c r="AB30" i="1"/>
  <c r="Z30" i="1"/>
  <c r="X30" i="1"/>
  <c r="U30" i="1"/>
  <c r="S30" i="1"/>
  <c r="AS30" i="1" s="1"/>
  <c r="R30" i="1"/>
  <c r="BB30" i="1" s="1"/>
  <c r="P30" i="1"/>
  <c r="O30" i="1"/>
  <c r="K30" i="1"/>
  <c r="AR29" i="1"/>
  <c r="AP29" i="1"/>
  <c r="AN29" i="1"/>
  <c r="AL29" i="1"/>
  <c r="AJ29" i="1"/>
  <c r="AG29" i="1"/>
  <c r="AF29" i="1"/>
  <c r="AD29" i="1"/>
  <c r="AB29" i="1"/>
  <c r="Z29" i="1"/>
  <c r="X29" i="1"/>
  <c r="U29" i="1"/>
  <c r="S29" i="1"/>
  <c r="AS29" i="1" s="1"/>
  <c r="R29" i="1"/>
  <c r="AV29" i="1" s="1"/>
  <c r="P29" i="1"/>
  <c r="O29" i="1"/>
  <c r="K29" i="1"/>
  <c r="AR28" i="1"/>
  <c r="AP28" i="1"/>
  <c r="AN28" i="1"/>
  <c r="AL28" i="1"/>
  <c r="AJ28" i="1"/>
  <c r="AG28" i="1"/>
  <c r="AF28" i="1"/>
  <c r="AD28" i="1"/>
  <c r="AB28" i="1"/>
  <c r="Z28" i="1"/>
  <c r="X28" i="1"/>
  <c r="U28" i="1"/>
  <c r="S28" i="1"/>
  <c r="AS28" i="1" s="1"/>
  <c r="R28" i="1"/>
  <c r="BB28" i="1" s="1"/>
  <c r="P28" i="1"/>
  <c r="O28" i="1"/>
  <c r="K28" i="1"/>
  <c r="AR27" i="1"/>
  <c r="AP27" i="1"/>
  <c r="AN27" i="1"/>
  <c r="AL27" i="1"/>
  <c r="AJ27" i="1"/>
  <c r="AG27" i="1"/>
  <c r="AF27" i="1"/>
  <c r="AD27" i="1"/>
  <c r="AB27" i="1"/>
  <c r="Z27" i="1"/>
  <c r="X27" i="1"/>
  <c r="U27" i="1"/>
  <c r="S27" i="1"/>
  <c r="AS27" i="1" s="1"/>
  <c r="R27" i="1"/>
  <c r="AV27" i="1" s="1"/>
  <c r="P27" i="1"/>
  <c r="O27" i="1"/>
  <c r="K27" i="1"/>
  <c r="AR26" i="1"/>
  <c r="AP26" i="1"/>
  <c r="AN26" i="1"/>
  <c r="AL26" i="1"/>
  <c r="AJ26" i="1"/>
  <c r="AG26" i="1"/>
  <c r="AF26" i="1"/>
  <c r="AD26" i="1"/>
  <c r="AB26" i="1"/>
  <c r="Z26" i="1"/>
  <c r="X26" i="1"/>
  <c r="U26" i="1"/>
  <c r="S26" i="1"/>
  <c r="AS26" i="1" s="1"/>
  <c r="R26" i="1"/>
  <c r="BB26" i="1" s="1"/>
  <c r="P26" i="1"/>
  <c r="O26" i="1"/>
  <c r="K26" i="1"/>
  <c r="AR25" i="1"/>
  <c r="AP25" i="1"/>
  <c r="AN25" i="1"/>
  <c r="AL25" i="1"/>
  <c r="AJ25" i="1"/>
  <c r="AG25" i="1"/>
  <c r="AF25" i="1"/>
  <c r="AD25" i="1"/>
  <c r="AB25" i="1"/>
  <c r="Z25" i="1"/>
  <c r="X25" i="1"/>
  <c r="U25" i="1"/>
  <c r="S25" i="1"/>
  <c r="AS25" i="1" s="1"/>
  <c r="R25" i="1"/>
  <c r="AV25" i="1" s="1"/>
  <c r="P25" i="1"/>
  <c r="O25" i="1"/>
  <c r="K25" i="1"/>
  <c r="AR24" i="1"/>
  <c r="AP24" i="1"/>
  <c r="AN24" i="1"/>
  <c r="AL24" i="1"/>
  <c r="AJ24" i="1"/>
  <c r="AG24" i="1"/>
  <c r="AF24" i="1"/>
  <c r="AD24" i="1"/>
  <c r="AB24" i="1"/>
  <c r="Z24" i="1"/>
  <c r="X24" i="1"/>
  <c r="U24" i="1"/>
  <c r="S24" i="1"/>
  <c r="AS24" i="1" s="1"/>
  <c r="R24" i="1"/>
  <c r="BB24" i="1" s="1"/>
  <c r="P24" i="1"/>
  <c r="O24" i="1"/>
  <c r="K24" i="1"/>
  <c r="BD23" i="1"/>
  <c r="BB23" i="1"/>
  <c r="AZ23" i="1"/>
  <c r="AX23" i="1"/>
  <c r="AV23" i="1"/>
  <c r="AR23" i="1"/>
  <c r="AP23" i="1"/>
  <c r="AN23" i="1"/>
  <c r="AL23" i="1"/>
  <c r="AJ23" i="1"/>
  <c r="AG23" i="1"/>
  <c r="AF23" i="1"/>
  <c r="AD23" i="1"/>
  <c r="AB23" i="1"/>
  <c r="Z23" i="1"/>
  <c r="X23" i="1"/>
  <c r="U23" i="1"/>
  <c r="S23" i="1"/>
  <c r="T23" i="1" s="1"/>
  <c r="O23" i="1"/>
  <c r="K23" i="1"/>
  <c r="AR22" i="1"/>
  <c r="AP22" i="1"/>
  <c r="AN22" i="1"/>
  <c r="AL22" i="1"/>
  <c r="AJ22" i="1"/>
  <c r="AG22" i="1"/>
  <c r="AF22" i="1"/>
  <c r="AD22" i="1"/>
  <c r="AB22" i="1"/>
  <c r="Z22" i="1"/>
  <c r="X22" i="1"/>
  <c r="U22" i="1"/>
  <c r="S22" i="1"/>
  <c r="AS22" i="1" s="1"/>
  <c r="R22" i="1"/>
  <c r="AX22" i="1" s="1"/>
  <c r="P22" i="1"/>
  <c r="O22" i="1"/>
  <c r="K22" i="1"/>
  <c r="AR21" i="1"/>
  <c r="AP21" i="1"/>
  <c r="AN21" i="1"/>
  <c r="AL21" i="1"/>
  <c r="AJ21" i="1"/>
  <c r="AG21" i="1"/>
  <c r="AF21" i="1"/>
  <c r="AD21" i="1"/>
  <c r="AB21" i="1"/>
  <c r="Z21" i="1"/>
  <c r="X21" i="1"/>
  <c r="U21" i="1"/>
  <c r="S21" i="1"/>
  <c r="AS21" i="1" s="1"/>
  <c r="R21" i="1"/>
  <c r="BD21" i="1" s="1"/>
  <c r="P21" i="1"/>
  <c r="O21" i="1"/>
  <c r="K21" i="1"/>
  <c r="AR20" i="1"/>
  <c r="AP20" i="1"/>
  <c r="AN20" i="1"/>
  <c r="AL20" i="1"/>
  <c r="AJ20" i="1"/>
  <c r="AG20" i="1"/>
  <c r="AF20" i="1"/>
  <c r="AD20" i="1"/>
  <c r="AB20" i="1"/>
  <c r="Z20" i="1"/>
  <c r="X20" i="1"/>
  <c r="U20" i="1"/>
  <c r="S20" i="1"/>
  <c r="AS20" i="1" s="1"/>
  <c r="R20" i="1"/>
  <c r="AX20" i="1" s="1"/>
  <c r="P20" i="1"/>
  <c r="O20" i="1"/>
  <c r="K20" i="1"/>
  <c r="AR19" i="1"/>
  <c r="AP19" i="1"/>
  <c r="AN19" i="1"/>
  <c r="AL19" i="1"/>
  <c r="AJ19" i="1"/>
  <c r="AG19" i="1"/>
  <c r="AF19" i="1"/>
  <c r="AD19" i="1"/>
  <c r="AB19" i="1"/>
  <c r="Z19" i="1"/>
  <c r="X19" i="1"/>
  <c r="U19" i="1"/>
  <c r="S19" i="1"/>
  <c r="AS19" i="1" s="1"/>
  <c r="R19" i="1"/>
  <c r="BD19" i="1" s="1"/>
  <c r="P19" i="1"/>
  <c r="O19" i="1"/>
  <c r="K19" i="1"/>
  <c r="AR18" i="1"/>
  <c r="AP18" i="1"/>
  <c r="AN18" i="1"/>
  <c r="AL18" i="1"/>
  <c r="AJ18" i="1"/>
  <c r="AG18" i="1"/>
  <c r="AF18" i="1"/>
  <c r="AD18" i="1"/>
  <c r="AB18" i="1"/>
  <c r="Z18" i="1"/>
  <c r="X18" i="1"/>
  <c r="U18" i="1"/>
  <c r="S18" i="1"/>
  <c r="AS18" i="1" s="1"/>
  <c r="R18" i="1"/>
  <c r="AX18" i="1" s="1"/>
  <c r="P18" i="1"/>
  <c r="O18" i="1"/>
  <c r="K18" i="1"/>
  <c r="BD17" i="1"/>
  <c r="BB17" i="1"/>
  <c r="AZ17" i="1"/>
  <c r="AX17" i="1"/>
  <c r="AV17" i="1"/>
  <c r="AR17" i="1"/>
  <c r="AP17" i="1"/>
  <c r="AN17" i="1"/>
  <c r="AL17" i="1"/>
  <c r="AJ17" i="1"/>
  <c r="AG17" i="1"/>
  <c r="AF17" i="1"/>
  <c r="AD17" i="1"/>
  <c r="AB17" i="1"/>
  <c r="Z17" i="1"/>
  <c r="X17" i="1"/>
  <c r="U17" i="1"/>
  <c r="S17" i="1"/>
  <c r="AS17" i="1" s="1"/>
  <c r="O17" i="1"/>
  <c r="K17" i="1"/>
  <c r="BD16" i="1"/>
  <c r="BB16" i="1"/>
  <c r="AZ16" i="1"/>
  <c r="AX16" i="1"/>
  <c r="AV16" i="1"/>
  <c r="AR16" i="1"/>
  <c r="AP16" i="1"/>
  <c r="AN16" i="1"/>
  <c r="AL16" i="1"/>
  <c r="AJ16" i="1"/>
  <c r="AG16" i="1"/>
  <c r="AF16" i="1"/>
  <c r="AD16" i="1"/>
  <c r="AB16" i="1"/>
  <c r="Z16" i="1"/>
  <c r="X16" i="1"/>
  <c r="U16" i="1"/>
  <c r="S16" i="1"/>
  <c r="AS16" i="1" s="1"/>
  <c r="O16" i="1"/>
  <c r="K16" i="1"/>
  <c r="BD15" i="1"/>
  <c r="BB15" i="1"/>
  <c r="AZ15" i="1"/>
  <c r="AX15" i="1"/>
  <c r="AV15" i="1"/>
  <c r="AR15" i="1"/>
  <c r="AP15" i="1"/>
  <c r="AN15" i="1"/>
  <c r="AL15" i="1"/>
  <c r="AJ15" i="1"/>
  <c r="AG15" i="1"/>
  <c r="AF15" i="1"/>
  <c r="AD15" i="1"/>
  <c r="AB15" i="1"/>
  <c r="Z15" i="1"/>
  <c r="X15" i="1"/>
  <c r="U15" i="1"/>
  <c r="S15" i="1"/>
  <c r="T15" i="1" s="1"/>
  <c r="O15" i="1"/>
  <c r="K15" i="1"/>
  <c r="BD14" i="1"/>
  <c r="BB14" i="1"/>
  <c r="AZ14" i="1"/>
  <c r="AX14" i="1"/>
  <c r="AV14" i="1"/>
  <c r="AR14" i="1"/>
  <c r="AP14" i="1"/>
  <c r="AN14" i="1"/>
  <c r="AL14" i="1"/>
  <c r="AJ14" i="1"/>
  <c r="AG14" i="1"/>
  <c r="AF14" i="1"/>
  <c r="AD14" i="1"/>
  <c r="AB14" i="1"/>
  <c r="Z14" i="1"/>
  <c r="X14" i="1"/>
  <c r="U14" i="1"/>
  <c r="S14" i="1"/>
  <c r="T14" i="1" s="1"/>
  <c r="O14" i="1"/>
  <c r="K14" i="1"/>
  <c r="BD13" i="1"/>
  <c r="BB13" i="1"/>
  <c r="AZ13" i="1"/>
  <c r="AX13" i="1"/>
  <c r="AV13" i="1"/>
  <c r="AS13" i="1"/>
  <c r="AR13" i="1"/>
  <c r="AP13" i="1"/>
  <c r="AN13" i="1"/>
  <c r="AL13" i="1"/>
  <c r="AJ13" i="1"/>
  <c r="AG13" i="1"/>
  <c r="AF13" i="1"/>
  <c r="AD13" i="1"/>
  <c r="AB13" i="1"/>
  <c r="Z13" i="1"/>
  <c r="X13" i="1"/>
  <c r="U13" i="1"/>
  <c r="T13" i="1"/>
  <c r="O13" i="1"/>
  <c r="K13" i="1"/>
  <c r="BD12" i="1"/>
  <c r="BB12" i="1"/>
  <c r="AZ12" i="1"/>
  <c r="AX12" i="1"/>
  <c r="AV12" i="1"/>
  <c r="AR12" i="1"/>
  <c r="AP12" i="1"/>
  <c r="AN12" i="1"/>
  <c r="AL12" i="1"/>
  <c r="AG12" i="1"/>
  <c r="AF12" i="1"/>
  <c r="AD12" i="1"/>
  <c r="AB12" i="1"/>
  <c r="Z12" i="1"/>
  <c r="U12" i="1"/>
  <c r="S12" i="1"/>
  <c r="T12" i="1" s="1"/>
  <c r="O12" i="1"/>
  <c r="K12" i="1"/>
  <c r="AR11" i="1"/>
  <c r="AP11" i="1"/>
  <c r="AN11" i="1"/>
  <c r="AL11" i="1"/>
  <c r="AJ11" i="1"/>
  <c r="AG11" i="1"/>
  <c r="AF11" i="1"/>
  <c r="AD11" i="1"/>
  <c r="AB11" i="1"/>
  <c r="Z11" i="1"/>
  <c r="X11" i="1"/>
  <c r="U11" i="1"/>
  <c r="S11" i="1"/>
  <c r="AS11" i="1" s="1"/>
  <c r="R11" i="1"/>
  <c r="BB11" i="1" s="1"/>
  <c r="P11" i="1"/>
  <c r="O11" i="1"/>
  <c r="K11" i="1"/>
  <c r="BD10" i="1"/>
  <c r="BB10" i="1"/>
  <c r="AZ10" i="1"/>
  <c r="AX10" i="1"/>
  <c r="AV10" i="1"/>
  <c r="AR10" i="1"/>
  <c r="AP10" i="1"/>
  <c r="AN10" i="1"/>
  <c r="AL10" i="1"/>
  <c r="AJ10" i="1"/>
  <c r="AG10" i="1"/>
  <c r="AF10" i="1"/>
  <c r="AD10" i="1"/>
  <c r="AB10" i="1"/>
  <c r="Z10" i="1"/>
  <c r="X10" i="1"/>
  <c r="U10" i="1"/>
  <c r="S10" i="1"/>
  <c r="AS10" i="1" s="1"/>
  <c r="O10" i="1"/>
  <c r="K10" i="1"/>
  <c r="BD9" i="1"/>
  <c r="BB9" i="1"/>
  <c r="AZ9" i="1"/>
  <c r="AX9" i="1"/>
  <c r="AV9" i="1"/>
  <c r="AR9" i="1"/>
  <c r="AP9" i="1"/>
  <c r="AN9" i="1"/>
  <c r="AL9" i="1"/>
  <c r="AJ9" i="1"/>
  <c r="AG9" i="1"/>
  <c r="AF9" i="1"/>
  <c r="AD9" i="1"/>
  <c r="AB9" i="1"/>
  <c r="Z9" i="1"/>
  <c r="X9" i="1"/>
  <c r="U9" i="1"/>
  <c r="S9" i="1"/>
  <c r="T9" i="1" s="1"/>
  <c r="O9" i="1"/>
  <c r="K9" i="1"/>
  <c r="BD8" i="1"/>
  <c r="BB8" i="1"/>
  <c r="AZ8" i="1"/>
  <c r="AX8" i="1"/>
  <c r="AV8" i="1"/>
  <c r="AR8" i="1"/>
  <c r="AP8" i="1"/>
  <c r="AN8" i="1"/>
  <c r="AL8" i="1"/>
  <c r="AJ8" i="1"/>
  <c r="AG8" i="1"/>
  <c r="AF8" i="1"/>
  <c r="AD8" i="1"/>
  <c r="AB8" i="1"/>
  <c r="Z8" i="1"/>
  <c r="X8" i="1"/>
  <c r="U8" i="1"/>
  <c r="S8" i="1"/>
  <c r="T8" i="1" s="1"/>
  <c r="O8" i="1"/>
  <c r="K8" i="1"/>
  <c r="BD7" i="1"/>
  <c r="BB7" i="1"/>
  <c r="AZ7" i="1"/>
  <c r="AX7" i="1"/>
  <c r="AV7" i="1"/>
  <c r="AR7" i="1"/>
  <c r="AP7" i="1"/>
  <c r="AN7" i="1"/>
  <c r="AL7" i="1"/>
  <c r="AJ7" i="1"/>
  <c r="AG7" i="1"/>
  <c r="AF7" i="1"/>
  <c r="AD7" i="1"/>
  <c r="AB7" i="1"/>
  <c r="Z7" i="1"/>
  <c r="X7" i="1"/>
  <c r="U7" i="1"/>
  <c r="S7" i="1"/>
  <c r="T7" i="1" s="1"/>
  <c r="O7" i="1"/>
  <c r="K7" i="1"/>
  <c r="BD6" i="1"/>
  <c r="BB6" i="1"/>
  <c r="AZ6" i="1"/>
  <c r="AX6" i="1"/>
  <c r="AV6" i="1"/>
  <c r="AR6" i="1"/>
  <c r="AP6" i="1"/>
  <c r="AN6" i="1"/>
  <c r="AL6" i="1"/>
  <c r="AJ6" i="1"/>
  <c r="AG6" i="1"/>
  <c r="AF6" i="1"/>
  <c r="AD6" i="1"/>
  <c r="AB6" i="1"/>
  <c r="Z6" i="1"/>
  <c r="X6" i="1"/>
  <c r="U6" i="1"/>
  <c r="S6" i="1"/>
  <c r="AS6" i="1" s="1"/>
  <c r="K6" i="1"/>
  <c r="BC5" i="1"/>
  <c r="BA5" i="1"/>
  <c r="AY5" i="1"/>
  <c r="AW5" i="1"/>
  <c r="AU5" i="1"/>
  <c r="AQ5" i="1"/>
  <c r="AO5" i="1"/>
  <c r="AM5" i="1"/>
  <c r="AK5" i="1"/>
  <c r="AI5" i="1"/>
  <c r="AE5" i="1"/>
  <c r="AC5" i="1"/>
  <c r="AA5" i="1"/>
  <c r="Y5" i="1"/>
  <c r="W5" i="1"/>
  <c r="N5" i="1"/>
  <c r="M5" i="1"/>
  <c r="L5" i="1"/>
  <c r="J5" i="1"/>
  <c r="I5" i="1"/>
  <c r="H5" i="1"/>
  <c r="A5" i="1"/>
  <c r="AS213" i="1" l="1"/>
  <c r="T175" i="1"/>
  <c r="AZ185" i="1"/>
  <c r="BD70" i="1"/>
  <c r="AX67" i="1"/>
  <c r="BB75" i="1"/>
  <c r="T154" i="1"/>
  <c r="AX90" i="1"/>
  <c r="AS187" i="1"/>
  <c r="V72" i="1"/>
  <c r="BD20" i="1"/>
  <c r="T21" i="1"/>
  <c r="BB22" i="1"/>
  <c r="T133" i="1"/>
  <c r="T142" i="1"/>
  <c r="T164" i="1"/>
  <c r="V176" i="1"/>
  <c r="AH182" i="1"/>
  <c r="T74" i="1"/>
  <c r="AX147" i="1"/>
  <c r="AS65" i="1"/>
  <c r="AZ90" i="1"/>
  <c r="AH145" i="1"/>
  <c r="AS23" i="1"/>
  <c r="BB68" i="1"/>
  <c r="BB70" i="1"/>
  <c r="AH59" i="1"/>
  <c r="T101" i="1"/>
  <c r="T139" i="1"/>
  <c r="AT139" i="1" s="1"/>
  <c r="AV153" i="1"/>
  <c r="AH156" i="1"/>
  <c r="AH175" i="1"/>
  <c r="AS176" i="1"/>
  <c r="AH183" i="1"/>
  <c r="AH187" i="1"/>
  <c r="AX87" i="1"/>
  <c r="AV121" i="1"/>
  <c r="V125" i="1"/>
  <c r="BB150" i="1"/>
  <c r="AZ212" i="1"/>
  <c r="T217" i="1"/>
  <c r="AX227" i="1"/>
  <c r="AX228" i="1"/>
  <c r="T6" i="1"/>
  <c r="AT6" i="1" s="1"/>
  <c r="AJ5" i="1"/>
  <c r="V14" i="1"/>
  <c r="AH39" i="1"/>
  <c r="T40" i="1"/>
  <c r="BB79" i="1"/>
  <c r="AV115" i="1"/>
  <c r="BB116" i="1"/>
  <c r="AV117" i="1"/>
  <c r="BB118" i="1"/>
  <c r="AV119" i="1"/>
  <c r="AH130" i="1"/>
  <c r="AX135" i="1"/>
  <c r="AH139" i="1"/>
  <c r="V189" i="1"/>
  <c r="AZ217" i="1"/>
  <c r="K5" i="1"/>
  <c r="V31" i="1"/>
  <c r="AZ77" i="1"/>
  <c r="AV90" i="1"/>
  <c r="AV107" i="1"/>
  <c r="V116" i="1"/>
  <c r="V118" i="1"/>
  <c r="V120" i="1"/>
  <c r="AZ135" i="1"/>
  <c r="T140" i="1"/>
  <c r="AT140" i="1" s="1"/>
  <c r="AX157" i="1"/>
  <c r="BD158" i="1"/>
  <c r="V46" i="1"/>
  <c r="X5" i="1"/>
  <c r="P5" i="1"/>
  <c r="V23" i="1"/>
  <c r="AX46" i="1"/>
  <c r="BB72" i="1"/>
  <c r="AV73" i="1"/>
  <c r="BD74" i="1"/>
  <c r="T220" i="1"/>
  <c r="AT220" i="1" s="1"/>
  <c r="V70" i="1"/>
  <c r="V10" i="1"/>
  <c r="AG5" i="1"/>
  <c r="AH49" i="1"/>
  <c r="AF5" i="1"/>
  <c r="V15" i="1"/>
  <c r="AH17" i="1"/>
  <c r="BB18" i="1"/>
  <c r="V29" i="1"/>
  <c r="AV38" i="1"/>
  <c r="AH46" i="1"/>
  <c r="AS52" i="1"/>
  <c r="V56" i="1"/>
  <c r="AT59" i="1"/>
  <c r="AH70" i="1"/>
  <c r="V74" i="1"/>
  <c r="BB77" i="1"/>
  <c r="BB85" i="1"/>
  <c r="V87" i="1"/>
  <c r="AZ87" i="1"/>
  <c r="AH117" i="1"/>
  <c r="AH124" i="1"/>
  <c r="AT129" i="1"/>
  <c r="AS131" i="1"/>
  <c r="AH134" i="1"/>
  <c r="AH135" i="1"/>
  <c r="AH137" i="1"/>
  <c r="AT138" i="1"/>
  <c r="V139" i="1"/>
  <c r="T146" i="1"/>
  <c r="AT146" i="1" s="1"/>
  <c r="AX153" i="1"/>
  <c r="BB154" i="1"/>
  <c r="AH165" i="1"/>
  <c r="AZ171" i="1"/>
  <c r="V185" i="1"/>
  <c r="BB202" i="1"/>
  <c r="BB208" i="1"/>
  <c r="AZ210" i="1"/>
  <c r="AX217" i="1"/>
  <c r="V220" i="1"/>
  <c r="AH223" i="1"/>
  <c r="AH227" i="1"/>
  <c r="BB227" i="1"/>
  <c r="AV228" i="1"/>
  <c r="AH10" i="1"/>
  <c r="T16" i="1"/>
  <c r="AT16" i="1" s="1"/>
  <c r="AT13" i="1"/>
  <c r="AH20" i="1"/>
  <c r="AH22" i="1"/>
  <c r="V28" i="1"/>
  <c r="AH29" i="1"/>
  <c r="V37" i="1"/>
  <c r="BB37" i="1"/>
  <c r="T42" i="1"/>
  <c r="AH45" i="1"/>
  <c r="AH56" i="1"/>
  <c r="AT130" i="1"/>
  <c r="AT145" i="1"/>
  <c r="T148" i="1"/>
  <c r="T160" i="1"/>
  <c r="V195" i="1"/>
  <c r="BB206" i="1"/>
  <c r="V208" i="1"/>
  <c r="U5" i="1"/>
  <c r="AH6" i="1"/>
  <c r="V6" i="1"/>
  <c r="AN5" i="1"/>
  <c r="AT8" i="1"/>
  <c r="AD5" i="1"/>
  <c r="AP5" i="1"/>
  <c r="AH18" i="1"/>
  <c r="AT23" i="1"/>
  <c r="V27" i="1"/>
  <c r="V35" i="1"/>
  <c r="V36" i="1"/>
  <c r="AH36" i="1"/>
  <c r="BB39" i="1"/>
  <c r="AX40" i="1"/>
  <c r="AX50" i="1"/>
  <c r="AS59" i="1"/>
  <c r="AT65" i="1"/>
  <c r="AH86" i="1"/>
  <c r="V106" i="1"/>
  <c r="V112" i="1"/>
  <c r="T122" i="1"/>
  <c r="AT122" i="1" s="1"/>
  <c r="V132" i="1"/>
  <c r="AH147" i="1"/>
  <c r="AX148" i="1"/>
  <c r="AS159" i="1"/>
  <c r="AX160" i="1"/>
  <c r="BD161" i="1"/>
  <c r="T162" i="1"/>
  <c r="BB168" i="1"/>
  <c r="AH178" i="1"/>
  <c r="AT187" i="1"/>
  <c r="V194" i="1"/>
  <c r="AX221" i="1"/>
  <c r="BB228" i="1"/>
  <c r="AV229" i="1"/>
  <c r="AR5" i="1"/>
  <c r="AH14" i="1"/>
  <c r="R5" i="1"/>
  <c r="AH9" i="1"/>
  <c r="AH16" i="1"/>
  <c r="V25" i="1"/>
  <c r="V33" i="1"/>
  <c r="AZ48" i="1"/>
  <c r="AZ50" i="1"/>
  <c r="AT55" i="1"/>
  <c r="AS56" i="1"/>
  <c r="BB108" i="1"/>
  <c r="AV109" i="1"/>
  <c r="AH123" i="1"/>
  <c r="AS130" i="1"/>
  <c r="V131" i="1"/>
  <c r="V144" i="1"/>
  <c r="AS145" i="1"/>
  <c r="BB166" i="1"/>
  <c r="V168" i="1"/>
  <c r="AH174" i="1"/>
  <c r="AT178" i="1"/>
  <c r="AZ226" i="1"/>
  <c r="T227" i="1"/>
  <c r="V24" i="1"/>
  <c r="AH25" i="1"/>
  <c r="V32" i="1"/>
  <c r="AH33" i="1"/>
  <c r="V54" i="1"/>
  <c r="AH65" i="1"/>
  <c r="AZ75" i="1"/>
  <c r="AH93" i="1"/>
  <c r="AX102" i="1"/>
  <c r="V108" i="1"/>
  <c r="BB120" i="1"/>
  <c r="AH129" i="1"/>
  <c r="T135" i="1"/>
  <c r="V140" i="1"/>
  <c r="T157" i="1"/>
  <c r="AH161" i="1"/>
  <c r="BB164" i="1"/>
  <c r="V166" i="1"/>
  <c r="V167" i="1"/>
  <c r="AS178" i="1"/>
  <c r="AH190" i="1"/>
  <c r="T203" i="1"/>
  <c r="AT203" i="1" s="1"/>
  <c r="BB226" i="1"/>
  <c r="AV227" i="1"/>
  <c r="Z5" i="1"/>
  <c r="AS8" i="1"/>
  <c r="V9" i="1"/>
  <c r="AV11" i="1"/>
  <c r="AS14" i="1"/>
  <c r="BD18" i="1"/>
  <c r="T19" i="1"/>
  <c r="V21" i="1"/>
  <c r="AV21" i="1"/>
  <c r="BD22" i="1"/>
  <c r="AH24" i="1"/>
  <c r="AZ25" i="1"/>
  <c r="AH28" i="1"/>
  <c r="AZ29" i="1"/>
  <c r="AH32" i="1"/>
  <c r="AZ33" i="1"/>
  <c r="AH37" i="1"/>
  <c r="AZ37" i="1"/>
  <c r="T38" i="1"/>
  <c r="AV39" i="1"/>
  <c r="BD44" i="1"/>
  <c r="AZ44" i="1"/>
  <c r="AX44" i="1"/>
  <c r="T44" i="1"/>
  <c r="AH52" i="1"/>
  <c r="V61" i="1"/>
  <c r="AS63" i="1"/>
  <c r="T63" i="1"/>
  <c r="AT63" i="1" s="1"/>
  <c r="AH66" i="1"/>
  <c r="AV95" i="1"/>
  <c r="AZ95" i="1"/>
  <c r="V150" i="1"/>
  <c r="V154" i="1"/>
  <c r="AH158" i="1"/>
  <c r="AV81" i="1"/>
  <c r="BB81" i="1"/>
  <c r="AZ81" i="1"/>
  <c r="V7" i="1"/>
  <c r="V11" i="1"/>
  <c r="V12" i="1"/>
  <c r="V19" i="1"/>
  <c r="AV19" i="1"/>
  <c r="AH21" i="1"/>
  <c r="AX21" i="1"/>
  <c r="BB25" i="1"/>
  <c r="AV26" i="1"/>
  <c r="BB29" i="1"/>
  <c r="AV30" i="1"/>
  <c r="BB33" i="1"/>
  <c r="AV34" i="1"/>
  <c r="V40" i="1"/>
  <c r="V68" i="1"/>
  <c r="BD71" i="1"/>
  <c r="AX71" i="1"/>
  <c r="AV71" i="1"/>
  <c r="T71" i="1"/>
  <c r="AS73" i="1"/>
  <c r="T73" i="1"/>
  <c r="V104" i="1"/>
  <c r="AX114" i="1"/>
  <c r="BB114" i="1"/>
  <c r="AZ134" i="1"/>
  <c r="BD134" i="1"/>
  <c r="AH7" i="1"/>
  <c r="AT9" i="1"/>
  <c r="AH11" i="1"/>
  <c r="AH12" i="1"/>
  <c r="AH13" i="1"/>
  <c r="AT15" i="1"/>
  <c r="AH15" i="1"/>
  <c r="V17" i="1"/>
  <c r="AH19" i="1"/>
  <c r="AX19" i="1"/>
  <c r="AZ21" i="1"/>
  <c r="V26" i="1"/>
  <c r="V30" i="1"/>
  <c r="V34" i="1"/>
  <c r="AH34" i="1"/>
  <c r="V38" i="1"/>
  <c r="AH38" i="1"/>
  <c r="AX38" i="1"/>
  <c r="BD39" i="1"/>
  <c r="V53" i="1"/>
  <c r="AH67" i="1"/>
  <c r="V110" i="1"/>
  <c r="BD113" i="1"/>
  <c r="AV113" i="1"/>
  <c r="V146" i="1"/>
  <c r="AZ152" i="1"/>
  <c r="BD152" i="1"/>
  <c r="BB152" i="1"/>
  <c r="AH159" i="1"/>
  <c r="V183" i="1"/>
  <c r="T228" i="1"/>
  <c r="AS228" i="1"/>
  <c r="AT7" i="1"/>
  <c r="V8" i="1"/>
  <c r="AT12" i="1"/>
  <c r="V20" i="1"/>
  <c r="BB21" i="1"/>
  <c r="AH23" i="1"/>
  <c r="AH26" i="1"/>
  <c r="AH27" i="1"/>
  <c r="AZ27" i="1"/>
  <c r="AH30" i="1"/>
  <c r="AH31" i="1"/>
  <c r="AZ31" i="1"/>
  <c r="AH35" i="1"/>
  <c r="AZ35" i="1"/>
  <c r="AZ38" i="1"/>
  <c r="AV83" i="1"/>
  <c r="BB83" i="1"/>
  <c r="AZ83" i="1"/>
  <c r="AT123" i="1"/>
  <c r="AS141" i="1"/>
  <c r="T141" i="1"/>
  <c r="AT141" i="1" s="1"/>
  <c r="V39" i="1"/>
  <c r="AL5" i="1"/>
  <c r="AH8" i="1"/>
  <c r="AS9" i="1"/>
  <c r="AS12" i="1"/>
  <c r="V13" i="1"/>
  <c r="AT14" i="1"/>
  <c r="AS15" i="1"/>
  <c r="V16" i="1"/>
  <c r="T17" i="1"/>
  <c r="AT17" i="1" s="1"/>
  <c r="V18" i="1"/>
  <c r="BB20" i="1"/>
  <c r="V22" i="1"/>
  <c r="AV24" i="1"/>
  <c r="BB27" i="1"/>
  <c r="AV28" i="1"/>
  <c r="BB31" i="1"/>
  <c r="AV32" i="1"/>
  <c r="BB35" i="1"/>
  <c r="AV36" i="1"/>
  <c r="BB38" i="1"/>
  <c r="AH41" i="1"/>
  <c r="AS48" i="1"/>
  <c r="T48" i="1"/>
  <c r="V60" i="1"/>
  <c r="AH72" i="1"/>
  <c r="AH103" i="1"/>
  <c r="AH105" i="1"/>
  <c r="V114" i="1"/>
  <c r="AH118" i="1"/>
  <c r="V164" i="1"/>
  <c r="AH173" i="1"/>
  <c r="T174" i="1"/>
  <c r="AT174" i="1" s="1"/>
  <c r="AS174" i="1"/>
  <c r="V179" i="1"/>
  <c r="AS181" i="1"/>
  <c r="T181" i="1"/>
  <c r="AT181" i="1" s="1"/>
  <c r="V184" i="1"/>
  <c r="V188" i="1"/>
  <c r="AS191" i="1"/>
  <c r="T191" i="1"/>
  <c r="AT191" i="1" s="1"/>
  <c r="AX42" i="1"/>
  <c r="AZ46" i="1"/>
  <c r="V64" i="1"/>
  <c r="V66" i="1"/>
  <c r="BD72" i="1"/>
  <c r="AH75" i="1"/>
  <c r="AZ79" i="1"/>
  <c r="BB87" i="1"/>
  <c r="AZ97" i="1"/>
  <c r="AZ99" i="1"/>
  <c r="V101" i="1"/>
  <c r="AZ101" i="1"/>
  <c r="V103" i="1"/>
  <c r="AH107" i="1"/>
  <c r="AH108" i="1"/>
  <c r="V109" i="1"/>
  <c r="BB110" i="1"/>
  <c r="AV111" i="1"/>
  <c r="AH119" i="1"/>
  <c r="AH120" i="1"/>
  <c r="V121" i="1"/>
  <c r="V122" i="1"/>
  <c r="AS124" i="1"/>
  <c r="AH127" i="1"/>
  <c r="AH133" i="1"/>
  <c r="V136" i="1"/>
  <c r="V141" i="1"/>
  <c r="V142" i="1"/>
  <c r="AH144" i="1"/>
  <c r="AZ148" i="1"/>
  <c r="AH150" i="1"/>
  <c r="BD150" i="1"/>
  <c r="AV151" i="1"/>
  <c r="AH154" i="1"/>
  <c r="BD154" i="1"/>
  <c r="AX155" i="1"/>
  <c r="AX162" i="1"/>
  <c r="AH167" i="1"/>
  <c r="AZ169" i="1"/>
  <c r="AH185" i="1"/>
  <c r="V186" i="1"/>
  <c r="AH192" i="1"/>
  <c r="AZ202" i="1"/>
  <c r="AH204" i="1"/>
  <c r="V209" i="1"/>
  <c r="BB210" i="1"/>
  <c r="V212" i="1"/>
  <c r="BB212" i="1"/>
  <c r="BD217" i="1"/>
  <c r="AH218" i="1"/>
  <c r="AZ221" i="1"/>
  <c r="V225" i="1"/>
  <c r="BD227" i="1"/>
  <c r="AH229" i="1"/>
  <c r="AX229" i="1"/>
  <c r="AZ42" i="1"/>
  <c r="AH47" i="1"/>
  <c r="AX48" i="1"/>
  <c r="AH51" i="1"/>
  <c r="V52" i="1"/>
  <c r="AH57" i="1"/>
  <c r="AH64" i="1"/>
  <c r="AH68" i="1"/>
  <c r="V76" i="1"/>
  <c r="V77" i="1"/>
  <c r="V79" i="1"/>
  <c r="V97" i="1"/>
  <c r="BB97" i="1"/>
  <c r="V99" i="1"/>
  <c r="V100" i="1"/>
  <c r="AH101" i="1"/>
  <c r="AH102" i="1"/>
  <c r="BD103" i="1"/>
  <c r="AH109" i="1"/>
  <c r="AH110" i="1"/>
  <c r="V111" i="1"/>
  <c r="BB112" i="1"/>
  <c r="AH121" i="1"/>
  <c r="AH122" i="1"/>
  <c r="AH125" i="1"/>
  <c r="V127" i="1"/>
  <c r="V130" i="1"/>
  <c r="AT131" i="1"/>
  <c r="V133" i="1"/>
  <c r="AH136" i="1"/>
  <c r="AH142" i="1"/>
  <c r="AT144" i="1"/>
  <c r="V145" i="1"/>
  <c r="AX151" i="1"/>
  <c r="V156" i="1"/>
  <c r="V163" i="1"/>
  <c r="AH171" i="1"/>
  <c r="AH172" i="1"/>
  <c r="V172" i="1"/>
  <c r="AT173" i="1"/>
  <c r="V180" i="1"/>
  <c r="AT183" i="1"/>
  <c r="V192" i="1"/>
  <c r="V201" i="1"/>
  <c r="AH207" i="1"/>
  <c r="V213" i="1"/>
  <c r="BD221" i="1"/>
  <c r="AH222" i="1"/>
  <c r="V228" i="1"/>
  <c r="BB229" i="1"/>
  <c r="AH43" i="1"/>
  <c r="V44" i="1"/>
  <c r="AH48" i="1"/>
  <c r="AH55" i="1"/>
  <c r="V57" i="1"/>
  <c r="V58" i="1"/>
  <c r="AH60" i="1"/>
  <c r="AT66" i="1"/>
  <c r="BD68" i="1"/>
  <c r="T69" i="1"/>
  <c r="V71" i="1"/>
  <c r="AH73" i="1"/>
  <c r="AX73" i="1"/>
  <c r="AH79" i="1"/>
  <c r="V80" i="1"/>
  <c r="V81" i="1"/>
  <c r="V83" i="1"/>
  <c r="AZ85" i="1"/>
  <c r="T87" i="1"/>
  <c r="AH88" i="1"/>
  <c r="AH91" i="1"/>
  <c r="T92" i="1"/>
  <c r="V95" i="1"/>
  <c r="AH97" i="1"/>
  <c r="V98" i="1"/>
  <c r="AH99" i="1"/>
  <c r="V105" i="1"/>
  <c r="AH111" i="1"/>
  <c r="V113" i="1"/>
  <c r="T127" i="1"/>
  <c r="AT127" i="1" s="1"/>
  <c r="V128" i="1"/>
  <c r="AH131" i="1"/>
  <c r="AT133" i="1"/>
  <c r="V134" i="1"/>
  <c r="V137" i="1"/>
  <c r="AH140" i="1"/>
  <c r="V143" i="1"/>
  <c r="V152" i="1"/>
  <c r="BD156" i="1"/>
  <c r="AH163" i="1"/>
  <c r="AH170" i="1"/>
  <c r="AH180" i="1"/>
  <c r="AH191" i="1"/>
  <c r="V193" i="1"/>
  <c r="V200" i="1"/>
  <c r="AH211" i="1"/>
  <c r="V219" i="1"/>
  <c r="AH225" i="1"/>
  <c r="AH228" i="1"/>
  <c r="V229" i="1"/>
  <c r="BD229" i="1"/>
  <c r="V230" i="1"/>
  <c r="AH44" i="1"/>
  <c r="V49" i="1"/>
  <c r="AS60" i="1"/>
  <c r="T62" i="1"/>
  <c r="AT62" i="1" s="1"/>
  <c r="T67" i="1"/>
  <c r="V69" i="1"/>
  <c r="AV69" i="1"/>
  <c r="AH71" i="1"/>
  <c r="AS74" i="1"/>
  <c r="AH78" i="1"/>
  <c r="AH83" i="1"/>
  <c r="V84" i="1"/>
  <c r="V85" i="1"/>
  <c r="AV93" i="1"/>
  <c r="AH95" i="1"/>
  <c r="AH96" i="1"/>
  <c r="V96" i="1"/>
  <c r="AH113" i="1"/>
  <c r="V138" i="1"/>
  <c r="AT142" i="1"/>
  <c r="AH146" i="1"/>
  <c r="AH152" i="1"/>
  <c r="V157" i="1"/>
  <c r="V160" i="1"/>
  <c r="AV165" i="1"/>
  <c r="AS173" i="1"/>
  <c r="AT182" i="1"/>
  <c r="V199" i="1"/>
  <c r="AH200" i="1"/>
  <c r="AH203" i="1"/>
  <c r="T204" i="1"/>
  <c r="AT204" i="1" s="1"/>
  <c r="T215" i="1"/>
  <c r="AT215" i="1" s="1"/>
  <c r="AH216" i="1"/>
  <c r="V217" i="1"/>
  <c r="T221" i="1"/>
  <c r="V223" i="1"/>
  <c r="V226" i="1"/>
  <c r="V45" i="1"/>
  <c r="T46" i="1"/>
  <c r="T50" i="1"/>
  <c r="AH54" i="1"/>
  <c r="AT56" i="1"/>
  <c r="AH61" i="1"/>
  <c r="AH63" i="1"/>
  <c r="V63" i="1"/>
  <c r="AS66" i="1"/>
  <c r="V67" i="1"/>
  <c r="AV67" i="1"/>
  <c r="AH69" i="1"/>
  <c r="AX69" i="1"/>
  <c r="V73" i="1"/>
  <c r="AH74" i="1"/>
  <c r="BB74" i="1"/>
  <c r="T75" i="1"/>
  <c r="AH82" i="1"/>
  <c r="AH87" i="1"/>
  <c r="T88" i="1"/>
  <c r="AT88" i="1" s="1"/>
  <c r="AH89" i="1"/>
  <c r="T90" i="1"/>
  <c r="AH92" i="1"/>
  <c r="V93" i="1"/>
  <c r="AH94" i="1"/>
  <c r="AH115" i="1"/>
  <c r="AH126" i="1"/>
  <c r="AH132" i="1"/>
  <c r="V135" i="1"/>
  <c r="AH138" i="1"/>
  <c r="AH141" i="1"/>
  <c r="AH143" i="1"/>
  <c r="V147" i="1"/>
  <c r="AS154" i="1"/>
  <c r="AH157" i="1"/>
  <c r="V158" i="1"/>
  <c r="AH160" i="1"/>
  <c r="V161" i="1"/>
  <c r="V165" i="1"/>
  <c r="AV167" i="1"/>
  <c r="T169" i="1"/>
  <c r="AT175" i="1"/>
  <c r="AH176" i="1"/>
  <c r="V177" i="1"/>
  <c r="AH179" i="1"/>
  <c r="AH181" i="1"/>
  <c r="AH188" i="1"/>
  <c r="V190" i="1"/>
  <c r="AZ194" i="1"/>
  <c r="AH198" i="1"/>
  <c r="AZ206" i="1"/>
  <c r="AZ208" i="1"/>
  <c r="AH214" i="1"/>
  <c r="AH220" i="1"/>
  <c r="V221" i="1"/>
  <c r="V227" i="1"/>
  <c r="BD228" i="1"/>
  <c r="T229" i="1"/>
  <c r="O5" i="1"/>
  <c r="AB5" i="1"/>
  <c r="AS7" i="1"/>
  <c r="T10" i="1"/>
  <c r="AT10" i="1" s="1"/>
  <c r="BD11" i="1"/>
  <c r="AZ18" i="1"/>
  <c r="AZ20" i="1"/>
  <c r="AZ22" i="1"/>
  <c r="BD24" i="1"/>
  <c r="T25" i="1"/>
  <c r="AX25" i="1"/>
  <c r="BD26" i="1"/>
  <c r="T27" i="1"/>
  <c r="AX27" i="1"/>
  <c r="BD28" i="1"/>
  <c r="T29" i="1"/>
  <c r="AX29" i="1"/>
  <c r="BD30" i="1"/>
  <c r="T31" i="1"/>
  <c r="AX31" i="1"/>
  <c r="BD32" i="1"/>
  <c r="T33" i="1"/>
  <c r="AX33" i="1"/>
  <c r="BD34" i="1"/>
  <c r="T35" i="1"/>
  <c r="AX35" i="1"/>
  <c r="BD36" i="1"/>
  <c r="T37" i="1"/>
  <c r="AX37" i="1"/>
  <c r="AZ39" i="1"/>
  <c r="BD40" i="1"/>
  <c r="BB40" i="1"/>
  <c r="AV40" i="1"/>
  <c r="V41" i="1"/>
  <c r="AZ47" i="1"/>
  <c r="AX47" i="1"/>
  <c r="T47" i="1"/>
  <c r="AV47" i="1"/>
  <c r="BB47" i="1"/>
  <c r="V48" i="1"/>
  <c r="AH50" i="1"/>
  <c r="AT60" i="1"/>
  <c r="V62" i="1"/>
  <c r="AZ45" i="1"/>
  <c r="AX45" i="1"/>
  <c r="T45" i="1"/>
  <c r="AV45" i="1"/>
  <c r="BB45" i="1"/>
  <c r="V51" i="1"/>
  <c r="AT52" i="1"/>
  <c r="V55" i="1"/>
  <c r="BB58" i="1"/>
  <c r="AZ58" i="1"/>
  <c r="AX58" i="1"/>
  <c r="T58" i="1"/>
  <c r="BD58" i="1"/>
  <c r="AH62" i="1"/>
  <c r="V89" i="1"/>
  <c r="V91" i="1"/>
  <c r="AZ43" i="1"/>
  <c r="AX43" i="1"/>
  <c r="T43" i="1"/>
  <c r="AV43" i="1"/>
  <c r="BB43" i="1"/>
  <c r="T64" i="1"/>
  <c r="AT64" i="1" s="1"/>
  <c r="AS64" i="1"/>
  <c r="BB78" i="1"/>
  <c r="AZ78" i="1"/>
  <c r="AX78" i="1"/>
  <c r="T78" i="1"/>
  <c r="BD78" i="1"/>
  <c r="BB82" i="1"/>
  <c r="AZ82" i="1"/>
  <c r="AX82" i="1"/>
  <c r="T82" i="1"/>
  <c r="BD82" i="1"/>
  <c r="BB86" i="1"/>
  <c r="AZ86" i="1"/>
  <c r="AX86" i="1"/>
  <c r="T86" i="1"/>
  <c r="BD86" i="1"/>
  <c r="S5" i="1"/>
  <c r="T11" i="1"/>
  <c r="AX11" i="1"/>
  <c r="AZ19" i="1"/>
  <c r="T24" i="1"/>
  <c r="AX24" i="1"/>
  <c r="BD25" i="1"/>
  <c r="T26" i="1"/>
  <c r="AX26" i="1"/>
  <c r="BD27" i="1"/>
  <c r="T28" i="1"/>
  <c r="AX28" i="1"/>
  <c r="BD29" i="1"/>
  <c r="T30" i="1"/>
  <c r="AX30" i="1"/>
  <c r="BD31" i="1"/>
  <c r="T32" i="1"/>
  <c r="AX32" i="1"/>
  <c r="BD33" i="1"/>
  <c r="T34" i="1"/>
  <c r="AX34" i="1"/>
  <c r="BD35" i="1"/>
  <c r="T36" i="1"/>
  <c r="AX36" i="1"/>
  <c r="BD37" i="1"/>
  <c r="AZ41" i="1"/>
  <c r="AX41" i="1"/>
  <c r="T41" i="1"/>
  <c r="AV41" i="1"/>
  <c r="BB41" i="1"/>
  <c r="V42" i="1"/>
  <c r="V47" i="1"/>
  <c r="AT54" i="1"/>
  <c r="V65" i="1"/>
  <c r="AH76" i="1"/>
  <c r="AH80" i="1"/>
  <c r="AH84" i="1"/>
  <c r="AH100" i="1"/>
  <c r="AZ11" i="1"/>
  <c r="AV18" i="1"/>
  <c r="BB19" i="1"/>
  <c r="AV20" i="1"/>
  <c r="AV22" i="1"/>
  <c r="AZ24" i="1"/>
  <c r="AZ26" i="1"/>
  <c r="AZ28" i="1"/>
  <c r="AZ30" i="1"/>
  <c r="AZ32" i="1"/>
  <c r="AZ34" i="1"/>
  <c r="AZ36" i="1"/>
  <c r="AH40" i="1"/>
  <c r="AH42" i="1"/>
  <c r="AZ51" i="1"/>
  <c r="AX51" i="1"/>
  <c r="T51" i="1"/>
  <c r="AV51" i="1"/>
  <c r="BB51" i="1"/>
  <c r="AV58" i="1"/>
  <c r="AH77" i="1"/>
  <c r="AH81" i="1"/>
  <c r="AH85" i="1"/>
  <c r="AZ89" i="1"/>
  <c r="AX89" i="1"/>
  <c r="T89" i="1"/>
  <c r="AV89" i="1"/>
  <c r="BB89" i="1"/>
  <c r="V90" i="1"/>
  <c r="AZ91" i="1"/>
  <c r="AX91" i="1"/>
  <c r="T91" i="1"/>
  <c r="AV91" i="1"/>
  <c r="BB91" i="1"/>
  <c r="V92" i="1"/>
  <c r="AH98" i="1"/>
  <c r="T18" i="1"/>
  <c r="T20" i="1"/>
  <c r="T22" i="1"/>
  <c r="T39" i="1"/>
  <c r="AZ40" i="1"/>
  <c r="V43" i="1"/>
  <c r="BD47" i="1"/>
  <c r="AZ49" i="1"/>
  <c r="AX49" i="1"/>
  <c r="T49" i="1"/>
  <c r="AV49" i="1"/>
  <c r="BB49" i="1"/>
  <c r="V50" i="1"/>
  <c r="AH53" i="1"/>
  <c r="AH58" i="1"/>
  <c r="V59" i="1"/>
  <c r="BB76" i="1"/>
  <c r="AZ76" i="1"/>
  <c r="AX76" i="1"/>
  <c r="T76" i="1"/>
  <c r="BD76" i="1"/>
  <c r="V78" i="1"/>
  <c r="AV78" i="1"/>
  <c r="BB80" i="1"/>
  <c r="AZ80" i="1"/>
  <c r="AX80" i="1"/>
  <c r="T80" i="1"/>
  <c r="BD80" i="1"/>
  <c r="V82" i="1"/>
  <c r="AV82" i="1"/>
  <c r="BB84" i="1"/>
  <c r="AZ84" i="1"/>
  <c r="AX84" i="1"/>
  <c r="T84" i="1"/>
  <c r="BD84" i="1"/>
  <c r="V86" i="1"/>
  <c r="AV86" i="1"/>
  <c r="V88" i="1"/>
  <c r="AH90" i="1"/>
  <c r="AV42" i="1"/>
  <c r="AV44" i="1"/>
  <c r="AV46" i="1"/>
  <c r="AV48" i="1"/>
  <c r="AV50" i="1"/>
  <c r="T53" i="1"/>
  <c r="AT53" i="1" s="1"/>
  <c r="T57" i="1"/>
  <c r="AT57" i="1" s="1"/>
  <c r="T61" i="1"/>
  <c r="AT61" i="1" s="1"/>
  <c r="AZ68" i="1"/>
  <c r="AZ70" i="1"/>
  <c r="AZ72" i="1"/>
  <c r="AZ74" i="1"/>
  <c r="AX75" i="1"/>
  <c r="T77" i="1"/>
  <c r="AX77" i="1"/>
  <c r="T79" i="1"/>
  <c r="AX79" i="1"/>
  <c r="T81" i="1"/>
  <c r="AX81" i="1"/>
  <c r="T83" i="1"/>
  <c r="AX83" i="1"/>
  <c r="T85" i="1"/>
  <c r="AX85" i="1"/>
  <c r="V107" i="1"/>
  <c r="V119" i="1"/>
  <c r="BB42" i="1"/>
  <c r="BB44" i="1"/>
  <c r="BB46" i="1"/>
  <c r="BB48" i="1"/>
  <c r="BB50" i="1"/>
  <c r="AZ67" i="1"/>
  <c r="AZ69" i="1"/>
  <c r="AZ71" i="1"/>
  <c r="AZ73" i="1"/>
  <c r="BD75" i="1"/>
  <c r="BD77" i="1"/>
  <c r="BD79" i="1"/>
  <c r="BD81" i="1"/>
  <c r="BD83" i="1"/>
  <c r="BD85" i="1"/>
  <c r="BD87" i="1"/>
  <c r="BB90" i="1"/>
  <c r="BB96" i="1"/>
  <c r="AZ96" i="1"/>
  <c r="AX96" i="1"/>
  <c r="T96" i="1"/>
  <c r="AV96" i="1"/>
  <c r="BD96" i="1"/>
  <c r="AH112" i="1"/>
  <c r="V124" i="1"/>
  <c r="AT125" i="1"/>
  <c r="BB67" i="1"/>
  <c r="AV68" i="1"/>
  <c r="BB69" i="1"/>
  <c r="AV70" i="1"/>
  <c r="BB71" i="1"/>
  <c r="AV72" i="1"/>
  <c r="BB73" i="1"/>
  <c r="AV74" i="1"/>
  <c r="BB98" i="1"/>
  <c r="AZ98" i="1"/>
  <c r="AX98" i="1"/>
  <c r="T98" i="1"/>
  <c r="AV98" i="1"/>
  <c r="BD98" i="1"/>
  <c r="BB100" i="1"/>
  <c r="AZ100" i="1"/>
  <c r="AX100" i="1"/>
  <c r="T100" i="1"/>
  <c r="AV100" i="1"/>
  <c r="BD100" i="1"/>
  <c r="AH104" i="1"/>
  <c r="AT105" i="1"/>
  <c r="AH106" i="1"/>
  <c r="AH114" i="1"/>
  <c r="V115" i="1"/>
  <c r="V126" i="1"/>
  <c r="AH128" i="1"/>
  <c r="T68" i="1"/>
  <c r="T70" i="1"/>
  <c r="T72" i="1"/>
  <c r="AX92" i="1"/>
  <c r="AV92" i="1"/>
  <c r="BD92" i="1"/>
  <c r="AZ92" i="1"/>
  <c r="AT104" i="1"/>
  <c r="AT106" i="1"/>
  <c r="AH116" i="1"/>
  <c r="V117" i="1"/>
  <c r="V123" i="1"/>
  <c r="AT124" i="1"/>
  <c r="AS128" i="1"/>
  <c r="T128" i="1"/>
  <c r="AT128" i="1" s="1"/>
  <c r="V129" i="1"/>
  <c r="BD94" i="1"/>
  <c r="T95" i="1"/>
  <c r="AX95" i="1"/>
  <c r="T97" i="1"/>
  <c r="AX97" i="1"/>
  <c r="T99" i="1"/>
  <c r="AX99" i="1"/>
  <c r="AX101" i="1"/>
  <c r="AV102" i="1"/>
  <c r="BB103" i="1"/>
  <c r="AZ108" i="1"/>
  <c r="AZ110" i="1"/>
  <c r="AZ112" i="1"/>
  <c r="AZ114" i="1"/>
  <c r="AZ116" i="1"/>
  <c r="AZ118" i="1"/>
  <c r="AZ120" i="1"/>
  <c r="T126" i="1"/>
  <c r="AT126" i="1" s="1"/>
  <c r="AS129" i="1"/>
  <c r="T132" i="1"/>
  <c r="AT132" i="1" s="1"/>
  <c r="BB134" i="1"/>
  <c r="AV135" i="1"/>
  <c r="AS138" i="1"/>
  <c r="AS144" i="1"/>
  <c r="BB147" i="1"/>
  <c r="AZ147" i="1"/>
  <c r="AH149" i="1"/>
  <c r="V196" i="1"/>
  <c r="BD207" i="1"/>
  <c r="BB207" i="1"/>
  <c r="AZ207" i="1"/>
  <c r="AX207" i="1"/>
  <c r="T207" i="1"/>
  <c r="AV207" i="1"/>
  <c r="AS218" i="1"/>
  <c r="T218" i="1"/>
  <c r="AT218" i="1" s="1"/>
  <c r="AS163" i="1"/>
  <c r="T163" i="1"/>
  <c r="AT163" i="1" s="1"/>
  <c r="AS167" i="1"/>
  <c r="T167" i="1"/>
  <c r="BD211" i="1"/>
  <c r="BB211" i="1"/>
  <c r="AZ211" i="1"/>
  <c r="AX211" i="1"/>
  <c r="T211" i="1"/>
  <c r="AV211" i="1"/>
  <c r="T93" i="1"/>
  <c r="AX93" i="1"/>
  <c r="AV94" i="1"/>
  <c r="BB95" i="1"/>
  <c r="BB99" i="1"/>
  <c r="BB101" i="1"/>
  <c r="T102" i="1"/>
  <c r="AZ102" i="1"/>
  <c r="AS104" i="1"/>
  <c r="AS106" i="1"/>
  <c r="T107" i="1"/>
  <c r="AX107" i="1"/>
  <c r="BD108" i="1"/>
  <c r="T109" i="1"/>
  <c r="AX109" i="1"/>
  <c r="BD110" i="1"/>
  <c r="T111" i="1"/>
  <c r="AX111" i="1"/>
  <c r="BD112" i="1"/>
  <c r="T113" i="1"/>
  <c r="AX113" i="1"/>
  <c r="BD114" i="1"/>
  <c r="T115" i="1"/>
  <c r="AX115" i="1"/>
  <c r="BD116" i="1"/>
  <c r="T117" i="1"/>
  <c r="AX117" i="1"/>
  <c r="BD118" i="1"/>
  <c r="T119" i="1"/>
  <c r="AX119" i="1"/>
  <c r="BD120" i="1"/>
  <c r="T121" i="1"/>
  <c r="AX121" i="1"/>
  <c r="AS125" i="1"/>
  <c r="T136" i="1"/>
  <c r="AT136" i="1" s="1"/>
  <c r="T137" i="1"/>
  <c r="AT137" i="1" s="1"/>
  <c r="T143" i="1"/>
  <c r="AT143" i="1" s="1"/>
  <c r="T147" i="1"/>
  <c r="BD149" i="1"/>
  <c r="BB149" i="1"/>
  <c r="AZ149" i="1"/>
  <c r="T149" i="1"/>
  <c r="AH164" i="1"/>
  <c r="BD170" i="1"/>
  <c r="BB170" i="1"/>
  <c r="AZ170" i="1"/>
  <c r="AX170" i="1"/>
  <c r="T170" i="1"/>
  <c r="AV170" i="1"/>
  <c r="BD172" i="1"/>
  <c r="BB172" i="1"/>
  <c r="AZ172" i="1"/>
  <c r="AX172" i="1"/>
  <c r="T172" i="1"/>
  <c r="AV172" i="1"/>
  <c r="AX200" i="1"/>
  <c r="T200" i="1"/>
  <c r="AV200" i="1"/>
  <c r="BD200" i="1"/>
  <c r="BB200" i="1"/>
  <c r="AZ200" i="1"/>
  <c r="AS205" i="1"/>
  <c r="T205" i="1"/>
  <c r="AT205" i="1" s="1"/>
  <c r="V206" i="1"/>
  <c r="AZ93" i="1"/>
  <c r="AX94" i="1"/>
  <c r="BD95" i="1"/>
  <c r="BD97" i="1"/>
  <c r="BD99" i="1"/>
  <c r="BD101" i="1"/>
  <c r="BB102" i="1"/>
  <c r="AV103" i="1"/>
  <c r="AZ107" i="1"/>
  <c r="AZ109" i="1"/>
  <c r="AZ111" i="1"/>
  <c r="AZ113" i="1"/>
  <c r="AZ115" i="1"/>
  <c r="AZ117" i="1"/>
  <c r="AZ119" i="1"/>
  <c r="AZ121" i="1"/>
  <c r="AV134" i="1"/>
  <c r="BB135" i="1"/>
  <c r="BD147" i="1"/>
  <c r="T151" i="1"/>
  <c r="T153" i="1"/>
  <c r="T155" i="1"/>
  <c r="AH166" i="1"/>
  <c r="V174" i="1"/>
  <c r="AS192" i="1"/>
  <c r="T192" i="1"/>
  <c r="AT192" i="1" s="1"/>
  <c r="V210" i="1"/>
  <c r="BB216" i="1"/>
  <c r="AZ216" i="1"/>
  <c r="AX216" i="1"/>
  <c r="T216" i="1"/>
  <c r="AV216" i="1"/>
  <c r="BD216" i="1"/>
  <c r="BB93" i="1"/>
  <c r="T94" i="1"/>
  <c r="AZ94" i="1"/>
  <c r="T103" i="1"/>
  <c r="AX103" i="1"/>
  <c r="BB107" i="1"/>
  <c r="AV108" i="1"/>
  <c r="BB109" i="1"/>
  <c r="AV110" i="1"/>
  <c r="BB111" i="1"/>
  <c r="AV112" i="1"/>
  <c r="BB113" i="1"/>
  <c r="AV114" i="1"/>
  <c r="BB115" i="1"/>
  <c r="AV116" i="1"/>
  <c r="BB117" i="1"/>
  <c r="AV118" i="1"/>
  <c r="BB119" i="1"/>
  <c r="AV120" i="1"/>
  <c r="BB121" i="1"/>
  <c r="T134" i="1"/>
  <c r="AX134" i="1"/>
  <c r="V148" i="1"/>
  <c r="V151" i="1"/>
  <c r="V153" i="1"/>
  <c r="V155" i="1"/>
  <c r="V159" i="1"/>
  <c r="V162" i="1"/>
  <c r="AH168" i="1"/>
  <c r="AH169" i="1"/>
  <c r="AT188" i="1"/>
  <c r="V202" i="1"/>
  <c r="AS214" i="1"/>
  <c r="T214" i="1"/>
  <c r="AT214" i="1" s="1"/>
  <c r="T108" i="1"/>
  <c r="T110" i="1"/>
  <c r="T112" i="1"/>
  <c r="T114" i="1"/>
  <c r="T116" i="1"/>
  <c r="T118" i="1"/>
  <c r="T120" i="1"/>
  <c r="AH148" i="1"/>
  <c r="AX149" i="1"/>
  <c r="AH151" i="1"/>
  <c r="AH153" i="1"/>
  <c r="AH155" i="1"/>
  <c r="AT159" i="1"/>
  <c r="AH162" i="1"/>
  <c r="V170" i="1"/>
  <c r="V171" i="1"/>
  <c r="V173" i="1"/>
  <c r="AS193" i="1"/>
  <c r="T193" i="1"/>
  <c r="AT193" i="1" s="1"/>
  <c r="V198" i="1"/>
  <c r="BB148" i="1"/>
  <c r="AZ151" i="1"/>
  <c r="AZ153" i="1"/>
  <c r="AZ155" i="1"/>
  <c r="AZ157" i="1"/>
  <c r="AZ160" i="1"/>
  <c r="AZ162" i="1"/>
  <c r="AS164" i="1"/>
  <c r="BD164" i="1"/>
  <c r="T165" i="1"/>
  <c r="AX165" i="1"/>
  <c r="BD166" i="1"/>
  <c r="AX167" i="1"/>
  <c r="BD168" i="1"/>
  <c r="BB169" i="1"/>
  <c r="BB171" i="1"/>
  <c r="V175" i="1"/>
  <c r="AS180" i="1"/>
  <c r="T180" i="1"/>
  <c r="AT180" i="1" s="1"/>
  <c r="AX186" i="1"/>
  <c r="T186" i="1"/>
  <c r="BD186" i="1"/>
  <c r="BB186" i="1"/>
  <c r="AV190" i="1"/>
  <c r="AH195" i="1"/>
  <c r="AV195" i="1"/>
  <c r="AX196" i="1"/>
  <c r="T196" i="1"/>
  <c r="BD196" i="1"/>
  <c r="BB196" i="1"/>
  <c r="AX198" i="1"/>
  <c r="T198" i="1"/>
  <c r="AV198" i="1"/>
  <c r="BD198" i="1"/>
  <c r="AV199" i="1"/>
  <c r="AH201" i="1"/>
  <c r="AH209" i="1"/>
  <c r="AH213" i="1"/>
  <c r="AH215" i="1"/>
  <c r="AH221" i="1"/>
  <c r="AS223" i="1"/>
  <c r="T223" i="1"/>
  <c r="AT223" i="1" s="1"/>
  <c r="AH226" i="1"/>
  <c r="BD148" i="1"/>
  <c r="AV150" i="1"/>
  <c r="BB151" i="1"/>
  <c r="AV152" i="1"/>
  <c r="BB153" i="1"/>
  <c r="AV154" i="1"/>
  <c r="BB155" i="1"/>
  <c r="AV156" i="1"/>
  <c r="BB157" i="1"/>
  <c r="AV158" i="1"/>
  <c r="BB160" i="1"/>
  <c r="AV161" i="1"/>
  <c r="BB162" i="1"/>
  <c r="AZ165" i="1"/>
  <c r="AZ167" i="1"/>
  <c r="BD169" i="1"/>
  <c r="BD171" i="1"/>
  <c r="AH177" i="1"/>
  <c r="T179" i="1"/>
  <c r="AT179" i="1" s="1"/>
  <c r="AS183" i="1"/>
  <c r="V187" i="1"/>
  <c r="AS188" i="1"/>
  <c r="V197" i="1"/>
  <c r="AV197" i="1"/>
  <c r="AH199" i="1"/>
  <c r="AH202" i="1"/>
  <c r="V204" i="1"/>
  <c r="AH206" i="1"/>
  <c r="AH210" i="1"/>
  <c r="AH219" i="1"/>
  <c r="AH224" i="1"/>
  <c r="T150" i="1"/>
  <c r="AX150" i="1"/>
  <c r="T152" i="1"/>
  <c r="AX152" i="1"/>
  <c r="AX154" i="1"/>
  <c r="BD155" i="1"/>
  <c r="T156" i="1"/>
  <c r="AX156" i="1"/>
  <c r="BD157" i="1"/>
  <c r="T158" i="1"/>
  <c r="AX158" i="1"/>
  <c r="BD160" i="1"/>
  <c r="T161" i="1"/>
  <c r="AX161" i="1"/>
  <c r="BD162" i="1"/>
  <c r="AV164" i="1"/>
  <c r="BB165" i="1"/>
  <c r="AV166" i="1"/>
  <c r="BB167" i="1"/>
  <c r="AV168" i="1"/>
  <c r="T177" i="1"/>
  <c r="AT177" i="1" s="1"/>
  <c r="AS177" i="1"/>
  <c r="V181" i="1"/>
  <c r="V182" i="1"/>
  <c r="AH184" i="1"/>
  <c r="BD185" i="1"/>
  <c r="AX185" i="1"/>
  <c r="T185" i="1"/>
  <c r="BB185" i="1"/>
  <c r="AH189" i="1"/>
  <c r="AX190" i="1"/>
  <c r="T190" i="1"/>
  <c r="BD190" i="1"/>
  <c r="BB190" i="1"/>
  <c r="AH194" i="1"/>
  <c r="BD195" i="1"/>
  <c r="AX195" i="1"/>
  <c r="T195" i="1"/>
  <c r="BB195" i="1"/>
  <c r="AH197" i="1"/>
  <c r="BD201" i="1"/>
  <c r="BB201" i="1"/>
  <c r="AZ201" i="1"/>
  <c r="AX201" i="1"/>
  <c r="T201" i="1"/>
  <c r="V203" i="1"/>
  <c r="V205" i="1"/>
  <c r="V207" i="1"/>
  <c r="BD209" i="1"/>
  <c r="BB209" i="1"/>
  <c r="AZ209" i="1"/>
  <c r="AX209" i="1"/>
  <c r="T209" i="1"/>
  <c r="V211" i="1"/>
  <c r="AT213" i="1"/>
  <c r="V216" i="1"/>
  <c r="AH217" i="1"/>
  <c r="AS219" i="1"/>
  <c r="T219" i="1"/>
  <c r="AT219" i="1" s="1"/>
  <c r="V222" i="1"/>
  <c r="AS224" i="1"/>
  <c r="T224" i="1"/>
  <c r="AT224" i="1" s="1"/>
  <c r="AZ156" i="1"/>
  <c r="AZ158" i="1"/>
  <c r="AZ161" i="1"/>
  <c r="AX164" i="1"/>
  <c r="T166" i="1"/>
  <c r="AX166" i="1"/>
  <c r="T168" i="1"/>
  <c r="AX168" i="1"/>
  <c r="AV169" i="1"/>
  <c r="AV171" i="1"/>
  <c r="AT176" i="1"/>
  <c r="T184" i="1"/>
  <c r="AT184" i="1" s="1"/>
  <c r="AS184" i="1"/>
  <c r="AS189" i="1"/>
  <c r="T189" i="1"/>
  <c r="AT189" i="1" s="1"/>
  <c r="V191" i="1"/>
  <c r="BD199" i="1"/>
  <c r="BB199" i="1"/>
  <c r="AX199" i="1"/>
  <c r="T199" i="1"/>
  <c r="AH230" i="1"/>
  <c r="T171" i="1"/>
  <c r="V178" i="1"/>
  <c r="AH186" i="1"/>
  <c r="AV186" i="1"/>
  <c r="AH193" i="1"/>
  <c r="AX194" i="1"/>
  <c r="T194" i="1"/>
  <c r="BD194" i="1"/>
  <c r="BB194" i="1"/>
  <c r="AH196" i="1"/>
  <c r="AV196" i="1"/>
  <c r="BD197" i="1"/>
  <c r="BB197" i="1"/>
  <c r="AX197" i="1"/>
  <c r="T197" i="1"/>
  <c r="AZ198" i="1"/>
  <c r="AH205" i="1"/>
  <c r="AH208" i="1"/>
  <c r="AH212" i="1"/>
  <c r="V214" i="1"/>
  <c r="V218" i="1"/>
  <c r="T222" i="1"/>
  <c r="AT222" i="1" s="1"/>
  <c r="AS225" i="1"/>
  <c r="T225" i="1"/>
  <c r="AT225" i="1" s="1"/>
  <c r="AS230" i="1"/>
  <c r="T230" i="1"/>
  <c r="AT230" i="1" s="1"/>
  <c r="BD202" i="1"/>
  <c r="BD206" i="1"/>
  <c r="BD208" i="1"/>
  <c r="BD210" i="1"/>
  <c r="BD212" i="1"/>
  <c r="BB217" i="1"/>
  <c r="BB221" i="1"/>
  <c r="BD226" i="1"/>
  <c r="AV202" i="1"/>
  <c r="AV206" i="1"/>
  <c r="AV208" i="1"/>
  <c r="AV210" i="1"/>
  <c r="AV212" i="1"/>
  <c r="AV226" i="1"/>
  <c r="T202" i="1"/>
  <c r="T206" i="1"/>
  <c r="T208" i="1"/>
  <c r="T210" i="1"/>
  <c r="T212" i="1"/>
  <c r="T226" i="1"/>
  <c r="AT228" i="1" l="1"/>
  <c r="AT87" i="1"/>
  <c r="AT160" i="1"/>
  <c r="AT169" i="1"/>
  <c r="AT199" i="1"/>
  <c r="AT197" i="1"/>
  <c r="AT217" i="1"/>
  <c r="AT212" i="1"/>
  <c r="AT75" i="1"/>
  <c r="AT229" i="1"/>
  <c r="AT39" i="1"/>
  <c r="AT46" i="1"/>
  <c r="AT227" i="1"/>
  <c r="AT162" i="1"/>
  <c r="AT74" i="1"/>
  <c r="AT221" i="1"/>
  <c r="AT67" i="1"/>
  <c r="AT96" i="1"/>
  <c r="AT48" i="1"/>
  <c r="AT20" i="1"/>
  <c r="AH5" i="1"/>
  <c r="AT19" i="1"/>
  <c r="AT111" i="1"/>
  <c r="AT21" i="1"/>
  <c r="AT90" i="1"/>
  <c r="AT92" i="1"/>
  <c r="AT72" i="1"/>
  <c r="AT18" i="1"/>
  <c r="AT226" i="1"/>
  <c r="AT195" i="1"/>
  <c r="AT190" i="1"/>
  <c r="AT157" i="1"/>
  <c r="AT165" i="1"/>
  <c r="AT118" i="1"/>
  <c r="AT135" i="1"/>
  <c r="AT97" i="1"/>
  <c r="AT69" i="1"/>
  <c r="AT77" i="1"/>
  <c r="AT44" i="1"/>
  <c r="AT196" i="1"/>
  <c r="AT119" i="1"/>
  <c r="AT107" i="1"/>
  <c r="AT207" i="1"/>
  <c r="AT70" i="1"/>
  <c r="AX5" i="1"/>
  <c r="AT164" i="1"/>
  <c r="AT101" i="1"/>
  <c r="AT49" i="1"/>
  <c r="AT206" i="1"/>
  <c r="AT120" i="1"/>
  <c r="AT147" i="1"/>
  <c r="AT121" i="1"/>
  <c r="AT109" i="1"/>
  <c r="AT50" i="1"/>
  <c r="AT80" i="1"/>
  <c r="AT45" i="1"/>
  <c r="AT73" i="1"/>
  <c r="BD5" i="1"/>
  <c r="AT71" i="1"/>
  <c r="BB5" i="1"/>
  <c r="AZ5" i="1"/>
  <c r="AT41" i="1"/>
  <c r="V5" i="1"/>
  <c r="AT115" i="1"/>
  <c r="AT211" i="1"/>
  <c r="AT154" i="1"/>
  <c r="AT148" i="1"/>
  <c r="AT112" i="1"/>
  <c r="AS5" i="1"/>
  <c r="AT42" i="1"/>
  <c r="AT40" i="1"/>
  <c r="AT51" i="1"/>
  <c r="AT38" i="1"/>
  <c r="AT194" i="1"/>
  <c r="AT114" i="1"/>
  <c r="AT103" i="1"/>
  <c r="AT216" i="1"/>
  <c r="AT151" i="1"/>
  <c r="AT117" i="1"/>
  <c r="AT113" i="1"/>
  <c r="AT95" i="1"/>
  <c r="AT83" i="1"/>
  <c r="AT91" i="1"/>
  <c r="AT89" i="1"/>
  <c r="AT78" i="1"/>
  <c r="AT58" i="1"/>
  <c r="AT47" i="1"/>
  <c r="AT156" i="1"/>
  <c r="AT171" i="1"/>
  <c r="AT202" i="1"/>
  <c r="AT166" i="1"/>
  <c r="AT185" i="1"/>
  <c r="AT158" i="1"/>
  <c r="AT134" i="1"/>
  <c r="AT172" i="1"/>
  <c r="AT170" i="1"/>
  <c r="AT102" i="1"/>
  <c r="AT93" i="1"/>
  <c r="AV5" i="1"/>
  <c r="AT82" i="1"/>
  <c r="AT35" i="1"/>
  <c r="AT31" i="1"/>
  <c r="AT27" i="1"/>
  <c r="T5" i="1"/>
  <c r="AT161" i="1"/>
  <c r="AT186" i="1"/>
  <c r="AT209" i="1"/>
  <c r="AT201" i="1"/>
  <c r="AT152" i="1"/>
  <c r="AT110" i="1"/>
  <c r="AT94" i="1"/>
  <c r="AT149" i="1"/>
  <c r="AT167" i="1"/>
  <c r="AT99" i="1"/>
  <c r="AT81" i="1"/>
  <c r="AT84" i="1"/>
  <c r="AT36" i="1"/>
  <c r="AT32" i="1"/>
  <c r="AT28" i="1"/>
  <c r="AT24" i="1"/>
  <c r="AT86" i="1"/>
  <c r="AT43" i="1"/>
  <c r="AT108" i="1"/>
  <c r="AT150" i="1"/>
  <c r="AT100" i="1"/>
  <c r="AT98" i="1"/>
  <c r="AT85" i="1"/>
  <c r="AT79" i="1"/>
  <c r="AT76" i="1"/>
  <c r="AT37" i="1"/>
  <c r="AT33" i="1"/>
  <c r="AT29" i="1"/>
  <c r="AT25" i="1"/>
  <c r="AT210" i="1"/>
  <c r="AT155" i="1"/>
  <c r="AT200" i="1"/>
  <c r="AT208" i="1"/>
  <c r="AT168" i="1"/>
  <c r="AT198" i="1"/>
  <c r="AT116" i="1"/>
  <c r="AT153" i="1"/>
  <c r="AT68" i="1"/>
  <c r="AT22" i="1"/>
  <c r="AT34" i="1"/>
  <c r="AT30" i="1"/>
  <c r="AT26" i="1"/>
  <c r="AT11" i="1"/>
  <c r="AT5" i="1" l="1"/>
</calcChain>
</file>

<file path=xl/sharedStrings.xml><?xml version="1.0" encoding="utf-8"?>
<sst xmlns="http://schemas.openxmlformats.org/spreadsheetml/2006/main" count="4609" uniqueCount="568">
  <si>
    <t>2019년(2019.11)</t>
    <phoneticPr fontId="4" type="noConversion"/>
  </si>
  <si>
    <t>2020년(2020.03)</t>
    <phoneticPr fontId="4" type="noConversion"/>
  </si>
  <si>
    <t>2020년(2020.10.03)-감회</t>
    <phoneticPr fontId="4" type="noConversion"/>
  </si>
  <si>
    <t>노선수</t>
    <phoneticPr fontId="5" type="noConversion"/>
  </si>
  <si>
    <t>운행회사</t>
    <phoneticPr fontId="4" type="noConversion"/>
  </si>
  <si>
    <t>노선
번호</t>
  </si>
  <si>
    <t>기점</t>
  </si>
  <si>
    <t>운행시군</t>
    <phoneticPr fontId="4" type="noConversion"/>
  </si>
  <si>
    <t>종점</t>
  </si>
  <si>
    <t>운행
 대수</t>
    <phoneticPr fontId="9" type="noConversion"/>
  </si>
  <si>
    <t>운행회수</t>
    <phoneticPr fontId="5" type="noConversion"/>
  </si>
  <si>
    <t>전주시</t>
    <phoneticPr fontId="4" type="noConversion"/>
  </si>
  <si>
    <t>완주군</t>
    <phoneticPr fontId="4" type="noConversion"/>
  </si>
  <si>
    <t>임실군</t>
    <phoneticPr fontId="4" type="noConversion"/>
  </si>
  <si>
    <t>진안군</t>
    <phoneticPr fontId="4" type="noConversion"/>
  </si>
  <si>
    <t>김제시</t>
    <phoneticPr fontId="4" type="noConversion"/>
  </si>
  <si>
    <t>익산시</t>
    <phoneticPr fontId="4" type="noConversion"/>
  </si>
  <si>
    <t>노선거리</t>
    <phoneticPr fontId="4" type="noConversion"/>
  </si>
  <si>
    <t>연거리/일</t>
    <phoneticPr fontId="4" type="noConversion"/>
  </si>
  <si>
    <t>성진</t>
    <phoneticPr fontId="4" type="noConversion"/>
  </si>
  <si>
    <t>5-1</t>
  </si>
  <si>
    <t>전북대학교</t>
  </si>
  <si>
    <t>삼성문화회관 전북일보사 고속터미널 시외버스터미널 금암광장 중앙시장 한옥마을 평화주공 평화광장 삼천신일@ 세창@삼익수영장 효문여중 세경@ 효자광장 효자남양@ 근영여고 화산체육관 전룡리 서신성당 서신신협 서신동사무소 서신신일@ 광진산업 이편한세상@ 하가영무예다음@ 휴먼빌@ 법원(검찰청)</t>
  </si>
  <si>
    <t>전주시</t>
  </si>
  <si>
    <t>삼성문화회관 전북일보사 고속터미널 시외버스터미널 금암광장 중앙시장 한옥마을 평화주공 평화광장 삼천신일@ 세창@삼익수영장 효문여중 세경@ 효자광장 효자남양@</t>
  </si>
  <si>
    <t>근영여고</t>
  </si>
  <si>
    <t>5-2</t>
  </si>
  <si>
    <t>삼성문화회관 법원 휴먼빌@ 하가영무예다음@ 이편한세상 서신신일@ 서신동사무소 서신신협 서신성당 전룡리 근영여고 은하@ 효자광장 세경@ 효문여중 삼익수영장 삼천신일@ 평화광장 평화주공 전동 중앙시장 시외버스터미널 고속터미널 전북일보사</t>
  </si>
  <si>
    <t>삼성문화회관 법원 휴먼빌@ 하가영무예다음@ 이편한세상 서신신일@ 서신동사무소 서신신협 서신성당 전룡리 근영여고 은하@ 효자광장 세경@ 효문여중 삼익수영장 삼천신일@ 평화광장</t>
  </si>
  <si>
    <t>평화주공</t>
  </si>
  <si>
    <t>평화동종점</t>
  </si>
  <si>
    <t>그린2차@ 주공4.5단지@ 양지중 삼천흥건@ 상산고 효자롯데@ 우전초교 도교육청 휴먼시아3단지 영생고 농소마을 도청앞 중화산2동주민센타 서신동주민센타 이마트 전북대앞 덕진 송천삼거리 송천주공 농수산시장(동부우회도로)</t>
  </si>
  <si>
    <t>송천동종점</t>
  </si>
  <si>
    <t>성진</t>
  </si>
  <si>
    <t>삼천동종점</t>
  </si>
  <si>
    <r>
      <t>전주박물관 안행교 서부시장 객사 중앙시장 금암광장 전북대학교 도립국악원 전라고 송천신일A 예비군훈련장</t>
    </r>
    <r>
      <rPr>
        <strike/>
        <sz val="9"/>
        <color rgb="FF000000"/>
        <rFont val="굴림"/>
        <family val="3"/>
        <charset val="129"/>
      </rPr>
      <t xml:space="preserve"> </t>
    </r>
    <r>
      <rPr>
        <sz val="9"/>
        <color rgb="FFFF0000"/>
        <rFont val="굴림"/>
        <family val="3"/>
        <charset val="129"/>
      </rPr>
      <t>분내 화정리 초포초교</t>
    </r>
    <r>
      <rPr>
        <sz val="9"/>
        <color rgb="FF000000"/>
        <rFont val="굴림"/>
        <family val="3"/>
        <charset val="129"/>
      </rPr>
      <t xml:space="preserve"> 상중마을 전당리 미산초교 </t>
    </r>
  </si>
  <si>
    <t>전당.진기</t>
  </si>
  <si>
    <t>비전대</t>
  </si>
  <si>
    <t>전주대 안심 농촌진흥청정문 오공공원 안전공사 혁신도시상가 한국출판문화산업진흥원 이노힐스후문 에코르1차 우미린@ 장동리 장동초교 정암 호남제일문 전주공고 조촌초교 동산동 구중리 비비정 삼례터미널</t>
  </si>
  <si>
    <t>전주시+완주군</t>
    <phoneticPr fontId="4" type="noConversion"/>
  </si>
  <si>
    <t>우석대학교</t>
  </si>
  <si>
    <t>그린2차 평화주공 전동 팔달로 덕진 팔복동 동산동 구중리 비비정 삼례시장(복편 : 삼례터미널) 우석대 왕궁온천</t>
  </si>
  <si>
    <t>우석대
쌍정</t>
  </si>
  <si>
    <t>그린2차 평화주공 전동 팔달로 덕진 팔복동 동산동 구중리 비비정 우성아파트 삼례터미널(왕복)</t>
  </si>
  <si>
    <t>우석대</t>
  </si>
  <si>
    <t>그린2차 평화주공 전동 팔달로 덕진 팔복동 동산동 구중리 비비정 우성아파트 삼례터미널(왕복) 중앙공원 봉서초교</t>
  </si>
  <si>
    <t>코아루2차</t>
  </si>
  <si>
    <t>농협공판장</t>
  </si>
  <si>
    <t>두일A 삼익수영장 개나리A 쌍용A 예수병원 객사 팔달로 덕진 팔복동 동산동 구중리 비비정 삼례터미널(왕복)</t>
  </si>
  <si>
    <t xml:space="preserve">두일A 삼익수영장 개나리A 쌍용A 예수병원 객사 팔달로 덕진 팔복동 동산동 </t>
  </si>
  <si>
    <t>청복</t>
  </si>
  <si>
    <t>삼경사
남고사</t>
  </si>
  <si>
    <t>거산황궁 교육대학교 남부시장 중앙시장 팔달로 덕진 팔복동 동산동 면허시험장 장동리 우미린2차@ 온빛중학교 혁신호반5차 혁신도시상가 한국전기안전공사 (이노힐스@) 이노힐스@후문 양은마을</t>
  </si>
  <si>
    <t>갈동</t>
  </si>
  <si>
    <t>부평 장교리 삼천주공4.5단지 용흥초등학교 삼천호반리젠시빌 완산소방서 효문여중 삼익수영장 세창짜임 광진공작 광진맨션 서부시장 효자주공3단지 용머리고개 완산동시외버스터미널 시립도서관(복편 : 완산경찰서) 전동성당 중앙시장세이브존 청소년복지센터 금암광장 덕진 하가지구 팔복동 동산동 서당리 전주수목원(신도로) 원동 반교리</t>
  </si>
  <si>
    <t>홍개</t>
  </si>
  <si>
    <t>부평 장교리 삼천주공4.5단지 용흥초등학교 삼천호반리젠시빌 완산소방서 효문여중 삼익수영장 세창짜임 광진공작 광진맨션 서부시장 효자주공3단지 용머리고개 완산동시외버스터미널 시립도서관(복편 : 완산경찰서) 전동성당 중앙시장세이브존 청소년복지센터 금암광장 덕진 하가지구 팔복동 동산동</t>
  </si>
  <si>
    <t>부평 장교리 삼천주공4.5단지 용흥초등학교 삼천호반리젠시빌 완산소방서 효문여중 삼익수영장 세창짜임 광진공작 광진맨션 서부시장 효자주공3단지 용머리고개 완산동시외버스터미널 시립도서관(복편 : 완산경찰서) 전동성당 중앙시장세이브존 청소년복지센터 금암광장 덕진 하가지구 팔복동 동산동 암실</t>
  </si>
  <si>
    <t>용신</t>
  </si>
  <si>
    <t>부평 장교리 삼천주공4.5단지 용흥초등학교 삼천호반리젠시빌 완산소방서 효문여중 삼익수영장 세창짜임 광진공작 광진맨션 서부시장 효자주공3단지 용머리고개 완산동시외버스터미널 시립도서관(복편 : 완산경찰서) 전동성당 중앙시장세이브존 청소년복지센터 금암광장 덕진 하가지구 팔복동 동산동 서당리 전주수목원(신도로) 원동 구사마을 초남</t>
  </si>
  <si>
    <t>신기</t>
  </si>
  <si>
    <t>전주역</t>
  </si>
  <si>
    <t>명주골사거리 사대부고 중앙하이츠 시외,고속버스터미널 중앙시장 남부시장 완산동 우전초교 동암고 효천지구 용산리 해성고 독배 청도리</t>
  </si>
  <si>
    <t>금산사</t>
  </si>
  <si>
    <t>평화주공 전동 중앙시장 모래내 기린네거리 북일초교 전주역 우정신세계@ 성당묘지 웃삼거리 소양 마수리 송광사 오성리 위봉사 학동</t>
  </si>
  <si>
    <t>앞멀</t>
  </si>
  <si>
    <t>비전대학교</t>
  </si>
  <si>
    <t xml:space="preserve">박물관  우전 안행교  완산동 시립도서관 전동 중앙시장  모래내 기린네거리 유일여고 성당묘지 웃삼거리 소양 마수리 체육고  </t>
  </si>
  <si>
    <t>다리목</t>
  </si>
  <si>
    <t>박물관 안행교 서부시장 완산동 시립도서관 전동 중앙시장 모래내 기린네거리 유일여고 성당묘지 웃삼거리 소양 전북체고 마수리 송광사</t>
  </si>
  <si>
    <t>내주</t>
  </si>
  <si>
    <t>박물관 안행교 서부시장 완산동 시립도서관 전동 중앙시장 모래내 기린네거리 유일여고 성당묘지 웃삼거리 소양 전북체고 마수리 송광사 소양예비군훈련장</t>
  </si>
  <si>
    <t>박물관 안행교 서부시장 완산동 시립도서관 전동 중앙시장 모래내 기린네거리 유일여고 성당묘지 웃삼거리 소양 황운교 죽절리 단암사 삼태동</t>
  </si>
  <si>
    <t>일임리</t>
  </si>
  <si>
    <t>박물관 안행교 서부시장 완산동 시립도서관 전동 중앙시장 모래내 기린네거리 유일여고 성당묘지 웃삼거리소양 체육고</t>
  </si>
  <si>
    <t>평화주공 전동 중앙시장 모래내 기린네거리 북일초교 전주역 우정신세계@ 성당묘지 웃삼거리 소양 마수리 체육고 해월리 화심 신촌</t>
  </si>
  <si>
    <t>월상리</t>
  </si>
  <si>
    <t>박물관 우전초 안행교 완산동 시립도서관 전동 중앙시장 모래내 기린네거리 유일여고 성당묘지 웃삼거리 소양 마수리 체육고 화심</t>
  </si>
  <si>
    <t>약암</t>
  </si>
  <si>
    <t>박물관 우전초 안행교 완산동 시립도서관 전동 중앙시장 모래내 기린네거리 유일여고 성당묘지 웃삼거리 원당리 소양</t>
  </si>
  <si>
    <t>응암</t>
  </si>
  <si>
    <r>
      <t xml:space="preserve">단암사 </t>
    </r>
    <r>
      <rPr>
        <sz val="9"/>
        <color rgb="FFFF0000"/>
        <rFont val="굴림"/>
        <family val="3"/>
        <charset val="129"/>
      </rPr>
      <t>일임리</t>
    </r>
    <r>
      <rPr>
        <sz val="9"/>
        <rFont val="굴림"/>
        <family val="3"/>
        <charset val="129"/>
      </rPr>
      <t xml:space="preserve"> 단암사 소양 웃삼거리 성당묘지 유일여고 기린네거리 모래내 중앙시장 전동 시립도서관 완산동 서부시장 안행교 박물관</t>
    </r>
  </si>
  <si>
    <t>박물관 우전초 안행교 서부시장 완산동 시립도서관 전동 팔달로 모래내 기린네거리 유일여고 웃삼거리 원당리 소양 화심 신원리 원신원리</t>
  </si>
  <si>
    <t>용문사</t>
  </si>
  <si>
    <t>박물관 우전초 안행교 서부시장 완산동 시립도서관 전동 팔달로 모래내 기린네거리 유일여고 웃삼거리 원당리 소양 화심 신원리</t>
  </si>
  <si>
    <t>(816)</t>
  </si>
  <si>
    <t>박물관 우전초 안행교 서부시장 완산동 시립도서관 전동 중앙시장 모래내 기린네거리 유일여고 성당묘지 웃삼거리 소양 황운교 죽절리 단암사 삼태동</t>
  </si>
  <si>
    <t>박물관 우전초 안행교 완산동 시립도서관 전동 중앙시장 모래내 기린네거리 유일여고 성당묘지 웃삼거리 소양 죽절리</t>
  </si>
  <si>
    <t>분토</t>
  </si>
  <si>
    <t>박물관 안행교 완산동 시립도서관 전동 중앙시장 모래내 기린네거리 유일여고 성당묘지 웃삼거리 소양 분토 죽절리 단암사</t>
  </si>
  <si>
    <t>박물관 우전초 안행교 완산동 시립도서관 전동 중앙시장 모래내 기린네거리 유일여고 성당묘지 웃삼거리 소양  마수리  체육고 화심 대승리</t>
  </si>
  <si>
    <t>상리</t>
  </si>
  <si>
    <t>평화주공 전동 중앙시장 모래내 기린네거리 북일초교 전주역 우정신세계@ 성당묘지 웃삼거리 소양 마수리 체육고 해월리 화심 대승리</t>
  </si>
  <si>
    <t>동상</t>
  </si>
  <si>
    <t>전주대경륜장 효자공원 국립축산과학원 새금동 이서면사무소 모고지 애통리 산정리 송삼마을 신흥리</t>
  </si>
  <si>
    <t>원마다리</t>
  </si>
  <si>
    <t>남부시장</t>
  </si>
  <si>
    <t>완산경찰서 완산동 서부시장 이동교 전주대경륜장 효자공원 국립축산과학원 새금동 이서면사무소 모고지 애통리 산정리 송삼마을 신흥리</t>
  </si>
  <si>
    <t>21</t>
  </si>
  <si>
    <t>전주대경륜장 효자공원 국립축산과학원 새금동 이서면사무소 모고지 애통리 불노리</t>
  </si>
  <si>
    <t>모산</t>
  </si>
  <si>
    <t>전주대경륜장 효자공원 국립축산과학원 새금동 이서면사무소 모고지 애통리 불노리 모산</t>
  </si>
  <si>
    <t>용지</t>
  </si>
  <si>
    <t>전북대</t>
  </si>
  <si>
    <t>팔달로 중앙시장 전동 남부시장 시립도서관 완산동 서부시장 안행교 호남제일고 전주대경륜장 효자공원 국립축산과학원 새금동 이서면사무소 모고지 애통리 불노리</t>
  </si>
  <si>
    <t>23</t>
  </si>
  <si>
    <r>
      <t xml:space="preserve">전주대경륜장 효자공원 국립축산과학원 돌꼭지 이서면사무소 삼우중 </t>
    </r>
    <r>
      <rPr>
        <sz val="9"/>
        <color rgb="FFFF0000"/>
        <rFont val="굴림"/>
        <family val="3"/>
        <charset val="129"/>
      </rPr>
      <t>혁신에코르3단지 지사울공원 해교리입구</t>
    </r>
    <r>
      <rPr>
        <sz val="9"/>
        <rFont val="굴림"/>
        <family val="3"/>
        <charset val="129"/>
      </rPr>
      <t xml:space="preserve"> 지방자치인재개발원 대농</t>
    </r>
  </si>
  <si>
    <t>원동</t>
  </si>
  <si>
    <r>
      <t xml:space="preserve">한옥마을 완산경찰서 완산동 안행교 호남제일고 전주대 안심마을 </t>
    </r>
    <r>
      <rPr>
        <b/>
        <sz val="9"/>
        <color rgb="FFFF0000"/>
        <rFont val="굴림"/>
        <family val="3"/>
        <charset val="129"/>
      </rPr>
      <t>새금동</t>
    </r>
    <r>
      <rPr>
        <sz val="9"/>
        <color rgb="FF000000"/>
        <rFont val="굴림"/>
        <family val="3"/>
        <charset val="129"/>
      </rPr>
      <t xml:space="preserve"> 이서 삼우중 혁신에코르3단지 </t>
    </r>
    <r>
      <rPr>
        <b/>
        <sz val="9"/>
        <color rgb="FFFF0000"/>
        <rFont val="굴림"/>
        <family val="3"/>
        <charset val="129"/>
      </rPr>
      <t>혁신에코르2단지정문 지사울공원 해교리입구</t>
    </r>
    <r>
      <rPr>
        <sz val="9"/>
        <color rgb="FF000000"/>
        <rFont val="굴림"/>
        <family val="3"/>
        <charset val="129"/>
      </rPr>
      <t xml:space="preserve"> 지방자치인재개발원 반교리 원동 대농</t>
    </r>
  </si>
  <si>
    <t>추동
(분선109)</t>
    <phoneticPr fontId="4" type="noConversion"/>
  </si>
  <si>
    <t>동적골 교도소 그린1차 삼성강남@ 코오롱@ 평화주공2단지 한옥마을 중앙시장 모래내 동중 전주역  우정신세계@ 성당묘지(평화동종점 식사 후 추동운행)</t>
  </si>
  <si>
    <t>금상동</t>
  </si>
  <si>
    <t>추동
(분선142)</t>
    <phoneticPr fontId="4" type="noConversion"/>
  </si>
  <si>
    <t>동적골 교도소 그린1차 삼성강남@ 코오롱@ 평화주공2단지 한옥마을 중앙시장 모래내 동중 전주역  우정신세계@산정리 (평화동종점 식사 후 추동운행)</t>
  </si>
  <si>
    <t>하이리</t>
  </si>
  <si>
    <t>재전</t>
  </si>
  <si>
    <t xml:space="preserve">왜막실 관암 동부우회 인교마을 중앙여고 노동사무소 부영A  제일고 동부시장 전동 남부시장(복편: 완산시립도서관) 완산동 서부시장 남전주전화국 이동교 호남제일고 전주대경륜장 혁신도시입구 </t>
  </si>
  <si>
    <t>원상림</t>
  </si>
  <si>
    <t>왜막실 관암. 동부우회 인교마을 중앙여고 노동사무소 부영A  제일고 동부시장 전동 남부시장(복편: 완산시립도서관) 완산동 서부시장 남전주전화국 이동교 호남제일고 전주대경륜장 혁신도시입구 원상림</t>
  </si>
  <si>
    <t>3-1</t>
  </si>
  <si>
    <t>전주대</t>
  </si>
  <si>
    <t>척동 기전여중고 경찰청 마전교 서신신협 서신동주민센터 이마트 백제교 법원 전북대 팔달로 모래내 안골 기린초교 노동사무소 아중제일@ 마당재 동부시장 풍남문 서부시장 한양운남@ 완산구청 중산타운 한들초교 마전교 경찰청 기전여고중 척동</t>
  </si>
  <si>
    <t xml:space="preserve">전주대 </t>
  </si>
  <si>
    <r>
      <t>척동 기전여중고 경찰청 마전교 서신신협 서신동주민센터 이마트 백제교 법원 전북대 팔달로 모래내 안골 기린초교 노동사무소 아중제일@ 마당재</t>
    </r>
    <r>
      <rPr>
        <b/>
        <u/>
        <sz val="9"/>
        <rFont val="굴림"/>
        <family val="3"/>
        <charset val="129"/>
      </rPr>
      <t>(2020년 전동성당)</t>
    </r>
    <phoneticPr fontId="4" type="noConversion"/>
  </si>
  <si>
    <t>동부시장</t>
  </si>
  <si>
    <t>팔달로 모래내 안골 기린초교 노동사무소 아중제일@ 마당재 동부시장 풍남문 서부시장 한양운남@ 완산구청 중산타운 한들초교 마전교 경찰청 기전여고중 척동</t>
  </si>
  <si>
    <t>모래내</t>
  </si>
  <si>
    <t>안골 기린초교 노동사무소 아중제일@ 마당재 동부시장 풍남문 서부시장 한양운남@ 완산구청 중산타운 한들초교 마전교 경찰청 기전여고중 척동</t>
  </si>
  <si>
    <t>그린2차@ 코오롱@ 삼천신일@ 광진맨션 화산체육관 서신성당 E마트 전북은행본점 대학병원입구 우아@ 기린중 전주역 럭키@ 아중역 하인교 중앙여고 노동사무소 부영2차@ 인봉초교 마당재</t>
  </si>
  <si>
    <t>기린봉</t>
  </si>
  <si>
    <t>성진 4, 호남 4</t>
    <phoneticPr fontId="4" type="noConversion"/>
  </si>
  <si>
    <t>그린1차 평화주공4,5단지 평화광장 평화주공 흑설골입구 거산황궁@ 남고사입구 한벽루 오목대 병무청 시청앞 금암광장 전북대 법원 백제교 롯데백화점 전주세무서 서곡마을 서곡엘지@ 서곡주공 기전여중고 효자4동사무소 휴먼시아2.3단지 휴먼시아4단지 정문</t>
  </si>
  <si>
    <t>성진1,제일1, 호남1,시민1</t>
    <phoneticPr fontId="4" type="noConversion"/>
  </si>
  <si>
    <t>동물원</t>
  </si>
  <si>
    <r>
      <t xml:space="preserve">호성주공 기린중 전주역 백제교 시외,고속버스. 팔달로. 남부시장. </t>
    </r>
    <r>
      <rPr>
        <sz val="8"/>
        <color rgb="FFFF0000"/>
        <rFont val="굴림"/>
        <family val="3"/>
        <charset val="129"/>
      </rPr>
      <t xml:space="preserve">교육대 동서학거산황궁A 남고사입구  약수터주유소 </t>
    </r>
  </si>
  <si>
    <t>대성동종점</t>
  </si>
  <si>
    <t>전일</t>
    <phoneticPr fontId="4" type="noConversion"/>
  </si>
  <si>
    <t>7-1</t>
  </si>
  <si>
    <r>
      <t xml:space="preserve">전주가족랜드 안심마을 농촌진흥청동문 혁신한국전기안전공사 온빚중학교 혁신우미린2차A 혁신호반2차A 한국국토정보공사 두현마을 월평마을 </t>
    </r>
    <r>
      <rPr>
        <sz val="9"/>
        <color rgb="FFFF0000"/>
        <rFont val="굴림"/>
        <family val="3"/>
        <charset val="129"/>
      </rPr>
      <t>만성도시상가</t>
    </r>
    <r>
      <rPr>
        <sz val="9"/>
        <rFont val="굴림"/>
        <family val="3"/>
        <charset val="129"/>
      </rPr>
      <t xml:space="preserve"> </t>
    </r>
    <r>
      <rPr>
        <sz val="9"/>
        <color rgb="FFFF0000"/>
        <rFont val="굴림"/>
        <family val="3"/>
        <charset val="129"/>
      </rPr>
      <t>만성골드클래스</t>
    </r>
    <r>
      <rPr>
        <sz val="9"/>
        <rFont val="굴림"/>
        <family val="3"/>
        <charset val="129"/>
      </rPr>
      <t xml:space="preserve"> jtv 정비공단 팔복남양A 전북대학교 전주시청 동부시장 객사 예수병원 중화산영무예다음A 서부시장 안행교 우전초교 박물관 완산고입구</t>
    </r>
  </si>
  <si>
    <t>전일</t>
  </si>
  <si>
    <t>7-2</t>
  </si>
  <si>
    <r>
      <t>완산고입구 박물관 우전초교 안행교 서부시장 중화산영무예다음A 예수병원 객사 동부시장 전주시청 전북대학교 팔복남양A 정비공단 JTV</t>
    </r>
    <r>
      <rPr>
        <sz val="9"/>
        <color rgb="FFFF0000"/>
        <rFont val="굴림"/>
        <family val="3"/>
        <charset val="129"/>
      </rPr>
      <t xml:space="preserve"> 만성골드클래스 만성도시상가</t>
    </r>
    <r>
      <rPr>
        <sz val="9"/>
        <rFont val="굴림"/>
        <family val="3"/>
        <charset val="129"/>
      </rPr>
      <t xml:space="preserve"> 월평마을 두현마을 한국국토정보공사 혁신호반2차A 혁신우미린2차A 온빛초등학교 혁신호반5차A 한국전기안전공사 농촌진흥청동문 안심마을 전주가족랜드 </t>
    </r>
  </si>
  <si>
    <r>
      <t>삼천동종점 완산고입구 박물관 우전초교 안행교 서부시장 중화산영무예다음A 예수병원 객사 동부시장 전주시청 전북대학교 팔복남양A 정비공단 JTV</t>
    </r>
    <r>
      <rPr>
        <sz val="9"/>
        <color rgb="FFFF0000"/>
        <rFont val="굴림"/>
        <family val="3"/>
        <charset val="129"/>
      </rPr>
      <t xml:space="preserve"> 만성골드클래스 만성도시상가</t>
    </r>
    <r>
      <rPr>
        <sz val="9"/>
        <rFont val="굴림"/>
        <family val="3"/>
        <charset val="129"/>
      </rPr>
      <t xml:space="preserve"> 월평마을 두현마을 한국국토정보공사 혁신호반2차A 혁신우미린2차A 온빛초등학교 혁신호반5차A 한국전기안전공사 농촌진흥청동문 안심마을 전주가족랜드 </t>
    </r>
  </si>
  <si>
    <t>양묘장</t>
  </si>
  <si>
    <t>인교마을 인봉초교 기린네거리 서낭당 동부시장 중앙시장 고속시외버스터미널 이마트 서일초교 서신e편한세상 하가지구 전일여객 송천삼거리 송천대명A  농수산시장내 성원무지개A 송천주공 에코시티 동부우회도로</t>
  </si>
  <si>
    <t>호남제일고 효자앨드@ 완산구청 중화산동현대@ 예수병원 객사 중앙시장 모래내 동중학교 명주골네거리 전주역첫마중길 기린중 호성동신@ 호성동주민센터 대송장례식장 에코더샵1차 에코데시앙5블럭 에코더샵3차 에코스위첸 송천정보교 농수산시장(동부우회도로) 메가월드</t>
  </si>
  <si>
    <t>아중리</t>
  </si>
  <si>
    <t>아중제일@ 부영3차 부영5차 중앙여고 노동사무소 기린네거리 인후6거리 동중 전주역 우아중 대학병원내 전북대 덕진 팔복동 동산동  삼례터미널 우석대</t>
  </si>
  <si>
    <t>아중역 부영3차아파트 노동사무소 기린사거리 인후사거리 동중 전주역 기린중 대학병원내 전북대 덕진 동산동 구중리 삼례터미널(왕복)</t>
  </si>
  <si>
    <t>낙수정</t>
  </si>
  <si>
    <t>남노촌 원산파크 기린봉 노송동주민센터 제일고 병무청 오목대 기린대로한벽루 국립무형유산원 교육대학교 남부시장 중앙시장 덕진 팔복동 동산동 대흥리</t>
  </si>
  <si>
    <t>오신
원화전</t>
  </si>
  <si>
    <r>
      <t>남노촌 원산파크 기린봉 노송동주민센터 제일고 병무청 오목대 기린대로한벽루 국립무형유산원 교육대학교 남부시장 중앙시장 덕진 팔복동 동산동 대흥리 오신 원화전 구중리 동산동우체국</t>
    </r>
    <r>
      <rPr>
        <b/>
        <u/>
        <sz val="9"/>
        <rFont val="굴림"/>
        <family val="3"/>
        <charset val="129"/>
      </rPr>
      <t>(2020년 오신~여의동우체국)</t>
    </r>
    <phoneticPr fontId="4" type="noConversion"/>
  </si>
  <si>
    <t>평화주공4.5단지 평화주공 한옥마을 동부시장 시청앞 기린로 전북대 덕진 팔복동 경제통상진흥원 도시첨단산업단지 내 동산동 삼오@ 서당리 대흥리 성덕 도도리</t>
  </si>
  <si>
    <t>고잔</t>
  </si>
  <si>
    <t>흑석골</t>
  </si>
  <si>
    <t>공수내다리 한옥마을 동부시장 시청앞 기린로 전북대 덕진 팔복동  동산동 삼오@ 서당리 대흥리 성덕 도도리 득룡교 난산</t>
  </si>
  <si>
    <t>춘강</t>
  </si>
  <si>
    <t>추동</t>
  </si>
  <si>
    <t>동적골 원석구 문정초교 교도소 그린1차 삼성강남@ 코오롱@ 평화동주공 공수내다리 한옥마을 동부시장 병무청앞 시청앞 금암광장 전북대 덕진 팔복동 전주공고 동산우신@ 신흥 평리</t>
  </si>
  <si>
    <t>회룡</t>
  </si>
  <si>
    <t>동적골 교도소 완산여고 공수내다리 남부시장 동부시장 기린대로 병무청 금암광장 전북대학교 팔복주유소 동산동우체국 신흥 펑리</t>
  </si>
  <si>
    <t>삼화</t>
  </si>
  <si>
    <t>교도소 그린1차 삼성강남@ 코오롱@ 평화동주공 공수내다리 한옥마을 동부시장 병무청앞 시청앞 금암광장 전북대 덕진 팔복동 전주공고 동산우신@ 신흥 평리</t>
  </si>
  <si>
    <t>교도소 완산여고 공수내다리 남부시장 동부시장 기린대로 병무청 금암광장 전북대학교 팔복주유소 동산동우체국 신흥 평리</t>
  </si>
  <si>
    <t>회룡</t>
    <phoneticPr fontId="4" type="noConversion"/>
  </si>
  <si>
    <t>회룡 삼화동 평리 신흥 동산우신@ 전주공고 팔복동 덕진 전북대 금암광장 시청 병무청 동부시장 한옥마을 공수내다리 평화주공   코오롱@ 삼성강남@ 그린1차 교도소</t>
    <phoneticPr fontId="4" type="noConversion"/>
  </si>
  <si>
    <t>평화동종점</t>
    <phoneticPr fontId="4" type="noConversion"/>
  </si>
  <si>
    <t>완산체육공원</t>
  </si>
  <si>
    <t>학전 원당리 동적골 원석구 문정초교 그린1차 평화광장 평화주공 한옥마을 동부시장 시청앞 금암광장 전북대 덕진 팔복동 동산우신@ 동산역 신흥리 평리</t>
  </si>
  <si>
    <t>교도소 그린1차 평화광장 평화주공 한옥마을 동부시장 시청앞 금암광장 전북대 덕진 팔복동 동산우신@ 동산역 신흥리 평리</t>
  </si>
  <si>
    <t>신평</t>
  </si>
  <si>
    <t>덕동</t>
  </si>
  <si>
    <t>평화주공4.5단지 평화주공 한옥마을 동부시장 시청앞 기린로 전북대 덕진 팔복동 경제통상진흥원 도시첨단산업단지 내 동산동 삼오@ 서당리 대흥리 성덕 도도리 고잔경유</t>
  </si>
  <si>
    <t>신유강</t>
  </si>
  <si>
    <t>평화주공4.5단지 평화주공 한옥마을 동부시장 시청앞 기린로 전북대 덕진 팔복동 경제통상진흥원 도시첨단산업단지 내 동산동 삼오@ 서당리 대흥리 성덕 도도리 덕동경유</t>
  </si>
  <si>
    <t>487</t>
  </si>
  <si>
    <t>평화주공 전동 동부시장 기린로 덕진 팔복동 동산동 삼오@ 성덕 난산</t>
  </si>
  <si>
    <t>백구</t>
  </si>
  <si>
    <t>평화주공 전동 동부시장 기린로 덕진 팔복동 동산동 삼오@ 성덕 난산 백구</t>
  </si>
  <si>
    <t>하나로크럽</t>
  </si>
  <si>
    <t xml:space="preserve">한화정공 정비공단 팔복동덕진 전북대 중앙시장 예술회관 전동 교육대(복편 : 남부순환. 교육대후문) 좁은목 대성동 신리 수원지 의암 </t>
  </si>
  <si>
    <t>민목리</t>
  </si>
  <si>
    <t>의암 정수리 신리 수원지 교육대학교 한옥마을 중앙시장 전북대학교 전일여객 추천대교 팔복남양A 정비공단</t>
  </si>
  <si>
    <r>
      <t xml:space="preserve">메가월드 농수산시장 </t>
    </r>
    <r>
      <rPr>
        <sz val="9"/>
        <color rgb="FFFF0000"/>
        <rFont val="굴림"/>
        <family val="3"/>
        <charset val="129"/>
      </rPr>
      <t xml:space="preserve">송천주공 </t>
    </r>
    <r>
      <rPr>
        <sz val="9"/>
        <rFont val="굴림"/>
        <family val="3"/>
        <charset val="129"/>
      </rPr>
      <t xml:space="preserve"> 전라고 덕진 전북대 기린로 동부시장 전동 교육대(복편 : 남부순환. 교육대후문) 좁은목 대성동 신리 죽림온천 남관 산정리 슬치</t>
    </r>
  </si>
  <si>
    <t>관촌</t>
  </si>
  <si>
    <t>정비공단 팔복남양A 추천대교 전일여객 전북대학교 중앙시장 한옥마을 교육대(복편 : 남부순환. 교육대후문) 대성동 신리 수원지 마치</t>
  </si>
  <si>
    <t>정수리</t>
  </si>
  <si>
    <t>정비공단 팔복남양A 추천대교 전일여객 전북대학교 중앙시장 한옥마을 교육대(복편 : 남부순환. 교육대후문) 대성동 신리 수원지 마치 정수리</t>
  </si>
  <si>
    <r>
      <t xml:space="preserve">메가월드 송천롯데A </t>
    </r>
    <r>
      <rPr>
        <sz val="9"/>
        <color rgb="FFFF0000"/>
        <rFont val="굴림"/>
        <family val="3"/>
        <charset val="129"/>
      </rPr>
      <t>서호아파트(복편: 송천삼거리)</t>
    </r>
    <r>
      <rPr>
        <sz val="9"/>
        <rFont val="굴림"/>
        <family val="3"/>
        <charset val="129"/>
      </rPr>
      <t xml:space="preserve"> 도립국악원 덕진 팔달로 전동 평화주공 전주교도소 소리실 동적골 원덕천 태봉 상척 원평촌 평촌 화원 광곡 태봉</t>
    </r>
  </si>
  <si>
    <t>상하보</t>
  </si>
  <si>
    <r>
      <t xml:space="preserve">메가월드 송천롯데A </t>
    </r>
    <r>
      <rPr>
        <sz val="9"/>
        <color rgb="FFFF0000"/>
        <rFont val="굴림"/>
        <family val="3"/>
        <charset val="129"/>
      </rPr>
      <t>서호아파트(복편: 송천삼거리)</t>
    </r>
    <r>
      <rPr>
        <sz val="9"/>
        <rFont val="굴림"/>
        <family val="3"/>
        <charset val="129"/>
      </rPr>
      <t xml:space="preserve"> 도립국악원 덕진 팔달로 전동 평화주공 전주교도소 소리실 동적골 </t>
    </r>
    <r>
      <rPr>
        <sz val="9"/>
        <color rgb="FFFF0000"/>
        <rFont val="굴림"/>
        <family val="3"/>
        <charset val="129"/>
      </rPr>
      <t>칠암마을 술박물관</t>
    </r>
    <r>
      <rPr>
        <sz val="9"/>
        <rFont val="굴림"/>
        <family val="3"/>
        <charset val="129"/>
      </rPr>
      <t xml:space="preserve"> 원덕천 태봉 상척 원평촌 평촌 화원 광곡 태봉</t>
    </r>
  </si>
  <si>
    <r>
      <t xml:space="preserve">송천롯데A </t>
    </r>
    <r>
      <rPr>
        <sz val="9"/>
        <color rgb="FFFF0000"/>
        <rFont val="굴림"/>
        <family val="3"/>
        <charset val="129"/>
      </rPr>
      <t>서호아파트(복편: 송천삼거리)</t>
    </r>
    <r>
      <rPr>
        <sz val="9"/>
        <rFont val="굴림"/>
        <family val="3"/>
        <charset val="129"/>
      </rPr>
      <t xml:space="preserve"> 도립국악원 덕진 팔달로 전동 평화주공 전주교도소 소리실 동적골 원덕천 태봉 상척 원평촌 상하보 평촌 화원 광곡</t>
    </r>
  </si>
  <si>
    <t>광곡교</t>
  </si>
  <si>
    <t>태봉</t>
    <phoneticPr fontId="4" type="noConversion"/>
  </si>
  <si>
    <t xml:space="preserve">하척 상척 평촌 상하보 화원 원광곡 태봉 와동 칠암리 동적골 소리실 전주교도소 평화주공 전동 팔달로 덕진 도립국악원 송천삼거리 송천롯데A 메가월드 </t>
    <phoneticPr fontId="4" type="noConversion"/>
  </si>
  <si>
    <t>송천동종점</t>
    <phoneticPr fontId="4" type="noConversion"/>
  </si>
  <si>
    <r>
      <t xml:space="preserve">메가월드 농수산시장 송천롯데A </t>
    </r>
    <r>
      <rPr>
        <sz val="9"/>
        <color rgb="FFFF0000"/>
        <rFont val="굴림"/>
        <family val="3"/>
        <charset val="129"/>
      </rPr>
      <t>서호아파트(복편: 송천삼거리)</t>
    </r>
    <r>
      <rPr>
        <sz val="9"/>
        <rFont val="굴림"/>
        <family val="3"/>
        <charset val="129"/>
      </rPr>
      <t xml:space="preserve"> 도립국악원 덕진 팔달로 전동 평화주공 전주교도소 소리실 동적골 원덕천 태봉 광곡 화원</t>
    </r>
  </si>
  <si>
    <t xml:space="preserve">화원 평촌 상하보 상척 하척 태봉 와동 칠암리 동적골 소리실 전주교됴소 평화주공 전동 팔달로 덕진 도립국악원 송천삼거리 송천롯데A 메가월드 </t>
  </si>
  <si>
    <r>
      <t xml:space="preserve">메가월드 농수산시장 송천롯데A </t>
    </r>
    <r>
      <rPr>
        <sz val="9"/>
        <color rgb="FFFF0000"/>
        <rFont val="굴림"/>
        <family val="3"/>
        <charset val="129"/>
      </rPr>
      <t>서호아파트(복편: 송천삼거리)</t>
    </r>
    <r>
      <rPr>
        <sz val="9"/>
        <rFont val="굴림"/>
        <family val="3"/>
        <charset val="129"/>
      </rPr>
      <t xml:space="preserve"> 도립국악원 덕진 팔달로 전동 평화주공 전주교도소 소리실 동적골 원덕천 태봉 광곡 화원 상하보 평촌</t>
    </r>
  </si>
  <si>
    <t>태봉</t>
  </si>
  <si>
    <r>
      <t xml:space="preserve">송천롯데A </t>
    </r>
    <r>
      <rPr>
        <sz val="9"/>
        <color rgb="FFFF0000"/>
        <rFont val="굴림"/>
        <family val="3"/>
        <charset val="129"/>
      </rPr>
      <t>서호아파트(복편: 송천삼거리)</t>
    </r>
    <r>
      <rPr>
        <sz val="9"/>
        <rFont val="굴림"/>
        <family val="3"/>
        <charset val="129"/>
      </rPr>
      <t xml:space="preserve"> 도립국악원 덕진 팔달로 전동 평화주공 전주교도소 소리실 동적골</t>
    </r>
    <r>
      <rPr>
        <sz val="9"/>
        <color rgb="FFFF0000"/>
        <rFont val="굴림"/>
        <family val="3"/>
        <charset val="129"/>
      </rPr>
      <t xml:space="preserve"> 칠암마을 술박물관</t>
    </r>
    <r>
      <rPr>
        <sz val="9"/>
        <rFont val="굴림"/>
        <family val="3"/>
        <charset val="129"/>
      </rPr>
      <t xml:space="preserve"> 원덕천 태봉 광곡 화원</t>
    </r>
  </si>
  <si>
    <r>
      <t xml:space="preserve">메가월드 농수산시장 송천롯데A </t>
    </r>
    <r>
      <rPr>
        <sz val="9"/>
        <color rgb="FFFF0000"/>
        <rFont val="굴림"/>
        <family val="3"/>
        <charset val="129"/>
      </rPr>
      <t>서호아파트(복편: 송천삼거리)</t>
    </r>
    <r>
      <rPr>
        <sz val="9"/>
        <rFont val="굴림"/>
        <family val="3"/>
        <charset val="129"/>
      </rPr>
      <t xml:space="preserve"> 도립국악원 덕진 팔달로 전동 평화주공 전주교도소 소리실 동적골 원덕천 태봉 광곡 불재 </t>
    </r>
  </si>
  <si>
    <t>상운암</t>
  </si>
  <si>
    <r>
      <t xml:space="preserve">메가월드 농수산시장 송천롯데A </t>
    </r>
    <r>
      <rPr>
        <sz val="9"/>
        <color rgb="FFFF0000"/>
        <rFont val="굴림"/>
        <family val="3"/>
        <charset val="129"/>
      </rPr>
      <t>서호아파트(복편: 송천삼거리)</t>
    </r>
    <r>
      <rPr>
        <sz val="9"/>
        <rFont val="굴림"/>
        <family val="3"/>
        <charset val="129"/>
      </rPr>
      <t xml:space="preserve"> 도립국악원 덕진 팔달로 전동 평화주공 전주교도소 소리실 동적골 원덕천 태봉 광곡</t>
    </r>
  </si>
  <si>
    <t>화원</t>
  </si>
  <si>
    <r>
      <t xml:space="preserve">메가월드 농수산시장 송천롯데A </t>
    </r>
    <r>
      <rPr>
        <sz val="9"/>
        <color rgb="FFFF0000"/>
        <rFont val="굴림"/>
        <family val="3"/>
        <charset val="129"/>
      </rPr>
      <t>서호아파트(복편: 송천삼거리)</t>
    </r>
    <r>
      <rPr>
        <sz val="9"/>
        <rFont val="굴림"/>
        <family val="3"/>
        <charset val="129"/>
      </rPr>
      <t xml:space="preserve"> 도립국악원 덕진 팔달로 전동 평화주공 전주교도소 소리실 동적골 칠암마을 술박물관</t>
    </r>
  </si>
  <si>
    <r>
      <t xml:space="preserve">메가월드 농수산시장 송천롯데A </t>
    </r>
    <r>
      <rPr>
        <sz val="9"/>
        <color rgb="FFFF0000"/>
        <rFont val="굴림"/>
        <family val="3"/>
        <charset val="129"/>
      </rPr>
      <t>서호아파트(복편: 송천삼거리)</t>
    </r>
    <r>
      <rPr>
        <sz val="9"/>
        <rFont val="굴림"/>
        <family val="3"/>
        <charset val="129"/>
      </rPr>
      <t xml:space="preserve"> 도립국악원 덕진 팔달로 전동 평화주공 전주교도소 소리실 동적골 원덕천 태봉 광곡 화원 상하보 평촌</t>
    </r>
    <phoneticPr fontId="4" type="noConversion"/>
  </si>
  <si>
    <r>
      <t xml:space="preserve">메가월드 농수산시장 </t>
    </r>
    <r>
      <rPr>
        <sz val="9"/>
        <color rgb="FFFF0000"/>
        <rFont val="굴림"/>
        <family val="3"/>
        <charset val="129"/>
      </rPr>
      <t>송천역네거리 성원무지개A</t>
    </r>
    <r>
      <rPr>
        <sz val="9"/>
        <rFont val="굴림"/>
        <family val="3"/>
        <charset val="129"/>
      </rPr>
      <t xml:space="preserve"> 전라고 송천삼거리 덕진 전북대 중잉시장 전동 평화주공 평화광장 교도소 동적골 구이 망산 마음 대덕 정자리</t>
    </r>
  </si>
  <si>
    <t>대모</t>
  </si>
  <si>
    <r>
      <t xml:space="preserve">메가월드 농수산시장 </t>
    </r>
    <r>
      <rPr>
        <sz val="9"/>
        <color rgb="FFFF0000"/>
        <rFont val="굴림"/>
        <family val="3"/>
        <charset val="129"/>
      </rPr>
      <t>송천역네거리 성원무지개A</t>
    </r>
    <r>
      <rPr>
        <sz val="9"/>
        <rFont val="굴림"/>
        <family val="3"/>
        <charset val="129"/>
      </rPr>
      <t xml:space="preserve">  전라고 송천삼거리 덕진 전북대 중잉시장 전동 평화주공 평화광장 교도소 동적골 구이 대덕 정자리 운암교</t>
    </r>
  </si>
  <si>
    <t>하운암</t>
  </si>
  <si>
    <r>
      <t xml:space="preserve">메가월드 농수산시장 </t>
    </r>
    <r>
      <rPr>
        <sz val="9"/>
        <color rgb="FFFF0000"/>
        <rFont val="굴림"/>
        <family val="3"/>
        <charset val="129"/>
      </rPr>
      <t xml:space="preserve">송천역네거리 성원무지개A </t>
    </r>
    <r>
      <rPr>
        <sz val="9"/>
        <rFont val="굴림"/>
        <family val="3"/>
        <charset val="129"/>
      </rPr>
      <t xml:space="preserve"> 전라고 송천삼거리 덕진 전북대 중잉시장 전동 평화주공 평화광장 교도소 동적골 구이 대덕 정자리 운암교 하운암</t>
    </r>
  </si>
  <si>
    <t>가는정이</t>
  </si>
  <si>
    <r>
      <t xml:space="preserve">메가월드 농수산시장 </t>
    </r>
    <r>
      <rPr>
        <sz val="9"/>
        <color rgb="FFFF0000"/>
        <rFont val="굴림"/>
        <family val="3"/>
        <charset val="129"/>
      </rPr>
      <t>송천역네거리 성원무지개A</t>
    </r>
    <r>
      <rPr>
        <sz val="9"/>
        <rFont val="굴림"/>
        <family val="3"/>
        <charset val="129"/>
      </rPr>
      <t xml:space="preserve">  전라고 송천삼거리 덕진 전북대 중잉시장 전동 평화주공 평화광장 교도소 동적골 구이 대덕 정자리 운암교 하운암 가는정이</t>
    </r>
  </si>
  <si>
    <t>장자골</t>
  </si>
  <si>
    <r>
      <t xml:space="preserve">메가월드 농수산시장 </t>
    </r>
    <r>
      <rPr>
        <sz val="9"/>
        <color rgb="FFFF0000"/>
        <rFont val="굴림"/>
        <family val="3"/>
        <charset val="129"/>
      </rPr>
      <t>송천역네거리 성원무지개A</t>
    </r>
    <r>
      <rPr>
        <sz val="9"/>
        <rFont val="굴림"/>
        <family val="3"/>
        <charset val="129"/>
      </rPr>
      <t xml:space="preserve">  전라고 송천삼거리 덕진 전북대 중잉시장 전동 평화주공 평화광장 교도소 동적골 구이 대덕 제실</t>
    </r>
  </si>
  <si>
    <t>원안덕</t>
  </si>
  <si>
    <r>
      <t xml:space="preserve">메가월드 농수산시장 </t>
    </r>
    <r>
      <rPr>
        <sz val="9"/>
        <color rgb="FFFF0000"/>
        <rFont val="굴림"/>
        <family val="3"/>
        <charset val="129"/>
      </rPr>
      <t>송천역네거리 성원무지개A</t>
    </r>
    <r>
      <rPr>
        <sz val="9"/>
        <rFont val="굴림"/>
        <family val="3"/>
        <charset val="129"/>
      </rPr>
      <t xml:space="preserve">  전라고 송천삼거리 덕진 전북대 중잉시장 전동 평화주공 평화광장 교도소 동적골 구이 대덕 제실 미치 탑선</t>
    </r>
  </si>
  <si>
    <r>
      <t xml:space="preserve">메가월드 농수산시장 </t>
    </r>
    <r>
      <rPr>
        <sz val="9"/>
        <color rgb="FFFF0000"/>
        <rFont val="굴림"/>
        <family val="3"/>
        <charset val="129"/>
      </rPr>
      <t xml:space="preserve">송천역네거리 성원무지개A </t>
    </r>
    <r>
      <rPr>
        <sz val="9"/>
        <rFont val="굴림"/>
        <family val="3"/>
        <charset val="129"/>
      </rPr>
      <t xml:space="preserve"> 전라고 송천삼거리 덕진 전북대 중앙시장 전동 평화주공 평화광장 교도소 동적골 구이 대덕 제실 원안덕 미치</t>
    </r>
  </si>
  <si>
    <t>탑선</t>
  </si>
  <si>
    <r>
      <t xml:space="preserve">메가월드 농수산시장 </t>
    </r>
    <r>
      <rPr>
        <sz val="9"/>
        <color rgb="FFFF0000"/>
        <rFont val="굴림"/>
        <family val="3"/>
        <charset val="129"/>
      </rPr>
      <t xml:space="preserve">송천역네거리 성원무지개A </t>
    </r>
    <r>
      <rPr>
        <sz val="9"/>
        <rFont val="굴림"/>
        <family val="3"/>
        <charset val="129"/>
      </rPr>
      <t xml:space="preserve"> 전라고 송천삼거리 덕진 전북대 중앙시장 전동 평화주공 평화광장 교도소 동적골 구이 대덕 제실 미치</t>
    </r>
  </si>
  <si>
    <r>
      <t xml:space="preserve">메가월드 농수산시장 </t>
    </r>
    <r>
      <rPr>
        <sz val="9"/>
        <color rgb="FFFF0000"/>
        <rFont val="굴림"/>
        <family val="3"/>
        <charset val="129"/>
      </rPr>
      <t xml:space="preserve">송천역네거리 성원무지개A </t>
    </r>
    <r>
      <rPr>
        <sz val="9"/>
        <rFont val="굴림"/>
        <family val="3"/>
        <charset val="129"/>
      </rPr>
      <t>전라고 송천삼거리 덕진 전북대 중잉시장 전동 평화주공 평화광장 교도소 동적골 구이초교 대덕 정자리 신정리</t>
    </r>
  </si>
  <si>
    <t>원백여</t>
  </si>
  <si>
    <r>
      <t xml:space="preserve">메가월드 농수산시장 </t>
    </r>
    <r>
      <rPr>
        <sz val="9"/>
        <color rgb="FFFF0000"/>
        <rFont val="굴림"/>
        <family val="3"/>
        <charset val="129"/>
      </rPr>
      <t>송천역네거리 성원무지개A</t>
    </r>
    <r>
      <rPr>
        <sz val="9"/>
        <rFont val="굴림"/>
        <family val="3"/>
        <charset val="129"/>
      </rPr>
      <t xml:space="preserve"> 전라고 송천삼거리 덕진 전북대 중잉시장 전동 평화주공 평화광장 교도소 동적골 구이초교 대덕 정자리 대모 정자리 신정리</t>
    </r>
  </si>
  <si>
    <t>신덕마을</t>
  </si>
  <si>
    <t>마동 쑥고개 은혜마을 월선마을 삼산리입구 박물관 동암고 우전초고 안행교 서부시장 완산동 남부시장 중앙시장 모래내 동중 전주역 차량등록사업소 고당리 농은 한사월 하오</t>
  </si>
  <si>
    <t>진조리</t>
  </si>
  <si>
    <t>삼산리입구 박물관 동암고 우전초고 안행교 서부시장 완산동 남부시장 중앙시장 모래내 동중 전주역 차량등록사업소 고당리 농은 한사월 하오</t>
  </si>
  <si>
    <t>30</t>
  </si>
  <si>
    <t>삼례터미널</t>
  </si>
  <si>
    <t>대영A 동원A 삼례중 석전리 청완초교 중앙공원 현대자동차출고장 뷰텍 봉서초교</t>
  </si>
  <si>
    <t>완주군</t>
  </si>
  <si>
    <t>31</t>
  </si>
  <si>
    <t>서여마을 삼례주공A 삼례중 농원 별산리 학동마을 정산마을 원구암 청등마을</t>
  </si>
  <si>
    <t>신정리</t>
  </si>
  <si>
    <t xml:space="preserve">원석전 별산리 삼례주공A 서여마을 </t>
  </si>
  <si>
    <t>정산</t>
  </si>
  <si>
    <t>원구암 청등마을 신정리 원석전 농원 삼례주공A 서여</t>
  </si>
  <si>
    <t>서여마을 삼례주공 삼례중 농원 월산리 학동마을 정산마을 원구암 청등 신정리</t>
  </si>
  <si>
    <t>석전리</t>
  </si>
  <si>
    <t>32</t>
  </si>
  <si>
    <t xml:space="preserve">농협 동원@ 석전 청완초교 중앙공원 봉서초교 코아루2차@ 모아엘가@ 대주코레스 LS엠트론 기광산업 제내리 백제대 </t>
  </si>
  <si>
    <t>백제대
비봉</t>
  </si>
  <si>
    <t>전주공고</t>
  </si>
  <si>
    <t xml:space="preserve">동산동 삼례터미널 대영A 동원A 석전 청완초교 중앙공원 봉서초교 코아루2차@ 모아엘가@ 대우코래스 LS앰트론 기광산업 제내리 백제대 </t>
  </si>
  <si>
    <t>61</t>
  </si>
  <si>
    <t>휴먼시아@ 우전초교 안행교 완산동 남부시장 중앙시장 학생회관 우성@ (복편 동양@) 숲정이성당 서신초교 서신동주민센터 서신비사벌@ 서곡마을 서곡주공 아이파크@ 경찰청 유로병원 호남제일고 영생고</t>
  </si>
  <si>
    <t>전주대학교</t>
  </si>
  <si>
    <t>휴먼시아@ 우전초교 안행교 완산동 남부시장 중앙시장 학생회관 우성@ (복편 동양@) 숲정이성당 서신초교 서신동주민센터 서신비사벌@ 서곡마을</t>
  </si>
  <si>
    <t>서곡주공</t>
  </si>
  <si>
    <t>중앙시장</t>
  </si>
  <si>
    <t>학생회관 우성@ (복편 동양@) 숲정이성당 서신초교 서신동주민센터 서신비사벌@ 서곡마을 서곡주공 아이파크@ 경찰청 유로병원 호남제일고 영생고</t>
  </si>
  <si>
    <t>영생고 호남제일고 유로병원 경찰청 아이파크A 서곡주공 서곡마을 서신비사벌@ 서신동주민센터 서신초교 숲정이성당 동양A</t>
  </si>
  <si>
    <t>식량과학원</t>
  </si>
  <si>
    <t>이노힐스후문 온빛중학교 우미린 연금공단 두현마을 효자공원 전주대학교 보훈지청 도청 이동교 상산고 거마로 양지중 평화광장 전동 팔달로 덕진 도립국악원 소리의전당</t>
  </si>
  <si>
    <t>소리의전당 도립국악원 덕진 팔달로 전동 평화광장 양지중 흥건아파트</t>
  </si>
  <si>
    <t>완산소방서</t>
  </si>
  <si>
    <t>전동성당</t>
  </si>
  <si>
    <t>평화광장 양지중 거마로 상산고 이동교 도청 보훈지청 전주대학교 효자공원 두현마을 연금공단 우미린 온빛중학교 이노힐스후문</t>
  </si>
  <si>
    <t>전일 5, 호남 5</t>
    <phoneticPr fontId="4" type="noConversion"/>
  </si>
  <si>
    <t>동부우회도로농수산시장 송천정보학교 에코스위첸 에코더샵 에코데시앙 송천주공  전라고 송천삼거리 덕진 전북대 중앙시장 전동 평화주공 평화광장 교도소 동적골 구이중 상학</t>
  </si>
  <si>
    <t>모악산
도립미술관</t>
  </si>
  <si>
    <t>농수산시장 송천정보학교 에코스위첸 에코더샵 에코데시앙 송천주공  전라고 송천삼거리 덕진 전북대 중앙시장 전동 평화주공 평화광장 교도소 동적골 구이중 구이면사무소 항가리 상학 예술고</t>
  </si>
  <si>
    <t>상 학. 
예술고</t>
  </si>
  <si>
    <t>동산동</t>
  </si>
  <si>
    <t>삼오아파트 팔복동 덕진 팔달로 전동 평화광장 교도소 동적골 소리실 구이중 상학</t>
  </si>
  <si>
    <t>제일</t>
    <phoneticPr fontId="4" type="noConversion"/>
  </si>
  <si>
    <t>삼산리</t>
  </si>
  <si>
    <t>박물관 안행교 서부시장 완산동 객사 팔달로 덕진 송천삼거리 전라고 신일A 에코시티 초포초교 고당리 한사월 하오</t>
  </si>
  <si>
    <t>호 동</t>
  </si>
  <si>
    <r>
      <t>박물관 안행교 서부시장 완산동 전동 중앙시장 덕진 송천삼거리 전라고 예비군훈련장</t>
    </r>
    <r>
      <rPr>
        <sz val="9"/>
        <color rgb="FFFF0000"/>
        <rFont val="굴림"/>
        <family val="3"/>
        <charset val="129"/>
      </rPr>
      <t xml:space="preserve"> 분내 화정리 초포초교</t>
    </r>
    <r>
      <rPr>
        <sz val="9"/>
        <rFont val="굴림"/>
        <family val="3"/>
        <charset val="129"/>
      </rPr>
      <t xml:space="preserve"> 상중 백석 전당리</t>
    </r>
  </si>
  <si>
    <t>6</t>
  </si>
  <si>
    <t>보훈지청 도청 효자다리 에코르(갱변2길) 진북터널 동국A 동양A 전주초교 중앙시장 모래내 안골 북일초교 우아아파트 전주역 럭키아파트 유일여고 안골 모래내 중앙시장 전주초교 동양A 동국A 진북터널 하늘채(갱변3길 )효자다리 도청 호남제일고</t>
  </si>
  <si>
    <t>호성진흥3단지</t>
  </si>
  <si>
    <t>기린중 전주역 럭키아파트 유일여고 안골 모래내 중앙시장 전주초교 동양A 동국A 진북터널 하늘채 효자다리 도청 유로병원 호남제일고</t>
  </si>
  <si>
    <t>우아아파트</t>
  </si>
  <si>
    <t>기린중 전주역 럭키아파트 유일여고 안골 모래네 중앙시장 전주초교 동양A 동국A 진북터널 하늘채 효자다리 호남제일고 도청 유로병원</t>
  </si>
  <si>
    <t>보훈지청 도청 효자다리 에코르(갱변2길) 진북터널 동국A 동양A 전주초교 중앙시장 모래내 안골 북일초교 우아아파트</t>
  </si>
  <si>
    <r>
      <rPr>
        <sz val="9"/>
        <rFont val="굴림"/>
        <family val="3"/>
        <charset val="129"/>
      </rPr>
      <t>삼성깅남@  삼천신일@ 세창짜임 삼익수영장 평화동신@ 흥건@ 이동교 호남제일고 전주대 혁신도시입구 혁신호반3차 국민연금공단 만성시티프라디움 만성중흥S클래스 만성골드클래스정문⋅후문</t>
    </r>
    <r>
      <rPr>
        <sz val="9"/>
        <color rgb="FFFF0000"/>
        <rFont val="굴림"/>
        <family val="3"/>
        <charset val="129"/>
      </rPr>
      <t xml:space="preserve"> 온고을장례식장 전주세무서 서신남양@ 법원검찰청 전북대학교</t>
    </r>
  </si>
  <si>
    <t>평화주공 장승백이 전동 팔달로 덕진 송천삼거리 롯데A 미산초교 신미산 하리 삼례IC 동원A 삼례농협</t>
  </si>
  <si>
    <t>삼례</t>
  </si>
  <si>
    <t>제일</t>
  </si>
  <si>
    <t>전주대정문 호남제일고 엘드@ 이동교 완산구청 예수병원 객사 팔달로  전북대 덕진 송천삼거리 전라고 송천주공 발단마을 미산초교 신미산 하리 삼례터미널</t>
  </si>
  <si>
    <t>전주대정문 호남제일고 엘드@ 이동교 완산구청 예수병원 객사 팔달로  전북대 덕진 송천삼거리 전라고 송천주공 발단마을 미산초교 신미산 하리 조사마을 삼례터미널</t>
  </si>
  <si>
    <t>세내교 호반리젠시빌 완산소방서 효문여중 삼익수영장 개나리A 쌍용A 예수병원 객사 팔달로 덕진 팔복동 동산동 구중리 비비정 우성아파트 삼례시장(복편 : 삼례터미널)</t>
  </si>
  <si>
    <t>전주가족랜드</t>
  </si>
  <si>
    <r>
      <t xml:space="preserve">박물관 서부시장 완산동 객사 팔달로 덕진 송천삼거리 전라고 송북초교 송천주공 </t>
    </r>
    <r>
      <rPr>
        <sz val="9"/>
        <color rgb="FFFF0000"/>
        <rFont val="굴림"/>
        <family val="3"/>
        <charset val="129"/>
      </rPr>
      <t>에코시티</t>
    </r>
    <r>
      <rPr>
        <sz val="9"/>
        <rFont val="굴림"/>
        <family val="3"/>
        <charset val="129"/>
      </rPr>
      <t xml:space="preserve"> 회포대교 장포리 청완초교 고려화학 현대자동차출고장 대륜산업 뷰텍 봉서초교</t>
    </r>
  </si>
  <si>
    <r>
      <t>박물관 서부시장 완산동 객사 팔달로 덕진 송천삼거리 송천대명 송천롯데 농수산시장 내</t>
    </r>
    <r>
      <rPr>
        <sz val="9"/>
        <color rgb="FFFF0000"/>
        <rFont val="굴림"/>
        <family val="3"/>
        <charset val="129"/>
      </rPr>
      <t xml:space="preserve"> 에코시티</t>
    </r>
    <r>
      <rPr>
        <sz val="9"/>
        <rFont val="굴림"/>
        <family val="3"/>
        <charset val="129"/>
      </rPr>
      <t xml:space="preserve"> 회포대교 장포리 청완초교 고려화학 현대자동차출고장 정우정공 새완주병원 봉서초교</t>
    </r>
  </si>
  <si>
    <t>평화주공. 전동. 팔달로. 모래내. 안골. 승마장. 호성주공. 차량등록사업소. 용진. 상운리. 도계. 원간중. 두억리 신봉리</t>
  </si>
  <si>
    <t>완주군청</t>
  </si>
  <si>
    <t>평화주공. 전동. 팔달로. 모래내. 안골. 승마장. 호성주공. 차량등록사업소. 용진. 상운리. 도계. 원간중. 두억리</t>
  </si>
  <si>
    <t>오천</t>
  </si>
  <si>
    <r>
      <t xml:space="preserve">평화주공. 전동. 팔달로. 모래내. 안골. 승마장. 호성주공. 차량등록사업소. 용진. 상운리. 도계. 원간중. 두억리. 오천. </t>
    </r>
    <r>
      <rPr>
        <sz val="9"/>
        <color rgb="FFFF0000"/>
        <rFont val="굴림"/>
        <family val="3"/>
        <charset val="129"/>
      </rPr>
      <t>완주군청</t>
    </r>
    <phoneticPr fontId="4" type="noConversion"/>
  </si>
  <si>
    <t>완주군청</t>
    <phoneticPr fontId="4" type="noConversion"/>
  </si>
  <si>
    <t>평화주공. 전동. 팔달로. 모래내. 안골. 승마장. 호성주공. 차량등록사업소. 용진. 효천. 설경. 관전. 용암. 하이리. 용진주유소. 고당리. 자동차등록사업소</t>
  </si>
  <si>
    <t>설경</t>
  </si>
  <si>
    <t>평화주공. 전동. 팔달로. 모래내. 안골. 승마장. 호성주공. 차량등록사업소. 용진. 효천. 설경. 관전. 용암. 하이리. 용진주유소. 고당리. 자동차등록사업소 효천 설경</t>
  </si>
  <si>
    <t>구억리</t>
  </si>
  <si>
    <t>용진주유소</t>
  </si>
  <si>
    <t xml:space="preserve"> 효천. 설경. 관전. 용암. 하이리. 용진주유소. 고당리. 자동차등록사업소 호성주공 승마장 안골 모래내 팔달로 전동 </t>
  </si>
  <si>
    <t>평화주공. 전동. 팔달로. 모래내. 안골. 승마장. 호성주공. 차량등록사업소. 고당리. 하이리. 용암. 관전. 설경. 효천. 용진주유소. 고당리. 자동차등록사업소</t>
  </si>
  <si>
    <t xml:space="preserve">평화주공 전동 중앙시장 모래내 안골 북일초교 명주골네거리 승마장 호성주공 차량등록사업소 고당리 용진 용진중 서계  </t>
  </si>
  <si>
    <t>터지네</t>
  </si>
  <si>
    <t>평화주공 전동 중앙시장 모래내 안골 북일초교 명주골네거리 승마장 호성주공 차량등록사업소 고당리 오매마을</t>
  </si>
  <si>
    <t>전당리</t>
  </si>
  <si>
    <t>삼성강남@ 꽃밭정이네거리 삼천신일@ 효자남양황실@ 예수병원 객사 전동 남부시장 시립도서관 서부시장 이동교 호남제일고 전주대학교 새금동 이서</t>
  </si>
  <si>
    <t>애통리</t>
  </si>
  <si>
    <t>삼성강남@ 꽃밭정이네거리 삼천신일@ 효자남양황실@ 예수병원 객사 전동 남부시장 시립도서관 서부시장 이동교 호남제일고 전주대학교 새금동 이서 애통리</t>
  </si>
  <si>
    <t>산정리</t>
  </si>
  <si>
    <t>삼성강남@ 꽃밭정이네거리 삼천신일@ 효자남양황실@ 예수병원 객사 전동 남부시장 시립도서관 서부시장 이동교 호남제일고 전주대학교 새금동 신풍마을 돌꼭지 이서 삼우중 지방자치인재개발원</t>
  </si>
  <si>
    <t>대농</t>
  </si>
  <si>
    <t>시립도서관 서부시장 이동교 호남제일고 전주대학교 신풍마을 새금동 신풍마을 이서 삼우중 지방자치인재개발원</t>
  </si>
  <si>
    <t>평화주공 전동 팔달로 전북은행본점 대학병원내 전주역 차량등록사업소 용진 봉동주공 봉동 용암 봉서초교 통샘</t>
  </si>
  <si>
    <t>원구암</t>
  </si>
  <si>
    <t>평화주공 전동 중앙시장 전북은행본점 대학병원내 전주역 차량등록사업소 용진 봉동주공 봉동 용암 봉서초교 코아루2차@ 모아엘가@ 대주코레스 LS엠트론 기광산업 제내리 백제대 입구</t>
  </si>
  <si>
    <t>제촌</t>
  </si>
  <si>
    <t>평화주공 전동 중앙시장 전북은행본점 대학병원내 전주역 차량등록사업소 용진 봉동주공 봉동 청완초교 3공단 현대자동차출고장 봉서초교 코아루2차</t>
  </si>
  <si>
    <t>평화주공 전동 팔달로. 전북은행본점 대학병원내 전주역 차량등록사업소 용진 봉동주공 봉동 은하리 제네리 백제대</t>
  </si>
  <si>
    <t>평화주공 전동 팔달로 전북은행본점 대학병원내 전주역 차량등록사업소 용진 봉동주공 봉동 율소리 어우리 비봉</t>
  </si>
  <si>
    <t>백제대</t>
  </si>
  <si>
    <t>24</t>
  </si>
  <si>
    <t>전주대경륜장 효자공원 국립축산과학원 새금동 이서면사무소 모고지 애통리 신흥마을</t>
  </si>
  <si>
    <t>구암</t>
  </si>
  <si>
    <t>한옥마을 완산경찰서 완산동 안행교 전주대경륜장 효자공원 국립축산과학원 새금동 이서면사무소 모고지 애통리 신흥마을</t>
  </si>
  <si>
    <t>25</t>
  </si>
  <si>
    <t xml:space="preserve">전주대경륜장 축산과학원 신풍마을 돌꼭지 이서 대문안 이서 앵곡 이서 </t>
  </si>
  <si>
    <t>대문안</t>
  </si>
  <si>
    <r>
      <t xml:space="preserve">전동 완산경찰서 완산동 서부시장 이동교 전주대경륜장 축산과학원 신풍마을 돌꼭지 이서 대문안 이서 </t>
    </r>
    <r>
      <rPr>
        <sz val="9"/>
        <color rgb="FFC00000"/>
        <rFont val="굴림"/>
        <family val="3"/>
        <charset val="129"/>
      </rPr>
      <t>앵곡</t>
    </r>
    <r>
      <rPr>
        <sz val="9"/>
        <rFont val="굴림"/>
        <family val="3"/>
        <charset val="129"/>
      </rPr>
      <t xml:space="preserve">  이서</t>
    </r>
  </si>
  <si>
    <t>대문안
앵곡</t>
  </si>
  <si>
    <t>전동성당    
한옥마을</t>
    <phoneticPr fontId="4" type="noConversion"/>
  </si>
  <si>
    <r>
      <t xml:space="preserve">남부시장 전주시립완산도서관 완산동 서부시장 이동교 전주대경륜장 축산과학원 신풍마을 돌꼭지 이서 대문안 이서 </t>
    </r>
    <r>
      <rPr>
        <sz val="9"/>
        <color rgb="FFC00000"/>
        <rFont val="굴림"/>
        <family val="3"/>
        <charset val="129"/>
      </rPr>
      <t>앵곡</t>
    </r>
    <r>
      <rPr>
        <sz val="9"/>
        <rFont val="굴림"/>
        <family val="3"/>
        <charset val="129"/>
      </rPr>
      <t xml:space="preserve">  이서</t>
    </r>
    <phoneticPr fontId="4" type="noConversion"/>
  </si>
  <si>
    <t>27</t>
  </si>
  <si>
    <t>비젼대</t>
  </si>
  <si>
    <t>전주대경륜장 효자공원 국립축산과학원 농촌진흥청 호반1차A 이노힐스후문 국립식량과학원 지방자치인재개발원 에코르3차A 이서면사무소 애통리 불노리</t>
  </si>
  <si>
    <t>전주교도소 평화주공 전동 팔달로 모래내 동중 전주역 럭키A 산정리 하이리 마월리 평리 단암 죽절리 항운교 소양</t>
  </si>
  <si>
    <t>망표</t>
  </si>
  <si>
    <t>3-2</t>
  </si>
  <si>
    <t>척동 기전여중고 경찰청 마전교 한들초교 중산타운 완산구청 한양운남 서부시장 남부시장 동부시장 마당재 아중제일@ 노동사무소 기린초교 안골 모래내 팔달로 전북대 법원 백제교 이마트 서신동주민센터 서신신협 마전교 경찰청 기전여중고 척동</t>
  </si>
  <si>
    <t xml:space="preserve">척동 기전여중고 경찰청 마전교 한들초교 중산타운 완산구청 한양운남 서부시장 남부시장 동부시장 마당재 아중제일@ 노동사무소 기린초교 안골 모래내 팔달로 </t>
  </si>
  <si>
    <t>마당재 아중제일@ 노동사무소 기린초교 안골 모래내 팔달로 전북대 법원 백제교 이마트 서신동주민센터 서신신협 마전교 경찰청 기전여중고 척동</t>
  </si>
  <si>
    <t>그린2차 평화주공4,5단지 우성@ 두일@ 흥건@ 안행교 효자광장 근영여고 화산체육관 이마트 서신2지구 월드컵로 서곡지구 덕진경찰서 하나로클럽 면허시험장 전주공고 조촌초교 동산우체국 구중리(왕복 삼례터미널)</t>
  </si>
  <si>
    <t>화산체육관 근영여고 효자광장 안행교 흥건@ 두일@ 우성@ 평화주공4.5단지 그린2차</t>
  </si>
  <si>
    <t>제일 9,호남 8</t>
    <phoneticPr fontId="4" type="noConversion"/>
  </si>
  <si>
    <t>호남제일고 이동교 안행교 서부시장 완산동 서천로 법원 전북대 전주소방서 (복편 중앙하이츠@) 대학병원 우아@ 기린중 전주역 안골 모래내 기린로 동부시장 전동 평화주공 세창@ 삼익수영장 양지중 두일@</t>
  </si>
  <si>
    <t>두일A 양지중 삼익수영장 평화주공 전동 동부시장 기린로 모래내 안골 전주역 기린중 우아@ 대학병원중앙하이츠@ 전북일보사</t>
  </si>
  <si>
    <t>제일 9,호남 8</t>
  </si>
  <si>
    <t>호남제일고 이동교 안행교 서부시장 완산동 서천로 법원 전북대 전주소방서 (복편 중앙하이츠@) 대학병원 우아@ 기린중</t>
  </si>
  <si>
    <t>기린중 우아@ 대학병원 중앙하이츠@ 덕진 전북대 법원 서천로 완산동 서부시장 안행교 이동교 호남제일고</t>
  </si>
  <si>
    <t>전주소방서 (복편 중앙하이츠@) 대학병원 우아@ 기린중 전주역 안골 모래내 기린로 동부시장 전동 평화주공 세창@ 삼익수영장 양지중 두일@</t>
  </si>
  <si>
    <t>호남제일고 이동교 안행교 서부시장 완산동 서천로 법원 전북대 전주소방서 (복편 중앙하이츠@) 대학병원 우아@ 기린중 전주역 안골</t>
  </si>
  <si>
    <t xml:space="preserve">모래내 </t>
  </si>
  <si>
    <t>안골 전주역 기린중 우아@ 대학병원 중앙하이츠@ 덕진 전북대 법원 서천로 완산동 서부시장 안행교 이동교 호남제일고</t>
  </si>
  <si>
    <t>호남</t>
    <phoneticPr fontId="4" type="noConversion"/>
  </si>
  <si>
    <t>8-1</t>
  </si>
  <si>
    <t xml:space="preserve">전주소방서 사대부고사거리 명주골네거리 북일초고 전주보훈회관 기린초교 노동사무소 중앙여고 인후아남@ 마당재 제일고 병무청오거리 동부시장 중앙시장 금암동 전북일보사 </t>
  </si>
  <si>
    <t>호남</t>
  </si>
  <si>
    <t>8-2</t>
  </si>
  <si>
    <t>전북일보사 금암동 중앙시장 동부시장 병무청오거리 제일고 마당재 인후아남@ 중앙여고 노동사무소 기린초교 전주보훈회관 북일초교 명주골네거리 전북대병원앞 사대부고 전주소방서 삼성문화화관</t>
  </si>
  <si>
    <t>중인리</t>
  </si>
  <si>
    <t>용강 장교리 흥건A 거마로 완산소방서 세경A 효자동 완산동 남부시장 팔달로 덕진 팔복동 야전리</t>
  </si>
  <si>
    <t>감수리</t>
  </si>
  <si>
    <t>89</t>
  </si>
  <si>
    <t>용강 해성중고 농협공판장 흥건A 거마로 완산소방서 세경A 효자동 완산동 남부시장 팔달로 덕진 도립국악원 송천삼거리 롯데A</t>
  </si>
  <si>
    <t>89(86)</t>
  </si>
  <si>
    <t>우묵실</t>
  </si>
  <si>
    <t>87</t>
  </si>
  <si>
    <t>원당리</t>
  </si>
  <si>
    <t>용강 해성중고 농협공판장 흥건A 거마로 완산소방서 세경A,효자동 완산동 남부시장 팔달로 덕진 도립국악원 송천삼거리 롯데A</t>
  </si>
  <si>
    <t>아중역 하인교 중앙여고 노동사무소 기린초교 북일초교 명주골네거리 전주역 기린중 호성동아@ 차량등록사업소 대송장례식장 송천주공@ 송북초교 성원무지개@ 농수산시장내 롯데@ 송천삼거리 도립국악원 전일여객 팔복동 동산우체국 조촌동사무소 동산오거리 동산역 동부대로농수산시장 메가월드</t>
  </si>
  <si>
    <t xml:space="preserve">호남제일고 엘드@ 이동교 안행교 완산동 객사 팔달로 덕진 팔복동 동산동 구중리 삼례시장(복편: 삼례터미널) </t>
  </si>
  <si>
    <r>
      <t xml:space="preserve">호남제일고 이동교 안행교 서부시장 완산동 완산경찰서 동부시장 기린로 모래내 동중 전주역 </t>
    </r>
    <r>
      <rPr>
        <sz val="9"/>
        <color rgb="FFFF0000"/>
        <rFont val="굴림"/>
        <family val="3"/>
        <charset val="129"/>
      </rPr>
      <t>차량등록사업소</t>
    </r>
    <r>
      <rPr>
        <sz val="9"/>
        <rFont val="굴림"/>
        <family val="3"/>
        <charset val="129"/>
      </rPr>
      <t xml:space="preserve"> 용진 완주경찰서 봉동 완주중 서두</t>
    </r>
  </si>
  <si>
    <t>용화</t>
  </si>
  <si>
    <t>호남제일고 이동교 안행교 서부시장 완산동 완산경찰서 동부시장 기린로 모래내 동중 전주역 차량등록사업소 용진 완주경찰서 봉동 완주중 서두 용화 서두</t>
  </si>
  <si>
    <t>원성덕</t>
  </si>
  <si>
    <t>호남제일고 이동교 안행교 서부시장 완산동 완산경찰서 동부시장 기린로 모래내 동중 전주역 차량등록사업소 용진 완주군청 지암 신봉리 마그내다리 완주경찰서 봉동 율소리 양화마을</t>
  </si>
  <si>
    <t>양야리</t>
  </si>
  <si>
    <r>
      <t>호남제일고 이동교 안행교 서부시장 완산동 완산경찰서 동부시장 기린로 모래내</t>
    </r>
    <r>
      <rPr>
        <sz val="9"/>
        <rFont val="굴림"/>
        <family val="3"/>
        <charset val="129"/>
      </rPr>
      <t xml:space="preserve"> 동중</t>
    </r>
    <r>
      <rPr>
        <sz val="9"/>
        <color rgb="FF000000"/>
        <rFont val="굴림"/>
        <family val="3"/>
        <charset val="129"/>
      </rPr>
      <t xml:space="preserve"> 전주역 차량등록사업소 용진</t>
    </r>
    <r>
      <rPr>
        <b/>
        <sz val="9"/>
        <color rgb="FFFF0500"/>
        <rFont val="굴림"/>
        <family val="3"/>
        <charset val="129"/>
      </rPr>
      <t xml:space="preserve"> </t>
    </r>
    <r>
      <rPr>
        <sz val="9"/>
        <color rgb="FFFF0500"/>
        <rFont val="굴림"/>
        <family val="3"/>
        <charset val="129"/>
      </rPr>
      <t>완주군청</t>
    </r>
    <r>
      <rPr>
        <b/>
        <sz val="9"/>
        <color rgb="FFFF0500"/>
        <rFont val="굴림"/>
        <family val="3"/>
        <charset val="129"/>
      </rPr>
      <t xml:space="preserve"> </t>
    </r>
    <r>
      <rPr>
        <sz val="9"/>
        <color rgb="FF000000"/>
        <rFont val="굴림"/>
        <family val="3"/>
        <charset val="129"/>
      </rPr>
      <t xml:space="preserve">지암 마그내다리 </t>
    </r>
    <r>
      <rPr>
        <sz val="9"/>
        <color rgb="FFFF0000"/>
        <rFont val="굴림"/>
        <family val="3"/>
        <charset val="129"/>
      </rPr>
      <t>완주경찰서</t>
    </r>
    <r>
      <rPr>
        <sz val="9"/>
        <color rgb="FF000000"/>
        <rFont val="굴림"/>
        <family val="3"/>
        <charset val="129"/>
      </rPr>
      <t xml:space="preserve"> 봉동</t>
    </r>
    <r>
      <rPr>
        <b/>
        <sz val="9"/>
        <color rgb="FFFF0500"/>
        <rFont val="굴림"/>
        <family val="3"/>
        <charset val="129"/>
      </rPr>
      <t xml:space="preserve"> </t>
    </r>
    <r>
      <rPr>
        <sz val="9"/>
        <color rgb="FFFF0500"/>
        <rFont val="굴림"/>
        <family val="3"/>
        <charset val="129"/>
      </rPr>
      <t>은하리</t>
    </r>
    <r>
      <rPr>
        <b/>
        <sz val="9"/>
        <color rgb="FFFF0500"/>
        <rFont val="굴림"/>
        <family val="3"/>
        <charset val="129"/>
      </rPr>
      <t xml:space="preserve"> </t>
    </r>
    <r>
      <rPr>
        <sz val="9"/>
        <color rgb="FF000000"/>
        <rFont val="굴림"/>
        <family val="3"/>
        <charset val="129"/>
      </rPr>
      <t xml:space="preserve">현대출고장 정우정공 </t>
    </r>
    <r>
      <rPr>
        <sz val="9"/>
        <color rgb="FFFF0500"/>
        <rFont val="굴림"/>
        <family val="3"/>
        <charset val="129"/>
      </rPr>
      <t xml:space="preserve">산업단지한전 라송@ 봉서초교 </t>
    </r>
  </si>
  <si>
    <t>(513)</t>
  </si>
  <si>
    <t>호남제일고 이동교 안행교 서부시장 완산동 완산경찰서 동부시장 기린로 모래내 동중 전주역 기린원 용진 완주군청 지암 신봉리 마그네다리 완주경찰서 봉동 은하리(오전 : 추동출발  은상경유   오후 : 은상경유 추동착)</t>
  </si>
  <si>
    <t>은상
추동</t>
  </si>
  <si>
    <r>
      <t xml:space="preserve">호남제일고 이동교 안행교 서부시장 완산동 완산경찰서 동부시장 기린로 모래내 동중 전주역 기린원 용진 완주군청 </t>
    </r>
    <r>
      <rPr>
        <sz val="9"/>
        <color rgb="FFFF0000"/>
        <rFont val="굴림"/>
        <family val="3"/>
        <charset val="129"/>
      </rPr>
      <t>지암 (왕복 : 원주@내 대영@) 완주고 봉동 완주경찰서</t>
    </r>
    <r>
      <rPr>
        <sz val="9"/>
        <rFont val="굴림"/>
        <family val="3"/>
        <charset val="129"/>
      </rPr>
      <t xml:space="preserve"> </t>
    </r>
  </si>
  <si>
    <t>봉동주공</t>
  </si>
  <si>
    <t>(521)</t>
  </si>
  <si>
    <r>
      <t xml:space="preserve">호남제일고 이동교 안행교 서부시장 완산동 완산경찰서 동부시장 기린로 모래내 동중 전주역 기린원 용진 완주군청 </t>
    </r>
    <r>
      <rPr>
        <sz val="9"/>
        <color rgb="FFFF0000"/>
        <rFont val="굴림"/>
        <family val="3"/>
        <charset val="129"/>
      </rPr>
      <t>지암 완주경찰서 완주중</t>
    </r>
    <r>
      <rPr>
        <sz val="9"/>
        <rFont val="굴림"/>
        <family val="3"/>
        <charset val="129"/>
      </rPr>
      <t xml:space="preserve"> 봉동주공 마그내다리</t>
    </r>
  </si>
  <si>
    <t>와리</t>
  </si>
  <si>
    <t>호남제일고 이동교 안행교 서부시장 완산동 완산경찰서 동부시장 기린로 모래내 동중 전주역 기린원 용진 마그내다리 완주경찰서 봉동 완주중 청완초교 중앙공원 새완주병원(과학로) 봉서초교</t>
  </si>
  <si>
    <t>호남제일고 이동교 안행교 서부시장 완산동 완산경찰서 동부시장 기린로 모래내 동중 전주역 차량등록사업소 고당리 용진 봉동주공 완주고 율소리 어우리</t>
  </si>
  <si>
    <t>고산</t>
  </si>
  <si>
    <t>전주대 호남제일고 이동교 안행교 서부시장 완산동 완산경찰서 동부시장 기린로 모래내 동중 전주역 차량등록사업소 고당리 용진 봉동주공 완주고 율소리 어우리</t>
  </si>
  <si>
    <t>기린로 모래내 동중 전주역 차량등록사업소 고당리 용진 봉동주공 완주고 율소리 어우리</t>
  </si>
  <si>
    <t>호남제일고 이동교 안행교 서부시장 완산동 완산경찰서 동부시장 기린로 모래내 동중 전주역 기린원 용진 마그내다리 완주경찰서 봉동주공 3공단 현대자동차출고장 용암</t>
  </si>
  <si>
    <t>신하리</t>
  </si>
  <si>
    <t>543</t>
  </si>
  <si>
    <t>호남제일고 이동교 안행교 서부시장 완산동 완산경찰서 동부시장 기린로 모래내 동중 전주역 기린중 기린원  용진 마그내다리 완주경찰서 봉동 완주중 청완초교 중앙공원 공단한전 둔산라송@</t>
  </si>
  <si>
    <t>33</t>
  </si>
  <si>
    <t>농협 동원@ 삼례중 별산리 석전 와리 상신 마그내다리 낙평리 완주경찰서 봉동전통시장 완주중</t>
  </si>
  <si>
    <t>34</t>
  </si>
  <si>
    <t xml:space="preserve">농협 동원@ 삼례중 별산리 석전 수계리 청완초교 구미리 완주중 봉동전통시장 영광맨션 낙평네거리 봉동주공 </t>
  </si>
  <si>
    <t>농협 동원@ 삼례중 별산리 석전 수계리 청완초교 구미리 완주중 봉동전통시장 영광맨션 낙평네거리 봉동주공 마그내다리 하이트맥주 구만리 운곡</t>
  </si>
  <si>
    <t>34-1</t>
  </si>
  <si>
    <t xml:space="preserve">농협 동원@ 삼례중 별산리 석전 수계리 청완초교 구미리 완주중 봉동전통시장 보상마을 완주경찰서 낙평리 </t>
  </si>
  <si>
    <t>해전리</t>
  </si>
  <si>
    <t xml:space="preserve">삼례문화예술촌 한별고 삼례시장 삼례터미널 농협 동원@ 삼례중 별산리 석전 수계리 청완초교 구미리 완주중 봉동전통시장 보상마을 완주경찰서 낙평리 </t>
  </si>
  <si>
    <r>
      <t xml:space="preserve">그린2차@ 경북궁@ 평화주공2차 전동 객사 한옥마을 예수병원 은하@ 화산체육관 유창@ E마트 서신비사벌@ 서곡교 덕진경찰서 </t>
    </r>
    <r>
      <rPr>
        <b/>
        <sz val="9"/>
        <color rgb="FF0000FF"/>
        <rFont val="굴림"/>
        <family val="3"/>
        <charset val="129"/>
      </rPr>
      <t>JTV전주교통방송 만성도시상가</t>
    </r>
    <r>
      <rPr>
        <b/>
        <sz val="9"/>
        <color rgb="FF000000"/>
        <rFont val="굴림"/>
        <family val="3"/>
        <charset val="129"/>
      </rPr>
      <t xml:space="preserve"> </t>
    </r>
    <r>
      <rPr>
        <sz val="9"/>
        <color rgb="FF000000"/>
        <rFont val="굴림"/>
        <family val="3"/>
        <charset val="129"/>
      </rPr>
      <t>만성골드클래스</t>
    </r>
    <r>
      <rPr>
        <b/>
        <sz val="9"/>
        <color rgb="FF000000"/>
        <rFont val="굴림"/>
        <family val="3"/>
        <charset val="129"/>
      </rPr>
      <t xml:space="preserve"> </t>
    </r>
    <r>
      <rPr>
        <sz val="9"/>
        <color rgb="FF000000"/>
        <rFont val="굴림"/>
        <family val="3"/>
        <charset val="129"/>
      </rPr>
      <t xml:space="preserve">정암 월드컵경기장 면허시험장 호남제일문 동산우체국 팔복동 덕진 </t>
    </r>
    <r>
      <rPr>
        <sz val="9"/>
        <color rgb="FFFF0000"/>
        <rFont val="굴림"/>
        <family val="3"/>
        <charset val="129"/>
      </rPr>
      <t>기린로 한벽루</t>
    </r>
  </si>
  <si>
    <r>
      <t>그린2차@ 경복궁@ 평화주공2차 전동 객사 예수병원 은하@ 화산체육관 유창@ E마트 서신비사벌@ 서곡교 덕진경찰서</t>
    </r>
    <r>
      <rPr>
        <sz val="9"/>
        <color rgb="FF0070C0"/>
        <rFont val="굴림"/>
        <family val="3"/>
        <charset val="129"/>
      </rPr>
      <t xml:space="preserve"> JTV전주교통방송 만성도시상가</t>
    </r>
    <r>
      <rPr>
        <sz val="9"/>
        <rFont val="굴림"/>
        <family val="3"/>
        <charset val="129"/>
      </rPr>
      <t xml:space="preserve"> 만성골드클래스 정암 월드컵경기장 면허시험장 호남제일문 동산우체국 팔복동</t>
    </r>
  </si>
  <si>
    <t>덕진성당</t>
  </si>
  <si>
    <r>
      <t xml:space="preserve">그린2차@ 경북궁@ 평화주공2차 전동 객사 한옥마을 예수병원 은하@ 화산체육관 유창@ E마트 서신비사벌@ 서곡교 덕진경찰서 </t>
    </r>
    <r>
      <rPr>
        <b/>
        <sz val="9"/>
        <color rgb="FF0000FF"/>
        <rFont val="굴림"/>
        <family val="3"/>
        <charset val="129"/>
      </rPr>
      <t>JTV전주교통방송 만성도시상가</t>
    </r>
    <r>
      <rPr>
        <b/>
        <sz val="9"/>
        <color rgb="FF000000"/>
        <rFont val="굴림"/>
        <family val="3"/>
        <charset val="129"/>
      </rPr>
      <t xml:space="preserve"> </t>
    </r>
    <r>
      <rPr>
        <sz val="9"/>
        <color rgb="FF000000"/>
        <rFont val="굴림"/>
        <family val="3"/>
        <charset val="129"/>
      </rPr>
      <t>만성골드클래스</t>
    </r>
    <r>
      <rPr>
        <b/>
        <sz val="9"/>
        <color rgb="FF000000"/>
        <rFont val="굴림"/>
        <family val="3"/>
        <charset val="129"/>
      </rPr>
      <t xml:space="preserve"> </t>
    </r>
    <r>
      <rPr>
        <sz val="9"/>
        <color rgb="FF000000"/>
        <rFont val="굴림"/>
        <family val="3"/>
        <charset val="129"/>
      </rPr>
      <t>정암 월드컵경기장 면허시험장 호남제일문</t>
    </r>
    <phoneticPr fontId="4" type="noConversion"/>
  </si>
  <si>
    <t>전북대학교 농협앞</t>
    <phoneticPr fontId="4" type="noConversion"/>
  </si>
  <si>
    <t>시민</t>
    <phoneticPr fontId="4" type="noConversion"/>
  </si>
  <si>
    <t>호동마을</t>
  </si>
  <si>
    <r>
      <t xml:space="preserve">박물관 안행교 서부시장 완산동 객사 중앙시장 덕진 송천삼거리 전라고 예비군훈련장 </t>
    </r>
    <r>
      <rPr>
        <sz val="9"/>
        <color rgb="FFFF0000"/>
        <rFont val="굴림"/>
        <family val="3"/>
        <charset val="129"/>
      </rPr>
      <t>분내 화정리 초포초교</t>
    </r>
    <r>
      <rPr>
        <sz val="9"/>
        <rFont val="굴림"/>
        <family val="3"/>
        <charset val="129"/>
      </rPr>
      <t xml:space="preserve"> 상중 백석 전당리 미산초교</t>
    </r>
  </si>
  <si>
    <t>시민</t>
  </si>
  <si>
    <t>이서</t>
  </si>
  <si>
    <t>삼우중 지방자치인재개발원 한국식품연구원 안전공사 혁신도시상가 한국출판문화산업진흥원 온빛중 호반5차 우미린@ 장동리 장동초교 정암 호남제일문 전주공고 조촌초교 동산동 구중리 비비정 삼례터미널 한별고</t>
  </si>
  <si>
    <t>삼례역</t>
  </si>
  <si>
    <t>전주우체국 도청 신원아침도시 이동교 완산구청 예수병원 객사 팔달로 전북대 덕진 송천삼거리 롯데@ 미산초교 신미산 하리 삼례IC 동원@ 삼례농협</t>
  </si>
  <si>
    <t>전주우체국 도청 신원아침도시 이동교 완산구청 예수병원 객사 팔달로 전북대 덕진 송천삼거리 롯데@ 미산초교 진기 신미산 하리 삼례IC 동원@ 삼례농협</t>
  </si>
  <si>
    <t>644</t>
  </si>
  <si>
    <r>
      <t>메가월드 동부우회도로 농수산시장</t>
    </r>
    <r>
      <rPr>
        <sz val="9"/>
        <color rgb="FFFF0000"/>
        <rFont val="굴림"/>
        <family val="3"/>
        <charset val="129"/>
      </rPr>
      <t xml:space="preserve"> 송천역네거리 성원무지개@ </t>
    </r>
    <r>
      <rPr>
        <sz val="9"/>
        <rFont val="굴림"/>
        <family val="3"/>
        <charset val="129"/>
      </rPr>
      <t>전라고 송천삼거리 도립국악원 덕진 전북대  중앙시장 남부시장 완산동 서부시장 안행교 우전초교 박물관 쑥고개 금천 금구</t>
    </r>
  </si>
  <si>
    <t>원평</t>
  </si>
  <si>
    <t>동부우회도로 송천주공 전라고 송천삼거리 도립국악원 덕진 전북대  중앙시장 남부시장 완산동 서부시장 안행교 우전초교 박물관 쑥고개 금천 어전리</t>
  </si>
  <si>
    <t>금구</t>
  </si>
  <si>
    <t>동부우회도로 송천주공 전라고 송천삼거리 도립국악원 덕진 전북대  중앙시장 남부시장 완산동 서부시장 안행교 우전초교 박물관 쑥고개 금천 어전리 금구</t>
  </si>
  <si>
    <t>신성리</t>
  </si>
  <si>
    <t>원평</t>
    <phoneticPr fontId="4" type="noConversion"/>
  </si>
  <si>
    <t>금구 금천 쑥고개 박물관 우전초교 안행교 서부시장 완산동 남부시장 중앙시장 전북대 덕진 도립국악원 송천삼거리 전라고 성원무지개A 송천역네거리 농수산시장 동부우회도로 메가월드</t>
    <phoneticPr fontId="4" type="noConversion"/>
  </si>
  <si>
    <t>(685)</t>
  </si>
  <si>
    <t>동부우회도로 송천주공 전라고 송천삼거리 도립국악원 덕진 전북대  중앙시장 남부시장 완산동 서부시장 안행교 우전초교 박물관 금천</t>
  </si>
  <si>
    <t>오봉리</t>
  </si>
  <si>
    <t>평화주공 전동 중앙시장 모래내 기린네거리 북일초교 전주역 우정신세계@ 성당묘지 웃삼거리 소양 마수리 체육고 해월리 화심</t>
  </si>
  <si>
    <t>장승리</t>
  </si>
  <si>
    <t>평화주공 전동 중앙시장 모래내 기린네거리 북일초교 전주역 우정신세계@</t>
  </si>
  <si>
    <t>우정신세계아파트</t>
    <phoneticPr fontId="4" type="noConversion"/>
  </si>
  <si>
    <t>대영A 동원A 청완초교 상하구미리, 완주중 봉동터미널 완주경찰서 (왕복 원주아파트내 용진대영A) 율소리 어우리 고산고</t>
  </si>
  <si>
    <t>고산터미널</t>
  </si>
  <si>
    <t>36</t>
  </si>
  <si>
    <t xml:space="preserve">대영A 동원A 청완초교 상하구미리 완주중학교 봉동터미널 봉동주공 낙평네거리 마그네다리 (왕복 원주아파트내 용진대영A) 율소리 어우리 </t>
  </si>
  <si>
    <t>우아@ 명주골네거리 사대부고네거리 중앙하이츠@ 시외터미널 백제교 월드컵로 서곡교 서곡주공 서곡초교 서곡근린공원 경찰청 도청 유로병원 전주대 혁신도시입구 호반3차@ 한국국토정보공사 우미린@ 온빛중 호반5차 전기안전공사 한국식품연구원 지방자치인재개발원 혁신에코르3단지 삼우중</t>
  </si>
  <si>
    <t>전주시+완주군+김제시</t>
    <phoneticPr fontId="4" type="noConversion"/>
  </si>
  <si>
    <t>전주시+김제시</t>
    <phoneticPr fontId="4" type="noConversion"/>
  </si>
  <si>
    <t>전주시+완주군+익산시</t>
    <phoneticPr fontId="4" type="noConversion"/>
  </si>
  <si>
    <t>전주시+완주군+임실군</t>
    <phoneticPr fontId="4" type="noConversion"/>
  </si>
  <si>
    <t>전주시+완주군+진안군</t>
    <phoneticPr fontId="4" type="noConversion"/>
  </si>
  <si>
    <t>감차대수</t>
    <phoneticPr fontId="4" type="noConversion"/>
  </si>
  <si>
    <t>노선
거리(km)</t>
    <phoneticPr fontId="4" type="noConversion"/>
  </si>
  <si>
    <t>연거리(km)</t>
    <phoneticPr fontId="5" type="noConversion"/>
  </si>
  <si>
    <t>시군별 노선별 운행계통</t>
    <phoneticPr fontId="5" type="noConversion"/>
  </si>
  <si>
    <t>운행지역</t>
    <phoneticPr fontId="4" type="noConversion"/>
  </si>
  <si>
    <t>시내</t>
    <phoneticPr fontId="4" type="noConversion"/>
  </si>
  <si>
    <t>삼례</t>
    <phoneticPr fontId="4" type="noConversion"/>
  </si>
  <si>
    <t>이서</t>
    <phoneticPr fontId="4" type="noConversion"/>
  </si>
  <si>
    <t>김제</t>
    <phoneticPr fontId="4" type="noConversion"/>
  </si>
  <si>
    <t>소양</t>
    <phoneticPr fontId="4" type="noConversion"/>
  </si>
  <si>
    <t>노선개편</t>
    <phoneticPr fontId="4" type="noConversion"/>
  </si>
  <si>
    <t>부여번호</t>
    <phoneticPr fontId="4" type="noConversion"/>
  </si>
  <si>
    <t>현행유지</t>
    <phoneticPr fontId="4" type="noConversion"/>
  </si>
  <si>
    <t>현행</t>
    <phoneticPr fontId="4" type="noConversion"/>
  </si>
  <si>
    <t>변경</t>
    <phoneticPr fontId="4" type="noConversion"/>
  </si>
  <si>
    <t>노선신설</t>
    <phoneticPr fontId="4" type="noConversion"/>
  </si>
  <si>
    <t>월드컵경기장</t>
    <phoneticPr fontId="4" type="noConversion"/>
  </si>
  <si>
    <t>구이</t>
    <phoneticPr fontId="4" type="noConversion"/>
  </si>
  <si>
    <t>노선유형</t>
    <phoneticPr fontId="4" type="noConversion"/>
  </si>
  <si>
    <t>전철노선</t>
    <phoneticPr fontId="4" type="noConversion"/>
  </si>
  <si>
    <t>도심노선</t>
    <phoneticPr fontId="4" type="noConversion"/>
  </si>
  <si>
    <t>도립미술관</t>
    <phoneticPr fontId="4" type="noConversion"/>
  </si>
  <si>
    <t>운행시간(분)</t>
    <phoneticPr fontId="4" type="noConversion"/>
  </si>
  <si>
    <t>우석대학교</t>
    <phoneticPr fontId="4" type="noConversion"/>
  </si>
  <si>
    <t>삼천동종점</t>
    <phoneticPr fontId="4" type="noConversion"/>
  </si>
  <si>
    <t>코아루2차</t>
    <phoneticPr fontId="4" type="noConversion"/>
  </si>
  <si>
    <t>상관</t>
    <phoneticPr fontId="4" type="noConversion"/>
  </si>
  <si>
    <t>봉동</t>
    <phoneticPr fontId="4" type="noConversion"/>
  </si>
  <si>
    <t>대성동종점</t>
    <phoneticPr fontId="4" type="noConversion"/>
  </si>
  <si>
    <t>전주역</t>
    <phoneticPr fontId="4" type="noConversion"/>
  </si>
  <si>
    <t>양묘장</t>
    <phoneticPr fontId="4" type="noConversion"/>
  </si>
  <si>
    <t>국립식량과학원</t>
    <phoneticPr fontId="4" type="noConversion"/>
  </si>
  <si>
    <t>전주대학교</t>
    <phoneticPr fontId="4" type="noConversion"/>
  </si>
  <si>
    <t>전북대학교</t>
    <phoneticPr fontId="4" type="noConversion"/>
  </si>
  <si>
    <t>비전대학교</t>
    <phoneticPr fontId="4" type="noConversion"/>
  </si>
  <si>
    <t>출퇴근배차간격(분)</t>
    <phoneticPr fontId="4" type="noConversion"/>
  </si>
  <si>
    <t>총시간</t>
    <phoneticPr fontId="4" type="noConversion"/>
  </si>
  <si>
    <t>노선폐지</t>
    <phoneticPr fontId="4" type="noConversion"/>
  </si>
  <si>
    <t>대체노선</t>
    <phoneticPr fontId="4" type="noConversion"/>
  </si>
  <si>
    <t>마을버스</t>
    <phoneticPr fontId="4" type="noConversion"/>
  </si>
  <si>
    <t>완주군버스</t>
    <phoneticPr fontId="4" type="noConversion"/>
  </si>
  <si>
    <t>노선통합</t>
    <phoneticPr fontId="4" type="noConversion"/>
  </si>
  <si>
    <t>도심555</t>
    <phoneticPr fontId="4" type="noConversion"/>
  </si>
  <si>
    <t>봉동전통시장</t>
    <phoneticPr fontId="4" type="noConversion"/>
  </si>
  <si>
    <t>전철4
전철6
전철8</t>
    <phoneticPr fontId="4" type="noConversion"/>
  </si>
  <si>
    <t>전철6
전철10</t>
    <phoneticPr fontId="4" type="noConversion"/>
  </si>
  <si>
    <t>도심189</t>
    <phoneticPr fontId="4" type="noConversion"/>
  </si>
  <si>
    <t>종점변경</t>
    <phoneticPr fontId="4" type="noConversion"/>
  </si>
  <si>
    <t>기점변경</t>
    <phoneticPr fontId="4" type="noConversion"/>
  </si>
  <si>
    <t>재전</t>
    <phoneticPr fontId="4" type="noConversion"/>
  </si>
  <si>
    <t>전철1</t>
    <phoneticPr fontId="4" type="noConversion"/>
  </si>
  <si>
    <t>355-1</t>
    <phoneticPr fontId="4" type="noConversion"/>
  </si>
  <si>
    <t>355-2</t>
    <phoneticPr fontId="4" type="noConversion"/>
  </si>
  <si>
    <t>낙수정</t>
    <phoneticPr fontId="4" type="noConversion"/>
  </si>
  <si>
    <t>삼례터미널</t>
    <phoneticPr fontId="4" type="noConversion"/>
  </si>
  <si>
    <t>도심381
전철8</t>
    <phoneticPr fontId="4" type="noConversion"/>
  </si>
  <si>
    <t>도심355
전철2</t>
    <phoneticPr fontId="4" type="noConversion"/>
  </si>
  <si>
    <r>
      <t>전주박물관 안행교 서부시장 객사 중앙시장 금암광장 전북대학교 도립국악원 전라고 송천신일A 예비군훈련장</t>
    </r>
    <r>
      <rPr>
        <strike/>
        <sz val="9"/>
        <color rgb="FF000000"/>
        <rFont val="맑은 고딕"/>
        <family val="3"/>
        <charset val="129"/>
        <scheme val="minor"/>
      </rPr>
      <t xml:space="preserve"> </t>
    </r>
    <r>
      <rPr>
        <sz val="9"/>
        <color rgb="FFFF0000"/>
        <rFont val="맑은 고딕"/>
        <family val="3"/>
        <charset val="129"/>
        <scheme val="minor"/>
      </rPr>
      <t>분내 화정리 초포초교</t>
    </r>
    <r>
      <rPr>
        <sz val="9"/>
        <color rgb="FF000000"/>
        <rFont val="맑은 고딕"/>
        <family val="3"/>
        <charset val="129"/>
        <scheme val="minor"/>
      </rPr>
      <t xml:space="preserve"> 상중마을 전당리 미산초교 </t>
    </r>
  </si>
  <si>
    <r>
      <t xml:space="preserve">단암사 </t>
    </r>
    <r>
      <rPr>
        <sz val="9"/>
        <color rgb="FFFF0000"/>
        <rFont val="맑은 고딕"/>
        <family val="3"/>
        <charset val="129"/>
        <scheme val="minor"/>
      </rPr>
      <t>일임리</t>
    </r>
    <r>
      <rPr>
        <sz val="9"/>
        <rFont val="맑은 고딕"/>
        <family val="3"/>
        <charset val="129"/>
        <scheme val="minor"/>
      </rPr>
      <t xml:space="preserve"> 단암사 소양 웃삼거리 성당묘지 유일여고 기린네거리 모래내 중앙시장 전동 시립도서관 완산동 서부시장 안행교 박물관</t>
    </r>
  </si>
  <si>
    <r>
      <t xml:space="preserve">전주대경륜장 효자공원 국립축산과학원 돌꼭지 이서면사무소 삼우중 </t>
    </r>
    <r>
      <rPr>
        <sz val="9"/>
        <color rgb="FFFF0000"/>
        <rFont val="맑은 고딕"/>
        <family val="3"/>
        <charset val="129"/>
        <scheme val="minor"/>
      </rPr>
      <t>혁신에코르3단지 지사울공원 해교리입구</t>
    </r>
    <r>
      <rPr>
        <sz val="9"/>
        <rFont val="맑은 고딕"/>
        <family val="3"/>
        <charset val="129"/>
        <scheme val="minor"/>
      </rPr>
      <t xml:space="preserve"> 지방자치인재개발원 대농</t>
    </r>
  </si>
  <si>
    <r>
      <t xml:space="preserve">한옥마을 완산경찰서 완산동 안행교 호남제일고 전주대 안심마을 </t>
    </r>
    <r>
      <rPr>
        <b/>
        <sz val="9"/>
        <color rgb="FFFF0000"/>
        <rFont val="맑은 고딕"/>
        <family val="3"/>
        <charset val="129"/>
        <scheme val="minor"/>
      </rPr>
      <t>새금동</t>
    </r>
    <r>
      <rPr>
        <sz val="9"/>
        <color rgb="FF000000"/>
        <rFont val="맑은 고딕"/>
        <family val="3"/>
        <charset val="129"/>
        <scheme val="minor"/>
      </rPr>
      <t xml:space="preserve"> 이서 삼우중 혁신에코르3단지 </t>
    </r>
    <r>
      <rPr>
        <b/>
        <sz val="9"/>
        <color rgb="FFFF0000"/>
        <rFont val="맑은 고딕"/>
        <family val="3"/>
        <charset val="129"/>
        <scheme val="minor"/>
      </rPr>
      <t>혁신에코르2단지정문 지사울공원 해교리입구</t>
    </r>
    <r>
      <rPr>
        <sz val="9"/>
        <color rgb="FF000000"/>
        <rFont val="맑은 고딕"/>
        <family val="3"/>
        <charset val="129"/>
        <scheme val="minor"/>
      </rPr>
      <t xml:space="preserve"> 지방자치인재개발원 반교리 원동 대농</t>
    </r>
  </si>
  <si>
    <r>
      <t>척동 기전여중고 경찰청 마전교 서신신협 서신동주민센터 이마트 백제교 법원 전북대 팔달로 모래내 안골 기린초교 노동사무소 아중제일@ 마당재</t>
    </r>
    <r>
      <rPr>
        <b/>
        <u/>
        <sz val="9"/>
        <rFont val="맑은 고딕"/>
        <family val="3"/>
        <charset val="129"/>
        <scheme val="minor"/>
      </rPr>
      <t>(2020년 전동성당)</t>
    </r>
    <phoneticPr fontId="4" type="noConversion"/>
  </si>
  <si>
    <r>
      <t xml:space="preserve">호성주공 기린중 전주역 백제교 시외,고속버스. 팔달로. 남부시장. </t>
    </r>
    <r>
      <rPr>
        <sz val="9"/>
        <color rgb="FFFF0000"/>
        <rFont val="맑은 고딕"/>
        <family val="3"/>
        <charset val="129"/>
        <scheme val="minor"/>
      </rPr>
      <t xml:space="preserve">교육대 동서학거산황궁A 남고사입구  약수터주유소 </t>
    </r>
  </si>
  <si>
    <r>
      <t xml:space="preserve">전주가족랜드 안심마을 농촌진흥청동문 혁신한국전기안전공사 온빚중학교 혁신우미린2차A 혁신호반2차A 한국국토정보공사 두현마을 월평마을 </t>
    </r>
    <r>
      <rPr>
        <sz val="9"/>
        <color rgb="FFFF0000"/>
        <rFont val="맑은 고딕"/>
        <family val="3"/>
        <charset val="129"/>
        <scheme val="minor"/>
      </rPr>
      <t>만성도시상가</t>
    </r>
    <r>
      <rPr>
        <sz val="9"/>
        <rFont val="맑은 고딕"/>
        <family val="3"/>
        <charset val="129"/>
        <scheme val="minor"/>
      </rPr>
      <t xml:space="preserve"> </t>
    </r>
    <r>
      <rPr>
        <sz val="9"/>
        <color rgb="FFFF0000"/>
        <rFont val="맑은 고딕"/>
        <family val="3"/>
        <charset val="129"/>
        <scheme val="minor"/>
      </rPr>
      <t>만성골드클래스</t>
    </r>
    <r>
      <rPr>
        <sz val="9"/>
        <rFont val="맑은 고딕"/>
        <family val="3"/>
        <charset val="129"/>
        <scheme val="minor"/>
      </rPr>
      <t xml:space="preserve"> jtv 정비공단 팔복남양A 전북대학교 전주시청 동부시장 객사 예수병원 중화산영무예다음A 서부시장 안행교 우전초교 박물관 완산고입구</t>
    </r>
  </si>
  <si>
    <r>
      <t>완산고입구 박물관 우전초교 안행교 서부시장 중화산영무예다음A 예수병원 객사 동부시장 전주시청 전북대학교 팔복남양A 정비공단 JTV</t>
    </r>
    <r>
      <rPr>
        <sz val="9"/>
        <color rgb="FFFF0000"/>
        <rFont val="맑은 고딕"/>
        <family val="3"/>
        <charset val="129"/>
        <scheme val="minor"/>
      </rPr>
      <t xml:space="preserve"> 만성골드클래스 만성도시상가</t>
    </r>
    <r>
      <rPr>
        <sz val="9"/>
        <rFont val="맑은 고딕"/>
        <family val="3"/>
        <charset val="129"/>
        <scheme val="minor"/>
      </rPr>
      <t xml:space="preserve"> 월평마을 두현마을 한국국토정보공사 혁신호반2차A 혁신우미린2차A 온빛초등학교 혁신호반5차A 한국전기안전공사 농촌진흥청동문 안심마을 전주가족랜드 </t>
    </r>
  </si>
  <si>
    <r>
      <t>삼천동종점 완산고입구 박물관 우전초교 안행교 서부시장 중화산영무예다음A 예수병원 객사 동부시장 전주시청 전북대학교 팔복남양A 정비공단 JTV</t>
    </r>
    <r>
      <rPr>
        <sz val="9"/>
        <color rgb="FFFF0000"/>
        <rFont val="맑은 고딕"/>
        <family val="3"/>
        <charset val="129"/>
        <scheme val="minor"/>
      </rPr>
      <t xml:space="preserve"> 만성골드클래스 만성도시상가</t>
    </r>
    <r>
      <rPr>
        <sz val="9"/>
        <rFont val="맑은 고딕"/>
        <family val="3"/>
        <charset val="129"/>
        <scheme val="minor"/>
      </rPr>
      <t xml:space="preserve"> 월평마을 두현마을 한국국토정보공사 혁신호반2차A 혁신우미린2차A 온빛초등학교 혁신호반5차A 한국전기안전공사 농촌진흥청동문 안심마을 전주가족랜드 </t>
    </r>
  </si>
  <si>
    <r>
      <t>남노촌 원산파크 기린봉 노송동주민센터 제일고 병무청 오목대 기린대로한벽루 국립무형유산원 교육대학교 남부시장 중앙시장 덕진 팔복동 동산동 대흥리 오신 원화전 구중리 동산동우체국</t>
    </r>
    <r>
      <rPr>
        <b/>
        <u/>
        <sz val="9"/>
        <rFont val="맑은 고딕"/>
        <family val="3"/>
        <charset val="129"/>
        <scheme val="minor"/>
      </rPr>
      <t>(2020년 오신~여의동우체국)</t>
    </r>
    <phoneticPr fontId="4" type="noConversion"/>
  </si>
  <si>
    <r>
      <t xml:space="preserve">메가월드 농수산시장 </t>
    </r>
    <r>
      <rPr>
        <sz val="9"/>
        <color rgb="FFFF0000"/>
        <rFont val="맑은 고딕"/>
        <family val="3"/>
        <charset val="129"/>
        <scheme val="minor"/>
      </rPr>
      <t xml:space="preserve">송천주공 </t>
    </r>
    <r>
      <rPr>
        <sz val="9"/>
        <rFont val="맑은 고딕"/>
        <family val="3"/>
        <charset val="129"/>
        <scheme val="minor"/>
      </rPr>
      <t xml:space="preserve"> 전라고 덕진 전북대 기린로 동부시장 전동 교육대(복편 : 남부순환. 교육대후문) 좁은목 대성동 신리 죽림온천 남관 산정리 슬치</t>
    </r>
  </si>
  <si>
    <r>
      <t xml:space="preserve">메가월드 송천롯데A </t>
    </r>
    <r>
      <rPr>
        <sz val="9"/>
        <color rgb="FFFF0000"/>
        <rFont val="맑은 고딕"/>
        <family val="3"/>
        <charset val="129"/>
        <scheme val="minor"/>
      </rPr>
      <t>서호아파트(복편: 송천삼거리)</t>
    </r>
    <r>
      <rPr>
        <sz val="9"/>
        <rFont val="맑은 고딕"/>
        <family val="3"/>
        <charset val="129"/>
        <scheme val="minor"/>
      </rPr>
      <t xml:space="preserve"> 도립국악원 덕진 팔달로 전동 평화주공 전주교도소 소리실 동적골 원덕천 태봉 상척 원평촌 평촌 화원 광곡 태봉</t>
    </r>
  </si>
  <si>
    <r>
      <t xml:space="preserve">메가월드 송천롯데A </t>
    </r>
    <r>
      <rPr>
        <sz val="9"/>
        <color rgb="FFFF0000"/>
        <rFont val="맑은 고딕"/>
        <family val="3"/>
        <charset val="129"/>
        <scheme val="minor"/>
      </rPr>
      <t>서호아파트(복편: 송천삼거리)</t>
    </r>
    <r>
      <rPr>
        <sz val="9"/>
        <rFont val="맑은 고딕"/>
        <family val="3"/>
        <charset val="129"/>
        <scheme val="minor"/>
      </rPr>
      <t xml:space="preserve"> 도립국악원 덕진 팔달로 전동 평화주공 전주교도소 소리실 동적골 </t>
    </r>
    <r>
      <rPr>
        <sz val="9"/>
        <color rgb="FFFF0000"/>
        <rFont val="맑은 고딕"/>
        <family val="3"/>
        <charset val="129"/>
        <scheme val="minor"/>
      </rPr>
      <t>칠암마을 술박물관</t>
    </r>
    <r>
      <rPr>
        <sz val="9"/>
        <rFont val="맑은 고딕"/>
        <family val="3"/>
        <charset val="129"/>
        <scheme val="minor"/>
      </rPr>
      <t xml:space="preserve"> 원덕천 태봉 상척 원평촌 평촌 화원 광곡 태봉</t>
    </r>
  </si>
  <si>
    <r>
      <t xml:space="preserve">송천롯데A </t>
    </r>
    <r>
      <rPr>
        <sz val="9"/>
        <color rgb="FFFF0000"/>
        <rFont val="맑은 고딕"/>
        <family val="3"/>
        <charset val="129"/>
        <scheme val="minor"/>
      </rPr>
      <t>서호아파트(복편: 송천삼거리)</t>
    </r>
    <r>
      <rPr>
        <sz val="9"/>
        <rFont val="맑은 고딕"/>
        <family val="3"/>
        <charset val="129"/>
        <scheme val="minor"/>
      </rPr>
      <t xml:space="preserve"> 도립국악원 덕진 팔달로 전동 평화주공 전주교도소 소리실 동적골 원덕천 태봉 상척 원평촌 상하보 평촌 화원 광곡</t>
    </r>
  </si>
  <si>
    <r>
      <t xml:space="preserve">메가월드 농수산시장 송천롯데A </t>
    </r>
    <r>
      <rPr>
        <sz val="9"/>
        <color rgb="FFFF0000"/>
        <rFont val="맑은 고딕"/>
        <family val="3"/>
        <charset val="129"/>
        <scheme val="minor"/>
      </rPr>
      <t>서호아파트(복편: 송천삼거리)</t>
    </r>
    <r>
      <rPr>
        <sz val="9"/>
        <rFont val="맑은 고딕"/>
        <family val="3"/>
        <charset val="129"/>
        <scheme val="minor"/>
      </rPr>
      <t xml:space="preserve"> 도립국악원 덕진 팔달로 전동 평화주공 전주교도소 소리실 동적골 원덕천 태봉 광곡 화원</t>
    </r>
  </si>
  <si>
    <r>
      <t xml:space="preserve">메가월드 농수산시장 송천롯데A </t>
    </r>
    <r>
      <rPr>
        <sz val="9"/>
        <color rgb="FFFF0000"/>
        <rFont val="맑은 고딕"/>
        <family val="3"/>
        <charset val="129"/>
        <scheme val="minor"/>
      </rPr>
      <t>서호아파트(복편: 송천삼거리)</t>
    </r>
    <r>
      <rPr>
        <sz val="9"/>
        <rFont val="맑은 고딕"/>
        <family val="3"/>
        <charset val="129"/>
        <scheme val="minor"/>
      </rPr>
      <t xml:space="preserve"> 도립국악원 덕진 팔달로 전동 평화주공 전주교도소 소리실 동적골 원덕천 태봉 광곡 화원 상하보 평촌</t>
    </r>
  </si>
  <si>
    <r>
      <t xml:space="preserve">송천롯데A </t>
    </r>
    <r>
      <rPr>
        <sz val="9"/>
        <color rgb="FFFF0000"/>
        <rFont val="맑은 고딕"/>
        <family val="3"/>
        <charset val="129"/>
        <scheme val="minor"/>
      </rPr>
      <t>서호아파트(복편: 송천삼거리)</t>
    </r>
    <r>
      <rPr>
        <sz val="9"/>
        <rFont val="맑은 고딕"/>
        <family val="3"/>
        <charset val="129"/>
        <scheme val="minor"/>
      </rPr>
      <t xml:space="preserve"> 도립국악원 덕진 팔달로 전동 평화주공 전주교도소 소리실 동적골</t>
    </r>
    <r>
      <rPr>
        <sz val="9"/>
        <color rgb="FFFF0000"/>
        <rFont val="맑은 고딕"/>
        <family val="3"/>
        <charset val="129"/>
        <scheme val="minor"/>
      </rPr>
      <t xml:space="preserve"> 칠암마을 술박물관</t>
    </r>
    <r>
      <rPr>
        <sz val="9"/>
        <rFont val="맑은 고딕"/>
        <family val="3"/>
        <charset val="129"/>
        <scheme val="minor"/>
      </rPr>
      <t xml:space="preserve"> 원덕천 태봉 광곡 화원</t>
    </r>
  </si>
  <si>
    <r>
      <t xml:space="preserve">메가월드 농수산시장 송천롯데A </t>
    </r>
    <r>
      <rPr>
        <sz val="9"/>
        <color rgb="FFFF0000"/>
        <rFont val="맑은 고딕"/>
        <family val="3"/>
        <charset val="129"/>
        <scheme val="minor"/>
      </rPr>
      <t>서호아파트(복편: 송천삼거리)</t>
    </r>
    <r>
      <rPr>
        <sz val="9"/>
        <rFont val="맑은 고딕"/>
        <family val="3"/>
        <charset val="129"/>
        <scheme val="minor"/>
      </rPr>
      <t xml:space="preserve"> 도립국악원 덕진 팔달로 전동 평화주공 전주교도소 소리실 동적골 원덕천 태봉 광곡 불재 </t>
    </r>
  </si>
  <si>
    <r>
      <t xml:space="preserve">메가월드 농수산시장 송천롯데A </t>
    </r>
    <r>
      <rPr>
        <sz val="9"/>
        <color rgb="FFFF0000"/>
        <rFont val="맑은 고딕"/>
        <family val="3"/>
        <charset val="129"/>
        <scheme val="minor"/>
      </rPr>
      <t>서호아파트(복편: 송천삼거리)</t>
    </r>
    <r>
      <rPr>
        <sz val="9"/>
        <rFont val="맑은 고딕"/>
        <family val="3"/>
        <charset val="129"/>
        <scheme val="minor"/>
      </rPr>
      <t xml:space="preserve"> 도립국악원 덕진 팔달로 전동 평화주공 전주교도소 소리실 동적골 원덕천 태봉 광곡</t>
    </r>
  </si>
  <si>
    <r>
      <t xml:space="preserve">메가월드 농수산시장 송천롯데A </t>
    </r>
    <r>
      <rPr>
        <sz val="9"/>
        <color rgb="FFFF0000"/>
        <rFont val="맑은 고딕"/>
        <family val="3"/>
        <charset val="129"/>
        <scheme val="minor"/>
      </rPr>
      <t>서호아파트(복편: 송천삼거리)</t>
    </r>
    <r>
      <rPr>
        <sz val="9"/>
        <rFont val="맑은 고딕"/>
        <family val="3"/>
        <charset val="129"/>
        <scheme val="minor"/>
      </rPr>
      <t xml:space="preserve"> 도립국악원 덕진 팔달로 전동 평화주공 전주교도소 소리실 동적골 칠암마을 술박물관</t>
    </r>
  </si>
  <si>
    <r>
      <t xml:space="preserve">메가월드 농수산시장 송천롯데A </t>
    </r>
    <r>
      <rPr>
        <sz val="9"/>
        <color rgb="FFFF0000"/>
        <rFont val="맑은 고딕"/>
        <family val="3"/>
        <charset val="129"/>
        <scheme val="minor"/>
      </rPr>
      <t>서호아파트(복편: 송천삼거리)</t>
    </r>
    <r>
      <rPr>
        <sz val="9"/>
        <rFont val="맑은 고딕"/>
        <family val="3"/>
        <charset val="129"/>
        <scheme val="minor"/>
      </rPr>
      <t xml:space="preserve"> 도립국악원 덕진 팔달로 전동 평화주공 전주교도소 소리실 동적골 원덕천 태봉 광곡 화원 상하보 평촌</t>
    </r>
    <phoneticPr fontId="4" type="noConversion"/>
  </si>
  <si>
    <r>
      <t xml:space="preserve">메가월드 농수산시장 </t>
    </r>
    <r>
      <rPr>
        <sz val="9"/>
        <color rgb="FFFF0000"/>
        <rFont val="맑은 고딕"/>
        <family val="3"/>
        <charset val="129"/>
        <scheme val="minor"/>
      </rPr>
      <t>송천역네거리 성원무지개A</t>
    </r>
    <r>
      <rPr>
        <sz val="9"/>
        <rFont val="맑은 고딕"/>
        <family val="3"/>
        <charset val="129"/>
        <scheme val="minor"/>
      </rPr>
      <t xml:space="preserve"> 전라고 송천삼거리 덕진 전북대 중잉시장 전동 평화주공 평화광장 교도소 동적골 구이 망산 마음 대덕 정자리</t>
    </r>
  </si>
  <si>
    <r>
      <t xml:space="preserve">메가월드 농수산시장 </t>
    </r>
    <r>
      <rPr>
        <sz val="9"/>
        <color rgb="FFFF0000"/>
        <rFont val="맑은 고딕"/>
        <family val="3"/>
        <charset val="129"/>
        <scheme val="minor"/>
      </rPr>
      <t>송천역네거리 성원무지개A</t>
    </r>
    <r>
      <rPr>
        <sz val="9"/>
        <rFont val="맑은 고딕"/>
        <family val="3"/>
        <charset val="129"/>
        <scheme val="minor"/>
      </rPr>
      <t xml:space="preserve">  전라고 송천삼거리 덕진 전북대 중잉시장 전동 평화주공 평화광장 교도소 동적골 구이 대덕 정자리 운암교</t>
    </r>
  </si>
  <si>
    <r>
      <t xml:space="preserve">메가월드 농수산시장 </t>
    </r>
    <r>
      <rPr>
        <sz val="9"/>
        <color rgb="FFFF0000"/>
        <rFont val="맑은 고딕"/>
        <family val="3"/>
        <charset val="129"/>
        <scheme val="minor"/>
      </rPr>
      <t xml:space="preserve">송천역네거리 성원무지개A </t>
    </r>
    <r>
      <rPr>
        <sz val="9"/>
        <rFont val="맑은 고딕"/>
        <family val="3"/>
        <charset val="129"/>
        <scheme val="minor"/>
      </rPr>
      <t xml:space="preserve"> 전라고 송천삼거리 덕진 전북대 중잉시장 전동 평화주공 평화광장 교도소 동적골 구이 대덕 정자리 운암교 하운암</t>
    </r>
  </si>
  <si>
    <r>
      <t xml:space="preserve">메가월드 농수산시장 </t>
    </r>
    <r>
      <rPr>
        <sz val="9"/>
        <color rgb="FFFF0000"/>
        <rFont val="맑은 고딕"/>
        <family val="3"/>
        <charset val="129"/>
        <scheme val="minor"/>
      </rPr>
      <t>송천역네거리 성원무지개A</t>
    </r>
    <r>
      <rPr>
        <sz val="9"/>
        <rFont val="맑은 고딕"/>
        <family val="3"/>
        <charset val="129"/>
        <scheme val="minor"/>
      </rPr>
      <t xml:space="preserve">  전라고 송천삼거리 덕진 전북대 중잉시장 전동 평화주공 평화광장 교도소 동적골 구이 대덕 정자리 운암교 하운암 가는정이</t>
    </r>
  </si>
  <si>
    <r>
      <t xml:space="preserve">메가월드 농수산시장 </t>
    </r>
    <r>
      <rPr>
        <sz val="9"/>
        <color rgb="FFFF0000"/>
        <rFont val="맑은 고딕"/>
        <family val="3"/>
        <charset val="129"/>
        <scheme val="minor"/>
      </rPr>
      <t>송천역네거리 성원무지개A</t>
    </r>
    <r>
      <rPr>
        <sz val="9"/>
        <rFont val="맑은 고딕"/>
        <family val="3"/>
        <charset val="129"/>
        <scheme val="minor"/>
      </rPr>
      <t xml:space="preserve">  전라고 송천삼거리 덕진 전북대 중잉시장 전동 평화주공 평화광장 교도소 동적골 구이 대덕 제실</t>
    </r>
  </si>
  <si>
    <r>
      <t xml:space="preserve">메가월드 농수산시장 </t>
    </r>
    <r>
      <rPr>
        <sz val="9"/>
        <color rgb="FFFF0000"/>
        <rFont val="맑은 고딕"/>
        <family val="3"/>
        <charset val="129"/>
        <scheme val="minor"/>
      </rPr>
      <t>송천역네거리 성원무지개A</t>
    </r>
    <r>
      <rPr>
        <sz val="9"/>
        <rFont val="맑은 고딕"/>
        <family val="3"/>
        <charset val="129"/>
        <scheme val="minor"/>
      </rPr>
      <t xml:space="preserve">  전라고 송천삼거리 덕진 전북대 중잉시장 전동 평화주공 평화광장 교도소 동적골 구이 대덕 제실 미치 탑선</t>
    </r>
  </si>
  <si>
    <r>
      <t xml:space="preserve">메가월드 농수산시장 </t>
    </r>
    <r>
      <rPr>
        <sz val="9"/>
        <color rgb="FFFF0000"/>
        <rFont val="맑은 고딕"/>
        <family val="3"/>
        <charset val="129"/>
        <scheme val="minor"/>
      </rPr>
      <t xml:space="preserve">송천역네거리 성원무지개A </t>
    </r>
    <r>
      <rPr>
        <sz val="9"/>
        <rFont val="맑은 고딕"/>
        <family val="3"/>
        <charset val="129"/>
        <scheme val="minor"/>
      </rPr>
      <t xml:space="preserve"> 전라고 송천삼거리 덕진 전북대 중앙시장 전동 평화주공 평화광장 교도소 동적골 구이 대덕 제실 원안덕 미치</t>
    </r>
  </si>
  <si>
    <r>
      <t xml:space="preserve">메가월드 농수산시장 </t>
    </r>
    <r>
      <rPr>
        <sz val="9"/>
        <color rgb="FFFF0000"/>
        <rFont val="맑은 고딕"/>
        <family val="3"/>
        <charset val="129"/>
        <scheme val="minor"/>
      </rPr>
      <t xml:space="preserve">송천역네거리 성원무지개A </t>
    </r>
    <r>
      <rPr>
        <sz val="9"/>
        <rFont val="맑은 고딕"/>
        <family val="3"/>
        <charset val="129"/>
        <scheme val="minor"/>
      </rPr>
      <t xml:space="preserve"> 전라고 송천삼거리 덕진 전북대 중앙시장 전동 평화주공 평화광장 교도소 동적골 구이 대덕 제실 미치</t>
    </r>
  </si>
  <si>
    <r>
      <t xml:space="preserve">메가월드 농수산시장 </t>
    </r>
    <r>
      <rPr>
        <sz val="9"/>
        <color rgb="FFFF0000"/>
        <rFont val="맑은 고딕"/>
        <family val="3"/>
        <charset val="129"/>
        <scheme val="minor"/>
      </rPr>
      <t xml:space="preserve">송천역네거리 성원무지개A </t>
    </r>
    <r>
      <rPr>
        <sz val="9"/>
        <rFont val="맑은 고딕"/>
        <family val="3"/>
        <charset val="129"/>
        <scheme val="minor"/>
      </rPr>
      <t>전라고 송천삼거리 덕진 전북대 중잉시장 전동 평화주공 평화광장 교도소 동적골 구이초교 대덕 정자리 신정리</t>
    </r>
  </si>
  <si>
    <r>
      <t xml:space="preserve">메가월드 농수산시장 </t>
    </r>
    <r>
      <rPr>
        <sz val="9"/>
        <color rgb="FFFF0000"/>
        <rFont val="맑은 고딕"/>
        <family val="3"/>
        <charset val="129"/>
        <scheme val="minor"/>
      </rPr>
      <t>송천역네거리 성원무지개A</t>
    </r>
    <r>
      <rPr>
        <sz val="9"/>
        <rFont val="맑은 고딕"/>
        <family val="3"/>
        <charset val="129"/>
        <scheme val="minor"/>
      </rPr>
      <t xml:space="preserve"> 전라고 송천삼거리 덕진 전북대 중잉시장 전동 평화주공 평화광장 교도소 동적골 구이초교 대덕 정자리 대모 정자리 신정리</t>
    </r>
  </si>
  <si>
    <r>
      <t>박물관 안행교 서부시장 완산동 전동 중앙시장 덕진 송천삼거리 전라고 예비군훈련장</t>
    </r>
    <r>
      <rPr>
        <sz val="9"/>
        <color rgb="FFFF0000"/>
        <rFont val="맑은 고딕"/>
        <family val="3"/>
        <charset val="129"/>
        <scheme val="minor"/>
      </rPr>
      <t xml:space="preserve"> 분내 화정리 초포초교</t>
    </r>
    <r>
      <rPr>
        <sz val="9"/>
        <rFont val="맑은 고딕"/>
        <family val="3"/>
        <charset val="129"/>
        <scheme val="minor"/>
      </rPr>
      <t xml:space="preserve"> 상중 백석 전당리</t>
    </r>
  </si>
  <si>
    <r>
      <rPr>
        <sz val="9"/>
        <rFont val="맑은 고딕"/>
        <family val="3"/>
        <charset val="129"/>
        <scheme val="minor"/>
      </rPr>
      <t>삼성깅남@  삼천신일@ 세창짜임 삼익수영장 평화동신@ 흥건@ 이동교 호남제일고 전주대 혁신도시입구 혁신호반3차 국민연금공단 만성시티프라디움 만성중흥S클래스 만성골드클래스정문⋅후문</t>
    </r>
    <r>
      <rPr>
        <sz val="9"/>
        <color rgb="FFFF0000"/>
        <rFont val="맑은 고딕"/>
        <family val="3"/>
        <charset val="129"/>
        <scheme val="minor"/>
      </rPr>
      <t xml:space="preserve"> 온고을장례식장 전주세무서 서신남양@ 법원검찰청 전북대학교</t>
    </r>
  </si>
  <si>
    <r>
      <t xml:space="preserve">박물관 서부시장 완산동 객사 팔달로 덕진 송천삼거리 전라고 송북초교 송천주공 </t>
    </r>
    <r>
      <rPr>
        <sz val="9"/>
        <color rgb="FFFF0000"/>
        <rFont val="맑은 고딕"/>
        <family val="3"/>
        <charset val="129"/>
        <scheme val="minor"/>
      </rPr>
      <t>에코시티</t>
    </r>
    <r>
      <rPr>
        <sz val="9"/>
        <rFont val="맑은 고딕"/>
        <family val="3"/>
        <charset val="129"/>
        <scheme val="minor"/>
      </rPr>
      <t xml:space="preserve"> 회포대교 장포리 청완초교 고려화학 현대자동차출고장 대륜산업 뷰텍 봉서초교</t>
    </r>
  </si>
  <si>
    <r>
      <t>박물관 서부시장 완산동 객사 팔달로 덕진 송천삼거리 송천대명 송천롯데 농수산시장 내</t>
    </r>
    <r>
      <rPr>
        <sz val="9"/>
        <color rgb="FFFF0000"/>
        <rFont val="맑은 고딕"/>
        <family val="3"/>
        <charset val="129"/>
        <scheme val="minor"/>
      </rPr>
      <t xml:space="preserve"> 에코시티</t>
    </r>
    <r>
      <rPr>
        <sz val="9"/>
        <rFont val="맑은 고딕"/>
        <family val="3"/>
        <charset val="129"/>
        <scheme val="minor"/>
      </rPr>
      <t xml:space="preserve"> 회포대교 장포리 청완초교 고려화학 현대자동차출고장 정우정공 새완주병원 봉서초교</t>
    </r>
  </si>
  <si>
    <r>
      <t xml:space="preserve">평화주공. 전동. 팔달로. 모래내. 안골. 승마장. 호성주공. 차량등록사업소. 용진. 상운리. 도계. 원간중. 두억리. 오천. </t>
    </r>
    <r>
      <rPr>
        <sz val="9"/>
        <color rgb="FFFF0000"/>
        <rFont val="맑은 고딕"/>
        <family val="3"/>
        <charset val="129"/>
        <scheme val="minor"/>
      </rPr>
      <t>완주군청</t>
    </r>
    <phoneticPr fontId="4" type="noConversion"/>
  </si>
  <si>
    <r>
      <t xml:space="preserve">전동 완산경찰서 완산동 서부시장 이동교 전주대경륜장 축산과학원 신풍마을 돌꼭지 이서 대문안 이서 </t>
    </r>
    <r>
      <rPr>
        <sz val="9"/>
        <color rgb="FFC00000"/>
        <rFont val="맑은 고딕"/>
        <family val="3"/>
        <charset val="129"/>
        <scheme val="minor"/>
      </rPr>
      <t>앵곡</t>
    </r>
    <r>
      <rPr>
        <sz val="9"/>
        <rFont val="맑은 고딕"/>
        <family val="3"/>
        <charset val="129"/>
        <scheme val="minor"/>
      </rPr>
      <t xml:space="preserve">  이서</t>
    </r>
  </si>
  <si>
    <r>
      <t xml:space="preserve">남부시장 전주시립완산도서관 완산동 서부시장 이동교 전주대경륜장 축산과학원 신풍마을 돌꼭지 이서 대문안 이서 </t>
    </r>
    <r>
      <rPr>
        <sz val="9"/>
        <color rgb="FFC00000"/>
        <rFont val="맑은 고딕"/>
        <family val="3"/>
        <charset val="129"/>
        <scheme val="minor"/>
      </rPr>
      <t>앵곡</t>
    </r>
    <r>
      <rPr>
        <sz val="9"/>
        <rFont val="맑은 고딕"/>
        <family val="3"/>
        <charset val="129"/>
        <scheme val="minor"/>
      </rPr>
      <t xml:space="preserve">  이서</t>
    </r>
    <phoneticPr fontId="4" type="noConversion"/>
  </si>
  <si>
    <r>
      <t xml:space="preserve">호남제일고 이동교 안행교 서부시장 완산동 완산경찰서 동부시장 기린로 모래내 동중 전주역 </t>
    </r>
    <r>
      <rPr>
        <sz val="9"/>
        <color rgb="FFFF0000"/>
        <rFont val="맑은 고딕"/>
        <family val="3"/>
        <charset val="129"/>
        <scheme val="minor"/>
      </rPr>
      <t>차량등록사업소</t>
    </r>
    <r>
      <rPr>
        <sz val="9"/>
        <rFont val="맑은 고딕"/>
        <family val="3"/>
        <charset val="129"/>
        <scheme val="minor"/>
      </rPr>
      <t xml:space="preserve"> 용진 완주경찰서 봉동 완주중 서두</t>
    </r>
  </si>
  <si>
    <r>
      <t>호남제일고 이동교 안행교 서부시장 완산동 완산경찰서 동부시장 기린로 모래내</t>
    </r>
    <r>
      <rPr>
        <sz val="9"/>
        <rFont val="맑은 고딕"/>
        <family val="3"/>
        <charset val="129"/>
        <scheme val="minor"/>
      </rPr>
      <t xml:space="preserve"> 동중</t>
    </r>
    <r>
      <rPr>
        <sz val="9"/>
        <color rgb="FF000000"/>
        <rFont val="맑은 고딕"/>
        <family val="3"/>
        <charset val="129"/>
        <scheme val="minor"/>
      </rPr>
      <t xml:space="preserve"> 전주역 차량등록사업소 용진</t>
    </r>
    <r>
      <rPr>
        <b/>
        <sz val="9"/>
        <color rgb="FFFF0500"/>
        <rFont val="맑은 고딕"/>
        <family val="3"/>
        <charset val="129"/>
        <scheme val="minor"/>
      </rPr>
      <t xml:space="preserve"> </t>
    </r>
    <r>
      <rPr>
        <sz val="9"/>
        <color rgb="FFFF0500"/>
        <rFont val="맑은 고딕"/>
        <family val="3"/>
        <charset val="129"/>
        <scheme val="minor"/>
      </rPr>
      <t>완주군청</t>
    </r>
    <r>
      <rPr>
        <b/>
        <sz val="9"/>
        <color rgb="FFFF0500"/>
        <rFont val="맑은 고딕"/>
        <family val="3"/>
        <charset val="129"/>
        <scheme val="minor"/>
      </rPr>
      <t xml:space="preserve"> </t>
    </r>
    <r>
      <rPr>
        <sz val="9"/>
        <color rgb="FF000000"/>
        <rFont val="맑은 고딕"/>
        <family val="3"/>
        <charset val="129"/>
        <scheme val="minor"/>
      </rPr>
      <t xml:space="preserve">지암 마그내다리 </t>
    </r>
    <r>
      <rPr>
        <sz val="9"/>
        <color rgb="FFFF0000"/>
        <rFont val="맑은 고딕"/>
        <family val="3"/>
        <charset val="129"/>
        <scheme val="minor"/>
      </rPr>
      <t>완주경찰서</t>
    </r>
    <r>
      <rPr>
        <sz val="9"/>
        <color rgb="FF000000"/>
        <rFont val="맑은 고딕"/>
        <family val="3"/>
        <charset val="129"/>
        <scheme val="minor"/>
      </rPr>
      <t xml:space="preserve"> 봉동</t>
    </r>
    <r>
      <rPr>
        <b/>
        <sz val="9"/>
        <color rgb="FFFF0500"/>
        <rFont val="맑은 고딕"/>
        <family val="3"/>
        <charset val="129"/>
        <scheme val="minor"/>
      </rPr>
      <t xml:space="preserve"> </t>
    </r>
    <r>
      <rPr>
        <sz val="9"/>
        <color rgb="FFFF0500"/>
        <rFont val="맑은 고딕"/>
        <family val="3"/>
        <charset val="129"/>
        <scheme val="minor"/>
      </rPr>
      <t>은하리</t>
    </r>
    <r>
      <rPr>
        <b/>
        <sz val="9"/>
        <color rgb="FFFF0500"/>
        <rFont val="맑은 고딕"/>
        <family val="3"/>
        <charset val="129"/>
        <scheme val="minor"/>
      </rPr>
      <t xml:space="preserve"> </t>
    </r>
    <r>
      <rPr>
        <sz val="9"/>
        <color rgb="FF000000"/>
        <rFont val="맑은 고딕"/>
        <family val="3"/>
        <charset val="129"/>
        <scheme val="minor"/>
      </rPr>
      <t xml:space="preserve">현대출고장 정우정공 </t>
    </r>
    <r>
      <rPr>
        <sz val="9"/>
        <color rgb="FFFF0500"/>
        <rFont val="맑은 고딕"/>
        <family val="3"/>
        <charset val="129"/>
        <scheme val="minor"/>
      </rPr>
      <t xml:space="preserve">산업단지한전 라송@ 봉서초교 </t>
    </r>
  </si>
  <si>
    <r>
      <t xml:space="preserve">호남제일고 이동교 안행교 서부시장 완산동 완산경찰서 동부시장 기린로 모래내 동중 전주역 기린원 용진 완주군청 </t>
    </r>
    <r>
      <rPr>
        <sz val="9"/>
        <color rgb="FFFF0000"/>
        <rFont val="맑은 고딕"/>
        <family val="3"/>
        <charset val="129"/>
        <scheme val="minor"/>
      </rPr>
      <t>지암 (왕복 : 원주@내 대영@) 완주고 봉동 완주경찰서</t>
    </r>
    <r>
      <rPr>
        <sz val="9"/>
        <rFont val="맑은 고딕"/>
        <family val="3"/>
        <charset val="129"/>
        <scheme val="minor"/>
      </rPr>
      <t xml:space="preserve"> </t>
    </r>
  </si>
  <si>
    <r>
      <t xml:space="preserve">호남제일고 이동교 안행교 서부시장 완산동 완산경찰서 동부시장 기린로 모래내 동중 전주역 기린원 용진 완주군청 </t>
    </r>
    <r>
      <rPr>
        <sz val="9"/>
        <color rgb="FFFF0000"/>
        <rFont val="맑은 고딕"/>
        <family val="3"/>
        <charset val="129"/>
        <scheme val="minor"/>
      </rPr>
      <t>지암 완주경찰서 완주중</t>
    </r>
    <r>
      <rPr>
        <sz val="9"/>
        <rFont val="맑은 고딕"/>
        <family val="3"/>
        <charset val="129"/>
        <scheme val="minor"/>
      </rPr>
      <t xml:space="preserve"> 봉동주공 마그내다리</t>
    </r>
  </si>
  <si>
    <r>
      <t xml:space="preserve">그린2차@ 경북궁@ 평화주공2차 전동 객사 한옥마을 예수병원 은하@ 화산체육관 유창@ E마트 서신비사벌@ 서곡교 덕진경찰서 </t>
    </r>
    <r>
      <rPr>
        <b/>
        <sz val="9"/>
        <color rgb="FF0000FF"/>
        <rFont val="맑은 고딕"/>
        <family val="3"/>
        <charset val="129"/>
        <scheme val="minor"/>
      </rPr>
      <t>JTV전주교통방송 만성도시상가</t>
    </r>
    <r>
      <rPr>
        <b/>
        <sz val="9"/>
        <color rgb="FF000000"/>
        <rFont val="맑은 고딕"/>
        <family val="3"/>
        <charset val="129"/>
        <scheme val="minor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만성골드클래스</t>
    </r>
    <r>
      <rPr>
        <b/>
        <sz val="9"/>
        <color rgb="FF000000"/>
        <rFont val="맑은 고딕"/>
        <family val="3"/>
        <charset val="129"/>
        <scheme val="minor"/>
      </rPr>
      <t xml:space="preserve"> </t>
    </r>
    <r>
      <rPr>
        <sz val="9"/>
        <color rgb="FF000000"/>
        <rFont val="맑은 고딕"/>
        <family val="3"/>
        <charset val="129"/>
        <scheme val="minor"/>
      </rPr>
      <t xml:space="preserve">정암 월드컵경기장 면허시험장 호남제일문 동산우체국 팔복동 덕진 </t>
    </r>
    <r>
      <rPr>
        <sz val="9"/>
        <color rgb="FFFF0000"/>
        <rFont val="맑은 고딕"/>
        <family val="3"/>
        <charset val="129"/>
        <scheme val="minor"/>
      </rPr>
      <t>기린로 한벽루</t>
    </r>
  </si>
  <si>
    <r>
      <t>그린2차@ 경복궁@ 평화주공2차 전동 객사 예수병원 은하@ 화산체육관 유창@ E마트 서신비사벌@ 서곡교 덕진경찰서</t>
    </r>
    <r>
      <rPr>
        <sz val="9"/>
        <color rgb="FF0070C0"/>
        <rFont val="맑은 고딕"/>
        <family val="3"/>
        <charset val="129"/>
        <scheme val="minor"/>
      </rPr>
      <t xml:space="preserve"> JTV전주교통방송 만성도시상가</t>
    </r>
    <r>
      <rPr>
        <sz val="9"/>
        <rFont val="맑은 고딕"/>
        <family val="3"/>
        <charset val="129"/>
        <scheme val="minor"/>
      </rPr>
      <t xml:space="preserve"> 만성골드클래스 정암 월드컵경기장 면허시험장 호남제일문 동산우체국 팔복동</t>
    </r>
  </si>
  <si>
    <r>
      <t xml:space="preserve">그린2차@ 경북궁@ 평화주공2차 전동 객사 한옥마을 예수병원 은하@ 화산체육관 유창@ E마트 서신비사벌@ 서곡교 덕진경찰서 </t>
    </r>
    <r>
      <rPr>
        <b/>
        <sz val="9"/>
        <color rgb="FF0000FF"/>
        <rFont val="맑은 고딕"/>
        <family val="3"/>
        <charset val="129"/>
        <scheme val="minor"/>
      </rPr>
      <t>JTV전주교통방송 만성도시상가</t>
    </r>
    <r>
      <rPr>
        <b/>
        <sz val="9"/>
        <color rgb="FF000000"/>
        <rFont val="맑은 고딕"/>
        <family val="3"/>
        <charset val="129"/>
        <scheme val="minor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만성골드클래스</t>
    </r>
    <r>
      <rPr>
        <b/>
        <sz val="9"/>
        <color rgb="FF000000"/>
        <rFont val="맑은 고딕"/>
        <family val="3"/>
        <charset val="129"/>
        <scheme val="minor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정암 월드컵경기장 면허시험장 호남제일문</t>
    </r>
    <phoneticPr fontId="4" type="noConversion"/>
  </si>
  <si>
    <r>
      <t xml:space="preserve">박물관 안행교 서부시장 완산동 객사 중앙시장 덕진 송천삼거리 전라고 예비군훈련장 </t>
    </r>
    <r>
      <rPr>
        <sz val="9"/>
        <color rgb="FFFF0000"/>
        <rFont val="맑은 고딕"/>
        <family val="3"/>
        <charset val="129"/>
        <scheme val="minor"/>
      </rPr>
      <t>분내 화정리 초포초교</t>
    </r>
    <r>
      <rPr>
        <sz val="9"/>
        <rFont val="맑은 고딕"/>
        <family val="3"/>
        <charset val="129"/>
        <scheme val="minor"/>
      </rPr>
      <t xml:space="preserve"> 상중 백석 전당리 미산초교</t>
    </r>
  </si>
  <si>
    <r>
      <t>메가월드 동부우회도로 농수산시장</t>
    </r>
    <r>
      <rPr>
        <sz val="9"/>
        <color rgb="FFFF0000"/>
        <rFont val="맑은 고딕"/>
        <family val="3"/>
        <charset val="129"/>
        <scheme val="minor"/>
      </rPr>
      <t xml:space="preserve"> 송천역네거리 성원무지개@ </t>
    </r>
    <r>
      <rPr>
        <sz val="9"/>
        <rFont val="맑은 고딕"/>
        <family val="3"/>
        <charset val="129"/>
        <scheme val="minor"/>
      </rPr>
      <t>전라고 송천삼거리 도립국악원 덕진 전북대  중앙시장 남부시장 완산동 서부시장 안행교 우전초교 박물관 쑥고개 금천 금구</t>
    </r>
  </si>
  <si>
    <t>도심545</t>
    <phoneticPr fontId="4" type="noConversion"/>
  </si>
  <si>
    <t>도심535</t>
    <phoneticPr fontId="4" type="noConversion"/>
  </si>
  <si>
    <t>봉동+고산</t>
    <phoneticPr fontId="4" type="noConversion"/>
  </si>
  <si>
    <t>노선통합
종점변경</t>
    <phoneticPr fontId="4" type="noConversion"/>
  </si>
  <si>
    <t>전철2
전철7
전철10</t>
    <phoneticPr fontId="4" type="noConversion"/>
  </si>
  <si>
    <t>상관+임실</t>
    <phoneticPr fontId="4" type="noConversion"/>
  </si>
  <si>
    <t>도심725</t>
    <phoneticPr fontId="4" type="noConversion"/>
  </si>
  <si>
    <t>도심807</t>
    <phoneticPr fontId="4" type="noConversion"/>
  </si>
  <si>
    <t>도심806</t>
    <phoneticPr fontId="4" type="noConversion"/>
  </si>
  <si>
    <t>관광노선</t>
    <phoneticPr fontId="4" type="noConversion"/>
  </si>
  <si>
    <t>변형</t>
    <phoneticPr fontId="4" type="noConversion"/>
  </si>
  <si>
    <t>삼천</t>
    <phoneticPr fontId="4" type="noConversion"/>
  </si>
  <si>
    <t>중앙시장</t>
    <phoneticPr fontId="4" type="noConversion"/>
  </si>
  <si>
    <t>풍남문</t>
    <phoneticPr fontId="4" type="noConversion"/>
  </si>
  <si>
    <t>순환노선</t>
    <phoneticPr fontId="4" type="noConversion"/>
  </si>
  <si>
    <t>노선수</t>
    <phoneticPr fontId="4" type="noConversion"/>
  </si>
  <si>
    <t>대당평균운행거리</t>
    <phoneticPr fontId="4" type="noConversion"/>
  </si>
  <si>
    <t>현행</t>
    <phoneticPr fontId="4" type="noConversion"/>
  </si>
  <si>
    <t>변경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</si>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</sst>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_-* #,##0.0_-;\-* #,##0.0_-;_-* &quot;-&quot;_-;_-@_-"/>
    <numFmt numFmtId="177" formatCode="0_);[Red]\(0\)"/>
    <numFmt numFmtId="178" formatCode="0_);\(0\)"/>
    <numFmt numFmtId="179" formatCode="0_ "/>
    <numFmt numFmtId="180" formatCode="#,##0_);[Red]\(#,##0\)"/>
    <numFmt numFmtId="181" formatCode="mm&quot;월&quot;\ dd&quot;일&quot;"/>
    <numFmt numFmtId="182" formatCode="#,##0.0_);[Red]\(#,##0.0\)"/>
  </numFmts>
  <fonts count="5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11"/>
      <name val="돋움"/>
      <family val="3"/>
      <charset val="129"/>
    </font>
    <font>
      <b/>
      <sz val="9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굴림체"/>
      <family val="3"/>
      <charset val="129"/>
    </font>
    <font>
      <sz val="10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9"/>
      <name val="돋움"/>
      <family val="3"/>
      <charset val="129"/>
    </font>
    <font>
      <sz val="9"/>
      <name val="굴림"/>
      <family val="3"/>
      <charset val="129"/>
    </font>
    <font>
      <sz val="9"/>
      <color theme="1"/>
      <name val="맑은 고딕"/>
      <family val="3"/>
      <charset val="129"/>
      <scheme val="major"/>
    </font>
    <font>
      <sz val="9"/>
      <color rgb="FF000000"/>
      <name val="굴림"/>
      <family val="3"/>
      <charset val="129"/>
    </font>
    <font>
      <strike/>
      <sz val="9"/>
      <color rgb="FF000000"/>
      <name val="굴림"/>
      <family val="3"/>
      <charset val="129"/>
    </font>
    <font>
      <sz val="9"/>
      <color rgb="FFFF0000"/>
      <name val="굴림"/>
      <family val="3"/>
      <charset val="129"/>
    </font>
    <font>
      <sz val="11"/>
      <name val="맑은 고딕"/>
      <family val="3"/>
      <charset val="129"/>
      <scheme val="minor"/>
    </font>
    <font>
      <sz val="10"/>
      <name val="나눔고딕"/>
      <family val="3"/>
      <charset val="129"/>
    </font>
    <font>
      <b/>
      <sz val="9"/>
      <color rgb="FFFF0000"/>
      <name val="굴림"/>
      <family val="3"/>
      <charset val="129"/>
    </font>
    <font>
      <sz val="9"/>
      <color theme="1"/>
      <name val="맑은 고딕"/>
      <family val="3"/>
      <charset val="129"/>
      <scheme val="minor"/>
    </font>
    <font>
      <b/>
      <u/>
      <sz val="9"/>
      <name val="굴림"/>
      <family val="3"/>
      <charset val="129"/>
    </font>
    <font>
      <sz val="8"/>
      <name val="굴림"/>
      <family val="3"/>
      <charset val="129"/>
    </font>
    <font>
      <sz val="8"/>
      <color rgb="FFFF0000"/>
      <name val="굴림"/>
      <family val="3"/>
      <charset val="129"/>
    </font>
    <font>
      <sz val="9"/>
      <color theme="1"/>
      <name val="굴림"/>
      <family val="3"/>
      <charset val="129"/>
    </font>
    <font>
      <sz val="9"/>
      <color rgb="FFC00000"/>
      <name val="굴림"/>
      <family val="3"/>
      <charset val="129"/>
    </font>
    <font>
      <b/>
      <sz val="9"/>
      <color rgb="FFFF0500"/>
      <name val="굴림"/>
      <family val="3"/>
      <charset val="129"/>
    </font>
    <font>
      <sz val="9"/>
      <color rgb="FFFF0500"/>
      <name val="굴림"/>
      <family val="3"/>
      <charset val="129"/>
    </font>
    <font>
      <b/>
      <sz val="9"/>
      <color rgb="FF0000FF"/>
      <name val="굴림"/>
      <family val="3"/>
      <charset val="129"/>
    </font>
    <font>
      <b/>
      <sz val="9"/>
      <color rgb="FF000000"/>
      <name val="굴림"/>
      <family val="3"/>
      <charset val="129"/>
    </font>
    <font>
      <sz val="9"/>
      <color rgb="FF0070C0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name val="굴림"/>
      <family val="3"/>
      <charset val="129"/>
    </font>
    <font>
      <sz val="9"/>
      <name val="굴림체"/>
      <family val="3"/>
      <charset val="129"/>
    </font>
    <font>
      <sz val="9"/>
      <color rgb="FF000000"/>
      <name val="맑은 고딕"/>
      <family val="3"/>
      <charset val="129"/>
      <scheme val="minor"/>
    </font>
    <font>
      <strike/>
      <sz val="9"/>
      <color rgb="FF00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u/>
      <sz val="9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9"/>
      <color rgb="FFFF0500"/>
      <name val="맑은 고딕"/>
      <family val="3"/>
      <charset val="129"/>
      <scheme val="minor"/>
    </font>
    <font>
      <sz val="9"/>
      <color rgb="FFFF0500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12"/>
      <color theme="1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364">
    <xf numFmtId="0" fontId="0" fillId="0" borderId="0" xfId="0">
      <alignment vertical="center"/>
    </xf>
    <xf numFmtId="0" fontId="3" fillId="0" borderId="0" xfId="2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 shrinkToFit="1"/>
    </xf>
    <xf numFmtId="41" fontId="13" fillId="0" borderId="5" xfId="3" applyFont="1" applyFill="1" applyBorder="1" applyAlignment="1">
      <alignment horizontal="center" vertical="center"/>
    </xf>
    <xf numFmtId="0" fontId="14" fillId="0" borderId="5" xfId="2" applyFont="1" applyFill="1" applyBorder="1" applyAlignment="1">
      <alignment horizontal="center" vertical="center"/>
    </xf>
    <xf numFmtId="0" fontId="13" fillId="0" borderId="5" xfId="3" applyNumberFormat="1" applyFont="1" applyFill="1" applyBorder="1" applyAlignment="1">
      <alignment horizontal="center" vertical="center"/>
    </xf>
    <xf numFmtId="17" fontId="15" fillId="0" borderId="5" xfId="2" applyNumberFormat="1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vertical="center" wrapText="1"/>
    </xf>
    <xf numFmtId="176" fontId="17" fillId="0" borderId="5" xfId="1" applyNumberFormat="1" applyFont="1" applyBorder="1" applyAlignment="1">
      <alignment horizontal="center" vertical="center" shrinkToFit="1"/>
    </xf>
    <xf numFmtId="41" fontId="13" fillId="0" borderId="5" xfId="2" applyNumberFormat="1" applyFont="1" applyFill="1" applyBorder="1">
      <alignment vertical="center"/>
    </xf>
    <xf numFmtId="0" fontId="13" fillId="0" borderId="5" xfId="2" applyFont="1" applyFill="1" applyBorder="1">
      <alignment vertical="center"/>
    </xf>
    <xf numFmtId="0" fontId="15" fillId="0" borderId="5" xfId="2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justify" vertical="center"/>
    </xf>
    <xf numFmtId="0" fontId="16" fillId="0" borderId="5" xfId="5" applyFont="1" applyFill="1" applyBorder="1" applyAlignment="1">
      <alignment vertical="center" wrapText="1"/>
    </xf>
    <xf numFmtId="0" fontId="15" fillId="0" borderId="5" xfId="2" applyFont="1" applyFill="1" applyBorder="1" applyAlignment="1">
      <alignment horizontal="center" vertical="center" wrapText="1"/>
    </xf>
    <xf numFmtId="0" fontId="16" fillId="0" borderId="5" xfId="5" applyFont="1" applyFill="1" applyBorder="1" applyAlignment="1">
      <alignment vertical="center" wrapText="1" shrinkToFit="1"/>
    </xf>
    <xf numFmtId="178" fontId="15" fillId="0" borderId="5" xfId="2" applyNumberFormat="1" applyFont="1" applyFill="1" applyBorder="1" applyAlignment="1">
      <alignment horizontal="center" vertical="center"/>
    </xf>
    <xf numFmtId="0" fontId="15" fillId="0" borderId="5" xfId="5" applyFont="1" applyFill="1" applyBorder="1" applyAlignment="1">
      <alignment horizontal="center" vertical="center"/>
    </xf>
    <xf numFmtId="0" fontId="15" fillId="0" borderId="5" xfId="5" applyFont="1" applyFill="1" applyBorder="1" applyAlignment="1">
      <alignment horizontal="center" vertical="center" wrapText="1"/>
    </xf>
    <xf numFmtId="0" fontId="21" fillId="0" borderId="5" xfId="2" applyFont="1" applyFill="1" applyBorder="1">
      <alignment vertical="center"/>
    </xf>
    <xf numFmtId="49" fontId="13" fillId="0" borderId="5" xfId="3" applyNumberFormat="1" applyFont="1" applyFill="1" applyBorder="1" applyAlignment="1">
      <alignment horizontal="center" vertical="center"/>
    </xf>
    <xf numFmtId="49" fontId="22" fillId="0" borderId="5" xfId="3" applyNumberFormat="1" applyFont="1" applyFill="1" applyBorder="1" applyAlignment="1">
      <alignment horizontal="center" vertical="center"/>
    </xf>
    <xf numFmtId="0" fontId="15" fillId="0" borderId="5" xfId="6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horizontal="left" vertical="center" wrapText="1"/>
    </xf>
    <xf numFmtId="41" fontId="24" fillId="0" borderId="5" xfId="3" applyFont="1" applyFill="1" applyBorder="1" applyAlignment="1">
      <alignment horizontal="center" vertical="center"/>
    </xf>
    <xf numFmtId="49" fontId="15" fillId="0" borderId="5" xfId="2" applyNumberFormat="1" applyFont="1" applyFill="1" applyBorder="1" applyAlignment="1">
      <alignment horizontal="center" vertical="center"/>
    </xf>
    <xf numFmtId="0" fontId="14" fillId="0" borderId="5" xfId="2" applyFont="1" applyFill="1" applyBorder="1" applyAlignment="1">
      <alignment horizontal="center" vertical="center" wrapText="1"/>
    </xf>
    <xf numFmtId="0" fontId="26" fillId="0" borderId="5" xfId="5" applyFont="1" applyFill="1" applyBorder="1" applyAlignment="1">
      <alignment vertical="center" wrapText="1" shrinkToFit="1"/>
    </xf>
    <xf numFmtId="0" fontId="28" fillId="0" borderId="5" xfId="0" applyFont="1" applyFill="1" applyBorder="1">
      <alignment vertical="center"/>
    </xf>
    <xf numFmtId="0" fontId="15" fillId="3" borderId="5" xfId="2" applyFont="1" applyFill="1" applyBorder="1" applyAlignment="1">
      <alignment horizontal="center" vertical="center"/>
    </xf>
    <xf numFmtId="0" fontId="16" fillId="3" borderId="5" xfId="2" applyFont="1" applyFill="1" applyBorder="1" applyAlignment="1">
      <alignment vertical="center" wrapText="1"/>
    </xf>
    <xf numFmtId="176" fontId="17" fillId="3" borderId="5" xfId="1" applyNumberFormat="1" applyFont="1" applyFill="1" applyBorder="1" applyAlignment="1">
      <alignment horizontal="center" vertical="center" shrinkToFit="1"/>
    </xf>
    <xf numFmtId="178" fontId="15" fillId="3" borderId="5" xfId="2" applyNumberFormat="1" applyFont="1" applyFill="1" applyBorder="1" applyAlignment="1">
      <alignment horizontal="center" vertical="center"/>
    </xf>
    <xf numFmtId="0" fontId="16" fillId="3" borderId="5" xfId="2" applyFont="1" applyFill="1" applyBorder="1" applyAlignment="1">
      <alignment horizontal="left" vertical="center" wrapText="1"/>
    </xf>
    <xf numFmtId="0" fontId="16" fillId="0" borderId="5" xfId="2" applyFont="1" applyFill="1" applyBorder="1" applyAlignment="1">
      <alignment horizontal="left" vertical="center"/>
    </xf>
    <xf numFmtId="179" fontId="15" fillId="0" borderId="5" xfId="2" applyNumberFormat="1" applyFont="1" applyFill="1" applyBorder="1" applyAlignment="1">
      <alignment horizontal="center" vertical="center"/>
    </xf>
    <xf numFmtId="0" fontId="16" fillId="0" borderId="5" xfId="4" applyFont="1" applyFill="1" applyBorder="1" applyAlignment="1" applyProtection="1">
      <alignment vertical="center" wrapText="1" shrinkToFit="1"/>
      <protection hidden="1"/>
    </xf>
    <xf numFmtId="0" fontId="15" fillId="0" borderId="5" xfId="4" applyFont="1" applyFill="1" applyBorder="1" applyAlignment="1" applyProtection="1">
      <alignment horizontal="center" vertical="center" wrapText="1"/>
      <protection hidden="1"/>
    </xf>
    <xf numFmtId="0" fontId="16" fillId="0" borderId="5" xfId="4" applyFont="1" applyFill="1" applyBorder="1" applyAlignment="1" applyProtection="1">
      <alignment horizontal="left" vertical="center" wrapText="1" shrinkToFit="1"/>
      <protection hidden="1"/>
    </xf>
    <xf numFmtId="176" fontId="15" fillId="0" borderId="5" xfId="8" applyNumberFormat="1" applyFont="1" applyFill="1" applyBorder="1" applyAlignment="1">
      <alignment horizontal="center" vertical="center"/>
    </xf>
    <xf numFmtId="0" fontId="16" fillId="0" borderId="5" xfId="9" applyFont="1" applyFill="1" applyBorder="1" applyAlignment="1" applyProtection="1">
      <alignment vertical="center" wrapText="1" shrinkToFit="1"/>
      <protection hidden="1"/>
    </xf>
    <xf numFmtId="178" fontId="13" fillId="0" borderId="5" xfId="2" applyNumberFormat="1" applyFont="1" applyFill="1" applyBorder="1" applyAlignment="1">
      <alignment horizontal="center" vertical="center" wrapText="1"/>
    </xf>
    <xf numFmtId="0" fontId="16" fillId="0" borderId="5" xfId="4" applyFont="1" applyFill="1" applyBorder="1" applyAlignment="1">
      <alignment vertical="center" wrapText="1" shrinkToFit="1"/>
    </xf>
    <xf numFmtId="0" fontId="20" fillId="0" borderId="5" xfId="0" applyFont="1" applyFill="1" applyBorder="1" applyAlignment="1">
      <alignment horizontal="justify" vertical="center" wrapText="1"/>
    </xf>
    <xf numFmtId="0" fontId="16" fillId="3" borderId="5" xfId="5" applyFont="1" applyFill="1" applyBorder="1" applyAlignment="1">
      <alignment vertical="center" wrapText="1" shrinkToFit="1"/>
    </xf>
    <xf numFmtId="0" fontId="16" fillId="0" borderId="5" xfId="5" applyFont="1" applyFill="1" applyBorder="1" applyAlignment="1" applyProtection="1">
      <alignment vertical="center" wrapText="1" shrinkToFit="1"/>
      <protection hidden="1"/>
    </xf>
    <xf numFmtId="0" fontId="16" fillId="0" borderId="5" xfId="5" applyFont="1" applyFill="1" applyBorder="1" applyAlignment="1" applyProtection="1">
      <alignment horizontal="left" vertical="center" wrapText="1" shrinkToFit="1"/>
      <protection hidden="1"/>
    </xf>
    <xf numFmtId="0" fontId="18" fillId="0" borderId="5" xfId="0" applyFont="1" applyFill="1" applyBorder="1" applyAlignment="1">
      <alignment horizontal="justify" vertical="center" wrapText="1"/>
    </xf>
    <xf numFmtId="0" fontId="15" fillId="3" borderId="5" xfId="6" applyFont="1" applyFill="1" applyBorder="1" applyAlignment="1">
      <alignment horizontal="center" vertical="center" wrapText="1"/>
    </xf>
    <xf numFmtId="0" fontId="15" fillId="0" borderId="5" xfId="10" applyFont="1" applyFill="1" applyBorder="1" applyAlignment="1">
      <alignment horizontal="center" vertical="center" wrapText="1"/>
    </xf>
    <xf numFmtId="0" fontId="16" fillId="0" borderId="5" xfId="10" applyFont="1" applyFill="1" applyBorder="1" applyAlignment="1" applyProtection="1">
      <alignment horizontal="left" vertical="center" wrapText="1" shrinkToFit="1"/>
      <protection hidden="1"/>
    </xf>
    <xf numFmtId="0" fontId="15" fillId="0" borderId="5" xfId="10" applyFont="1" applyFill="1" applyBorder="1" applyAlignment="1">
      <alignment horizontal="center" vertical="center"/>
    </xf>
    <xf numFmtId="178" fontId="16" fillId="0" borderId="5" xfId="2" applyNumberFormat="1" applyFont="1" applyFill="1" applyBorder="1" applyAlignment="1">
      <alignment vertical="center" wrapText="1"/>
    </xf>
    <xf numFmtId="0" fontId="18" fillId="3" borderId="0" xfId="0" applyFont="1" applyFill="1" applyAlignment="1">
      <alignment horizontal="justify" vertical="center"/>
    </xf>
    <xf numFmtId="0" fontId="21" fillId="0" borderId="0" xfId="2" applyFont="1" applyFill="1">
      <alignment vertical="center"/>
    </xf>
    <xf numFmtId="0" fontId="2" fillId="0" borderId="0" xfId="2">
      <alignment vertical="center"/>
    </xf>
    <xf numFmtId="180" fontId="11" fillId="0" borderId="5" xfId="3" applyNumberFormat="1" applyFont="1" applyFill="1" applyBorder="1" applyAlignment="1">
      <alignment horizontal="center" vertical="center"/>
    </xf>
    <xf numFmtId="180" fontId="12" fillId="0" borderId="5" xfId="1" applyNumberFormat="1" applyFont="1" applyFill="1" applyBorder="1" applyAlignment="1">
      <alignment horizontal="center" vertical="center"/>
    </xf>
    <xf numFmtId="180" fontId="12" fillId="0" borderId="5" xfId="1" applyNumberFormat="1" applyFont="1" applyFill="1" applyBorder="1" applyAlignment="1">
      <alignment horizontal="center" vertical="center" shrinkToFit="1"/>
    </xf>
    <xf numFmtId="180" fontId="35" fillId="0" borderId="5" xfId="1" applyNumberFormat="1" applyFont="1" applyBorder="1" applyAlignment="1">
      <alignment horizontal="center" vertical="center"/>
    </xf>
    <xf numFmtId="180" fontId="36" fillId="0" borderId="7" xfId="1" applyNumberFormat="1" applyFont="1" applyBorder="1" applyAlignment="1">
      <alignment horizontal="center" vertical="center"/>
    </xf>
    <xf numFmtId="180" fontId="36" fillId="0" borderId="5" xfId="1" applyNumberFormat="1" applyFont="1" applyBorder="1" applyAlignment="1">
      <alignment horizontal="center" vertical="center"/>
    </xf>
    <xf numFmtId="180" fontId="36" fillId="2" borderId="5" xfId="1" applyNumberFormat="1" applyFont="1" applyFill="1" applyBorder="1" applyAlignment="1">
      <alignment horizontal="center" vertical="center"/>
    </xf>
    <xf numFmtId="180" fontId="36" fillId="2" borderId="8" xfId="1" applyNumberFormat="1" applyFont="1" applyFill="1" applyBorder="1" applyAlignment="1">
      <alignment horizontal="center" vertical="center"/>
    </xf>
    <xf numFmtId="180" fontId="36" fillId="0" borderId="5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176" fontId="36" fillId="0" borderId="7" xfId="1" applyNumberFormat="1" applyFont="1" applyBorder="1" applyAlignment="1">
      <alignment horizontal="center" vertical="center"/>
    </xf>
    <xf numFmtId="176" fontId="36" fillId="0" borderId="5" xfId="1" applyNumberFormat="1" applyFont="1" applyBorder="1" applyAlignment="1">
      <alignment horizontal="center" vertical="center"/>
    </xf>
    <xf numFmtId="176" fontId="36" fillId="2" borderId="5" xfId="1" applyNumberFormat="1" applyFont="1" applyFill="1" applyBorder="1" applyAlignment="1">
      <alignment horizontal="center" vertical="center"/>
    </xf>
    <xf numFmtId="176" fontId="36" fillId="2" borderId="8" xfId="1" applyNumberFormat="1" applyFont="1" applyFill="1" applyBorder="1" applyAlignment="1">
      <alignment horizontal="center" vertical="center"/>
    </xf>
    <xf numFmtId="176" fontId="36" fillId="0" borderId="5" xfId="1" applyNumberFormat="1" applyFont="1" applyFill="1" applyBorder="1" applyAlignment="1">
      <alignment horizontal="center" vertical="center"/>
    </xf>
    <xf numFmtId="41" fontId="36" fillId="2" borderId="5" xfId="1" applyFont="1" applyFill="1" applyBorder="1" applyAlignment="1">
      <alignment horizontal="center" vertical="center"/>
    </xf>
    <xf numFmtId="41" fontId="36" fillId="0" borderId="5" xfId="1" applyFont="1" applyBorder="1" applyAlignment="1">
      <alignment horizontal="center" vertical="center"/>
    </xf>
    <xf numFmtId="41" fontId="36" fillId="2" borderId="8" xfId="1" applyFont="1" applyFill="1" applyBorder="1" applyAlignment="1">
      <alignment horizontal="center" vertical="center"/>
    </xf>
    <xf numFmtId="176" fontId="36" fillId="4" borderId="5" xfId="1" applyNumberFormat="1" applyFont="1" applyFill="1" applyBorder="1" applyAlignment="1">
      <alignment horizontal="center" vertical="center"/>
    </xf>
    <xf numFmtId="176" fontId="36" fillId="0" borderId="13" xfId="1" applyNumberFormat="1" applyFont="1" applyBorder="1" applyAlignment="1">
      <alignment horizontal="center" vertical="center"/>
    </xf>
    <xf numFmtId="176" fontId="36" fillId="2" borderId="13" xfId="1" applyNumberFormat="1" applyFont="1" applyFill="1" applyBorder="1" applyAlignment="1">
      <alignment horizontal="center" vertical="center"/>
    </xf>
    <xf numFmtId="41" fontId="36" fillId="2" borderId="13" xfId="1" applyFont="1" applyFill="1" applyBorder="1" applyAlignment="1">
      <alignment horizontal="center" vertical="center"/>
    </xf>
    <xf numFmtId="41" fontId="36" fillId="0" borderId="13" xfId="1" applyFont="1" applyBorder="1" applyAlignment="1">
      <alignment horizontal="center" vertical="center"/>
    </xf>
    <xf numFmtId="41" fontId="36" fillId="2" borderId="14" xfId="1" applyFont="1" applyFill="1" applyBorder="1" applyAlignment="1">
      <alignment horizontal="center" vertical="center"/>
    </xf>
    <xf numFmtId="177" fontId="35" fillId="0" borderId="0" xfId="2" applyNumberFormat="1" applyFont="1" applyAlignment="1">
      <alignment horizontal="center" vertical="center"/>
    </xf>
    <xf numFmtId="0" fontId="35" fillId="0" borderId="0" xfId="2" applyFont="1" applyAlignment="1">
      <alignment horizontal="center" vertical="center"/>
    </xf>
    <xf numFmtId="176" fontId="35" fillId="0" borderId="0" xfId="1" applyNumberFormat="1" applyFont="1" applyAlignment="1">
      <alignment horizontal="center" vertical="center"/>
    </xf>
    <xf numFmtId="0" fontId="35" fillId="0" borderId="0" xfId="2" applyFont="1" applyFill="1" applyAlignment="1">
      <alignment horizontal="center" vertical="center"/>
    </xf>
    <xf numFmtId="0" fontId="35" fillId="0" borderId="0" xfId="0" applyFont="1">
      <alignment vertical="center"/>
    </xf>
    <xf numFmtId="0" fontId="35" fillId="0" borderId="0" xfId="0" applyFont="1" applyFill="1">
      <alignment vertical="center"/>
    </xf>
    <xf numFmtId="176" fontId="36" fillId="0" borderId="5" xfId="1" applyNumberFormat="1" applyFont="1" applyBorder="1">
      <alignment vertical="center"/>
    </xf>
    <xf numFmtId="176" fontId="36" fillId="0" borderId="5" xfId="1" applyNumberFormat="1" applyFont="1" applyFill="1" applyBorder="1">
      <alignment vertical="center"/>
    </xf>
    <xf numFmtId="176" fontId="36" fillId="2" borderId="5" xfId="1" applyNumberFormat="1" applyFont="1" applyFill="1" applyBorder="1">
      <alignment vertical="center"/>
    </xf>
    <xf numFmtId="176" fontId="36" fillId="2" borderId="8" xfId="1" applyNumberFormat="1" applyFont="1" applyFill="1" applyBorder="1">
      <alignment vertical="center"/>
    </xf>
    <xf numFmtId="41" fontId="36" fillId="2" borderId="5" xfId="1" applyFont="1" applyFill="1" applyBorder="1">
      <alignment vertical="center"/>
    </xf>
    <xf numFmtId="41" fontId="36" fillId="2" borderId="8" xfId="1" applyFont="1" applyFill="1" applyBorder="1">
      <alignment vertical="center"/>
    </xf>
    <xf numFmtId="41" fontId="36" fillId="2" borderId="13" xfId="1" applyFont="1" applyFill="1" applyBorder="1">
      <alignment vertical="center"/>
    </xf>
    <xf numFmtId="41" fontId="36" fillId="2" borderId="14" xfId="1" applyFont="1" applyFill="1" applyBorder="1">
      <alignment vertical="center"/>
    </xf>
    <xf numFmtId="0" fontId="35" fillId="0" borderId="0" xfId="2" applyFont="1">
      <alignment vertical="center"/>
    </xf>
    <xf numFmtId="0" fontId="35" fillId="0" borderId="0" xfId="2" applyFont="1" applyFill="1">
      <alignment vertical="center"/>
    </xf>
    <xf numFmtId="41" fontId="38" fillId="0" borderId="5" xfId="1" applyFont="1" applyFill="1" applyBorder="1" applyAlignment="1">
      <alignment horizontal="center" vertical="center"/>
    </xf>
    <xf numFmtId="41" fontId="35" fillId="0" borderId="5" xfId="1" applyFont="1" applyBorder="1" applyAlignment="1">
      <alignment horizontal="center" vertical="center"/>
    </xf>
    <xf numFmtId="41" fontId="35" fillId="0" borderId="6" xfId="1" applyFont="1" applyBorder="1" applyAlignment="1">
      <alignment horizontal="center" vertical="center"/>
    </xf>
    <xf numFmtId="41" fontId="35" fillId="5" borderId="6" xfId="1" applyFont="1" applyFill="1" applyBorder="1" applyAlignment="1">
      <alignment horizontal="center" vertical="center"/>
    </xf>
    <xf numFmtId="41" fontId="36" fillId="0" borderId="7" xfId="1" applyFont="1" applyBorder="1" applyAlignment="1">
      <alignment horizontal="center" vertical="center"/>
    </xf>
    <xf numFmtId="41" fontId="36" fillId="0" borderId="5" xfId="1" applyFont="1" applyBorder="1">
      <alignment vertical="center"/>
    </xf>
    <xf numFmtId="41" fontId="35" fillId="0" borderId="5" xfId="1" applyFont="1" applyFill="1" applyBorder="1" applyAlignment="1">
      <alignment horizontal="center" vertical="center"/>
    </xf>
    <xf numFmtId="41" fontId="35" fillId="3" borderId="5" xfId="1" applyFont="1" applyFill="1" applyBorder="1" applyAlignment="1">
      <alignment horizontal="center" vertical="center"/>
    </xf>
    <xf numFmtId="41" fontId="35" fillId="0" borderId="6" xfId="1" applyFont="1" applyFill="1" applyBorder="1" applyAlignment="1">
      <alignment horizontal="center" vertical="center"/>
    </xf>
    <xf numFmtId="41" fontId="38" fillId="3" borderId="5" xfId="1" applyFont="1" applyFill="1" applyBorder="1" applyAlignment="1">
      <alignment horizontal="center" vertical="center"/>
    </xf>
    <xf numFmtId="41" fontId="38" fillId="0" borderId="5" xfId="1" applyFont="1" applyFill="1" applyBorder="1" applyAlignment="1">
      <alignment horizontal="center" vertical="center" wrapText="1"/>
    </xf>
    <xf numFmtId="41" fontId="35" fillId="0" borderId="9" xfId="1" applyFont="1" applyBorder="1" applyAlignment="1">
      <alignment horizontal="center" vertical="center"/>
    </xf>
    <xf numFmtId="41" fontId="35" fillId="0" borderId="10" xfId="1" applyFont="1" applyBorder="1" applyAlignment="1">
      <alignment horizontal="center" vertical="center"/>
    </xf>
    <xf numFmtId="41" fontId="36" fillId="4" borderId="5" xfId="1" applyFont="1" applyFill="1" applyBorder="1" applyAlignment="1">
      <alignment horizontal="center" vertical="center"/>
    </xf>
    <xf numFmtId="41" fontId="36" fillId="4" borderId="5" xfId="1" applyFont="1" applyFill="1" applyBorder="1">
      <alignment vertical="center"/>
    </xf>
    <xf numFmtId="41" fontId="38" fillId="3" borderId="5" xfId="1" applyFont="1" applyFill="1" applyBorder="1" applyAlignment="1">
      <alignment horizontal="center" vertical="center" wrapText="1"/>
    </xf>
    <xf numFmtId="41" fontId="35" fillId="0" borderId="11" xfId="1" applyFont="1" applyFill="1" applyBorder="1" applyAlignment="1">
      <alignment horizontal="center" vertical="center"/>
    </xf>
    <xf numFmtId="41" fontId="36" fillId="0" borderId="12" xfId="1" applyFont="1" applyBorder="1" applyAlignment="1">
      <alignment horizontal="center" vertical="center"/>
    </xf>
    <xf numFmtId="41" fontId="36" fillId="0" borderId="13" xfId="1" applyFont="1" applyBorder="1">
      <alignment vertical="center"/>
    </xf>
    <xf numFmtId="180" fontId="35" fillId="0" borderId="0" xfId="0" applyNumberFormat="1" applyFont="1" applyAlignment="1">
      <alignment horizontal="center" vertical="center"/>
    </xf>
    <xf numFmtId="180" fontId="35" fillId="0" borderId="7" xfId="1" applyNumberFormat="1" applyFont="1" applyBorder="1" applyAlignment="1">
      <alignment horizontal="center" vertical="center"/>
    </xf>
    <xf numFmtId="180" fontId="35" fillId="0" borderId="8" xfId="1" applyNumberFormat="1" applyFont="1" applyBorder="1" applyAlignment="1">
      <alignment horizontal="center" vertical="center"/>
    </xf>
    <xf numFmtId="41" fontId="35" fillId="5" borderId="17" xfId="1" applyFont="1" applyFill="1" applyBorder="1" applyAlignment="1">
      <alignment horizontal="center" vertical="center"/>
    </xf>
    <xf numFmtId="41" fontId="35" fillId="0" borderId="8" xfId="1" applyFont="1" applyBorder="1" applyAlignment="1">
      <alignment horizontal="center" vertical="center"/>
    </xf>
    <xf numFmtId="41" fontId="38" fillId="0" borderId="7" xfId="1" applyFont="1" applyFill="1" applyBorder="1" applyAlignment="1">
      <alignment horizontal="center" vertical="center"/>
    </xf>
    <xf numFmtId="41" fontId="35" fillId="0" borderId="17" xfId="1" applyFont="1" applyBorder="1" applyAlignment="1">
      <alignment horizontal="center" vertical="center"/>
    </xf>
    <xf numFmtId="41" fontId="35" fillId="0" borderId="17" xfId="1" applyFont="1" applyFill="1" applyBorder="1" applyAlignment="1">
      <alignment horizontal="center" vertical="center"/>
    </xf>
    <xf numFmtId="41" fontId="35" fillId="0" borderId="7" xfId="1" applyFont="1" applyFill="1" applyBorder="1" applyAlignment="1">
      <alignment horizontal="center" vertical="center"/>
    </xf>
    <xf numFmtId="41" fontId="35" fillId="0" borderId="8" xfId="1" applyFont="1" applyFill="1" applyBorder="1" applyAlignment="1">
      <alignment horizontal="center" vertical="center"/>
    </xf>
    <xf numFmtId="41" fontId="35" fillId="0" borderId="18" xfId="1" applyFont="1" applyBorder="1" applyAlignment="1">
      <alignment horizontal="center" vertical="center"/>
    </xf>
    <xf numFmtId="41" fontId="35" fillId="5" borderId="19" xfId="1" applyFont="1" applyFill="1" applyBorder="1" applyAlignment="1">
      <alignment horizontal="center" vertical="center"/>
    </xf>
    <xf numFmtId="41" fontId="35" fillId="5" borderId="20" xfId="1" applyFont="1" applyFill="1" applyBorder="1" applyAlignment="1">
      <alignment horizontal="center" vertical="center"/>
    </xf>
    <xf numFmtId="41" fontId="35" fillId="5" borderId="9" xfId="1" applyFont="1" applyFill="1" applyBorder="1" applyAlignment="1">
      <alignment horizontal="center" vertical="center"/>
    </xf>
    <xf numFmtId="41" fontId="35" fillId="0" borderId="14" xfId="1" applyFont="1" applyFill="1" applyBorder="1" applyAlignment="1">
      <alignment horizontal="center" vertical="center"/>
    </xf>
    <xf numFmtId="41" fontId="35" fillId="0" borderId="7" xfId="1" applyFont="1" applyBorder="1" applyAlignment="1">
      <alignment horizontal="center" vertical="center"/>
    </xf>
    <xf numFmtId="41" fontId="38" fillId="0" borderId="7" xfId="1" applyFont="1" applyFill="1" applyBorder="1" applyAlignment="1">
      <alignment horizontal="center" vertical="center" wrapText="1"/>
    </xf>
    <xf numFmtId="41" fontId="35" fillId="0" borderId="14" xfId="1" applyFont="1" applyBorder="1" applyAlignment="1">
      <alignment horizontal="center" vertical="center"/>
    </xf>
    <xf numFmtId="41" fontId="35" fillId="3" borderId="8" xfId="1" applyFont="1" applyFill="1" applyBorder="1" applyAlignment="1">
      <alignment horizontal="center" vertical="center"/>
    </xf>
    <xf numFmtId="41" fontId="35" fillId="0" borderId="21" xfId="1" applyFont="1" applyFill="1" applyBorder="1" applyAlignment="1">
      <alignment horizontal="center" vertical="center"/>
    </xf>
    <xf numFmtId="41" fontId="38" fillId="0" borderId="12" xfId="1" applyFont="1" applyFill="1" applyBorder="1" applyAlignment="1">
      <alignment horizontal="center" vertical="center"/>
    </xf>
    <xf numFmtId="41" fontId="38" fillId="3" borderId="13" xfId="1" applyFont="1" applyFill="1" applyBorder="1" applyAlignment="1">
      <alignment horizontal="center" vertical="center"/>
    </xf>
    <xf numFmtId="41" fontId="38" fillId="0" borderId="13" xfId="1" applyFont="1" applyFill="1" applyBorder="1" applyAlignment="1">
      <alignment horizontal="center" vertical="center"/>
    </xf>
    <xf numFmtId="180" fontId="12" fillId="0" borderId="6" xfId="1" applyNumberFormat="1" applyFont="1" applyFill="1" applyBorder="1" applyAlignment="1">
      <alignment horizontal="center" vertical="center"/>
    </xf>
    <xf numFmtId="17" fontId="15" fillId="0" borderId="6" xfId="2" applyNumberFormat="1" applyFont="1" applyFill="1" applyBorder="1" applyAlignment="1">
      <alignment horizontal="center" vertical="center"/>
    </xf>
    <xf numFmtId="0" fontId="15" fillId="0" borderId="6" xfId="2" applyFont="1" applyFill="1" applyBorder="1" applyAlignment="1">
      <alignment horizontal="center" vertical="center"/>
    </xf>
    <xf numFmtId="0" fontId="15" fillId="0" borderId="6" xfId="2" applyFont="1" applyFill="1" applyBorder="1" applyAlignment="1">
      <alignment horizontal="center" vertical="center" wrapText="1"/>
    </xf>
    <xf numFmtId="178" fontId="15" fillId="0" borderId="6" xfId="2" applyNumberFormat="1" applyFont="1" applyFill="1" applyBorder="1" applyAlignment="1">
      <alignment horizontal="center" vertical="center"/>
    </xf>
    <xf numFmtId="0" fontId="15" fillId="0" borderId="6" xfId="5" applyFont="1" applyFill="1" applyBorder="1" applyAlignment="1">
      <alignment horizontal="center" vertical="center"/>
    </xf>
    <xf numFmtId="0" fontId="15" fillId="0" borderId="6" xfId="5" applyFont="1" applyFill="1" applyBorder="1" applyAlignment="1">
      <alignment horizontal="center" vertical="center" wrapText="1"/>
    </xf>
    <xf numFmtId="0" fontId="15" fillId="0" borderId="6" xfId="6" applyFont="1" applyFill="1" applyBorder="1" applyAlignment="1">
      <alignment horizontal="center" vertical="center"/>
    </xf>
    <xf numFmtId="0" fontId="15" fillId="0" borderId="6" xfId="6" applyFont="1" applyFill="1" applyBorder="1" applyAlignment="1">
      <alignment horizontal="center" vertical="center" wrapText="1"/>
    </xf>
    <xf numFmtId="49" fontId="15" fillId="0" borderId="6" xfId="2" applyNumberFormat="1" applyFont="1" applyFill="1" applyBorder="1" applyAlignment="1">
      <alignment horizontal="center" vertical="center"/>
    </xf>
    <xf numFmtId="0" fontId="15" fillId="3" borderId="6" xfId="2" applyFont="1" applyFill="1" applyBorder="1" applyAlignment="1">
      <alignment horizontal="center" vertical="center"/>
    </xf>
    <xf numFmtId="0" fontId="15" fillId="3" borderId="6" xfId="2" applyFont="1" applyFill="1" applyBorder="1" applyAlignment="1">
      <alignment horizontal="center" vertical="center" wrapText="1"/>
    </xf>
    <xf numFmtId="178" fontId="15" fillId="3" borderId="6" xfId="2" applyNumberFormat="1" applyFont="1" applyFill="1" applyBorder="1" applyAlignment="1">
      <alignment horizontal="center" vertical="center"/>
    </xf>
    <xf numFmtId="179" fontId="15" fillId="0" borderId="6" xfId="2" applyNumberFormat="1" applyFont="1" applyFill="1" applyBorder="1" applyAlignment="1">
      <alignment horizontal="center" vertical="center"/>
    </xf>
    <xf numFmtId="176" fontId="15" fillId="0" borderId="6" xfId="8" applyNumberFormat="1" applyFont="1" applyFill="1" applyBorder="1" applyAlignment="1">
      <alignment horizontal="center" vertical="center"/>
    </xf>
    <xf numFmtId="178" fontId="15" fillId="0" borderId="6" xfId="2" applyNumberFormat="1" applyFont="1" applyFill="1" applyBorder="1" applyAlignment="1">
      <alignment horizontal="center" vertical="center" wrapText="1"/>
    </xf>
    <xf numFmtId="0" fontId="15" fillId="0" borderId="6" xfId="5" applyFont="1" applyFill="1" applyBorder="1" applyAlignment="1" applyProtection="1">
      <alignment horizontal="center" vertical="center"/>
      <protection hidden="1"/>
    </xf>
    <xf numFmtId="0" fontId="15" fillId="3" borderId="6" xfId="6" applyFont="1" applyFill="1" applyBorder="1" applyAlignment="1">
      <alignment horizontal="center" vertical="center" wrapText="1"/>
    </xf>
    <xf numFmtId="0" fontId="15" fillId="0" borderId="6" xfId="10" applyFont="1" applyFill="1" applyBorder="1" applyAlignment="1">
      <alignment horizontal="center" vertical="center" wrapText="1"/>
    </xf>
    <xf numFmtId="176" fontId="36" fillId="0" borderId="13" xfId="1" applyNumberFormat="1" applyFont="1" applyFill="1" applyBorder="1" applyAlignment="1">
      <alignment horizontal="center" vertical="center"/>
    </xf>
    <xf numFmtId="176" fontId="36" fillId="0" borderId="13" xfId="1" applyNumberFormat="1" applyFont="1" applyFill="1" applyBorder="1">
      <alignment vertical="center"/>
    </xf>
    <xf numFmtId="0" fontId="40" fillId="0" borderId="0" xfId="0" applyFont="1">
      <alignment vertical="center"/>
    </xf>
    <xf numFmtId="180" fontId="42" fillId="0" borderId="5" xfId="3" applyNumberFormat="1" applyFont="1" applyFill="1" applyBorder="1" applyAlignment="1">
      <alignment horizontal="center" vertical="center"/>
    </xf>
    <xf numFmtId="180" fontId="14" fillId="0" borderId="5" xfId="1" applyNumberFormat="1" applyFont="1" applyFill="1" applyBorder="1" applyAlignment="1">
      <alignment horizontal="center" vertical="center"/>
    </xf>
    <xf numFmtId="180" fontId="14" fillId="0" borderId="5" xfId="1" applyNumberFormat="1" applyFont="1" applyFill="1" applyBorder="1" applyAlignment="1">
      <alignment horizontal="center" vertical="center" shrinkToFit="1"/>
    </xf>
    <xf numFmtId="180" fontId="28" fillId="0" borderId="5" xfId="1" applyNumberFormat="1" applyFont="1" applyBorder="1" applyAlignment="1">
      <alignment horizontal="center" vertical="center"/>
    </xf>
    <xf numFmtId="180" fontId="28" fillId="0" borderId="8" xfId="1" applyNumberFormat="1" applyFont="1" applyBorder="1" applyAlignment="1">
      <alignment horizontal="center" vertical="center"/>
    </xf>
    <xf numFmtId="0" fontId="13" fillId="0" borderId="0" xfId="2" applyFont="1" applyFill="1">
      <alignment vertical="center"/>
    </xf>
    <xf numFmtId="176" fontId="28" fillId="0" borderId="0" xfId="1" applyNumberFormat="1" applyFont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181" fontId="13" fillId="0" borderId="5" xfId="3" applyNumberFormat="1" applyFont="1" applyFill="1" applyBorder="1" applyAlignment="1">
      <alignment horizontal="center" vertical="center"/>
    </xf>
    <xf numFmtId="176" fontId="28" fillId="0" borderId="5" xfId="1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24" fillId="0" borderId="0" xfId="1" applyNumberFormat="1" applyFont="1" applyFill="1" applyAlignment="1">
      <alignment horizontal="center" vertical="center" shrinkToFit="1"/>
    </xf>
    <xf numFmtId="0" fontId="24" fillId="0" borderId="0" xfId="2" applyFont="1" applyFill="1">
      <alignment vertical="center"/>
    </xf>
    <xf numFmtId="0" fontId="2" fillId="0" borderId="0" xfId="2" applyFill="1">
      <alignment vertical="center"/>
    </xf>
    <xf numFmtId="176" fontId="2" fillId="0" borderId="0" xfId="1" applyNumberFormat="1" applyFont="1" applyFill="1" applyAlignment="1">
      <alignment horizontal="center" vertical="center" shrinkToFit="1"/>
    </xf>
    <xf numFmtId="180" fontId="0" fillId="0" borderId="0" xfId="0" applyNumberFormat="1">
      <alignment vertical="center"/>
    </xf>
    <xf numFmtId="180" fontId="14" fillId="0" borderId="7" xfId="1" applyNumberFormat="1" applyFont="1" applyFill="1" applyBorder="1" applyAlignment="1">
      <alignment horizontal="center" vertical="center"/>
    </xf>
    <xf numFmtId="0" fontId="13" fillId="0" borderId="0" xfId="2" applyFont="1" applyFill="1" applyAlignment="1">
      <alignment horizontal="center" vertical="center"/>
    </xf>
    <xf numFmtId="0" fontId="24" fillId="0" borderId="0" xfId="2" applyFont="1" applyFill="1" applyAlignment="1">
      <alignment horizontal="center" vertical="center"/>
    </xf>
    <xf numFmtId="0" fontId="13" fillId="0" borderId="5" xfId="1" applyNumberFormat="1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0" fontId="13" fillId="0" borderId="16" xfId="1" applyNumberFormat="1" applyFont="1" applyFill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180" fontId="24" fillId="0" borderId="16" xfId="1" applyNumberFormat="1" applyFont="1" applyBorder="1" applyAlignment="1">
      <alignment horizontal="center" vertical="center"/>
    </xf>
    <xf numFmtId="17" fontId="13" fillId="0" borderId="7" xfId="2" applyNumberFormat="1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 wrapText="1"/>
    </xf>
    <xf numFmtId="17" fontId="13" fillId="0" borderId="5" xfId="2" applyNumberFormat="1" applyFont="1" applyFill="1" applyBorder="1" applyAlignment="1">
      <alignment horizontal="center" vertical="center"/>
    </xf>
    <xf numFmtId="176" fontId="24" fillId="0" borderId="5" xfId="1" applyNumberFormat="1" applyFont="1" applyFill="1" applyBorder="1" applyAlignment="1">
      <alignment horizontal="center" vertical="center" shrinkToFit="1"/>
    </xf>
    <xf numFmtId="0" fontId="24" fillId="0" borderId="5" xfId="0" applyFont="1" applyBorder="1" applyAlignment="1">
      <alignment horizontal="center" vertical="center"/>
    </xf>
    <xf numFmtId="0" fontId="24" fillId="0" borderId="5" xfId="0" applyNumberFormat="1" applyFont="1" applyBorder="1" applyAlignment="1">
      <alignment horizontal="center" vertical="center"/>
    </xf>
    <xf numFmtId="180" fontId="24" fillId="0" borderId="5" xfId="1" applyNumberFormat="1" applyFont="1" applyBorder="1" applyAlignment="1">
      <alignment horizontal="center" vertical="center"/>
    </xf>
    <xf numFmtId="0" fontId="24" fillId="0" borderId="8" xfId="1" applyNumberFormat="1" applyFont="1" applyBorder="1" applyAlignment="1">
      <alignment horizontal="center" vertical="center"/>
    </xf>
    <xf numFmtId="0" fontId="24" fillId="0" borderId="5" xfId="1" applyNumberFormat="1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/>
    </xf>
    <xf numFmtId="0" fontId="13" fillId="0" borderId="5" xfId="5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center" vertical="center" wrapText="1"/>
    </xf>
    <xf numFmtId="0" fontId="13" fillId="0" borderId="5" xfId="5" applyFont="1" applyFill="1" applyBorder="1" applyAlignment="1">
      <alignment horizontal="center" vertical="center" wrapText="1" shrinkToFit="1"/>
    </xf>
    <xf numFmtId="178" fontId="13" fillId="0" borderId="7" xfId="2" applyNumberFormat="1" applyFont="1" applyFill="1" applyBorder="1" applyAlignment="1">
      <alignment horizontal="center" vertical="center"/>
    </xf>
    <xf numFmtId="178" fontId="13" fillId="0" borderId="5" xfId="2" applyNumberFormat="1" applyFont="1" applyFill="1" applyBorder="1" applyAlignment="1">
      <alignment horizontal="center" vertical="center"/>
    </xf>
    <xf numFmtId="0" fontId="13" fillId="0" borderId="5" xfId="5" applyFont="1" applyFill="1" applyBorder="1" applyAlignment="1">
      <alignment horizontal="center" vertical="center"/>
    </xf>
    <xf numFmtId="0" fontId="13" fillId="0" borderId="5" xfId="1" applyNumberFormat="1" applyFont="1" applyFill="1" applyBorder="1" applyAlignment="1">
      <alignment horizontal="center" vertical="center" wrapText="1"/>
    </xf>
    <xf numFmtId="0" fontId="13" fillId="0" borderId="7" xfId="6" applyFont="1" applyFill="1" applyBorder="1" applyAlignment="1">
      <alignment horizontal="center" vertical="center"/>
    </xf>
    <xf numFmtId="0" fontId="13" fillId="0" borderId="5" xfId="6" applyFont="1" applyFill="1" applyBorder="1" applyAlignment="1">
      <alignment horizontal="center" vertical="center"/>
    </xf>
    <xf numFmtId="0" fontId="13" fillId="0" borderId="5" xfId="6" applyFont="1" applyFill="1" applyBorder="1" applyAlignment="1">
      <alignment horizontal="center" vertical="center" wrapText="1"/>
    </xf>
    <xf numFmtId="49" fontId="13" fillId="0" borderId="7" xfId="2" applyNumberFormat="1" applyFont="1" applyFill="1" applyBorder="1" applyAlignment="1">
      <alignment horizontal="center" vertical="center"/>
    </xf>
    <xf numFmtId="49" fontId="13" fillId="0" borderId="5" xfId="2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179" fontId="13" fillId="0" borderId="7" xfId="2" applyNumberFormat="1" applyFont="1" applyFill="1" applyBorder="1" applyAlignment="1">
      <alignment horizontal="center" vertical="center"/>
    </xf>
    <xf numFmtId="0" fontId="13" fillId="0" borderId="5" xfId="4" applyFont="1" applyFill="1" applyBorder="1" applyAlignment="1" applyProtection="1">
      <alignment horizontal="center" vertical="center" wrapText="1" shrinkToFit="1"/>
      <protection hidden="1"/>
    </xf>
    <xf numFmtId="179" fontId="13" fillId="0" borderId="5" xfId="2" applyNumberFormat="1" applyFont="1" applyFill="1" applyBorder="1" applyAlignment="1">
      <alignment horizontal="center" vertical="center"/>
    </xf>
    <xf numFmtId="0" fontId="13" fillId="0" borderId="7" xfId="4" applyFont="1" applyFill="1" applyBorder="1" applyAlignment="1" applyProtection="1">
      <alignment horizontal="center" vertical="center" wrapText="1"/>
      <protection hidden="1"/>
    </xf>
    <xf numFmtId="176" fontId="13" fillId="0" borderId="5" xfId="8" applyNumberFormat="1" applyFont="1" applyFill="1" applyBorder="1" applyAlignment="1">
      <alignment horizontal="center" vertical="center"/>
    </xf>
    <xf numFmtId="176" fontId="13" fillId="0" borderId="7" xfId="8" applyNumberFormat="1" applyFont="1" applyFill="1" applyBorder="1" applyAlignment="1">
      <alignment horizontal="center" vertical="center"/>
    </xf>
    <xf numFmtId="0" fontId="13" fillId="0" borderId="5" xfId="9" applyFont="1" applyFill="1" applyBorder="1" applyAlignment="1" applyProtection="1">
      <alignment horizontal="center" vertical="center" wrapText="1" shrinkToFit="1"/>
      <protection hidden="1"/>
    </xf>
    <xf numFmtId="0" fontId="13" fillId="0" borderId="5" xfId="4" applyFont="1" applyFill="1" applyBorder="1" applyAlignment="1">
      <alignment horizontal="center" vertical="center" wrapText="1" shrinkToFit="1"/>
    </xf>
    <xf numFmtId="0" fontId="45" fillId="0" borderId="5" xfId="0" applyFont="1" applyFill="1" applyBorder="1" applyAlignment="1">
      <alignment horizontal="center" vertical="center" wrapText="1"/>
    </xf>
    <xf numFmtId="0" fontId="13" fillId="6" borderId="7" xfId="2" applyFont="1" applyFill="1" applyBorder="1" applyAlignment="1">
      <alignment horizontal="center" vertical="center"/>
    </xf>
    <xf numFmtId="0" fontId="24" fillId="6" borderId="5" xfId="0" applyNumberFormat="1" applyFont="1" applyFill="1" applyBorder="1" applyAlignment="1">
      <alignment horizontal="center" vertical="center"/>
    </xf>
    <xf numFmtId="178" fontId="13" fillId="6" borderId="5" xfId="2" applyNumberFormat="1" applyFont="1" applyFill="1" applyBorder="1" applyAlignment="1">
      <alignment horizontal="center" vertical="center"/>
    </xf>
    <xf numFmtId="0" fontId="13" fillId="0" borderId="5" xfId="5" applyFont="1" applyFill="1" applyBorder="1" applyAlignment="1" applyProtection="1">
      <alignment horizontal="center" vertical="center" wrapText="1" shrinkToFit="1"/>
      <protection hidden="1"/>
    </xf>
    <xf numFmtId="0" fontId="13" fillId="0" borderId="5" xfId="5" applyFont="1" applyFill="1" applyBorder="1" applyAlignment="1" applyProtection="1">
      <alignment horizontal="center" vertical="center"/>
      <protection hidden="1"/>
    </xf>
    <xf numFmtId="0" fontId="43" fillId="0" borderId="5" xfId="0" applyFont="1" applyFill="1" applyBorder="1" applyAlignment="1">
      <alignment horizontal="center" vertical="center" wrapText="1"/>
    </xf>
    <xf numFmtId="0" fontId="13" fillId="0" borderId="7" xfId="6" applyFont="1" applyFill="1" applyBorder="1" applyAlignment="1">
      <alignment horizontal="center" vertical="center" wrapText="1"/>
    </xf>
    <xf numFmtId="0" fontId="13" fillId="0" borderId="7" xfId="10" applyFont="1" applyFill="1" applyBorder="1" applyAlignment="1">
      <alignment horizontal="center" vertical="center" wrapText="1"/>
    </xf>
    <xf numFmtId="0" fontId="13" fillId="0" borderId="5" xfId="10" applyFont="1" applyFill="1" applyBorder="1" applyAlignment="1" applyProtection="1">
      <alignment horizontal="center" vertical="center" wrapText="1" shrinkToFit="1"/>
      <protection hidden="1"/>
    </xf>
    <xf numFmtId="0" fontId="13" fillId="6" borderId="5" xfId="2" applyFont="1" applyFill="1" applyBorder="1" applyAlignment="1">
      <alignment horizontal="center" vertical="center"/>
    </xf>
    <xf numFmtId="0" fontId="13" fillId="0" borderId="7" xfId="5" applyFont="1" applyFill="1" applyBorder="1" applyAlignment="1">
      <alignment horizontal="center" vertical="center" wrapText="1"/>
    </xf>
    <xf numFmtId="0" fontId="13" fillId="0" borderId="7" xfId="10" applyFont="1" applyFill="1" applyBorder="1" applyAlignment="1">
      <alignment horizontal="center" vertical="center"/>
    </xf>
    <xf numFmtId="0" fontId="13" fillId="0" borderId="5" xfId="10" applyFont="1" applyFill="1" applyBorder="1" applyAlignment="1">
      <alignment horizontal="center" vertical="center" wrapText="1"/>
    </xf>
    <xf numFmtId="0" fontId="13" fillId="0" borderId="7" xfId="5" applyFont="1" applyFill="1" applyBorder="1" applyAlignment="1">
      <alignment horizontal="center" vertical="center"/>
    </xf>
    <xf numFmtId="180" fontId="13" fillId="0" borderId="5" xfId="1" applyNumberFormat="1" applyFont="1" applyFill="1" applyBorder="1" applyAlignment="1">
      <alignment horizontal="center" vertical="center"/>
    </xf>
    <xf numFmtId="180" fontId="13" fillId="0" borderId="7" xfId="1" applyNumberFormat="1" applyFont="1" applyFill="1" applyBorder="1" applyAlignment="1">
      <alignment horizontal="center" vertical="center"/>
    </xf>
    <xf numFmtId="180" fontId="13" fillId="0" borderId="5" xfId="1" applyNumberFormat="1" applyFont="1" applyFill="1" applyBorder="1" applyAlignment="1">
      <alignment horizontal="center" vertical="center" shrinkToFit="1"/>
    </xf>
    <xf numFmtId="182" fontId="24" fillId="0" borderId="5" xfId="1" applyNumberFormat="1" applyFont="1" applyBorder="1" applyAlignment="1">
      <alignment horizontal="center" vertical="center"/>
    </xf>
    <xf numFmtId="41" fontId="24" fillId="0" borderId="8" xfId="1" applyFont="1" applyBorder="1" applyAlignment="1">
      <alignment horizontal="center" vertical="center"/>
    </xf>
    <xf numFmtId="182" fontId="24" fillId="6" borderId="5" xfId="1" applyNumberFormat="1" applyFont="1" applyFill="1" applyBorder="1" applyAlignment="1">
      <alignment horizontal="center" vertical="center"/>
    </xf>
    <xf numFmtId="180" fontId="13" fillId="0" borderId="12" xfId="1" applyNumberFormat="1" applyFont="1" applyFill="1" applyBorder="1" applyAlignment="1">
      <alignment horizontal="center" vertical="center"/>
    </xf>
    <xf numFmtId="180" fontId="13" fillId="0" borderId="13" xfId="1" applyNumberFormat="1" applyFont="1" applyFill="1" applyBorder="1" applyAlignment="1">
      <alignment horizontal="center" vertical="center"/>
    </xf>
    <xf numFmtId="180" fontId="13" fillId="0" borderId="13" xfId="1" applyNumberFormat="1" applyFont="1" applyFill="1" applyBorder="1" applyAlignment="1">
      <alignment horizontal="center" vertical="center" shrinkToFit="1"/>
    </xf>
    <xf numFmtId="180" fontId="24" fillId="0" borderId="13" xfId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82" fontId="24" fillId="6" borderId="13" xfId="1" applyNumberFormat="1" applyFont="1" applyFill="1" applyBorder="1" applyAlignment="1">
      <alignment horizontal="center" vertical="center"/>
    </xf>
    <xf numFmtId="41" fontId="24" fillId="0" borderId="14" xfId="1" applyFont="1" applyBorder="1" applyAlignment="1">
      <alignment horizontal="center" vertical="center"/>
    </xf>
    <xf numFmtId="178" fontId="13" fillId="6" borderId="5" xfId="2" applyNumberFormat="1" applyFont="1" applyFill="1" applyBorder="1" applyAlignment="1">
      <alignment horizontal="center" vertical="center" wrapText="1"/>
    </xf>
    <xf numFmtId="0" fontId="13" fillId="6" borderId="5" xfId="3" applyNumberFormat="1" applyFont="1" applyFill="1" applyBorder="1" applyAlignment="1">
      <alignment horizontal="center" vertical="center"/>
    </xf>
    <xf numFmtId="0" fontId="24" fillId="0" borderId="5" xfId="2" applyFont="1" applyFill="1" applyBorder="1" applyAlignment="1">
      <alignment horizontal="center" vertical="center"/>
    </xf>
    <xf numFmtId="176" fontId="24" fillId="0" borderId="5" xfId="1" applyNumberFormat="1" applyFont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40" fillId="6" borderId="5" xfId="0" applyFont="1" applyFill="1" applyBorder="1" applyAlignment="1">
      <alignment horizontal="center" vertical="center"/>
    </xf>
    <xf numFmtId="0" fontId="24" fillId="0" borderId="8" xfId="1" applyNumberFormat="1" applyFont="1" applyFill="1" applyBorder="1" applyAlignment="1">
      <alignment horizontal="center" vertical="center"/>
    </xf>
    <xf numFmtId="180" fontId="24" fillId="0" borderId="8" xfId="1" applyNumberFormat="1" applyFont="1" applyBorder="1" applyAlignment="1">
      <alignment horizontal="center" vertical="center"/>
    </xf>
    <xf numFmtId="0" fontId="24" fillId="0" borderId="7" xfId="2" applyFont="1" applyFill="1" applyBorder="1" applyAlignment="1">
      <alignment horizontal="center" vertical="center"/>
    </xf>
    <xf numFmtId="176" fontId="24" fillId="0" borderId="8" xfId="1" applyNumberFormat="1" applyFont="1" applyBorder="1" applyAlignment="1">
      <alignment horizontal="center" vertical="center"/>
    </xf>
    <xf numFmtId="176" fontId="28" fillId="0" borderId="8" xfId="1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180" fontId="42" fillId="0" borderId="7" xfId="3" applyNumberFormat="1" applyFont="1" applyFill="1" applyBorder="1" applyAlignment="1">
      <alignment horizontal="center" vertical="center"/>
    </xf>
    <xf numFmtId="180" fontId="42" fillId="0" borderId="8" xfId="3" applyNumberFormat="1" applyFont="1" applyFill="1" applyBorder="1" applyAlignment="1">
      <alignment horizontal="center" vertical="center"/>
    </xf>
    <xf numFmtId="41" fontId="13" fillId="0" borderId="7" xfId="3" applyFont="1" applyFill="1" applyBorder="1" applyAlignment="1">
      <alignment horizontal="center" vertical="center"/>
    </xf>
    <xf numFmtId="181" fontId="13" fillId="0" borderId="8" xfId="3" applyNumberFormat="1" applyFont="1" applyFill="1" applyBorder="1" applyAlignment="1">
      <alignment horizontal="center" vertical="center"/>
    </xf>
    <xf numFmtId="0" fontId="13" fillId="0" borderId="8" xfId="3" applyNumberFormat="1" applyFont="1" applyFill="1" applyBorder="1" applyAlignment="1">
      <alignment horizontal="center" vertical="center"/>
    </xf>
    <xf numFmtId="41" fontId="13" fillId="0" borderId="7" xfId="2" applyNumberFormat="1" applyFont="1" applyFill="1" applyBorder="1" applyAlignment="1">
      <alignment horizontal="center" vertical="center"/>
    </xf>
    <xf numFmtId="0" fontId="13" fillId="0" borderId="8" xfId="3" applyNumberFormat="1" applyFont="1" applyFill="1" applyBorder="1" applyAlignment="1">
      <alignment horizontal="center" vertical="center" wrapText="1"/>
    </xf>
    <xf numFmtId="49" fontId="13" fillId="0" borderId="8" xfId="3" applyNumberFormat="1" applyFont="1" applyFill="1" applyBorder="1" applyAlignment="1">
      <alignment horizontal="center" vertical="center"/>
    </xf>
    <xf numFmtId="41" fontId="24" fillId="0" borderId="7" xfId="3" applyFont="1" applyFill="1" applyBorder="1" applyAlignment="1">
      <alignment horizontal="center" vertical="center"/>
    </xf>
    <xf numFmtId="178" fontId="13" fillId="0" borderId="8" xfId="2" applyNumberFormat="1" applyFont="1" applyFill="1" applyBorder="1" applyAlignment="1">
      <alignment horizontal="center" vertical="center" wrapText="1"/>
    </xf>
    <xf numFmtId="180" fontId="13" fillId="0" borderId="7" xfId="3" applyNumberFormat="1" applyFont="1" applyFill="1" applyBorder="1" applyAlignment="1">
      <alignment horizontal="center" vertical="center"/>
    </xf>
    <xf numFmtId="0" fontId="13" fillId="0" borderId="8" xfId="1" applyNumberFormat="1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/>
    </xf>
    <xf numFmtId="0" fontId="13" fillId="0" borderId="7" xfId="2" applyFont="1" applyFill="1" applyBorder="1">
      <alignment vertical="center"/>
    </xf>
    <xf numFmtId="180" fontId="13" fillId="0" borderId="22" xfId="3" applyNumberFormat="1" applyFont="1" applyFill="1" applyBorder="1" applyAlignment="1">
      <alignment horizontal="center" vertical="center"/>
    </xf>
    <xf numFmtId="180" fontId="13" fillId="0" borderId="16" xfId="1" applyNumberFormat="1" applyFont="1" applyFill="1" applyBorder="1" applyAlignment="1">
      <alignment horizontal="center" vertical="center"/>
    </xf>
    <xf numFmtId="0" fontId="13" fillId="0" borderId="23" xfId="1" applyNumberFormat="1" applyFont="1" applyFill="1" applyBorder="1" applyAlignment="1">
      <alignment horizontal="center" vertical="center"/>
    </xf>
    <xf numFmtId="180" fontId="13" fillId="0" borderId="22" xfId="1" applyNumberFormat="1" applyFont="1" applyFill="1" applyBorder="1" applyAlignment="1">
      <alignment horizontal="center" vertical="center"/>
    </xf>
    <xf numFmtId="180" fontId="13" fillId="0" borderId="16" xfId="1" applyNumberFormat="1" applyFont="1" applyFill="1" applyBorder="1" applyAlignment="1">
      <alignment horizontal="center" vertical="center" shrinkToFit="1"/>
    </xf>
    <xf numFmtId="180" fontId="24" fillId="0" borderId="23" xfId="1" applyNumberFormat="1" applyFont="1" applyBorder="1" applyAlignment="1">
      <alignment horizontal="center" vertical="center"/>
    </xf>
    <xf numFmtId="182" fontId="24" fillId="0" borderId="16" xfId="1" applyNumberFormat="1" applyFont="1" applyBorder="1" applyAlignment="1">
      <alignment horizontal="center" vertical="center"/>
    </xf>
    <xf numFmtId="41" fontId="24" fillId="0" borderId="23" xfId="1" applyFont="1" applyBorder="1" applyAlignment="1">
      <alignment horizontal="center" vertical="center"/>
    </xf>
    <xf numFmtId="0" fontId="13" fillId="0" borderId="0" xfId="2" quotePrefix="1" applyFont="1" applyFill="1" applyAlignment="1">
      <alignment horizontal="center" vertical="center"/>
    </xf>
    <xf numFmtId="181" fontId="13" fillId="0" borderId="0" xfId="3" quotePrefix="1" applyNumberFormat="1" applyFont="1" applyFill="1" applyBorder="1" applyAlignment="1">
      <alignment horizontal="center" vertical="center"/>
    </xf>
    <xf numFmtId="0" fontId="13" fillId="0" borderId="6" xfId="2" applyFont="1" applyFill="1" applyBorder="1" applyAlignment="1">
      <alignment horizontal="center" vertical="center" wrapText="1"/>
    </xf>
    <xf numFmtId="0" fontId="13" fillId="0" borderId="13" xfId="1" applyNumberFormat="1" applyFont="1" applyFill="1" applyBorder="1" applyAlignment="1">
      <alignment horizontal="center" vertical="center"/>
    </xf>
    <xf numFmtId="180" fontId="13" fillId="0" borderId="12" xfId="3" applyNumberFormat="1" applyFont="1" applyFill="1" applyBorder="1" applyAlignment="1">
      <alignment horizontal="center" vertical="center"/>
    </xf>
    <xf numFmtId="0" fontId="13" fillId="0" borderId="14" xfId="1" applyNumberFormat="1" applyFont="1" applyFill="1" applyBorder="1" applyAlignment="1">
      <alignment horizontal="center" vertical="center"/>
    </xf>
    <xf numFmtId="180" fontId="24" fillId="0" borderId="14" xfId="1" applyNumberFormat="1" applyFont="1" applyBorder="1" applyAlignment="1">
      <alignment horizontal="center" vertical="center"/>
    </xf>
    <xf numFmtId="0" fontId="13" fillId="0" borderId="7" xfId="3" applyNumberFormat="1" applyFont="1" applyFill="1" applyBorder="1" applyAlignment="1">
      <alignment horizontal="center" vertical="center"/>
    </xf>
    <xf numFmtId="49" fontId="13" fillId="0" borderId="7" xfId="3" applyNumberFormat="1" applyFont="1" applyFill="1" applyBorder="1" applyAlignment="1">
      <alignment horizontal="center" vertical="center"/>
    </xf>
    <xf numFmtId="0" fontId="13" fillId="0" borderId="7" xfId="3" applyNumberFormat="1" applyFont="1" applyFill="1" applyBorder="1" applyAlignment="1">
      <alignment horizontal="center" vertical="center" wrapText="1"/>
    </xf>
    <xf numFmtId="178" fontId="13" fillId="0" borderId="7" xfId="2" applyNumberFormat="1" applyFont="1" applyFill="1" applyBorder="1" applyAlignment="1">
      <alignment horizontal="center" vertical="center" wrapText="1"/>
    </xf>
    <xf numFmtId="180" fontId="14" fillId="0" borderId="8" xfId="1" applyNumberFormat="1" applyFont="1" applyFill="1" applyBorder="1" applyAlignment="1">
      <alignment horizontal="center" vertical="center"/>
    </xf>
    <xf numFmtId="0" fontId="13" fillId="0" borderId="8" xfId="2" applyFont="1" applyFill="1" applyBorder="1">
      <alignment vertical="center"/>
    </xf>
    <xf numFmtId="180" fontId="13" fillId="0" borderId="23" xfId="1" applyNumberFormat="1" applyFont="1" applyFill="1" applyBorder="1" applyAlignment="1">
      <alignment horizontal="center" vertical="center"/>
    </xf>
    <xf numFmtId="180" fontId="13" fillId="0" borderId="8" xfId="1" applyNumberFormat="1" applyFont="1" applyFill="1" applyBorder="1" applyAlignment="1">
      <alignment horizontal="center" vertical="center"/>
    </xf>
    <xf numFmtId="180" fontId="13" fillId="0" borderId="14" xfId="1" applyNumberFormat="1" applyFont="1" applyFill="1" applyBorder="1" applyAlignment="1">
      <alignment horizontal="center" vertical="center"/>
    </xf>
    <xf numFmtId="176" fontId="36" fillId="0" borderId="7" xfId="1" applyNumberFormat="1" applyFont="1" applyBorder="1" applyAlignment="1">
      <alignment horizontal="center" vertical="center"/>
    </xf>
    <xf numFmtId="176" fontId="36" fillId="0" borderId="5" xfId="1" applyNumberFormat="1" applyFont="1" applyBorder="1" applyAlignment="1">
      <alignment horizontal="center" vertical="center"/>
    </xf>
    <xf numFmtId="0" fontId="13" fillId="0" borderId="22" xfId="2" applyFont="1" applyFill="1" applyBorder="1">
      <alignment vertical="center"/>
    </xf>
    <xf numFmtId="0" fontId="13" fillId="0" borderId="23" xfId="2" applyFont="1" applyFill="1" applyBorder="1">
      <alignment vertical="center"/>
    </xf>
    <xf numFmtId="0" fontId="13" fillId="0" borderId="22" xfId="2" applyFont="1" applyFill="1" applyBorder="1" applyAlignment="1">
      <alignment horizontal="center" vertical="center"/>
    </xf>
    <xf numFmtId="0" fontId="13" fillId="0" borderId="16" xfId="2" applyFont="1" applyFill="1" applyBorder="1" applyAlignment="1">
      <alignment horizontal="center" vertical="center"/>
    </xf>
    <xf numFmtId="0" fontId="13" fillId="6" borderId="16" xfId="2" applyFont="1" applyFill="1" applyBorder="1" applyAlignment="1">
      <alignment horizontal="center" vertical="center"/>
    </xf>
    <xf numFmtId="0" fontId="13" fillId="0" borderId="23" xfId="2" applyFont="1" applyFill="1" applyBorder="1" applyAlignment="1">
      <alignment horizontal="center" vertical="center"/>
    </xf>
    <xf numFmtId="0" fontId="24" fillId="0" borderId="22" xfId="2" applyFont="1" applyFill="1" applyBorder="1" applyAlignment="1">
      <alignment horizontal="center" vertical="center"/>
    </xf>
    <xf numFmtId="0" fontId="24" fillId="0" borderId="16" xfId="2" applyFont="1" applyFill="1" applyBorder="1" applyAlignment="1">
      <alignment horizontal="center" vertical="center"/>
    </xf>
    <xf numFmtId="176" fontId="24" fillId="0" borderId="16" xfId="1" applyNumberFormat="1" applyFont="1" applyFill="1" applyBorder="1" applyAlignment="1">
      <alignment horizontal="center" vertical="center" shrinkToFit="1"/>
    </xf>
    <xf numFmtId="176" fontId="28" fillId="0" borderId="16" xfId="1" applyNumberFormat="1" applyFont="1" applyBorder="1" applyAlignment="1">
      <alignment horizontal="center" vertical="center"/>
    </xf>
    <xf numFmtId="176" fontId="28" fillId="0" borderId="23" xfId="1" applyNumberFormat="1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6" borderId="16" xfId="0" applyFont="1" applyFill="1" applyBorder="1" applyAlignment="1">
      <alignment horizontal="center" vertical="center"/>
    </xf>
    <xf numFmtId="180" fontId="28" fillId="0" borderId="5" xfId="1" applyNumberFormat="1" applyFont="1" applyFill="1" applyBorder="1" applyAlignment="1">
      <alignment horizontal="center" vertical="center"/>
    </xf>
    <xf numFmtId="176" fontId="36" fillId="2" borderId="15" xfId="1" applyNumberFormat="1" applyFont="1" applyFill="1" applyBorder="1" applyAlignment="1">
      <alignment horizontal="center" vertical="center"/>
    </xf>
    <xf numFmtId="176" fontId="36" fillId="0" borderId="0" xfId="1" applyNumberFormat="1" applyFont="1" applyFill="1" applyBorder="1" applyAlignment="1">
      <alignment horizontal="center" vertical="center"/>
    </xf>
    <xf numFmtId="176" fontId="54" fillId="6" borderId="7" xfId="1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177" fontId="35" fillId="0" borderId="2" xfId="2" applyNumberFormat="1" applyFont="1" applyBorder="1" applyAlignment="1">
      <alignment horizontal="center" vertical="center"/>
    </xf>
    <xf numFmtId="177" fontId="35" fillId="0" borderId="3" xfId="2" applyNumberFormat="1" applyFont="1" applyBorder="1" applyAlignment="1">
      <alignment horizontal="center" vertical="center"/>
    </xf>
    <xf numFmtId="177" fontId="35" fillId="0" borderId="4" xfId="2" applyNumberFormat="1" applyFont="1" applyBorder="1" applyAlignment="1">
      <alignment horizontal="center" vertical="center"/>
    </xf>
    <xf numFmtId="176" fontId="35" fillId="0" borderId="2" xfId="1" applyNumberFormat="1" applyFont="1" applyBorder="1" applyAlignment="1">
      <alignment horizontal="center" vertical="center"/>
    </xf>
    <xf numFmtId="176" fontId="35" fillId="0" borderId="3" xfId="1" applyNumberFormat="1" applyFont="1" applyBorder="1" applyAlignment="1">
      <alignment horizontal="center" vertical="center"/>
    </xf>
    <xf numFmtId="176" fontId="35" fillId="0" borderId="4" xfId="1" applyNumberFormat="1" applyFont="1" applyBorder="1" applyAlignment="1">
      <alignment horizontal="center" vertical="center"/>
    </xf>
    <xf numFmtId="176" fontId="2" fillId="0" borderId="2" xfId="1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center" vertical="center"/>
    </xf>
    <xf numFmtId="176" fontId="2" fillId="0" borderId="4" xfId="1" applyNumberFormat="1" applyFont="1" applyBorder="1" applyAlignment="1">
      <alignment horizontal="center" vertical="center"/>
    </xf>
    <xf numFmtId="41" fontId="6" fillId="0" borderId="5" xfId="3" applyFont="1" applyFill="1" applyBorder="1" applyAlignment="1">
      <alignment horizontal="center" vertical="center" wrapText="1"/>
    </xf>
    <xf numFmtId="176" fontId="6" fillId="0" borderId="5" xfId="1" applyNumberFormat="1" applyFont="1" applyFill="1" applyBorder="1" applyAlignment="1">
      <alignment horizontal="center" vertical="center" wrapText="1"/>
    </xf>
    <xf numFmtId="0" fontId="6" fillId="0" borderId="5" xfId="3" applyNumberFormat="1" applyFont="1" applyFill="1" applyBorder="1" applyAlignment="1">
      <alignment horizontal="center" vertical="center" wrapText="1"/>
    </xf>
    <xf numFmtId="0" fontId="8" fillId="0" borderId="5" xfId="4" applyFont="1" applyFill="1" applyBorder="1" applyAlignment="1">
      <alignment horizontal="center" vertical="center"/>
    </xf>
    <xf numFmtId="176" fontId="6" fillId="0" borderId="5" xfId="1" applyNumberFormat="1" applyFont="1" applyFill="1" applyBorder="1" applyAlignment="1">
      <alignment horizontal="center" vertical="center" shrinkToFit="1"/>
    </xf>
    <xf numFmtId="0" fontId="8" fillId="0" borderId="6" xfId="4" applyFont="1" applyFill="1" applyBorder="1" applyAlignment="1">
      <alignment horizontal="center" vertical="center"/>
    </xf>
    <xf numFmtId="177" fontId="37" fillId="0" borderId="7" xfId="3" applyNumberFormat="1" applyFont="1" applyFill="1" applyBorder="1" applyAlignment="1">
      <alignment horizontal="center" vertical="center" wrapText="1"/>
    </xf>
    <xf numFmtId="41" fontId="37" fillId="0" borderId="5" xfId="3" applyFont="1" applyFill="1" applyBorder="1" applyAlignment="1">
      <alignment horizontal="center" vertical="center" wrapText="1"/>
    </xf>
    <xf numFmtId="176" fontId="37" fillId="0" borderId="5" xfId="1" applyNumberFormat="1" applyFont="1" applyFill="1" applyBorder="1" applyAlignment="1">
      <alignment horizontal="center" vertical="center" wrapText="1"/>
    </xf>
    <xf numFmtId="176" fontId="37" fillId="0" borderId="8" xfId="1" applyNumberFormat="1" applyFont="1" applyFill="1" applyBorder="1" applyAlignment="1">
      <alignment horizontal="center" vertical="center" wrapText="1"/>
    </xf>
    <xf numFmtId="0" fontId="36" fillId="2" borderId="5" xfId="2" applyFont="1" applyFill="1" applyBorder="1" applyAlignment="1">
      <alignment horizontal="center" vertical="center"/>
    </xf>
    <xf numFmtId="176" fontId="36" fillId="0" borderId="7" xfId="1" applyNumberFormat="1" applyFont="1" applyBorder="1" applyAlignment="1">
      <alignment horizontal="center" vertical="center"/>
    </xf>
    <xf numFmtId="176" fontId="36" fillId="0" borderId="5" xfId="1" applyNumberFormat="1" applyFont="1" applyBorder="1" applyAlignment="1">
      <alignment horizontal="center" vertical="center"/>
    </xf>
    <xf numFmtId="0" fontId="36" fillId="0" borderId="5" xfId="2" applyFont="1" applyBorder="1" applyAlignment="1">
      <alignment horizontal="center" vertical="center"/>
    </xf>
    <xf numFmtId="0" fontId="36" fillId="2" borderId="8" xfId="2" applyFont="1" applyFill="1" applyBorder="1" applyAlignment="1">
      <alignment horizontal="center" vertical="center"/>
    </xf>
    <xf numFmtId="177" fontId="37" fillId="0" borderId="15" xfId="3" applyNumberFormat="1" applyFont="1" applyFill="1" applyBorder="1" applyAlignment="1">
      <alignment horizontal="center" vertical="center" wrapText="1"/>
    </xf>
    <xf numFmtId="177" fontId="37" fillId="0" borderId="16" xfId="3" applyNumberFormat="1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1" xfId="2" applyFont="1" applyFill="1" applyBorder="1" applyAlignment="1">
      <alignment horizontal="center" vertical="center"/>
    </xf>
    <xf numFmtId="176" fontId="41" fillId="0" borderId="8" xfId="1" applyNumberFormat="1" applyFont="1" applyFill="1" applyBorder="1" applyAlignment="1">
      <alignment horizontal="center" vertical="center" wrapText="1"/>
    </xf>
    <xf numFmtId="0" fontId="8" fillId="0" borderId="7" xfId="4" applyFont="1" applyFill="1" applyBorder="1" applyAlignment="1">
      <alignment horizontal="center" vertical="center"/>
    </xf>
    <xf numFmtId="176" fontId="36" fillId="0" borderId="2" xfId="1" applyNumberFormat="1" applyFont="1" applyBorder="1" applyAlignment="1">
      <alignment horizontal="center" vertical="center"/>
    </xf>
    <xf numFmtId="176" fontId="36" fillId="0" borderId="3" xfId="1" applyNumberFormat="1" applyFont="1" applyBorder="1" applyAlignment="1">
      <alignment horizontal="center" vertical="center"/>
    </xf>
    <xf numFmtId="176" fontId="36" fillId="0" borderId="4" xfId="1" applyNumberFormat="1" applyFont="1" applyBorder="1" applyAlignment="1">
      <alignment horizontal="center" vertical="center"/>
    </xf>
    <xf numFmtId="41" fontId="41" fillId="0" borderId="5" xfId="3" applyFont="1" applyFill="1" applyBorder="1" applyAlignment="1">
      <alignment horizontal="center" vertical="center" wrapText="1"/>
    </xf>
    <xf numFmtId="176" fontId="41" fillId="0" borderId="5" xfId="1" applyNumberFormat="1" applyFont="1" applyFill="1" applyBorder="1" applyAlignment="1">
      <alignment horizontal="center" vertical="center" wrapText="1"/>
    </xf>
    <xf numFmtId="177" fontId="41" fillId="0" borderId="5" xfId="3" applyNumberFormat="1" applyFont="1" applyFill="1" applyBorder="1" applyAlignment="1">
      <alignment horizontal="center" vertical="center" wrapText="1"/>
    </xf>
    <xf numFmtId="0" fontId="6" fillId="0" borderId="16" xfId="3" applyNumberFormat="1" applyFont="1" applyFill="1" applyBorder="1" applyAlignment="1">
      <alignment horizontal="center" vertical="center" wrapText="1"/>
    </xf>
    <xf numFmtId="0" fontId="6" fillId="0" borderId="23" xfId="3" applyNumberFormat="1" applyFont="1" applyFill="1" applyBorder="1" applyAlignment="1">
      <alignment horizontal="center" vertical="center" wrapText="1"/>
    </xf>
    <xf numFmtId="0" fontId="6" fillId="0" borderId="8" xfId="3" applyNumberFormat="1" applyFont="1" applyFill="1" applyBorder="1" applyAlignment="1">
      <alignment horizontal="center" vertical="center" wrapText="1"/>
    </xf>
    <xf numFmtId="41" fontId="6" fillId="0" borderId="22" xfId="3" applyFont="1" applyFill="1" applyBorder="1" applyAlignment="1">
      <alignment horizontal="center" vertical="center" wrapText="1"/>
    </xf>
    <xf numFmtId="41" fontId="6" fillId="0" borderId="7" xfId="3" applyFont="1" applyFill="1" applyBorder="1" applyAlignment="1">
      <alignment horizontal="center" vertical="center" wrapText="1"/>
    </xf>
    <xf numFmtId="0" fontId="6" fillId="0" borderId="22" xfId="3" applyNumberFormat="1" applyFont="1" applyFill="1" applyBorder="1" applyAlignment="1">
      <alignment horizontal="center" vertical="center" wrapText="1"/>
    </xf>
    <xf numFmtId="0" fontId="6" fillId="0" borderId="7" xfId="3" applyNumberFormat="1" applyFont="1" applyFill="1" applyBorder="1" applyAlignment="1">
      <alignment horizontal="center" vertical="center" wrapText="1"/>
    </xf>
  </cellXfs>
  <cellStyles count="11">
    <cellStyle name="쉼표 [0]" xfId="1" builtinId="6"/>
    <cellStyle name="쉼표 [0] 10" xfId="3"/>
    <cellStyle name="쉼표 [0] 3" xfId="8"/>
    <cellStyle name="쉼표 [0] 6" xfId="7"/>
    <cellStyle name="표준" xfId="0" builtinId="0"/>
    <cellStyle name="표준 10" xfId="2"/>
    <cellStyle name="표준 2" xfId="9"/>
    <cellStyle name="표준 3" xfId="4"/>
    <cellStyle name="표준 34 8" xfId="6"/>
    <cellStyle name="표준 6" xfId="5"/>
    <cellStyle name="표준_노선조정후계통도07.04.01시행_2008.완주군 교통량조사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0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M6" sqref="M6"/>
    </sheetView>
  </sheetViews>
  <sheetFormatPr defaultRowHeight="16.5"/>
  <cols>
    <col min="1" max="1" width="7.25" style="54" bestFit="1" customWidth="1"/>
    <col min="2" max="2" width="7.5" customWidth="1"/>
    <col min="3" max="3" width="8" style="54" customWidth="1"/>
    <col min="4" max="4" width="10.5" style="55" customWidth="1"/>
    <col min="5" max="5" width="59.875" style="55" customWidth="1"/>
    <col min="6" max="6" width="12.25" style="2" customWidth="1"/>
    <col min="7" max="7" width="9" style="55" customWidth="1"/>
    <col min="8" max="8" width="9" style="81" customWidth="1"/>
    <col min="9" max="9" width="9" style="82" customWidth="1"/>
    <col min="10" max="10" width="9" style="83" customWidth="1"/>
    <col min="11" max="12" width="10.875" style="83" customWidth="1"/>
    <col min="13" max="13" width="11.875" style="83" bestFit="1" customWidth="1"/>
    <col min="14" max="15" width="10.875" style="83" customWidth="1"/>
    <col min="16" max="16" width="10.625" style="83" bestFit="1" customWidth="1"/>
    <col min="17" max="17" width="10.625" style="83" customWidth="1"/>
    <col min="18" max="20" width="10.875" style="83" customWidth="1"/>
    <col min="21" max="21" width="10.625" style="83" customWidth="1"/>
    <col min="22" max="22" width="12.375" style="83" customWidth="1"/>
    <col min="23" max="23" width="10.5" style="83" customWidth="1"/>
    <col min="24" max="24" width="11.375" style="82" customWidth="1"/>
    <col min="25" max="25" width="10.875" style="82" customWidth="1"/>
    <col min="26" max="26" width="11.375" style="82" customWidth="1"/>
    <col min="27" max="27" width="10.5" style="82" customWidth="1"/>
    <col min="28" max="28" width="11.375" style="82" customWidth="1"/>
    <col min="29" max="29" width="10.5" style="82" customWidth="1"/>
    <col min="30" max="30" width="11.375" style="82" customWidth="1"/>
    <col min="31" max="31" width="10.5" style="82" customWidth="1"/>
    <col min="32" max="32" width="11.375" style="82" customWidth="1"/>
    <col min="33" max="33" width="10.625" style="83" customWidth="1"/>
    <col min="34" max="34" width="12.375" style="83" customWidth="1"/>
    <col min="35" max="35" width="10.5" style="83" customWidth="1"/>
    <col min="36" max="36" width="11.375" style="82" customWidth="1"/>
    <col min="37" max="37" width="10.875" style="82" customWidth="1"/>
    <col min="38" max="38" width="11.375" style="82" customWidth="1"/>
    <col min="39" max="39" width="10.5" style="82" customWidth="1"/>
    <col min="40" max="40" width="11.375" style="82" customWidth="1"/>
    <col min="41" max="41" width="10.5" style="82" customWidth="1"/>
    <col min="42" max="42" width="11.375" style="84" customWidth="1"/>
    <col min="43" max="43" width="10.5" style="82" customWidth="1"/>
    <col min="44" max="44" width="11.375" style="82" customWidth="1"/>
    <col min="45" max="45" width="10.625" style="83" customWidth="1"/>
    <col min="46" max="46" width="12.375" style="83" customWidth="1"/>
    <col min="47" max="47" width="10.5" style="83" customWidth="1"/>
    <col min="48" max="48" width="11.375" style="82" customWidth="1"/>
    <col min="49" max="49" width="10.875" style="95" customWidth="1"/>
    <col min="50" max="50" width="11.375" style="96" customWidth="1"/>
    <col min="51" max="51" width="10.5" style="95" customWidth="1"/>
    <col min="52" max="52" width="11.375" style="95" customWidth="1"/>
    <col min="53" max="53" width="10.5" style="95" customWidth="1"/>
    <col min="54" max="54" width="11.375" style="96" customWidth="1"/>
    <col min="55" max="55" width="10.5" style="95" customWidth="1"/>
    <col min="56" max="56" width="11.375" style="95" customWidth="1"/>
  </cols>
  <sheetData>
    <row r="1" spans="1:56" ht="32.25" thickBot="1">
      <c r="A1" s="315" t="s">
        <v>447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65"/>
      <c r="AH1" s="65"/>
      <c r="AI1" s="65"/>
      <c r="AJ1" s="65"/>
      <c r="AK1" s="65"/>
      <c r="AL1" s="65"/>
      <c r="AM1" s="65"/>
      <c r="AN1" s="65"/>
      <c r="AO1" s="65"/>
      <c r="AP1" s="66"/>
      <c r="AQ1" s="65"/>
      <c r="AR1" s="65"/>
      <c r="AS1" s="65"/>
      <c r="AT1" s="65"/>
      <c r="AU1" s="116"/>
      <c r="AV1" s="65"/>
      <c r="AW1" s="85"/>
      <c r="AX1" s="86"/>
      <c r="AY1" s="85"/>
      <c r="AZ1" s="85"/>
      <c r="BA1" s="85"/>
      <c r="BB1" s="86"/>
      <c r="BC1" s="85"/>
      <c r="BD1" s="85"/>
    </row>
    <row r="2" spans="1:56" ht="31.5">
      <c r="A2" s="1"/>
      <c r="C2" s="1"/>
      <c r="D2" s="1"/>
      <c r="E2" s="1"/>
      <c r="G2" s="1"/>
      <c r="H2" s="317" t="s">
        <v>0</v>
      </c>
      <c r="I2" s="318"/>
      <c r="J2" s="318"/>
      <c r="K2" s="319"/>
      <c r="L2" s="320" t="s">
        <v>1</v>
      </c>
      <c r="M2" s="321"/>
      <c r="N2" s="321"/>
      <c r="O2" s="322"/>
      <c r="P2" s="320" t="s">
        <v>2</v>
      </c>
      <c r="Q2" s="321"/>
      <c r="R2" s="321"/>
      <c r="S2" s="321"/>
      <c r="T2" s="322"/>
      <c r="U2" s="320" t="s">
        <v>0</v>
      </c>
      <c r="V2" s="321"/>
      <c r="W2" s="321"/>
      <c r="X2" s="321"/>
      <c r="Y2" s="321"/>
      <c r="Z2" s="321"/>
      <c r="AA2" s="321"/>
      <c r="AB2" s="321"/>
      <c r="AC2" s="321"/>
      <c r="AD2" s="321"/>
      <c r="AE2" s="321"/>
      <c r="AF2" s="322"/>
      <c r="AG2" s="320" t="s">
        <v>1</v>
      </c>
      <c r="AH2" s="321"/>
      <c r="AI2" s="321"/>
      <c r="AJ2" s="321"/>
      <c r="AK2" s="321"/>
      <c r="AL2" s="321"/>
      <c r="AM2" s="321"/>
      <c r="AN2" s="321"/>
      <c r="AO2" s="321"/>
      <c r="AP2" s="321"/>
      <c r="AQ2" s="321"/>
      <c r="AR2" s="322"/>
      <c r="AS2" s="323" t="s">
        <v>2</v>
      </c>
      <c r="AT2" s="324"/>
      <c r="AU2" s="324"/>
      <c r="AV2" s="324"/>
      <c r="AW2" s="324"/>
      <c r="AX2" s="324"/>
      <c r="AY2" s="324"/>
      <c r="AZ2" s="324"/>
      <c r="BA2" s="324"/>
      <c r="BB2" s="324"/>
      <c r="BC2" s="324"/>
      <c r="BD2" s="325"/>
    </row>
    <row r="3" spans="1:56" ht="16.5" customHeight="1">
      <c r="A3" s="326" t="s">
        <v>3</v>
      </c>
      <c r="B3" s="327" t="s">
        <v>4</v>
      </c>
      <c r="C3" s="328" t="s">
        <v>5</v>
      </c>
      <c r="D3" s="329" t="s">
        <v>6</v>
      </c>
      <c r="E3" s="329"/>
      <c r="F3" s="330" t="s">
        <v>7</v>
      </c>
      <c r="G3" s="331" t="s">
        <v>8</v>
      </c>
      <c r="H3" s="332" t="s">
        <v>9</v>
      </c>
      <c r="I3" s="333" t="s">
        <v>10</v>
      </c>
      <c r="J3" s="334" t="s">
        <v>445</v>
      </c>
      <c r="K3" s="335" t="s">
        <v>446</v>
      </c>
      <c r="L3" s="332" t="s">
        <v>9</v>
      </c>
      <c r="M3" s="333" t="s">
        <v>10</v>
      </c>
      <c r="N3" s="334" t="s">
        <v>445</v>
      </c>
      <c r="O3" s="335" t="s">
        <v>446</v>
      </c>
      <c r="P3" s="332" t="s">
        <v>9</v>
      </c>
      <c r="Q3" s="341" t="s">
        <v>444</v>
      </c>
      <c r="R3" s="333" t="s">
        <v>10</v>
      </c>
      <c r="S3" s="334" t="s">
        <v>445</v>
      </c>
      <c r="T3" s="335" t="s">
        <v>446</v>
      </c>
      <c r="U3" s="337" t="s">
        <v>11</v>
      </c>
      <c r="V3" s="338"/>
      <c r="W3" s="336" t="s">
        <v>12</v>
      </c>
      <c r="X3" s="336"/>
      <c r="Y3" s="339" t="s">
        <v>13</v>
      </c>
      <c r="Z3" s="339"/>
      <c r="AA3" s="336" t="s">
        <v>14</v>
      </c>
      <c r="AB3" s="336"/>
      <c r="AC3" s="339" t="s">
        <v>15</v>
      </c>
      <c r="AD3" s="339"/>
      <c r="AE3" s="336" t="s">
        <v>16</v>
      </c>
      <c r="AF3" s="340"/>
      <c r="AG3" s="337" t="s">
        <v>11</v>
      </c>
      <c r="AH3" s="338"/>
      <c r="AI3" s="336" t="s">
        <v>12</v>
      </c>
      <c r="AJ3" s="336"/>
      <c r="AK3" s="339" t="s">
        <v>13</v>
      </c>
      <c r="AL3" s="339"/>
      <c r="AM3" s="336" t="s">
        <v>14</v>
      </c>
      <c r="AN3" s="336"/>
      <c r="AO3" s="339" t="s">
        <v>15</v>
      </c>
      <c r="AP3" s="339"/>
      <c r="AQ3" s="336" t="s">
        <v>16</v>
      </c>
      <c r="AR3" s="340"/>
      <c r="AS3" s="337" t="s">
        <v>11</v>
      </c>
      <c r="AT3" s="338"/>
      <c r="AU3" s="343" t="s">
        <v>12</v>
      </c>
      <c r="AV3" s="343"/>
      <c r="AW3" s="339" t="s">
        <v>13</v>
      </c>
      <c r="AX3" s="339"/>
      <c r="AY3" s="336" t="s">
        <v>14</v>
      </c>
      <c r="AZ3" s="336"/>
      <c r="BA3" s="339" t="s">
        <v>15</v>
      </c>
      <c r="BB3" s="339"/>
      <c r="BC3" s="336" t="s">
        <v>16</v>
      </c>
      <c r="BD3" s="340"/>
    </row>
    <row r="4" spans="1:56">
      <c r="A4" s="326"/>
      <c r="B4" s="327"/>
      <c r="C4" s="328"/>
      <c r="D4" s="329"/>
      <c r="E4" s="329"/>
      <c r="F4" s="330"/>
      <c r="G4" s="331"/>
      <c r="H4" s="332"/>
      <c r="I4" s="333"/>
      <c r="J4" s="334"/>
      <c r="K4" s="335"/>
      <c r="L4" s="332"/>
      <c r="M4" s="333"/>
      <c r="N4" s="334"/>
      <c r="O4" s="335"/>
      <c r="P4" s="332"/>
      <c r="Q4" s="342"/>
      <c r="R4" s="333"/>
      <c r="S4" s="334"/>
      <c r="T4" s="335"/>
      <c r="U4" s="67" t="s">
        <v>17</v>
      </c>
      <c r="V4" s="68" t="s">
        <v>18</v>
      </c>
      <c r="W4" s="69" t="s">
        <v>17</v>
      </c>
      <c r="X4" s="69" t="s">
        <v>18</v>
      </c>
      <c r="Y4" s="68" t="s">
        <v>17</v>
      </c>
      <c r="Z4" s="68" t="s">
        <v>18</v>
      </c>
      <c r="AA4" s="69" t="s">
        <v>17</v>
      </c>
      <c r="AB4" s="69" t="s">
        <v>18</v>
      </c>
      <c r="AC4" s="68" t="s">
        <v>17</v>
      </c>
      <c r="AD4" s="68" t="s">
        <v>18</v>
      </c>
      <c r="AE4" s="69" t="s">
        <v>17</v>
      </c>
      <c r="AF4" s="70" t="s">
        <v>18</v>
      </c>
      <c r="AG4" s="67" t="s">
        <v>17</v>
      </c>
      <c r="AH4" s="68" t="s">
        <v>18</v>
      </c>
      <c r="AI4" s="69" t="s">
        <v>17</v>
      </c>
      <c r="AJ4" s="69" t="s">
        <v>18</v>
      </c>
      <c r="AK4" s="68" t="s">
        <v>17</v>
      </c>
      <c r="AL4" s="68" t="s">
        <v>18</v>
      </c>
      <c r="AM4" s="69" t="s">
        <v>17</v>
      </c>
      <c r="AN4" s="69" t="s">
        <v>18</v>
      </c>
      <c r="AO4" s="68" t="s">
        <v>17</v>
      </c>
      <c r="AP4" s="71" t="s">
        <v>18</v>
      </c>
      <c r="AQ4" s="69" t="s">
        <v>17</v>
      </c>
      <c r="AR4" s="70" t="s">
        <v>18</v>
      </c>
      <c r="AS4" s="67" t="s">
        <v>17</v>
      </c>
      <c r="AT4" s="68" t="s">
        <v>18</v>
      </c>
      <c r="AU4" s="69" t="s">
        <v>17</v>
      </c>
      <c r="AV4" s="69" t="s">
        <v>18</v>
      </c>
      <c r="AW4" s="87" t="s">
        <v>17</v>
      </c>
      <c r="AX4" s="88" t="s">
        <v>18</v>
      </c>
      <c r="AY4" s="89" t="s">
        <v>17</v>
      </c>
      <c r="AZ4" s="89" t="s">
        <v>18</v>
      </c>
      <c r="BA4" s="87" t="s">
        <v>17</v>
      </c>
      <c r="BB4" s="88" t="s">
        <v>18</v>
      </c>
      <c r="BC4" s="89" t="s">
        <v>17</v>
      </c>
      <c r="BD4" s="90" t="s">
        <v>18</v>
      </c>
    </row>
    <row r="5" spans="1:56">
      <c r="A5" s="56">
        <f>SUBTOTAL(3,A6:A230)</f>
        <v>123</v>
      </c>
      <c r="B5" s="56"/>
      <c r="C5" s="57"/>
      <c r="D5" s="57"/>
      <c r="E5" s="57"/>
      <c r="F5" s="58"/>
      <c r="G5" s="139"/>
      <c r="H5" s="117">
        <f>SUBTOTAL(9,H6:H230)</f>
        <v>408</v>
      </c>
      <c r="I5" s="59">
        <f t="shared" ref="I5:BD5" si="0">SUBTOTAL(9,I6:I230)</f>
        <v>4091</v>
      </c>
      <c r="J5" s="59">
        <f t="shared" si="0"/>
        <v>5205.7000000000025</v>
      </c>
      <c r="K5" s="118">
        <f t="shared" si="0"/>
        <v>99247.500000000044</v>
      </c>
      <c r="L5" s="117">
        <f>SUBTOTAL(9,L6:L230)</f>
        <v>408</v>
      </c>
      <c r="M5" s="59">
        <f t="shared" si="0"/>
        <v>3959</v>
      </c>
      <c r="N5" s="59">
        <f t="shared" si="0"/>
        <v>5287.9000000000015</v>
      </c>
      <c r="O5" s="118">
        <f t="shared" si="0"/>
        <v>96065.100000000064</v>
      </c>
      <c r="P5" s="117">
        <f>SUBTOTAL(9,P6:P230)</f>
        <v>322</v>
      </c>
      <c r="Q5" s="59">
        <f>SUBTOTAL(9,Q6:Q230)</f>
        <v>86</v>
      </c>
      <c r="R5" s="59">
        <f t="shared" si="0"/>
        <v>3164</v>
      </c>
      <c r="S5" s="59">
        <f t="shared" si="0"/>
        <v>5200.0000000000027</v>
      </c>
      <c r="T5" s="118">
        <f t="shared" si="0"/>
        <v>76376.000000000044</v>
      </c>
      <c r="U5" s="60">
        <f t="shared" si="0"/>
        <v>3681.1980000000035</v>
      </c>
      <c r="V5" s="61">
        <f t="shared" si="0"/>
        <v>80227.260000000024</v>
      </c>
      <c r="W5" s="62">
        <f t="shared" si="0"/>
        <v>1395.0699999999995</v>
      </c>
      <c r="X5" s="62">
        <f t="shared" si="0"/>
        <v>16839.979999999992</v>
      </c>
      <c r="Y5" s="61">
        <f t="shared" si="0"/>
        <v>25.1</v>
      </c>
      <c r="Z5" s="61">
        <f t="shared" si="0"/>
        <v>444</v>
      </c>
      <c r="AA5" s="62">
        <f t="shared" si="0"/>
        <v>10.3</v>
      </c>
      <c r="AB5" s="62">
        <f t="shared" si="0"/>
        <v>103</v>
      </c>
      <c r="AC5" s="61">
        <f t="shared" si="0"/>
        <v>93.432000000000002</v>
      </c>
      <c r="AD5" s="61">
        <f t="shared" si="0"/>
        <v>1627.26</v>
      </c>
      <c r="AE5" s="62">
        <f t="shared" si="0"/>
        <v>0.6</v>
      </c>
      <c r="AF5" s="63">
        <f t="shared" si="0"/>
        <v>6</v>
      </c>
      <c r="AG5" s="60">
        <f t="shared" si="0"/>
        <v>3718.9980000000028</v>
      </c>
      <c r="AH5" s="61">
        <f t="shared" si="0"/>
        <v>77642.780000000013</v>
      </c>
      <c r="AI5" s="62">
        <f t="shared" si="0"/>
        <v>1425.1699999999998</v>
      </c>
      <c r="AJ5" s="62">
        <f t="shared" si="0"/>
        <v>16254.059999999992</v>
      </c>
      <c r="AK5" s="61">
        <f t="shared" si="0"/>
        <v>25.1</v>
      </c>
      <c r="AL5" s="61">
        <f t="shared" si="0"/>
        <v>439</v>
      </c>
      <c r="AM5" s="62">
        <f t="shared" si="0"/>
        <v>10.3</v>
      </c>
      <c r="AN5" s="62">
        <f t="shared" si="0"/>
        <v>103</v>
      </c>
      <c r="AO5" s="61">
        <f t="shared" si="0"/>
        <v>107.732</v>
      </c>
      <c r="AP5" s="64">
        <f t="shared" si="0"/>
        <v>1620.26</v>
      </c>
      <c r="AQ5" s="62">
        <f t="shared" si="0"/>
        <v>0.6</v>
      </c>
      <c r="AR5" s="63">
        <f t="shared" si="0"/>
        <v>6</v>
      </c>
      <c r="AS5" s="60">
        <f t="shared" si="0"/>
        <v>3631.0980000000031</v>
      </c>
      <c r="AT5" s="61">
        <f t="shared" si="0"/>
        <v>60387.009999999995</v>
      </c>
      <c r="AU5" s="62">
        <f t="shared" si="0"/>
        <v>1425.1699999999998</v>
      </c>
      <c r="AV5" s="62">
        <f t="shared" si="0"/>
        <v>14231.829999999991</v>
      </c>
      <c r="AW5" s="61">
        <f t="shared" si="0"/>
        <v>25.1</v>
      </c>
      <c r="AX5" s="64">
        <f t="shared" si="0"/>
        <v>307.89999999999998</v>
      </c>
      <c r="AY5" s="62">
        <f t="shared" si="0"/>
        <v>10.3</v>
      </c>
      <c r="AZ5" s="62">
        <f t="shared" si="0"/>
        <v>103</v>
      </c>
      <c r="BA5" s="61">
        <f t="shared" si="0"/>
        <v>107.732</v>
      </c>
      <c r="BB5" s="64">
        <f t="shared" si="0"/>
        <v>1340.26</v>
      </c>
      <c r="BC5" s="62">
        <f t="shared" si="0"/>
        <v>0.6</v>
      </c>
      <c r="BD5" s="63">
        <f t="shared" si="0"/>
        <v>6</v>
      </c>
    </row>
    <row r="6" spans="1:56" ht="45" customHeight="1">
      <c r="A6" s="3">
        <v>4</v>
      </c>
      <c r="B6" s="4" t="s">
        <v>19</v>
      </c>
      <c r="C6" s="5" t="s">
        <v>20</v>
      </c>
      <c r="D6" s="6" t="s">
        <v>21</v>
      </c>
      <c r="E6" s="7" t="s">
        <v>22</v>
      </c>
      <c r="F6" s="8" t="s">
        <v>23</v>
      </c>
      <c r="G6" s="140" t="s">
        <v>21</v>
      </c>
      <c r="H6" s="121">
        <v>3</v>
      </c>
      <c r="I6" s="97">
        <v>29</v>
      </c>
      <c r="J6" s="97">
        <v>19.899999999999999</v>
      </c>
      <c r="K6" s="120">
        <f t="shared" ref="K6:K69" si="1">I6*J6</f>
        <v>577.09999999999991</v>
      </c>
      <c r="L6" s="121">
        <v>3</v>
      </c>
      <c r="M6" s="97">
        <v>29</v>
      </c>
      <c r="N6" s="97">
        <v>19.899999999999999</v>
      </c>
      <c r="O6" s="120">
        <f>M6*N6</f>
        <v>577.09999999999991</v>
      </c>
      <c r="P6" s="119">
        <v>2</v>
      </c>
      <c r="Q6" s="100">
        <f>L6-P6</f>
        <v>1</v>
      </c>
      <c r="R6" s="99">
        <v>19</v>
      </c>
      <c r="S6" s="97">
        <f t="shared" ref="S6:S12" si="2">N6</f>
        <v>19.899999999999999</v>
      </c>
      <c r="T6" s="120">
        <f t="shared" ref="T6:T13" si="3">R6*S6</f>
        <v>378.09999999999997</v>
      </c>
      <c r="U6" s="101">
        <f t="shared" ref="U6:U37" si="4">J6-W6-Y6-AA6-AC6-AE6</f>
        <v>19.899999999999999</v>
      </c>
      <c r="V6" s="68">
        <f t="shared" ref="V6:V37" si="5">K6-X6-Z6-AB6-AD6-AF6</f>
        <v>577.09999999999991</v>
      </c>
      <c r="W6" s="72"/>
      <c r="X6" s="69">
        <f t="shared" ref="X6:X69" si="6">W6*I6</f>
        <v>0</v>
      </c>
      <c r="Y6" s="73"/>
      <c r="Z6" s="68">
        <f t="shared" ref="Z6:Z69" si="7">Y6*I6</f>
        <v>0</v>
      </c>
      <c r="AA6" s="72"/>
      <c r="AB6" s="72">
        <f t="shared" ref="AB6:AB69" si="8">AA6*I6</f>
        <v>0</v>
      </c>
      <c r="AC6" s="73"/>
      <c r="AD6" s="68">
        <f t="shared" ref="AD6:AD69" si="9">AC6*I6</f>
        <v>0</v>
      </c>
      <c r="AE6" s="72"/>
      <c r="AF6" s="74">
        <f t="shared" ref="AF6:AF69" si="10">AE6*I6</f>
        <v>0</v>
      </c>
      <c r="AG6" s="101">
        <f t="shared" ref="AG6:AG69" si="11">N6-AI6-AK6-AM6-AO6-AQ6</f>
        <v>19.899999999999999</v>
      </c>
      <c r="AH6" s="68">
        <f t="shared" ref="AH6:AH69" si="12">O6-AJ6-AL6-AN6-AP6-AR6</f>
        <v>577.09999999999991</v>
      </c>
      <c r="AI6" s="72"/>
      <c r="AJ6" s="69">
        <f>AI6*$M6</f>
        <v>0</v>
      </c>
      <c r="AK6" s="73"/>
      <c r="AL6" s="71">
        <f>AK6*$M6</f>
        <v>0</v>
      </c>
      <c r="AM6" s="72"/>
      <c r="AN6" s="72">
        <f>AM6*$M6</f>
        <v>0</v>
      </c>
      <c r="AO6" s="73"/>
      <c r="AP6" s="71">
        <f>AO6*$M6</f>
        <v>0</v>
      </c>
      <c r="AQ6" s="72"/>
      <c r="AR6" s="74">
        <f>AQ6*$M6</f>
        <v>0</v>
      </c>
      <c r="AS6" s="101">
        <f>S6-AU6-AW6-AY6-BA6-BC6</f>
        <v>19.899999999999999</v>
      </c>
      <c r="AT6" s="68">
        <f>T6-AV6-AX6-AZ6-BB6-BD6</f>
        <v>378.09999999999997</v>
      </c>
      <c r="AU6" s="72"/>
      <c r="AV6" s="69">
        <f>AU6*$R6</f>
        <v>0</v>
      </c>
      <c r="AW6" s="102"/>
      <c r="AX6" s="88">
        <f>AW6*$R6</f>
        <v>0</v>
      </c>
      <c r="AY6" s="91"/>
      <c r="AZ6" s="91">
        <f>AY6*$R6</f>
        <v>0</v>
      </c>
      <c r="BA6" s="102"/>
      <c r="BB6" s="88">
        <f>BA6*$R6</f>
        <v>0</v>
      </c>
      <c r="BC6" s="91"/>
      <c r="BD6" s="92">
        <f>BC6*$R6</f>
        <v>0</v>
      </c>
    </row>
    <row r="7" spans="1:56" ht="22.5">
      <c r="A7" s="3"/>
      <c r="B7" s="4" t="s">
        <v>19</v>
      </c>
      <c r="C7" s="5" t="s">
        <v>20</v>
      </c>
      <c r="D7" s="6" t="s">
        <v>21</v>
      </c>
      <c r="E7" s="7" t="s">
        <v>24</v>
      </c>
      <c r="F7" s="8" t="s">
        <v>23</v>
      </c>
      <c r="G7" s="140" t="s">
        <v>25</v>
      </c>
      <c r="H7" s="121"/>
      <c r="I7" s="97">
        <v>1</v>
      </c>
      <c r="J7" s="97">
        <v>11.9</v>
      </c>
      <c r="K7" s="120">
        <f t="shared" si="1"/>
        <v>11.9</v>
      </c>
      <c r="L7" s="121"/>
      <c r="M7" s="97">
        <v>1</v>
      </c>
      <c r="N7" s="97">
        <v>11.9</v>
      </c>
      <c r="O7" s="120">
        <f>M7*N7</f>
        <v>11.9</v>
      </c>
      <c r="P7" s="121"/>
      <c r="Q7" s="97"/>
      <c r="R7" s="97">
        <v>1</v>
      </c>
      <c r="S7" s="97">
        <f t="shared" si="2"/>
        <v>11.9</v>
      </c>
      <c r="T7" s="120">
        <f t="shared" si="3"/>
        <v>11.9</v>
      </c>
      <c r="U7" s="101">
        <f t="shared" si="4"/>
        <v>11.9</v>
      </c>
      <c r="V7" s="68">
        <f t="shared" si="5"/>
        <v>11.9</v>
      </c>
      <c r="W7" s="72"/>
      <c r="X7" s="69">
        <f t="shared" si="6"/>
        <v>0</v>
      </c>
      <c r="Y7" s="73"/>
      <c r="Z7" s="68">
        <f t="shared" si="7"/>
        <v>0</v>
      </c>
      <c r="AA7" s="72"/>
      <c r="AB7" s="72">
        <f t="shared" si="8"/>
        <v>0</v>
      </c>
      <c r="AC7" s="73"/>
      <c r="AD7" s="68">
        <f t="shared" si="9"/>
        <v>0</v>
      </c>
      <c r="AE7" s="72"/>
      <c r="AF7" s="74">
        <f t="shared" si="10"/>
        <v>0</v>
      </c>
      <c r="AG7" s="101">
        <f t="shared" si="11"/>
        <v>11.9</v>
      </c>
      <c r="AH7" s="68">
        <f t="shared" si="12"/>
        <v>11.9</v>
      </c>
      <c r="AI7" s="72"/>
      <c r="AJ7" s="69">
        <f t="shared" ref="AJ7:AL70" si="13">AI7*$M7</f>
        <v>0</v>
      </c>
      <c r="AK7" s="73"/>
      <c r="AL7" s="71">
        <f t="shared" si="13"/>
        <v>0</v>
      </c>
      <c r="AM7" s="72"/>
      <c r="AN7" s="72">
        <f t="shared" ref="AN7:AN70" si="14">AM7*$M7</f>
        <v>0</v>
      </c>
      <c r="AO7" s="73"/>
      <c r="AP7" s="71">
        <f t="shared" ref="AP7:AP70" si="15">AO7*$M7</f>
        <v>0</v>
      </c>
      <c r="AQ7" s="72"/>
      <c r="AR7" s="74">
        <f t="shared" ref="AR7:AR12" si="16">AQ7*$M7</f>
        <v>0</v>
      </c>
      <c r="AS7" s="101">
        <f t="shared" ref="AS7:AT70" si="17">S7-AU7-AW7-AY7-BA7-BC7</f>
        <v>11.9</v>
      </c>
      <c r="AT7" s="68">
        <f t="shared" si="17"/>
        <v>11.9</v>
      </c>
      <c r="AU7" s="72"/>
      <c r="AV7" s="69">
        <f t="shared" ref="AV7:AX22" si="18">AU7*$R7</f>
        <v>0</v>
      </c>
      <c r="AW7" s="102"/>
      <c r="AX7" s="88">
        <f t="shared" si="18"/>
        <v>0</v>
      </c>
      <c r="AY7" s="91"/>
      <c r="AZ7" s="91">
        <f t="shared" ref="AZ7:AZ70" si="19">AY7*$R7</f>
        <v>0</v>
      </c>
      <c r="BA7" s="102"/>
      <c r="BB7" s="88">
        <f t="shared" ref="BB7:BB70" si="20">BA7*$R7</f>
        <v>0</v>
      </c>
      <c r="BC7" s="91"/>
      <c r="BD7" s="92">
        <f t="shared" ref="BD7:BD70" si="21">BC7*$R7</f>
        <v>0</v>
      </c>
    </row>
    <row r="8" spans="1:56" ht="33.75">
      <c r="A8" s="9">
        <v>5</v>
      </c>
      <c r="B8" s="4" t="s">
        <v>19</v>
      </c>
      <c r="C8" s="5" t="s">
        <v>26</v>
      </c>
      <c r="D8" s="6" t="s">
        <v>21</v>
      </c>
      <c r="E8" s="7" t="s">
        <v>27</v>
      </c>
      <c r="F8" s="8" t="s">
        <v>23</v>
      </c>
      <c r="G8" s="140" t="s">
        <v>21</v>
      </c>
      <c r="H8" s="121">
        <v>3</v>
      </c>
      <c r="I8" s="97">
        <v>29</v>
      </c>
      <c r="J8" s="103">
        <v>19.899999999999999</v>
      </c>
      <c r="K8" s="120">
        <f t="shared" si="1"/>
        <v>577.09999999999991</v>
      </c>
      <c r="L8" s="121">
        <v>3</v>
      </c>
      <c r="M8" s="97">
        <v>29</v>
      </c>
      <c r="N8" s="103">
        <v>19.899999999999999</v>
      </c>
      <c r="O8" s="120">
        <f>M8*N8</f>
        <v>577.09999999999991</v>
      </c>
      <c r="P8" s="119">
        <v>2</v>
      </c>
      <c r="Q8" s="100">
        <f>L8-P8</f>
        <v>1</v>
      </c>
      <c r="R8" s="99">
        <v>19</v>
      </c>
      <c r="S8" s="99">
        <f t="shared" si="2"/>
        <v>19.899999999999999</v>
      </c>
      <c r="T8" s="120">
        <f t="shared" si="3"/>
        <v>378.09999999999997</v>
      </c>
      <c r="U8" s="101">
        <f t="shared" si="4"/>
        <v>19.899999999999999</v>
      </c>
      <c r="V8" s="68">
        <f t="shared" si="5"/>
        <v>577.09999999999991</v>
      </c>
      <c r="W8" s="72"/>
      <c r="X8" s="69">
        <f t="shared" si="6"/>
        <v>0</v>
      </c>
      <c r="Y8" s="73"/>
      <c r="Z8" s="68">
        <f t="shared" si="7"/>
        <v>0</v>
      </c>
      <c r="AA8" s="72"/>
      <c r="AB8" s="72">
        <f t="shared" si="8"/>
        <v>0</v>
      </c>
      <c r="AC8" s="73"/>
      <c r="AD8" s="68">
        <f t="shared" si="9"/>
        <v>0</v>
      </c>
      <c r="AE8" s="72"/>
      <c r="AF8" s="74">
        <f t="shared" si="10"/>
        <v>0</v>
      </c>
      <c r="AG8" s="101">
        <f t="shared" si="11"/>
        <v>19.899999999999999</v>
      </c>
      <c r="AH8" s="68">
        <f t="shared" si="12"/>
        <v>577.09999999999991</v>
      </c>
      <c r="AI8" s="72"/>
      <c r="AJ8" s="69">
        <f t="shared" si="13"/>
        <v>0</v>
      </c>
      <c r="AK8" s="73"/>
      <c r="AL8" s="71">
        <f t="shared" si="13"/>
        <v>0</v>
      </c>
      <c r="AM8" s="72"/>
      <c r="AN8" s="72">
        <f t="shared" si="14"/>
        <v>0</v>
      </c>
      <c r="AO8" s="73"/>
      <c r="AP8" s="71">
        <f t="shared" si="15"/>
        <v>0</v>
      </c>
      <c r="AQ8" s="72"/>
      <c r="AR8" s="74">
        <f t="shared" si="16"/>
        <v>0</v>
      </c>
      <c r="AS8" s="101">
        <f t="shared" si="17"/>
        <v>19.899999999999999</v>
      </c>
      <c r="AT8" s="68">
        <f t="shared" si="17"/>
        <v>378.09999999999997</v>
      </c>
      <c r="AU8" s="72"/>
      <c r="AV8" s="69">
        <f t="shared" si="18"/>
        <v>0</v>
      </c>
      <c r="AW8" s="102"/>
      <c r="AX8" s="88">
        <f t="shared" si="18"/>
        <v>0</v>
      </c>
      <c r="AY8" s="91"/>
      <c r="AZ8" s="91">
        <f t="shared" si="19"/>
        <v>0</v>
      </c>
      <c r="BA8" s="102"/>
      <c r="BB8" s="88">
        <f t="shared" si="20"/>
        <v>0</v>
      </c>
      <c r="BC8" s="91"/>
      <c r="BD8" s="92">
        <f t="shared" si="21"/>
        <v>0</v>
      </c>
    </row>
    <row r="9" spans="1:56" ht="33.75">
      <c r="A9" s="10"/>
      <c r="B9" s="4" t="s">
        <v>19</v>
      </c>
      <c r="C9" s="5" t="s">
        <v>26</v>
      </c>
      <c r="D9" s="6" t="s">
        <v>21</v>
      </c>
      <c r="E9" s="7" t="s">
        <v>28</v>
      </c>
      <c r="F9" s="8" t="s">
        <v>23</v>
      </c>
      <c r="G9" s="140" t="s">
        <v>29</v>
      </c>
      <c r="H9" s="121"/>
      <c r="I9" s="97">
        <v>1</v>
      </c>
      <c r="J9" s="103">
        <v>12.9</v>
      </c>
      <c r="K9" s="120">
        <f t="shared" si="1"/>
        <v>12.9</v>
      </c>
      <c r="L9" s="121"/>
      <c r="M9" s="97">
        <v>1</v>
      </c>
      <c r="N9" s="103">
        <v>12.9</v>
      </c>
      <c r="O9" s="120">
        <f>M9*N9</f>
        <v>12.9</v>
      </c>
      <c r="P9" s="122"/>
      <c r="Q9" s="99"/>
      <c r="R9" s="99">
        <v>1</v>
      </c>
      <c r="S9" s="99">
        <f t="shared" si="2"/>
        <v>12.9</v>
      </c>
      <c r="T9" s="120">
        <f t="shared" si="3"/>
        <v>12.9</v>
      </c>
      <c r="U9" s="101">
        <f t="shared" si="4"/>
        <v>12.9</v>
      </c>
      <c r="V9" s="68">
        <f t="shared" si="5"/>
        <v>12.9</v>
      </c>
      <c r="W9" s="72"/>
      <c r="X9" s="69">
        <f t="shared" si="6"/>
        <v>0</v>
      </c>
      <c r="Y9" s="73"/>
      <c r="Z9" s="68">
        <f t="shared" si="7"/>
        <v>0</v>
      </c>
      <c r="AA9" s="72"/>
      <c r="AB9" s="72">
        <f t="shared" si="8"/>
        <v>0</v>
      </c>
      <c r="AC9" s="73"/>
      <c r="AD9" s="68">
        <f t="shared" si="9"/>
        <v>0</v>
      </c>
      <c r="AE9" s="72"/>
      <c r="AF9" s="74">
        <f t="shared" si="10"/>
        <v>0</v>
      </c>
      <c r="AG9" s="101">
        <f t="shared" si="11"/>
        <v>12.9</v>
      </c>
      <c r="AH9" s="68">
        <f t="shared" si="12"/>
        <v>12.9</v>
      </c>
      <c r="AI9" s="72"/>
      <c r="AJ9" s="69">
        <f t="shared" si="13"/>
        <v>0</v>
      </c>
      <c r="AK9" s="73"/>
      <c r="AL9" s="71">
        <f t="shared" si="13"/>
        <v>0</v>
      </c>
      <c r="AM9" s="72"/>
      <c r="AN9" s="72">
        <f t="shared" si="14"/>
        <v>0</v>
      </c>
      <c r="AO9" s="73"/>
      <c r="AP9" s="71">
        <f t="shared" si="15"/>
        <v>0</v>
      </c>
      <c r="AQ9" s="72"/>
      <c r="AR9" s="74">
        <f t="shared" si="16"/>
        <v>0</v>
      </c>
      <c r="AS9" s="101">
        <f t="shared" si="17"/>
        <v>12.9</v>
      </c>
      <c r="AT9" s="68">
        <f t="shared" si="17"/>
        <v>12.9</v>
      </c>
      <c r="AU9" s="72"/>
      <c r="AV9" s="69">
        <f t="shared" si="18"/>
        <v>0</v>
      </c>
      <c r="AW9" s="102"/>
      <c r="AX9" s="88">
        <f t="shared" si="18"/>
        <v>0</v>
      </c>
      <c r="AY9" s="91"/>
      <c r="AZ9" s="91">
        <f t="shared" si="19"/>
        <v>0</v>
      </c>
      <c r="BA9" s="102"/>
      <c r="BB9" s="88">
        <f t="shared" si="20"/>
        <v>0</v>
      </c>
      <c r="BC9" s="91"/>
      <c r="BD9" s="92">
        <f t="shared" si="21"/>
        <v>0</v>
      </c>
    </row>
    <row r="10" spans="1:56" ht="33.75">
      <c r="A10" s="3">
        <v>16</v>
      </c>
      <c r="B10" s="4" t="s">
        <v>19</v>
      </c>
      <c r="C10" s="5">
        <v>104</v>
      </c>
      <c r="D10" s="11" t="s">
        <v>30</v>
      </c>
      <c r="E10" s="7" t="s">
        <v>31</v>
      </c>
      <c r="F10" s="8" t="s">
        <v>23</v>
      </c>
      <c r="G10" s="141" t="s">
        <v>32</v>
      </c>
      <c r="H10" s="124">
        <v>10</v>
      </c>
      <c r="I10" s="103">
        <v>100</v>
      </c>
      <c r="J10" s="103">
        <v>22.1</v>
      </c>
      <c r="K10" s="120">
        <f t="shared" si="1"/>
        <v>2210</v>
      </c>
      <c r="L10" s="124">
        <v>10</v>
      </c>
      <c r="M10" s="104">
        <v>90</v>
      </c>
      <c r="N10" s="103">
        <v>22.1</v>
      </c>
      <c r="O10" s="120">
        <f>M10*N10</f>
        <v>1989.0000000000002</v>
      </c>
      <c r="P10" s="119">
        <v>7</v>
      </c>
      <c r="Q10" s="100">
        <f>L10-P10</f>
        <v>3</v>
      </c>
      <c r="R10" s="99">
        <v>63</v>
      </c>
      <c r="S10" s="99">
        <f t="shared" si="2"/>
        <v>22.1</v>
      </c>
      <c r="T10" s="120">
        <f t="shared" si="3"/>
        <v>1392.3000000000002</v>
      </c>
      <c r="U10" s="101">
        <f t="shared" si="4"/>
        <v>22.1</v>
      </c>
      <c r="V10" s="68">
        <f t="shared" si="5"/>
        <v>2210</v>
      </c>
      <c r="W10" s="72"/>
      <c r="X10" s="69">
        <f t="shared" si="6"/>
        <v>0</v>
      </c>
      <c r="Y10" s="73"/>
      <c r="Z10" s="68">
        <f t="shared" si="7"/>
        <v>0</v>
      </c>
      <c r="AA10" s="72"/>
      <c r="AB10" s="72">
        <f t="shared" si="8"/>
        <v>0</v>
      </c>
      <c r="AC10" s="73"/>
      <c r="AD10" s="68">
        <f t="shared" si="9"/>
        <v>0</v>
      </c>
      <c r="AE10" s="72"/>
      <c r="AF10" s="74">
        <f t="shared" si="10"/>
        <v>0</v>
      </c>
      <c r="AG10" s="101">
        <f t="shared" si="11"/>
        <v>22.1</v>
      </c>
      <c r="AH10" s="68">
        <f t="shared" si="12"/>
        <v>1989.0000000000002</v>
      </c>
      <c r="AI10" s="72"/>
      <c r="AJ10" s="69">
        <f t="shared" si="13"/>
        <v>0</v>
      </c>
      <c r="AK10" s="73"/>
      <c r="AL10" s="71">
        <f t="shared" si="13"/>
        <v>0</v>
      </c>
      <c r="AM10" s="72"/>
      <c r="AN10" s="72">
        <f t="shared" si="14"/>
        <v>0</v>
      </c>
      <c r="AO10" s="73"/>
      <c r="AP10" s="71">
        <f t="shared" si="15"/>
        <v>0</v>
      </c>
      <c r="AQ10" s="72"/>
      <c r="AR10" s="74">
        <f t="shared" si="16"/>
        <v>0</v>
      </c>
      <c r="AS10" s="101">
        <f t="shared" si="17"/>
        <v>22.1</v>
      </c>
      <c r="AT10" s="68">
        <f t="shared" si="17"/>
        <v>1392.3000000000002</v>
      </c>
      <c r="AU10" s="72"/>
      <c r="AV10" s="69">
        <f t="shared" si="18"/>
        <v>0</v>
      </c>
      <c r="AW10" s="102"/>
      <c r="AX10" s="88">
        <f t="shared" si="18"/>
        <v>0</v>
      </c>
      <c r="AY10" s="91"/>
      <c r="AZ10" s="91">
        <f t="shared" si="19"/>
        <v>0</v>
      </c>
      <c r="BA10" s="102"/>
      <c r="BB10" s="88">
        <f t="shared" si="20"/>
        <v>0</v>
      </c>
      <c r="BC10" s="91"/>
      <c r="BD10" s="92">
        <f t="shared" si="21"/>
        <v>0</v>
      </c>
    </row>
    <row r="11" spans="1:56" ht="22.5">
      <c r="A11" s="3">
        <v>18</v>
      </c>
      <c r="B11" s="4" t="s">
        <v>33</v>
      </c>
      <c r="C11" s="5">
        <v>131</v>
      </c>
      <c r="D11" s="11" t="s">
        <v>34</v>
      </c>
      <c r="E11" s="12" t="s">
        <v>35</v>
      </c>
      <c r="F11" s="8" t="s">
        <v>23</v>
      </c>
      <c r="G11" s="141" t="s">
        <v>36</v>
      </c>
      <c r="H11" s="124">
        <v>1</v>
      </c>
      <c r="I11" s="103">
        <v>11</v>
      </c>
      <c r="J11" s="103">
        <v>22.3</v>
      </c>
      <c r="K11" s="120">
        <f t="shared" si="1"/>
        <v>245.3</v>
      </c>
      <c r="L11" s="124">
        <v>1</v>
      </c>
      <c r="M11" s="104">
        <v>10</v>
      </c>
      <c r="N11" s="103">
        <v>23.3</v>
      </c>
      <c r="O11" s="125">
        <f t="shared" ref="O11:O37" si="22">M11*N11</f>
        <v>233</v>
      </c>
      <c r="P11" s="123">
        <f>L11</f>
        <v>1</v>
      </c>
      <c r="Q11" s="105"/>
      <c r="R11" s="105">
        <f>M11</f>
        <v>10</v>
      </c>
      <c r="S11" s="105">
        <f t="shared" si="2"/>
        <v>23.3</v>
      </c>
      <c r="T11" s="120">
        <f t="shared" si="3"/>
        <v>233</v>
      </c>
      <c r="U11" s="101">
        <f t="shared" si="4"/>
        <v>22.3</v>
      </c>
      <c r="V11" s="68">
        <f t="shared" si="5"/>
        <v>245.3</v>
      </c>
      <c r="W11" s="72"/>
      <c r="X11" s="69">
        <f t="shared" si="6"/>
        <v>0</v>
      </c>
      <c r="Y11" s="73"/>
      <c r="Z11" s="68">
        <f t="shared" si="7"/>
        <v>0</v>
      </c>
      <c r="AA11" s="72"/>
      <c r="AB11" s="72">
        <f t="shared" si="8"/>
        <v>0</v>
      </c>
      <c r="AC11" s="73"/>
      <c r="AD11" s="68">
        <f t="shared" si="9"/>
        <v>0</v>
      </c>
      <c r="AE11" s="72"/>
      <c r="AF11" s="74">
        <f t="shared" si="10"/>
        <v>0</v>
      </c>
      <c r="AG11" s="101">
        <f t="shared" si="11"/>
        <v>23.3</v>
      </c>
      <c r="AH11" s="68">
        <f t="shared" si="12"/>
        <v>233</v>
      </c>
      <c r="AI11" s="72"/>
      <c r="AJ11" s="69">
        <f t="shared" si="13"/>
        <v>0</v>
      </c>
      <c r="AK11" s="73"/>
      <c r="AL11" s="71">
        <f t="shared" si="13"/>
        <v>0</v>
      </c>
      <c r="AM11" s="72"/>
      <c r="AN11" s="72">
        <f t="shared" si="14"/>
        <v>0</v>
      </c>
      <c r="AO11" s="73"/>
      <c r="AP11" s="71">
        <f t="shared" si="15"/>
        <v>0</v>
      </c>
      <c r="AQ11" s="72"/>
      <c r="AR11" s="74">
        <f t="shared" si="16"/>
        <v>0</v>
      </c>
      <c r="AS11" s="101">
        <f t="shared" si="17"/>
        <v>23.3</v>
      </c>
      <c r="AT11" s="68">
        <f t="shared" si="17"/>
        <v>233</v>
      </c>
      <c r="AU11" s="72"/>
      <c r="AV11" s="69">
        <f t="shared" si="18"/>
        <v>0</v>
      </c>
      <c r="AW11" s="102"/>
      <c r="AX11" s="88">
        <f t="shared" si="18"/>
        <v>0</v>
      </c>
      <c r="AY11" s="91"/>
      <c r="AZ11" s="91">
        <f t="shared" si="19"/>
        <v>0</v>
      </c>
      <c r="BA11" s="102"/>
      <c r="BB11" s="88">
        <f t="shared" si="20"/>
        <v>0</v>
      </c>
      <c r="BC11" s="91"/>
      <c r="BD11" s="92">
        <f t="shared" si="21"/>
        <v>0</v>
      </c>
    </row>
    <row r="12" spans="1:56" ht="33.75">
      <c r="A12" s="3">
        <v>19</v>
      </c>
      <c r="B12" s="4" t="s">
        <v>19</v>
      </c>
      <c r="C12" s="5">
        <v>71</v>
      </c>
      <c r="D12" s="11" t="s">
        <v>37</v>
      </c>
      <c r="E12" s="7" t="s">
        <v>38</v>
      </c>
      <c r="F12" s="8" t="s">
        <v>39</v>
      </c>
      <c r="G12" s="141" t="s">
        <v>40</v>
      </c>
      <c r="H12" s="124">
        <v>3</v>
      </c>
      <c r="I12" s="103">
        <v>39</v>
      </c>
      <c r="J12" s="103">
        <v>21.2</v>
      </c>
      <c r="K12" s="120">
        <f t="shared" si="1"/>
        <v>826.8</v>
      </c>
      <c r="L12" s="124">
        <v>3</v>
      </c>
      <c r="M12" s="104">
        <v>36</v>
      </c>
      <c r="N12" s="103">
        <v>21.2</v>
      </c>
      <c r="O12" s="120">
        <f t="shared" si="22"/>
        <v>763.19999999999993</v>
      </c>
      <c r="P12" s="119">
        <v>2</v>
      </c>
      <c r="Q12" s="100">
        <f>L12-P12</f>
        <v>1</v>
      </c>
      <c r="R12" s="99">
        <v>24</v>
      </c>
      <c r="S12" s="105">
        <f t="shared" si="2"/>
        <v>21.2</v>
      </c>
      <c r="T12" s="120">
        <f t="shared" si="3"/>
        <v>508.79999999999995</v>
      </c>
      <c r="U12" s="101">
        <f t="shared" si="4"/>
        <v>17.5</v>
      </c>
      <c r="V12" s="68">
        <f t="shared" si="5"/>
        <v>682.5</v>
      </c>
      <c r="W12" s="72">
        <v>3.7</v>
      </c>
      <c r="X12" s="69">
        <f>W12*I12</f>
        <v>144.30000000000001</v>
      </c>
      <c r="Y12" s="73"/>
      <c r="Z12" s="68">
        <f t="shared" si="7"/>
        <v>0</v>
      </c>
      <c r="AA12" s="72"/>
      <c r="AB12" s="72">
        <f t="shared" si="8"/>
        <v>0</v>
      </c>
      <c r="AC12" s="73"/>
      <c r="AD12" s="68">
        <f t="shared" si="9"/>
        <v>0</v>
      </c>
      <c r="AE12" s="72"/>
      <c r="AF12" s="74">
        <f t="shared" si="10"/>
        <v>0</v>
      </c>
      <c r="AG12" s="101">
        <f t="shared" si="11"/>
        <v>17.5</v>
      </c>
      <c r="AH12" s="68">
        <f t="shared" si="12"/>
        <v>629.99999999999989</v>
      </c>
      <c r="AI12" s="72">
        <v>3.7</v>
      </c>
      <c r="AJ12" s="69">
        <f>AI12*$M12</f>
        <v>133.20000000000002</v>
      </c>
      <c r="AK12" s="73"/>
      <c r="AL12" s="71">
        <f t="shared" si="13"/>
        <v>0</v>
      </c>
      <c r="AM12" s="72"/>
      <c r="AN12" s="72">
        <f t="shared" si="14"/>
        <v>0</v>
      </c>
      <c r="AO12" s="73"/>
      <c r="AP12" s="71">
        <f t="shared" si="15"/>
        <v>0</v>
      </c>
      <c r="AQ12" s="72"/>
      <c r="AR12" s="74">
        <f t="shared" si="16"/>
        <v>0</v>
      </c>
      <c r="AS12" s="101">
        <f t="shared" si="17"/>
        <v>17.5</v>
      </c>
      <c r="AT12" s="68">
        <f t="shared" si="17"/>
        <v>419.99999999999994</v>
      </c>
      <c r="AU12" s="72">
        <v>3.7</v>
      </c>
      <c r="AV12" s="69">
        <f t="shared" si="18"/>
        <v>88.800000000000011</v>
      </c>
      <c r="AW12" s="102"/>
      <c r="AX12" s="88">
        <f t="shared" si="18"/>
        <v>0</v>
      </c>
      <c r="AY12" s="91"/>
      <c r="AZ12" s="91">
        <f t="shared" si="19"/>
        <v>0</v>
      </c>
      <c r="BA12" s="102"/>
      <c r="BB12" s="88">
        <f t="shared" si="20"/>
        <v>0</v>
      </c>
      <c r="BC12" s="91"/>
      <c r="BD12" s="92">
        <f t="shared" si="21"/>
        <v>0</v>
      </c>
    </row>
    <row r="13" spans="1:56" ht="22.5">
      <c r="A13" s="3">
        <v>26</v>
      </c>
      <c r="B13" s="4" t="s">
        <v>19</v>
      </c>
      <c r="C13" s="5">
        <v>375</v>
      </c>
      <c r="D13" s="11" t="s">
        <v>30</v>
      </c>
      <c r="E13" s="13" t="s">
        <v>41</v>
      </c>
      <c r="F13" s="8" t="s">
        <v>441</v>
      </c>
      <c r="G13" s="142" t="s">
        <v>42</v>
      </c>
      <c r="H13" s="124">
        <v>1</v>
      </c>
      <c r="I13" s="103">
        <v>10</v>
      </c>
      <c r="J13" s="103">
        <v>23.9</v>
      </c>
      <c r="K13" s="120">
        <f t="shared" si="1"/>
        <v>239</v>
      </c>
      <c r="L13" s="124">
        <v>1</v>
      </c>
      <c r="M13" s="103">
        <v>10</v>
      </c>
      <c r="N13" s="103">
        <v>23.9</v>
      </c>
      <c r="O13" s="120">
        <f t="shared" si="22"/>
        <v>239</v>
      </c>
      <c r="P13" s="124">
        <v>1</v>
      </c>
      <c r="Q13" s="103"/>
      <c r="R13" s="103">
        <v>10</v>
      </c>
      <c r="S13" s="103">
        <v>23.9</v>
      </c>
      <c r="T13" s="120">
        <f t="shared" si="3"/>
        <v>239</v>
      </c>
      <c r="U13" s="101">
        <f t="shared" si="4"/>
        <v>19.099999999999998</v>
      </c>
      <c r="V13" s="68">
        <f t="shared" si="5"/>
        <v>191</v>
      </c>
      <c r="W13" s="72">
        <v>4.2</v>
      </c>
      <c r="X13" s="69">
        <f t="shared" si="6"/>
        <v>42</v>
      </c>
      <c r="Y13" s="73"/>
      <c r="Z13" s="68">
        <f t="shared" si="7"/>
        <v>0</v>
      </c>
      <c r="AA13" s="72"/>
      <c r="AB13" s="72">
        <f t="shared" si="8"/>
        <v>0</v>
      </c>
      <c r="AC13" s="73"/>
      <c r="AD13" s="68">
        <f t="shared" si="9"/>
        <v>0</v>
      </c>
      <c r="AE13" s="72">
        <v>0.6</v>
      </c>
      <c r="AF13" s="70">
        <f t="shared" si="10"/>
        <v>6</v>
      </c>
      <c r="AG13" s="101">
        <f t="shared" si="11"/>
        <v>19.099999999999998</v>
      </c>
      <c r="AH13" s="68">
        <f t="shared" si="12"/>
        <v>191</v>
      </c>
      <c r="AI13" s="72">
        <v>4.2</v>
      </c>
      <c r="AJ13" s="69">
        <f t="shared" si="13"/>
        <v>42</v>
      </c>
      <c r="AK13" s="73"/>
      <c r="AL13" s="71">
        <f t="shared" si="13"/>
        <v>0</v>
      </c>
      <c r="AM13" s="72"/>
      <c r="AN13" s="72">
        <f t="shared" si="14"/>
        <v>0</v>
      </c>
      <c r="AO13" s="73"/>
      <c r="AP13" s="71">
        <f t="shared" si="15"/>
        <v>0</v>
      </c>
      <c r="AQ13" s="72">
        <v>0.6</v>
      </c>
      <c r="AR13" s="70">
        <f>AQ13*$M13</f>
        <v>6</v>
      </c>
      <c r="AS13" s="101">
        <f t="shared" si="17"/>
        <v>19.099999999999998</v>
      </c>
      <c r="AT13" s="68">
        <f t="shared" si="17"/>
        <v>191</v>
      </c>
      <c r="AU13" s="72">
        <v>4.2</v>
      </c>
      <c r="AV13" s="69">
        <f t="shared" si="18"/>
        <v>42</v>
      </c>
      <c r="AW13" s="102"/>
      <c r="AX13" s="88">
        <f t="shared" si="18"/>
        <v>0</v>
      </c>
      <c r="AY13" s="91"/>
      <c r="AZ13" s="91">
        <f t="shared" si="19"/>
        <v>0</v>
      </c>
      <c r="BA13" s="102"/>
      <c r="BB13" s="88">
        <f t="shared" si="20"/>
        <v>0</v>
      </c>
      <c r="BC13" s="91">
        <v>0.6</v>
      </c>
      <c r="BD13" s="90">
        <f t="shared" si="21"/>
        <v>6</v>
      </c>
    </row>
    <row r="14" spans="1:56" ht="22.5">
      <c r="A14" s="3">
        <v>27</v>
      </c>
      <c r="B14" s="4" t="s">
        <v>33</v>
      </c>
      <c r="C14" s="5">
        <v>380</v>
      </c>
      <c r="D14" s="11" t="s">
        <v>30</v>
      </c>
      <c r="E14" s="13" t="s">
        <v>43</v>
      </c>
      <c r="F14" s="8" t="s">
        <v>39</v>
      </c>
      <c r="G14" s="141" t="s">
        <v>44</v>
      </c>
      <c r="H14" s="124">
        <v>7</v>
      </c>
      <c r="I14" s="103">
        <v>69</v>
      </c>
      <c r="J14" s="103">
        <v>21.8</v>
      </c>
      <c r="K14" s="120">
        <f t="shared" si="1"/>
        <v>1504.2</v>
      </c>
      <c r="L14" s="124">
        <v>7</v>
      </c>
      <c r="M14" s="103">
        <v>69</v>
      </c>
      <c r="N14" s="103">
        <v>21.8</v>
      </c>
      <c r="O14" s="120">
        <f t="shared" si="22"/>
        <v>1504.2</v>
      </c>
      <c r="P14" s="119">
        <v>5</v>
      </c>
      <c r="Q14" s="100">
        <f>L14-P14</f>
        <v>2</v>
      </c>
      <c r="R14" s="99">
        <v>49</v>
      </c>
      <c r="S14" s="99">
        <f t="shared" ref="S14:S53" si="23">N14</f>
        <v>21.8</v>
      </c>
      <c r="T14" s="120">
        <f t="shared" ref="T14:T77" si="24">R14*S14</f>
        <v>1068.2</v>
      </c>
      <c r="U14" s="101">
        <f t="shared" si="4"/>
        <v>18.5</v>
      </c>
      <c r="V14" s="68">
        <f t="shared" si="5"/>
        <v>1276.5</v>
      </c>
      <c r="W14" s="72">
        <v>3.3</v>
      </c>
      <c r="X14" s="69">
        <f t="shared" si="6"/>
        <v>227.7</v>
      </c>
      <c r="Y14" s="73"/>
      <c r="Z14" s="68">
        <f t="shared" si="7"/>
        <v>0</v>
      </c>
      <c r="AA14" s="72"/>
      <c r="AB14" s="72">
        <f t="shared" si="8"/>
        <v>0</v>
      </c>
      <c r="AC14" s="73"/>
      <c r="AD14" s="68">
        <f t="shared" si="9"/>
        <v>0</v>
      </c>
      <c r="AE14" s="72"/>
      <c r="AF14" s="74">
        <f t="shared" si="10"/>
        <v>0</v>
      </c>
      <c r="AG14" s="101">
        <f t="shared" si="11"/>
        <v>18.5</v>
      </c>
      <c r="AH14" s="68">
        <f t="shared" si="12"/>
        <v>1276.5</v>
      </c>
      <c r="AI14" s="72">
        <v>3.3</v>
      </c>
      <c r="AJ14" s="69">
        <f t="shared" si="13"/>
        <v>227.7</v>
      </c>
      <c r="AK14" s="73"/>
      <c r="AL14" s="71">
        <f t="shared" si="13"/>
        <v>0</v>
      </c>
      <c r="AM14" s="72"/>
      <c r="AN14" s="72">
        <f t="shared" si="14"/>
        <v>0</v>
      </c>
      <c r="AO14" s="73"/>
      <c r="AP14" s="71">
        <f t="shared" si="15"/>
        <v>0</v>
      </c>
      <c r="AQ14" s="72"/>
      <c r="AR14" s="74">
        <f t="shared" ref="AR14:AR77" si="25">AQ14*$M14</f>
        <v>0</v>
      </c>
      <c r="AS14" s="101">
        <f t="shared" si="17"/>
        <v>18.5</v>
      </c>
      <c r="AT14" s="68">
        <f t="shared" si="17"/>
        <v>906.5</v>
      </c>
      <c r="AU14" s="72">
        <v>3.3</v>
      </c>
      <c r="AV14" s="69">
        <f t="shared" si="18"/>
        <v>161.69999999999999</v>
      </c>
      <c r="AW14" s="102"/>
      <c r="AX14" s="88">
        <f t="shared" si="18"/>
        <v>0</v>
      </c>
      <c r="AY14" s="91"/>
      <c r="AZ14" s="91">
        <f t="shared" si="19"/>
        <v>0</v>
      </c>
      <c r="BA14" s="102"/>
      <c r="BB14" s="88">
        <f t="shared" si="20"/>
        <v>0</v>
      </c>
      <c r="BC14" s="91"/>
      <c r="BD14" s="92">
        <f t="shared" si="21"/>
        <v>0</v>
      </c>
    </row>
    <row r="15" spans="1:56" ht="22.5">
      <c r="A15" s="3"/>
      <c r="B15" s="4" t="s">
        <v>33</v>
      </c>
      <c r="C15" s="5">
        <v>380</v>
      </c>
      <c r="D15" s="11" t="s">
        <v>30</v>
      </c>
      <c r="E15" s="13" t="s">
        <v>45</v>
      </c>
      <c r="F15" s="8" t="s">
        <v>39</v>
      </c>
      <c r="G15" s="141" t="s">
        <v>46</v>
      </c>
      <c r="H15" s="124"/>
      <c r="I15" s="103">
        <v>1</v>
      </c>
      <c r="J15" s="103">
        <v>31</v>
      </c>
      <c r="K15" s="120">
        <f t="shared" si="1"/>
        <v>31</v>
      </c>
      <c r="L15" s="124"/>
      <c r="M15" s="103">
        <v>1</v>
      </c>
      <c r="N15" s="103">
        <v>31</v>
      </c>
      <c r="O15" s="120">
        <f t="shared" si="22"/>
        <v>31</v>
      </c>
      <c r="P15" s="122"/>
      <c r="Q15" s="99"/>
      <c r="R15" s="99">
        <v>1</v>
      </c>
      <c r="S15" s="99">
        <f t="shared" si="23"/>
        <v>31</v>
      </c>
      <c r="T15" s="120">
        <f t="shared" si="24"/>
        <v>31</v>
      </c>
      <c r="U15" s="101">
        <f t="shared" si="4"/>
        <v>18.7</v>
      </c>
      <c r="V15" s="68">
        <f t="shared" si="5"/>
        <v>18.7</v>
      </c>
      <c r="W15" s="72">
        <v>12.3</v>
      </c>
      <c r="X15" s="69">
        <f t="shared" si="6"/>
        <v>12.3</v>
      </c>
      <c r="Y15" s="73"/>
      <c r="Z15" s="68">
        <f t="shared" si="7"/>
        <v>0</v>
      </c>
      <c r="AA15" s="72"/>
      <c r="AB15" s="72">
        <f t="shared" si="8"/>
        <v>0</v>
      </c>
      <c r="AC15" s="73"/>
      <c r="AD15" s="68">
        <f t="shared" si="9"/>
        <v>0</v>
      </c>
      <c r="AE15" s="72"/>
      <c r="AF15" s="74">
        <f t="shared" si="10"/>
        <v>0</v>
      </c>
      <c r="AG15" s="101">
        <f t="shared" si="11"/>
        <v>18.7</v>
      </c>
      <c r="AH15" s="68">
        <f t="shared" si="12"/>
        <v>18.7</v>
      </c>
      <c r="AI15" s="72">
        <v>12.3</v>
      </c>
      <c r="AJ15" s="69">
        <f t="shared" si="13"/>
        <v>12.3</v>
      </c>
      <c r="AK15" s="73"/>
      <c r="AL15" s="71">
        <f t="shared" si="13"/>
        <v>0</v>
      </c>
      <c r="AM15" s="72"/>
      <c r="AN15" s="72">
        <f t="shared" si="14"/>
        <v>0</v>
      </c>
      <c r="AO15" s="73"/>
      <c r="AP15" s="71">
        <f t="shared" si="15"/>
        <v>0</v>
      </c>
      <c r="AQ15" s="72"/>
      <c r="AR15" s="74">
        <f t="shared" si="25"/>
        <v>0</v>
      </c>
      <c r="AS15" s="101">
        <f t="shared" si="17"/>
        <v>18.7</v>
      </c>
      <c r="AT15" s="68">
        <f t="shared" si="17"/>
        <v>18.7</v>
      </c>
      <c r="AU15" s="72">
        <v>12.3</v>
      </c>
      <c r="AV15" s="69">
        <f t="shared" si="18"/>
        <v>12.3</v>
      </c>
      <c r="AW15" s="102"/>
      <c r="AX15" s="88">
        <f t="shared" si="18"/>
        <v>0</v>
      </c>
      <c r="AY15" s="91"/>
      <c r="AZ15" s="91">
        <f t="shared" si="19"/>
        <v>0</v>
      </c>
      <c r="BA15" s="102"/>
      <c r="BB15" s="88">
        <f t="shared" si="20"/>
        <v>0</v>
      </c>
      <c r="BC15" s="91"/>
      <c r="BD15" s="92">
        <f t="shared" si="21"/>
        <v>0</v>
      </c>
    </row>
    <row r="16" spans="1:56" ht="22.5">
      <c r="A16" s="3">
        <v>29</v>
      </c>
      <c r="B16" s="4" t="s">
        <v>19</v>
      </c>
      <c r="C16" s="5">
        <v>383</v>
      </c>
      <c r="D16" s="11" t="s">
        <v>47</v>
      </c>
      <c r="E16" s="13" t="s">
        <v>48</v>
      </c>
      <c r="F16" s="8" t="s">
        <v>39</v>
      </c>
      <c r="G16" s="141" t="s">
        <v>44</v>
      </c>
      <c r="H16" s="124">
        <v>8</v>
      </c>
      <c r="I16" s="103">
        <v>79</v>
      </c>
      <c r="J16" s="103">
        <v>21.4</v>
      </c>
      <c r="K16" s="120">
        <f t="shared" si="1"/>
        <v>1690.6</v>
      </c>
      <c r="L16" s="124">
        <v>8</v>
      </c>
      <c r="M16" s="103">
        <v>79</v>
      </c>
      <c r="N16" s="104">
        <v>22.3</v>
      </c>
      <c r="O16" s="125">
        <f t="shared" si="22"/>
        <v>1761.7</v>
      </c>
      <c r="P16" s="119">
        <v>6</v>
      </c>
      <c r="Q16" s="100">
        <f>L16-P16</f>
        <v>2</v>
      </c>
      <c r="R16" s="105">
        <v>59</v>
      </c>
      <c r="S16" s="105">
        <f t="shared" si="23"/>
        <v>22.3</v>
      </c>
      <c r="T16" s="125">
        <f t="shared" si="24"/>
        <v>1315.7</v>
      </c>
      <c r="U16" s="101">
        <f t="shared" si="4"/>
        <v>18.099999999999998</v>
      </c>
      <c r="V16" s="68">
        <f t="shared" si="5"/>
        <v>1429.8999999999999</v>
      </c>
      <c r="W16" s="72">
        <v>3.3</v>
      </c>
      <c r="X16" s="69">
        <f t="shared" si="6"/>
        <v>260.7</v>
      </c>
      <c r="Y16" s="73"/>
      <c r="Z16" s="68">
        <f t="shared" si="7"/>
        <v>0</v>
      </c>
      <c r="AA16" s="72"/>
      <c r="AB16" s="72">
        <f t="shared" si="8"/>
        <v>0</v>
      </c>
      <c r="AC16" s="73"/>
      <c r="AD16" s="68">
        <f t="shared" si="9"/>
        <v>0</v>
      </c>
      <c r="AE16" s="72"/>
      <c r="AF16" s="74">
        <f t="shared" si="10"/>
        <v>0</v>
      </c>
      <c r="AG16" s="101">
        <f t="shared" si="11"/>
        <v>19</v>
      </c>
      <c r="AH16" s="68">
        <f t="shared" si="12"/>
        <v>1501</v>
      </c>
      <c r="AI16" s="72">
        <v>3.3</v>
      </c>
      <c r="AJ16" s="69">
        <f t="shared" si="13"/>
        <v>260.7</v>
      </c>
      <c r="AK16" s="73"/>
      <c r="AL16" s="71">
        <f t="shared" si="13"/>
        <v>0</v>
      </c>
      <c r="AM16" s="72"/>
      <c r="AN16" s="72">
        <f t="shared" si="14"/>
        <v>0</v>
      </c>
      <c r="AO16" s="73"/>
      <c r="AP16" s="71">
        <f t="shared" si="15"/>
        <v>0</v>
      </c>
      <c r="AQ16" s="72"/>
      <c r="AR16" s="74">
        <f t="shared" si="25"/>
        <v>0</v>
      </c>
      <c r="AS16" s="101">
        <f t="shared" si="17"/>
        <v>19</v>
      </c>
      <c r="AT16" s="68">
        <f t="shared" si="17"/>
        <v>1121</v>
      </c>
      <c r="AU16" s="72">
        <v>3.3</v>
      </c>
      <c r="AV16" s="69">
        <f t="shared" si="18"/>
        <v>194.7</v>
      </c>
      <c r="AW16" s="102"/>
      <c r="AX16" s="88">
        <f t="shared" si="18"/>
        <v>0</v>
      </c>
      <c r="AY16" s="91"/>
      <c r="AZ16" s="91">
        <f t="shared" si="19"/>
        <v>0</v>
      </c>
      <c r="BA16" s="102"/>
      <c r="BB16" s="88">
        <f t="shared" si="20"/>
        <v>0</v>
      </c>
      <c r="BC16" s="91"/>
      <c r="BD16" s="92">
        <f t="shared" si="21"/>
        <v>0</v>
      </c>
    </row>
    <row r="17" spans="1:56">
      <c r="A17" s="3"/>
      <c r="B17" s="4" t="s">
        <v>19</v>
      </c>
      <c r="C17" s="5">
        <v>383</v>
      </c>
      <c r="D17" s="11" t="s">
        <v>47</v>
      </c>
      <c r="E17" s="13" t="s">
        <v>49</v>
      </c>
      <c r="F17" s="8" t="s">
        <v>23</v>
      </c>
      <c r="G17" s="141" t="s">
        <v>50</v>
      </c>
      <c r="H17" s="124"/>
      <c r="I17" s="103">
        <v>1</v>
      </c>
      <c r="J17" s="103">
        <v>21</v>
      </c>
      <c r="K17" s="120">
        <f t="shared" si="1"/>
        <v>21</v>
      </c>
      <c r="L17" s="124"/>
      <c r="M17" s="103">
        <v>1</v>
      </c>
      <c r="N17" s="104">
        <v>21.5</v>
      </c>
      <c r="O17" s="125">
        <f t="shared" si="22"/>
        <v>21.5</v>
      </c>
      <c r="P17" s="123"/>
      <c r="Q17" s="105"/>
      <c r="R17" s="105">
        <v>1</v>
      </c>
      <c r="S17" s="105">
        <f t="shared" si="23"/>
        <v>21.5</v>
      </c>
      <c r="T17" s="125">
        <f t="shared" si="24"/>
        <v>21.5</v>
      </c>
      <c r="U17" s="101">
        <f t="shared" si="4"/>
        <v>21</v>
      </c>
      <c r="V17" s="68">
        <f t="shared" si="5"/>
        <v>21</v>
      </c>
      <c r="W17" s="72"/>
      <c r="X17" s="69">
        <f t="shared" si="6"/>
        <v>0</v>
      </c>
      <c r="Y17" s="73"/>
      <c r="Z17" s="68">
        <f t="shared" si="7"/>
        <v>0</v>
      </c>
      <c r="AA17" s="72"/>
      <c r="AB17" s="72">
        <f t="shared" si="8"/>
        <v>0</v>
      </c>
      <c r="AC17" s="73"/>
      <c r="AD17" s="68">
        <f t="shared" si="9"/>
        <v>0</v>
      </c>
      <c r="AE17" s="72"/>
      <c r="AF17" s="74">
        <f t="shared" si="10"/>
        <v>0</v>
      </c>
      <c r="AG17" s="101">
        <f t="shared" si="11"/>
        <v>21.5</v>
      </c>
      <c r="AH17" s="68">
        <f t="shared" si="12"/>
        <v>21.5</v>
      </c>
      <c r="AI17" s="72"/>
      <c r="AJ17" s="69">
        <f t="shared" si="13"/>
        <v>0</v>
      </c>
      <c r="AK17" s="73"/>
      <c r="AL17" s="71">
        <f t="shared" si="13"/>
        <v>0</v>
      </c>
      <c r="AM17" s="72"/>
      <c r="AN17" s="72">
        <f t="shared" si="14"/>
        <v>0</v>
      </c>
      <c r="AO17" s="73"/>
      <c r="AP17" s="71">
        <f t="shared" si="15"/>
        <v>0</v>
      </c>
      <c r="AQ17" s="72"/>
      <c r="AR17" s="74">
        <f t="shared" si="25"/>
        <v>0</v>
      </c>
      <c r="AS17" s="101">
        <f t="shared" si="17"/>
        <v>21.5</v>
      </c>
      <c r="AT17" s="68">
        <f t="shared" si="17"/>
        <v>21.5</v>
      </c>
      <c r="AU17" s="72"/>
      <c r="AV17" s="69">
        <f t="shared" si="18"/>
        <v>0</v>
      </c>
      <c r="AW17" s="102"/>
      <c r="AX17" s="88">
        <f t="shared" si="18"/>
        <v>0</v>
      </c>
      <c r="AY17" s="91"/>
      <c r="AZ17" s="91">
        <f t="shared" si="19"/>
        <v>0</v>
      </c>
      <c r="BA17" s="102"/>
      <c r="BB17" s="88">
        <f t="shared" si="20"/>
        <v>0</v>
      </c>
      <c r="BC17" s="91"/>
      <c r="BD17" s="92">
        <f t="shared" si="21"/>
        <v>0</v>
      </c>
    </row>
    <row r="18" spans="1:56" ht="33.75">
      <c r="A18" s="3">
        <v>31</v>
      </c>
      <c r="B18" s="4" t="s">
        <v>19</v>
      </c>
      <c r="C18" s="5">
        <v>416</v>
      </c>
      <c r="D18" s="14" t="s">
        <v>51</v>
      </c>
      <c r="E18" s="15" t="s">
        <v>52</v>
      </c>
      <c r="F18" s="8" t="s">
        <v>39</v>
      </c>
      <c r="G18" s="141" t="s">
        <v>53</v>
      </c>
      <c r="H18" s="124">
        <v>1</v>
      </c>
      <c r="I18" s="103">
        <v>11</v>
      </c>
      <c r="J18" s="103">
        <v>22.9</v>
      </c>
      <c r="K18" s="120">
        <f t="shared" si="1"/>
        <v>251.89999999999998</v>
      </c>
      <c r="L18" s="124">
        <v>1</v>
      </c>
      <c r="M18" s="104">
        <v>9</v>
      </c>
      <c r="N18" s="103">
        <v>22.9</v>
      </c>
      <c r="O18" s="120">
        <f t="shared" si="22"/>
        <v>206.1</v>
      </c>
      <c r="P18" s="122">
        <f>L18</f>
        <v>1</v>
      </c>
      <c r="Q18" s="99"/>
      <c r="R18" s="105">
        <f>M18</f>
        <v>9</v>
      </c>
      <c r="S18" s="99">
        <f t="shared" si="23"/>
        <v>22.9</v>
      </c>
      <c r="T18" s="125">
        <f t="shared" si="24"/>
        <v>206.1</v>
      </c>
      <c r="U18" s="101">
        <f t="shared" si="4"/>
        <v>22.2</v>
      </c>
      <c r="V18" s="68">
        <f t="shared" si="5"/>
        <v>244.2</v>
      </c>
      <c r="W18" s="72">
        <v>0.7</v>
      </c>
      <c r="X18" s="69">
        <f t="shared" si="6"/>
        <v>7.6999999999999993</v>
      </c>
      <c r="Y18" s="73"/>
      <c r="Z18" s="68">
        <f t="shared" si="7"/>
        <v>0</v>
      </c>
      <c r="AA18" s="72"/>
      <c r="AB18" s="72">
        <f t="shared" si="8"/>
        <v>0</v>
      </c>
      <c r="AC18" s="73"/>
      <c r="AD18" s="68">
        <f t="shared" si="9"/>
        <v>0</v>
      </c>
      <c r="AE18" s="72"/>
      <c r="AF18" s="74">
        <f t="shared" si="10"/>
        <v>0</v>
      </c>
      <c r="AG18" s="101">
        <f t="shared" si="11"/>
        <v>22.2</v>
      </c>
      <c r="AH18" s="68">
        <f t="shared" si="12"/>
        <v>199.79999999999998</v>
      </c>
      <c r="AI18" s="72">
        <v>0.7</v>
      </c>
      <c r="AJ18" s="69">
        <f t="shared" si="13"/>
        <v>6.3</v>
      </c>
      <c r="AK18" s="73"/>
      <c r="AL18" s="71">
        <f t="shared" si="13"/>
        <v>0</v>
      </c>
      <c r="AM18" s="72"/>
      <c r="AN18" s="72">
        <f t="shared" si="14"/>
        <v>0</v>
      </c>
      <c r="AO18" s="73"/>
      <c r="AP18" s="71">
        <f t="shared" si="15"/>
        <v>0</v>
      </c>
      <c r="AQ18" s="72"/>
      <c r="AR18" s="74">
        <f t="shared" si="25"/>
        <v>0</v>
      </c>
      <c r="AS18" s="101">
        <f t="shared" si="17"/>
        <v>22.2</v>
      </c>
      <c r="AT18" s="68">
        <f t="shared" si="17"/>
        <v>199.79999999999998</v>
      </c>
      <c r="AU18" s="72">
        <v>0.7</v>
      </c>
      <c r="AV18" s="69">
        <f t="shared" si="18"/>
        <v>6.3</v>
      </c>
      <c r="AW18" s="102"/>
      <c r="AX18" s="88">
        <f t="shared" si="18"/>
        <v>0</v>
      </c>
      <c r="AY18" s="91"/>
      <c r="AZ18" s="91">
        <f t="shared" si="19"/>
        <v>0</v>
      </c>
      <c r="BA18" s="102"/>
      <c r="BB18" s="88">
        <f t="shared" si="20"/>
        <v>0</v>
      </c>
      <c r="BC18" s="91"/>
      <c r="BD18" s="92">
        <f t="shared" si="21"/>
        <v>0</v>
      </c>
    </row>
    <row r="19" spans="1:56" ht="45">
      <c r="A19" s="3">
        <v>32</v>
      </c>
      <c r="B19" s="4" t="s">
        <v>19</v>
      </c>
      <c r="C19" s="5">
        <v>423</v>
      </c>
      <c r="D19" s="11" t="s">
        <v>30</v>
      </c>
      <c r="E19" s="7" t="s">
        <v>54</v>
      </c>
      <c r="F19" s="8" t="s">
        <v>39</v>
      </c>
      <c r="G19" s="141" t="s">
        <v>55</v>
      </c>
      <c r="H19" s="124">
        <v>2</v>
      </c>
      <c r="I19" s="103">
        <v>18</v>
      </c>
      <c r="J19" s="103">
        <v>28.6</v>
      </c>
      <c r="K19" s="120">
        <f t="shared" si="1"/>
        <v>514.80000000000007</v>
      </c>
      <c r="L19" s="124">
        <v>2</v>
      </c>
      <c r="M19" s="103">
        <v>18</v>
      </c>
      <c r="N19" s="103">
        <v>28.6</v>
      </c>
      <c r="O19" s="120">
        <f t="shared" si="22"/>
        <v>514.80000000000007</v>
      </c>
      <c r="P19" s="122">
        <f>L19</f>
        <v>2</v>
      </c>
      <c r="Q19" s="99"/>
      <c r="R19" s="99">
        <f>M19</f>
        <v>18</v>
      </c>
      <c r="S19" s="99">
        <f t="shared" si="23"/>
        <v>28.6</v>
      </c>
      <c r="T19" s="125">
        <f t="shared" si="24"/>
        <v>514.80000000000007</v>
      </c>
      <c r="U19" s="101">
        <f t="shared" si="4"/>
        <v>26.6</v>
      </c>
      <c r="V19" s="68">
        <f t="shared" si="5"/>
        <v>478.80000000000007</v>
      </c>
      <c r="W19" s="72">
        <v>2</v>
      </c>
      <c r="X19" s="69">
        <f t="shared" si="6"/>
        <v>36</v>
      </c>
      <c r="Y19" s="73"/>
      <c r="Z19" s="68">
        <f t="shared" si="7"/>
        <v>0</v>
      </c>
      <c r="AA19" s="72"/>
      <c r="AB19" s="72">
        <f t="shared" si="8"/>
        <v>0</v>
      </c>
      <c r="AC19" s="73"/>
      <c r="AD19" s="68">
        <f t="shared" si="9"/>
        <v>0</v>
      </c>
      <c r="AE19" s="72"/>
      <c r="AF19" s="74">
        <f t="shared" si="10"/>
        <v>0</v>
      </c>
      <c r="AG19" s="101">
        <f t="shared" si="11"/>
        <v>26.6</v>
      </c>
      <c r="AH19" s="68">
        <f t="shared" si="12"/>
        <v>478.80000000000007</v>
      </c>
      <c r="AI19" s="72">
        <v>2</v>
      </c>
      <c r="AJ19" s="69">
        <f t="shared" si="13"/>
        <v>36</v>
      </c>
      <c r="AK19" s="73"/>
      <c r="AL19" s="71">
        <f t="shared" si="13"/>
        <v>0</v>
      </c>
      <c r="AM19" s="72"/>
      <c r="AN19" s="72">
        <f t="shared" si="14"/>
        <v>0</v>
      </c>
      <c r="AO19" s="73"/>
      <c r="AP19" s="71">
        <f t="shared" si="15"/>
        <v>0</v>
      </c>
      <c r="AQ19" s="72"/>
      <c r="AR19" s="74">
        <f t="shared" si="25"/>
        <v>0</v>
      </c>
      <c r="AS19" s="101">
        <f t="shared" si="17"/>
        <v>26.6</v>
      </c>
      <c r="AT19" s="68">
        <f t="shared" si="17"/>
        <v>478.80000000000007</v>
      </c>
      <c r="AU19" s="72">
        <v>2</v>
      </c>
      <c r="AV19" s="69">
        <f t="shared" si="18"/>
        <v>36</v>
      </c>
      <c r="AW19" s="102"/>
      <c r="AX19" s="88">
        <f t="shared" si="18"/>
        <v>0</v>
      </c>
      <c r="AY19" s="91"/>
      <c r="AZ19" s="91">
        <f t="shared" si="19"/>
        <v>0</v>
      </c>
      <c r="BA19" s="102"/>
      <c r="BB19" s="88">
        <f t="shared" si="20"/>
        <v>0</v>
      </c>
      <c r="BC19" s="91"/>
      <c r="BD19" s="92">
        <f t="shared" si="21"/>
        <v>0</v>
      </c>
    </row>
    <row r="20" spans="1:56" ht="45">
      <c r="A20" s="3">
        <v>33</v>
      </c>
      <c r="B20" s="4" t="s">
        <v>19</v>
      </c>
      <c r="C20" s="5">
        <v>424</v>
      </c>
      <c r="D20" s="11" t="s">
        <v>30</v>
      </c>
      <c r="E20" s="7" t="s">
        <v>56</v>
      </c>
      <c r="F20" s="8" t="s">
        <v>23</v>
      </c>
      <c r="G20" s="141" t="s">
        <v>50</v>
      </c>
      <c r="H20" s="124">
        <v>1</v>
      </c>
      <c r="I20" s="103">
        <v>9</v>
      </c>
      <c r="J20" s="103">
        <v>26.7</v>
      </c>
      <c r="K20" s="120">
        <f t="shared" si="1"/>
        <v>240.29999999999998</v>
      </c>
      <c r="L20" s="124">
        <v>1</v>
      </c>
      <c r="M20" s="103">
        <v>9</v>
      </c>
      <c r="N20" s="103">
        <v>26.7</v>
      </c>
      <c r="O20" s="120">
        <f t="shared" si="22"/>
        <v>240.29999999999998</v>
      </c>
      <c r="P20" s="122">
        <f>L20</f>
        <v>1</v>
      </c>
      <c r="Q20" s="99"/>
      <c r="R20" s="99">
        <f>M20</f>
        <v>9</v>
      </c>
      <c r="S20" s="99">
        <f t="shared" si="23"/>
        <v>26.7</v>
      </c>
      <c r="T20" s="125">
        <f t="shared" si="24"/>
        <v>240.29999999999998</v>
      </c>
      <c r="U20" s="101">
        <f t="shared" si="4"/>
        <v>26.7</v>
      </c>
      <c r="V20" s="68">
        <f t="shared" si="5"/>
        <v>240.29999999999998</v>
      </c>
      <c r="W20" s="72"/>
      <c r="X20" s="69">
        <f t="shared" si="6"/>
        <v>0</v>
      </c>
      <c r="Y20" s="73"/>
      <c r="Z20" s="68">
        <f t="shared" si="7"/>
        <v>0</v>
      </c>
      <c r="AA20" s="72"/>
      <c r="AB20" s="72">
        <f t="shared" si="8"/>
        <v>0</v>
      </c>
      <c r="AC20" s="73"/>
      <c r="AD20" s="68">
        <f t="shared" si="9"/>
        <v>0</v>
      </c>
      <c r="AE20" s="72"/>
      <c r="AF20" s="74">
        <f t="shared" si="10"/>
        <v>0</v>
      </c>
      <c r="AG20" s="101">
        <f t="shared" si="11"/>
        <v>26.7</v>
      </c>
      <c r="AH20" s="68">
        <f t="shared" si="12"/>
        <v>240.29999999999998</v>
      </c>
      <c r="AI20" s="72"/>
      <c r="AJ20" s="69">
        <f t="shared" si="13"/>
        <v>0</v>
      </c>
      <c r="AK20" s="73"/>
      <c r="AL20" s="71">
        <f t="shared" si="13"/>
        <v>0</v>
      </c>
      <c r="AM20" s="72"/>
      <c r="AN20" s="72">
        <f t="shared" si="14"/>
        <v>0</v>
      </c>
      <c r="AO20" s="73"/>
      <c r="AP20" s="71">
        <f t="shared" si="15"/>
        <v>0</v>
      </c>
      <c r="AQ20" s="72"/>
      <c r="AR20" s="74">
        <f t="shared" si="25"/>
        <v>0</v>
      </c>
      <c r="AS20" s="101">
        <f t="shared" si="17"/>
        <v>26.7</v>
      </c>
      <c r="AT20" s="68">
        <f t="shared" si="17"/>
        <v>240.29999999999998</v>
      </c>
      <c r="AU20" s="72"/>
      <c r="AV20" s="69">
        <f t="shared" si="18"/>
        <v>0</v>
      </c>
      <c r="AW20" s="102"/>
      <c r="AX20" s="88">
        <f t="shared" si="18"/>
        <v>0</v>
      </c>
      <c r="AY20" s="91"/>
      <c r="AZ20" s="91">
        <f t="shared" si="19"/>
        <v>0</v>
      </c>
      <c r="BA20" s="102"/>
      <c r="BB20" s="88">
        <f t="shared" si="20"/>
        <v>0</v>
      </c>
      <c r="BC20" s="91"/>
      <c r="BD20" s="92">
        <f t="shared" si="21"/>
        <v>0</v>
      </c>
    </row>
    <row r="21" spans="1:56" ht="45">
      <c r="A21" s="3">
        <v>34</v>
      </c>
      <c r="B21" s="4" t="s">
        <v>33</v>
      </c>
      <c r="C21" s="5">
        <v>425</v>
      </c>
      <c r="D21" s="11" t="s">
        <v>30</v>
      </c>
      <c r="E21" s="7" t="s">
        <v>57</v>
      </c>
      <c r="F21" s="8" t="s">
        <v>23</v>
      </c>
      <c r="G21" s="142" t="s">
        <v>58</v>
      </c>
      <c r="H21" s="124">
        <v>2</v>
      </c>
      <c r="I21" s="103">
        <v>20</v>
      </c>
      <c r="J21" s="103">
        <v>26.4</v>
      </c>
      <c r="K21" s="120">
        <f t="shared" si="1"/>
        <v>528</v>
      </c>
      <c r="L21" s="124">
        <v>2</v>
      </c>
      <c r="M21" s="104">
        <v>19</v>
      </c>
      <c r="N21" s="103">
        <v>26.4</v>
      </c>
      <c r="O21" s="120">
        <f t="shared" si="22"/>
        <v>501.59999999999997</v>
      </c>
      <c r="P21" s="122">
        <f>L21</f>
        <v>2</v>
      </c>
      <c r="Q21" s="99"/>
      <c r="R21" s="99">
        <f>M21</f>
        <v>19</v>
      </c>
      <c r="S21" s="99">
        <f t="shared" si="23"/>
        <v>26.4</v>
      </c>
      <c r="T21" s="125">
        <f t="shared" si="24"/>
        <v>501.59999999999997</v>
      </c>
      <c r="U21" s="101">
        <f t="shared" si="4"/>
        <v>26.4</v>
      </c>
      <c r="V21" s="68">
        <f t="shared" si="5"/>
        <v>528</v>
      </c>
      <c r="W21" s="72"/>
      <c r="X21" s="69">
        <f t="shared" si="6"/>
        <v>0</v>
      </c>
      <c r="Y21" s="73"/>
      <c r="Z21" s="68">
        <f t="shared" si="7"/>
        <v>0</v>
      </c>
      <c r="AA21" s="72"/>
      <c r="AB21" s="72">
        <f t="shared" si="8"/>
        <v>0</v>
      </c>
      <c r="AC21" s="73"/>
      <c r="AD21" s="68">
        <f t="shared" si="9"/>
        <v>0</v>
      </c>
      <c r="AE21" s="72"/>
      <c r="AF21" s="74">
        <f t="shared" si="10"/>
        <v>0</v>
      </c>
      <c r="AG21" s="101">
        <f t="shared" si="11"/>
        <v>26.4</v>
      </c>
      <c r="AH21" s="68">
        <f t="shared" si="12"/>
        <v>501.59999999999997</v>
      </c>
      <c r="AI21" s="72"/>
      <c r="AJ21" s="69">
        <f t="shared" si="13"/>
        <v>0</v>
      </c>
      <c r="AK21" s="73"/>
      <c r="AL21" s="71">
        <f t="shared" si="13"/>
        <v>0</v>
      </c>
      <c r="AM21" s="72"/>
      <c r="AN21" s="72">
        <f t="shared" si="14"/>
        <v>0</v>
      </c>
      <c r="AO21" s="73"/>
      <c r="AP21" s="71">
        <f t="shared" si="15"/>
        <v>0</v>
      </c>
      <c r="AQ21" s="72"/>
      <c r="AR21" s="74">
        <f t="shared" si="25"/>
        <v>0</v>
      </c>
      <c r="AS21" s="101">
        <f t="shared" si="17"/>
        <v>26.4</v>
      </c>
      <c r="AT21" s="68">
        <f t="shared" si="17"/>
        <v>501.59999999999997</v>
      </c>
      <c r="AU21" s="72"/>
      <c r="AV21" s="69">
        <f t="shared" si="18"/>
        <v>0</v>
      </c>
      <c r="AW21" s="102"/>
      <c r="AX21" s="88">
        <f t="shared" si="18"/>
        <v>0</v>
      </c>
      <c r="AY21" s="91"/>
      <c r="AZ21" s="91">
        <f t="shared" si="19"/>
        <v>0</v>
      </c>
      <c r="BA21" s="102"/>
      <c r="BB21" s="88">
        <f t="shared" si="20"/>
        <v>0</v>
      </c>
      <c r="BC21" s="91"/>
      <c r="BD21" s="92">
        <f t="shared" si="21"/>
        <v>0</v>
      </c>
    </row>
    <row r="22" spans="1:56" ht="45">
      <c r="A22" s="3">
        <v>35</v>
      </c>
      <c r="B22" s="4" t="s">
        <v>33</v>
      </c>
      <c r="C22" s="5">
        <v>428</v>
      </c>
      <c r="D22" s="11" t="s">
        <v>30</v>
      </c>
      <c r="E22" s="7" t="s">
        <v>59</v>
      </c>
      <c r="F22" s="8" t="s">
        <v>39</v>
      </c>
      <c r="G22" s="141" t="s">
        <v>60</v>
      </c>
      <c r="H22" s="124">
        <v>2</v>
      </c>
      <c r="I22" s="103">
        <v>20</v>
      </c>
      <c r="J22" s="103">
        <v>28.9</v>
      </c>
      <c r="K22" s="120">
        <f t="shared" si="1"/>
        <v>578</v>
      </c>
      <c r="L22" s="124">
        <v>2</v>
      </c>
      <c r="M22" s="104">
        <v>19</v>
      </c>
      <c r="N22" s="103">
        <v>28.9</v>
      </c>
      <c r="O22" s="120">
        <f t="shared" si="22"/>
        <v>549.1</v>
      </c>
      <c r="P22" s="122">
        <f>L22</f>
        <v>2</v>
      </c>
      <c r="Q22" s="99"/>
      <c r="R22" s="99">
        <f>M22</f>
        <v>19</v>
      </c>
      <c r="S22" s="99">
        <f t="shared" si="23"/>
        <v>28.9</v>
      </c>
      <c r="T22" s="125">
        <f t="shared" si="24"/>
        <v>549.1</v>
      </c>
      <c r="U22" s="101">
        <f t="shared" si="4"/>
        <v>27.299999999999997</v>
      </c>
      <c r="V22" s="68">
        <f t="shared" si="5"/>
        <v>546</v>
      </c>
      <c r="W22" s="72">
        <v>1.6</v>
      </c>
      <c r="X22" s="69">
        <f t="shared" si="6"/>
        <v>32</v>
      </c>
      <c r="Y22" s="73"/>
      <c r="Z22" s="68">
        <f t="shared" si="7"/>
        <v>0</v>
      </c>
      <c r="AA22" s="72"/>
      <c r="AB22" s="72">
        <f t="shared" si="8"/>
        <v>0</v>
      </c>
      <c r="AC22" s="73"/>
      <c r="AD22" s="68">
        <f t="shared" si="9"/>
        <v>0</v>
      </c>
      <c r="AE22" s="72"/>
      <c r="AF22" s="74">
        <f t="shared" si="10"/>
        <v>0</v>
      </c>
      <c r="AG22" s="101">
        <f t="shared" si="11"/>
        <v>27.299999999999997</v>
      </c>
      <c r="AH22" s="68">
        <f t="shared" si="12"/>
        <v>518.70000000000005</v>
      </c>
      <c r="AI22" s="72">
        <v>1.6</v>
      </c>
      <c r="AJ22" s="69">
        <f t="shared" si="13"/>
        <v>30.400000000000002</v>
      </c>
      <c r="AK22" s="73"/>
      <c r="AL22" s="71">
        <f t="shared" si="13"/>
        <v>0</v>
      </c>
      <c r="AM22" s="72"/>
      <c r="AN22" s="72">
        <f t="shared" si="14"/>
        <v>0</v>
      </c>
      <c r="AO22" s="73"/>
      <c r="AP22" s="71">
        <f t="shared" si="15"/>
        <v>0</v>
      </c>
      <c r="AQ22" s="72"/>
      <c r="AR22" s="74">
        <f t="shared" si="25"/>
        <v>0</v>
      </c>
      <c r="AS22" s="101">
        <f t="shared" si="17"/>
        <v>27.299999999999997</v>
      </c>
      <c r="AT22" s="68">
        <f t="shared" si="17"/>
        <v>518.70000000000005</v>
      </c>
      <c r="AU22" s="72">
        <v>1.6</v>
      </c>
      <c r="AV22" s="69">
        <f t="shared" si="18"/>
        <v>30.400000000000002</v>
      </c>
      <c r="AW22" s="102"/>
      <c r="AX22" s="88">
        <f t="shared" si="18"/>
        <v>0</v>
      </c>
      <c r="AY22" s="91"/>
      <c r="AZ22" s="91">
        <f t="shared" si="19"/>
        <v>0</v>
      </c>
      <c r="BA22" s="102"/>
      <c r="BB22" s="88">
        <f t="shared" si="20"/>
        <v>0</v>
      </c>
      <c r="BC22" s="91"/>
      <c r="BD22" s="92">
        <f t="shared" si="21"/>
        <v>0</v>
      </c>
    </row>
    <row r="23" spans="1:56" ht="22.5">
      <c r="A23" s="3">
        <v>51</v>
      </c>
      <c r="B23" s="4" t="s">
        <v>19</v>
      </c>
      <c r="C23" s="5">
        <v>79</v>
      </c>
      <c r="D23" s="16" t="s">
        <v>61</v>
      </c>
      <c r="E23" s="15" t="s">
        <v>62</v>
      </c>
      <c r="F23" s="8" t="s">
        <v>440</v>
      </c>
      <c r="G23" s="143" t="s">
        <v>63</v>
      </c>
      <c r="H23" s="124">
        <v>7</v>
      </c>
      <c r="I23" s="103">
        <v>70</v>
      </c>
      <c r="J23" s="103">
        <v>26.5</v>
      </c>
      <c r="K23" s="120">
        <f t="shared" si="1"/>
        <v>1855</v>
      </c>
      <c r="L23" s="124">
        <v>7</v>
      </c>
      <c r="M23" s="103">
        <v>70</v>
      </c>
      <c r="N23" s="104">
        <v>26.1</v>
      </c>
      <c r="O23" s="125">
        <f t="shared" si="22"/>
        <v>1827</v>
      </c>
      <c r="P23" s="119">
        <v>5</v>
      </c>
      <c r="Q23" s="100">
        <f>L23-P23</f>
        <v>2</v>
      </c>
      <c r="R23" s="105">
        <v>50</v>
      </c>
      <c r="S23" s="99">
        <f t="shared" si="23"/>
        <v>26.1</v>
      </c>
      <c r="T23" s="125">
        <f t="shared" si="24"/>
        <v>1305</v>
      </c>
      <c r="U23" s="101">
        <f t="shared" si="4"/>
        <v>19.3</v>
      </c>
      <c r="V23" s="68">
        <f t="shared" si="5"/>
        <v>1351</v>
      </c>
      <c r="W23" s="72"/>
      <c r="X23" s="69">
        <f t="shared" si="6"/>
        <v>0</v>
      </c>
      <c r="Y23" s="73"/>
      <c r="Z23" s="68">
        <f t="shared" si="7"/>
        <v>0</v>
      </c>
      <c r="AA23" s="72"/>
      <c r="AB23" s="72">
        <f t="shared" si="8"/>
        <v>0</v>
      </c>
      <c r="AC23" s="73">
        <v>7.2</v>
      </c>
      <c r="AD23" s="68">
        <f t="shared" si="9"/>
        <v>504</v>
      </c>
      <c r="AE23" s="72"/>
      <c r="AF23" s="74">
        <f t="shared" si="10"/>
        <v>0</v>
      </c>
      <c r="AG23" s="101">
        <f t="shared" si="11"/>
        <v>18.900000000000002</v>
      </c>
      <c r="AH23" s="68">
        <f t="shared" si="12"/>
        <v>1323</v>
      </c>
      <c r="AI23" s="72"/>
      <c r="AJ23" s="69">
        <f t="shared" si="13"/>
        <v>0</v>
      </c>
      <c r="AK23" s="73"/>
      <c r="AL23" s="71">
        <f t="shared" si="13"/>
        <v>0</v>
      </c>
      <c r="AM23" s="72"/>
      <c r="AN23" s="72">
        <f t="shared" si="14"/>
        <v>0</v>
      </c>
      <c r="AO23" s="73">
        <v>7.2</v>
      </c>
      <c r="AP23" s="71">
        <f t="shared" si="15"/>
        <v>504</v>
      </c>
      <c r="AQ23" s="72"/>
      <c r="AR23" s="74">
        <f t="shared" si="25"/>
        <v>0</v>
      </c>
      <c r="AS23" s="101">
        <f t="shared" si="17"/>
        <v>18.900000000000002</v>
      </c>
      <c r="AT23" s="68">
        <f t="shared" si="17"/>
        <v>945</v>
      </c>
      <c r="AU23" s="72"/>
      <c r="AV23" s="69">
        <f t="shared" ref="AV23:AX38" si="26">AU23*$R23</f>
        <v>0</v>
      </c>
      <c r="AW23" s="102"/>
      <c r="AX23" s="88">
        <f t="shared" si="26"/>
        <v>0</v>
      </c>
      <c r="AY23" s="91"/>
      <c r="AZ23" s="91">
        <f t="shared" si="19"/>
        <v>0</v>
      </c>
      <c r="BA23" s="102">
        <v>7.2</v>
      </c>
      <c r="BB23" s="88">
        <f t="shared" si="20"/>
        <v>360</v>
      </c>
      <c r="BC23" s="91"/>
      <c r="BD23" s="92">
        <f t="shared" si="21"/>
        <v>0</v>
      </c>
    </row>
    <row r="24" spans="1:56" ht="22.5">
      <c r="A24" s="3">
        <v>73</v>
      </c>
      <c r="B24" s="4" t="s">
        <v>19</v>
      </c>
      <c r="C24" s="5">
        <v>806</v>
      </c>
      <c r="D24" s="16" t="s">
        <v>30</v>
      </c>
      <c r="E24" s="13" t="s">
        <v>64</v>
      </c>
      <c r="F24" s="8" t="s">
        <v>39</v>
      </c>
      <c r="G24" s="143" t="s">
        <v>65</v>
      </c>
      <c r="H24" s="121">
        <v>1</v>
      </c>
      <c r="I24" s="97">
        <v>10</v>
      </c>
      <c r="J24" s="103">
        <v>36.5</v>
      </c>
      <c r="K24" s="120">
        <f t="shared" si="1"/>
        <v>365</v>
      </c>
      <c r="L24" s="121">
        <v>1</v>
      </c>
      <c r="M24" s="106">
        <v>9</v>
      </c>
      <c r="N24" s="103">
        <v>36.5</v>
      </c>
      <c r="O24" s="120">
        <f t="shared" si="22"/>
        <v>328.5</v>
      </c>
      <c r="P24" s="122">
        <f>L24</f>
        <v>1</v>
      </c>
      <c r="Q24" s="99"/>
      <c r="R24" s="99">
        <f t="shared" ref="R24:R51" si="27">M24</f>
        <v>9</v>
      </c>
      <c r="S24" s="99">
        <f t="shared" si="23"/>
        <v>36.5</v>
      </c>
      <c r="T24" s="125">
        <f t="shared" si="24"/>
        <v>328.5</v>
      </c>
      <c r="U24" s="101">
        <f t="shared" si="4"/>
        <v>16</v>
      </c>
      <c r="V24" s="68">
        <f t="shared" si="5"/>
        <v>160</v>
      </c>
      <c r="W24" s="72">
        <v>20.5</v>
      </c>
      <c r="X24" s="69">
        <f t="shared" si="6"/>
        <v>205</v>
      </c>
      <c r="Y24" s="73"/>
      <c r="Z24" s="68">
        <f t="shared" si="7"/>
        <v>0</v>
      </c>
      <c r="AA24" s="72"/>
      <c r="AB24" s="72">
        <f t="shared" si="8"/>
        <v>0</v>
      </c>
      <c r="AC24" s="73"/>
      <c r="AD24" s="68">
        <f t="shared" si="9"/>
        <v>0</v>
      </c>
      <c r="AE24" s="72"/>
      <c r="AF24" s="74">
        <f t="shared" si="10"/>
        <v>0</v>
      </c>
      <c r="AG24" s="101">
        <f t="shared" si="11"/>
        <v>16</v>
      </c>
      <c r="AH24" s="68">
        <f t="shared" si="12"/>
        <v>144</v>
      </c>
      <c r="AI24" s="72">
        <v>20.5</v>
      </c>
      <c r="AJ24" s="69">
        <f t="shared" si="13"/>
        <v>184.5</v>
      </c>
      <c r="AK24" s="73"/>
      <c r="AL24" s="71">
        <f t="shared" si="13"/>
        <v>0</v>
      </c>
      <c r="AM24" s="72"/>
      <c r="AN24" s="72">
        <f t="shared" si="14"/>
        <v>0</v>
      </c>
      <c r="AO24" s="73"/>
      <c r="AP24" s="71">
        <f t="shared" si="15"/>
        <v>0</v>
      </c>
      <c r="AQ24" s="72"/>
      <c r="AR24" s="74">
        <f t="shared" si="25"/>
        <v>0</v>
      </c>
      <c r="AS24" s="101">
        <f t="shared" si="17"/>
        <v>16</v>
      </c>
      <c r="AT24" s="68">
        <f t="shared" si="17"/>
        <v>144</v>
      </c>
      <c r="AU24" s="72">
        <v>20.5</v>
      </c>
      <c r="AV24" s="69">
        <f t="shared" si="26"/>
        <v>184.5</v>
      </c>
      <c r="AW24" s="102"/>
      <c r="AX24" s="88">
        <f t="shared" si="26"/>
        <v>0</v>
      </c>
      <c r="AY24" s="91"/>
      <c r="AZ24" s="91">
        <f t="shared" si="19"/>
        <v>0</v>
      </c>
      <c r="BA24" s="102"/>
      <c r="BB24" s="88">
        <f t="shared" si="20"/>
        <v>0</v>
      </c>
      <c r="BC24" s="91"/>
      <c r="BD24" s="92">
        <f t="shared" si="21"/>
        <v>0</v>
      </c>
    </row>
    <row r="25" spans="1:56" ht="22.5">
      <c r="A25" s="3">
        <v>74</v>
      </c>
      <c r="B25" s="4" t="s">
        <v>33</v>
      </c>
      <c r="C25" s="5">
        <v>807</v>
      </c>
      <c r="D25" s="16" t="s">
        <v>66</v>
      </c>
      <c r="E25" s="13" t="s">
        <v>67</v>
      </c>
      <c r="F25" s="8" t="s">
        <v>39</v>
      </c>
      <c r="G25" s="143" t="s">
        <v>68</v>
      </c>
      <c r="H25" s="124">
        <v>1</v>
      </c>
      <c r="I25" s="103">
        <v>11</v>
      </c>
      <c r="J25" s="103">
        <v>22.8</v>
      </c>
      <c r="K25" s="120">
        <f t="shared" si="1"/>
        <v>250.8</v>
      </c>
      <c r="L25" s="124">
        <v>1</v>
      </c>
      <c r="M25" s="104">
        <v>10</v>
      </c>
      <c r="N25" s="103">
        <v>22.8</v>
      </c>
      <c r="O25" s="120">
        <f t="shared" si="22"/>
        <v>228</v>
      </c>
      <c r="P25" s="122">
        <f>L25</f>
        <v>1</v>
      </c>
      <c r="Q25" s="99"/>
      <c r="R25" s="99">
        <f t="shared" si="27"/>
        <v>10</v>
      </c>
      <c r="S25" s="99">
        <f t="shared" si="23"/>
        <v>22.8</v>
      </c>
      <c r="T25" s="125">
        <f t="shared" si="24"/>
        <v>228</v>
      </c>
      <c r="U25" s="101">
        <f t="shared" si="4"/>
        <v>14.700000000000001</v>
      </c>
      <c r="V25" s="68">
        <f t="shared" si="5"/>
        <v>161.70000000000002</v>
      </c>
      <c r="W25" s="72">
        <v>8.1</v>
      </c>
      <c r="X25" s="69">
        <f t="shared" si="6"/>
        <v>89.1</v>
      </c>
      <c r="Y25" s="73"/>
      <c r="Z25" s="68">
        <f t="shared" si="7"/>
        <v>0</v>
      </c>
      <c r="AA25" s="72"/>
      <c r="AB25" s="72">
        <f t="shared" si="8"/>
        <v>0</v>
      </c>
      <c r="AC25" s="73"/>
      <c r="AD25" s="68">
        <f t="shared" si="9"/>
        <v>0</v>
      </c>
      <c r="AE25" s="72"/>
      <c r="AF25" s="74">
        <f t="shared" si="10"/>
        <v>0</v>
      </c>
      <c r="AG25" s="101">
        <f t="shared" si="11"/>
        <v>14.700000000000001</v>
      </c>
      <c r="AH25" s="68">
        <f t="shared" si="12"/>
        <v>147</v>
      </c>
      <c r="AI25" s="72">
        <v>8.1</v>
      </c>
      <c r="AJ25" s="69">
        <f t="shared" si="13"/>
        <v>81</v>
      </c>
      <c r="AK25" s="73"/>
      <c r="AL25" s="71">
        <f t="shared" si="13"/>
        <v>0</v>
      </c>
      <c r="AM25" s="72"/>
      <c r="AN25" s="72">
        <f t="shared" si="14"/>
        <v>0</v>
      </c>
      <c r="AO25" s="73"/>
      <c r="AP25" s="71">
        <f t="shared" si="15"/>
        <v>0</v>
      </c>
      <c r="AQ25" s="72"/>
      <c r="AR25" s="74">
        <f t="shared" si="25"/>
        <v>0</v>
      </c>
      <c r="AS25" s="101">
        <f t="shared" si="17"/>
        <v>14.700000000000001</v>
      </c>
      <c r="AT25" s="68">
        <f t="shared" si="17"/>
        <v>147</v>
      </c>
      <c r="AU25" s="72">
        <v>8.1</v>
      </c>
      <c r="AV25" s="69">
        <f t="shared" si="26"/>
        <v>81</v>
      </c>
      <c r="AW25" s="102"/>
      <c r="AX25" s="88">
        <f t="shared" si="26"/>
        <v>0</v>
      </c>
      <c r="AY25" s="91"/>
      <c r="AZ25" s="91">
        <f t="shared" si="19"/>
        <v>0</v>
      </c>
      <c r="BA25" s="102"/>
      <c r="BB25" s="88">
        <f t="shared" si="20"/>
        <v>0</v>
      </c>
      <c r="BC25" s="91"/>
      <c r="BD25" s="92">
        <f t="shared" si="21"/>
        <v>0</v>
      </c>
    </row>
    <row r="26" spans="1:56" ht="22.5">
      <c r="A26" s="3">
        <v>75</v>
      </c>
      <c r="B26" s="4" t="s">
        <v>33</v>
      </c>
      <c r="C26" s="5">
        <v>814</v>
      </c>
      <c r="D26" s="16" t="s">
        <v>66</v>
      </c>
      <c r="E26" s="13" t="s">
        <v>69</v>
      </c>
      <c r="F26" s="8" t="s">
        <v>39</v>
      </c>
      <c r="G26" s="143" t="s">
        <v>70</v>
      </c>
      <c r="H26" s="121">
        <v>2</v>
      </c>
      <c r="I26" s="97">
        <v>20</v>
      </c>
      <c r="J26" s="103">
        <v>23.6</v>
      </c>
      <c r="K26" s="120">
        <f t="shared" si="1"/>
        <v>472</v>
      </c>
      <c r="L26" s="121">
        <v>2</v>
      </c>
      <c r="M26" s="106">
        <v>18</v>
      </c>
      <c r="N26" s="103">
        <v>23.6</v>
      </c>
      <c r="O26" s="120">
        <f t="shared" si="22"/>
        <v>424.8</v>
      </c>
      <c r="P26" s="122">
        <f>L26</f>
        <v>2</v>
      </c>
      <c r="Q26" s="99"/>
      <c r="R26" s="99">
        <f t="shared" si="27"/>
        <v>18</v>
      </c>
      <c r="S26" s="99">
        <f t="shared" si="23"/>
        <v>23.6</v>
      </c>
      <c r="T26" s="125">
        <f t="shared" si="24"/>
        <v>424.8</v>
      </c>
      <c r="U26" s="101">
        <f t="shared" si="4"/>
        <v>14.700000000000001</v>
      </c>
      <c r="V26" s="68">
        <f t="shared" si="5"/>
        <v>294</v>
      </c>
      <c r="W26" s="72">
        <v>8.9</v>
      </c>
      <c r="X26" s="69">
        <f t="shared" si="6"/>
        <v>178</v>
      </c>
      <c r="Y26" s="73"/>
      <c r="Z26" s="68">
        <f t="shared" si="7"/>
        <v>0</v>
      </c>
      <c r="AA26" s="72"/>
      <c r="AB26" s="72">
        <f t="shared" si="8"/>
        <v>0</v>
      </c>
      <c r="AC26" s="73"/>
      <c r="AD26" s="68">
        <f t="shared" si="9"/>
        <v>0</v>
      </c>
      <c r="AE26" s="72"/>
      <c r="AF26" s="74">
        <f t="shared" si="10"/>
        <v>0</v>
      </c>
      <c r="AG26" s="101">
        <f t="shared" si="11"/>
        <v>14.700000000000001</v>
      </c>
      <c r="AH26" s="68">
        <f t="shared" si="12"/>
        <v>264.60000000000002</v>
      </c>
      <c r="AI26" s="72">
        <v>8.9</v>
      </c>
      <c r="AJ26" s="69">
        <f t="shared" si="13"/>
        <v>160.20000000000002</v>
      </c>
      <c r="AK26" s="73"/>
      <c r="AL26" s="71">
        <f t="shared" si="13"/>
        <v>0</v>
      </c>
      <c r="AM26" s="72"/>
      <c r="AN26" s="72">
        <f t="shared" si="14"/>
        <v>0</v>
      </c>
      <c r="AO26" s="73"/>
      <c r="AP26" s="71">
        <f t="shared" si="15"/>
        <v>0</v>
      </c>
      <c r="AQ26" s="72"/>
      <c r="AR26" s="74">
        <f t="shared" si="25"/>
        <v>0</v>
      </c>
      <c r="AS26" s="101">
        <f t="shared" si="17"/>
        <v>14.700000000000001</v>
      </c>
      <c r="AT26" s="68">
        <f t="shared" si="17"/>
        <v>264.60000000000002</v>
      </c>
      <c r="AU26" s="72">
        <v>8.9</v>
      </c>
      <c r="AV26" s="69">
        <f t="shared" si="26"/>
        <v>160.20000000000002</v>
      </c>
      <c r="AW26" s="102"/>
      <c r="AX26" s="88">
        <f t="shared" si="26"/>
        <v>0</v>
      </c>
      <c r="AY26" s="91"/>
      <c r="AZ26" s="91">
        <f t="shared" si="19"/>
        <v>0</v>
      </c>
      <c r="BA26" s="102"/>
      <c r="BB26" s="88">
        <f t="shared" si="20"/>
        <v>0</v>
      </c>
      <c r="BC26" s="91"/>
      <c r="BD26" s="92">
        <f t="shared" si="21"/>
        <v>0</v>
      </c>
    </row>
    <row r="27" spans="1:56" ht="22.5">
      <c r="A27" s="3"/>
      <c r="B27" s="4" t="s">
        <v>33</v>
      </c>
      <c r="C27" s="5">
        <v>814</v>
      </c>
      <c r="D27" s="16" t="s">
        <v>66</v>
      </c>
      <c r="E27" s="13" t="s">
        <v>71</v>
      </c>
      <c r="F27" s="8" t="s">
        <v>39</v>
      </c>
      <c r="G27" s="144" t="s">
        <v>70</v>
      </c>
      <c r="H27" s="121"/>
      <c r="I27" s="97">
        <v>2</v>
      </c>
      <c r="J27" s="103">
        <v>24.9</v>
      </c>
      <c r="K27" s="120">
        <f t="shared" si="1"/>
        <v>49.8</v>
      </c>
      <c r="L27" s="121"/>
      <c r="M27" s="97">
        <v>2</v>
      </c>
      <c r="N27" s="103">
        <v>24.9</v>
      </c>
      <c r="O27" s="120">
        <f t="shared" si="22"/>
        <v>49.8</v>
      </c>
      <c r="P27" s="122">
        <f>L27</f>
        <v>0</v>
      </c>
      <c r="Q27" s="99"/>
      <c r="R27" s="99">
        <f t="shared" si="27"/>
        <v>2</v>
      </c>
      <c r="S27" s="99">
        <f t="shared" si="23"/>
        <v>24.9</v>
      </c>
      <c r="T27" s="125">
        <f t="shared" si="24"/>
        <v>49.8</v>
      </c>
      <c r="U27" s="101">
        <f t="shared" si="4"/>
        <v>14.7</v>
      </c>
      <c r="V27" s="68">
        <f t="shared" si="5"/>
        <v>29.4</v>
      </c>
      <c r="W27" s="72">
        <v>10.199999999999999</v>
      </c>
      <c r="X27" s="69">
        <f t="shared" si="6"/>
        <v>20.399999999999999</v>
      </c>
      <c r="Y27" s="73"/>
      <c r="Z27" s="68">
        <f t="shared" si="7"/>
        <v>0</v>
      </c>
      <c r="AA27" s="72"/>
      <c r="AB27" s="72">
        <f t="shared" si="8"/>
        <v>0</v>
      </c>
      <c r="AC27" s="73"/>
      <c r="AD27" s="68">
        <f t="shared" si="9"/>
        <v>0</v>
      </c>
      <c r="AE27" s="72"/>
      <c r="AF27" s="74">
        <f t="shared" si="10"/>
        <v>0</v>
      </c>
      <c r="AG27" s="101">
        <f t="shared" si="11"/>
        <v>14.7</v>
      </c>
      <c r="AH27" s="68">
        <f t="shared" si="12"/>
        <v>29.4</v>
      </c>
      <c r="AI27" s="72">
        <v>10.199999999999999</v>
      </c>
      <c r="AJ27" s="69">
        <f t="shared" si="13"/>
        <v>20.399999999999999</v>
      </c>
      <c r="AK27" s="73"/>
      <c r="AL27" s="71">
        <f t="shared" si="13"/>
        <v>0</v>
      </c>
      <c r="AM27" s="72"/>
      <c r="AN27" s="72">
        <f t="shared" si="14"/>
        <v>0</v>
      </c>
      <c r="AO27" s="73"/>
      <c r="AP27" s="71">
        <f t="shared" si="15"/>
        <v>0</v>
      </c>
      <c r="AQ27" s="72"/>
      <c r="AR27" s="74">
        <f t="shared" si="25"/>
        <v>0</v>
      </c>
      <c r="AS27" s="101">
        <f t="shared" si="17"/>
        <v>14.7</v>
      </c>
      <c r="AT27" s="68">
        <f t="shared" si="17"/>
        <v>29.4</v>
      </c>
      <c r="AU27" s="72">
        <v>10.199999999999999</v>
      </c>
      <c r="AV27" s="69">
        <f t="shared" si="26"/>
        <v>20.399999999999999</v>
      </c>
      <c r="AW27" s="102"/>
      <c r="AX27" s="88">
        <f t="shared" si="26"/>
        <v>0</v>
      </c>
      <c r="AY27" s="91"/>
      <c r="AZ27" s="91">
        <f t="shared" si="19"/>
        <v>0</v>
      </c>
      <c r="BA27" s="102"/>
      <c r="BB27" s="88">
        <f t="shared" si="20"/>
        <v>0</v>
      </c>
      <c r="BC27" s="91"/>
      <c r="BD27" s="92">
        <f t="shared" si="21"/>
        <v>0</v>
      </c>
    </row>
    <row r="28" spans="1:56" ht="22.5">
      <c r="A28" s="3">
        <v>76</v>
      </c>
      <c r="B28" s="4" t="s">
        <v>33</v>
      </c>
      <c r="C28" s="5">
        <v>816</v>
      </c>
      <c r="D28" s="16" t="s">
        <v>66</v>
      </c>
      <c r="E28" s="13" t="s">
        <v>72</v>
      </c>
      <c r="F28" s="8" t="s">
        <v>39</v>
      </c>
      <c r="G28" s="143" t="s">
        <v>73</v>
      </c>
      <c r="H28" s="124">
        <v>1</v>
      </c>
      <c r="I28" s="103">
        <v>10</v>
      </c>
      <c r="J28" s="103">
        <v>24.8</v>
      </c>
      <c r="K28" s="120">
        <f t="shared" si="1"/>
        <v>248</v>
      </c>
      <c r="L28" s="124">
        <v>1</v>
      </c>
      <c r="M28" s="104">
        <v>9</v>
      </c>
      <c r="N28" s="103">
        <v>24.8</v>
      </c>
      <c r="O28" s="120">
        <f t="shared" si="22"/>
        <v>223.20000000000002</v>
      </c>
      <c r="P28" s="122">
        <f t="shared" ref="P28:P29" si="28">L28</f>
        <v>1</v>
      </c>
      <c r="Q28" s="99"/>
      <c r="R28" s="99">
        <f t="shared" si="27"/>
        <v>9</v>
      </c>
      <c r="S28" s="99">
        <f t="shared" si="23"/>
        <v>24.8</v>
      </c>
      <c r="T28" s="125">
        <f t="shared" si="24"/>
        <v>223.20000000000002</v>
      </c>
      <c r="U28" s="101">
        <f t="shared" si="4"/>
        <v>14.700000000000001</v>
      </c>
      <c r="V28" s="68">
        <f t="shared" si="5"/>
        <v>147</v>
      </c>
      <c r="W28" s="72">
        <v>10.1</v>
      </c>
      <c r="X28" s="69">
        <f t="shared" si="6"/>
        <v>101</v>
      </c>
      <c r="Y28" s="73"/>
      <c r="Z28" s="68">
        <f t="shared" si="7"/>
        <v>0</v>
      </c>
      <c r="AA28" s="72"/>
      <c r="AB28" s="72">
        <f t="shared" si="8"/>
        <v>0</v>
      </c>
      <c r="AC28" s="73"/>
      <c r="AD28" s="68">
        <f t="shared" si="9"/>
        <v>0</v>
      </c>
      <c r="AE28" s="72"/>
      <c r="AF28" s="74">
        <f t="shared" si="10"/>
        <v>0</v>
      </c>
      <c r="AG28" s="101">
        <f t="shared" si="11"/>
        <v>14.700000000000001</v>
      </c>
      <c r="AH28" s="68">
        <f t="shared" si="12"/>
        <v>132.30000000000001</v>
      </c>
      <c r="AI28" s="72">
        <v>10.1</v>
      </c>
      <c r="AJ28" s="69">
        <f t="shared" si="13"/>
        <v>90.899999999999991</v>
      </c>
      <c r="AK28" s="73"/>
      <c r="AL28" s="71">
        <f t="shared" si="13"/>
        <v>0</v>
      </c>
      <c r="AM28" s="72"/>
      <c r="AN28" s="72">
        <f t="shared" si="14"/>
        <v>0</v>
      </c>
      <c r="AO28" s="73"/>
      <c r="AP28" s="71">
        <f t="shared" si="15"/>
        <v>0</v>
      </c>
      <c r="AQ28" s="72"/>
      <c r="AR28" s="74">
        <f t="shared" si="25"/>
        <v>0</v>
      </c>
      <c r="AS28" s="101">
        <f t="shared" si="17"/>
        <v>14.700000000000001</v>
      </c>
      <c r="AT28" s="68">
        <f t="shared" si="17"/>
        <v>132.30000000000001</v>
      </c>
      <c r="AU28" s="72">
        <v>10.1</v>
      </c>
      <c r="AV28" s="69">
        <f t="shared" si="26"/>
        <v>90.899999999999991</v>
      </c>
      <c r="AW28" s="102"/>
      <c r="AX28" s="88">
        <f t="shared" si="26"/>
        <v>0</v>
      </c>
      <c r="AY28" s="91"/>
      <c r="AZ28" s="91">
        <f t="shared" si="19"/>
        <v>0</v>
      </c>
      <c r="BA28" s="102"/>
      <c r="BB28" s="88">
        <f t="shared" si="20"/>
        <v>0</v>
      </c>
      <c r="BC28" s="91"/>
      <c r="BD28" s="92">
        <f t="shared" si="21"/>
        <v>0</v>
      </c>
    </row>
    <row r="29" spans="1:56" ht="22.5">
      <c r="A29" s="3"/>
      <c r="B29" s="4" t="s">
        <v>33</v>
      </c>
      <c r="C29" s="5">
        <v>816</v>
      </c>
      <c r="D29" s="16"/>
      <c r="E29" s="13" t="s">
        <v>74</v>
      </c>
      <c r="F29" s="8" t="s">
        <v>39</v>
      </c>
      <c r="G29" s="144" t="s">
        <v>68</v>
      </c>
      <c r="H29" s="124"/>
      <c r="I29" s="103">
        <v>1</v>
      </c>
      <c r="J29" s="103">
        <v>22.8</v>
      </c>
      <c r="K29" s="120">
        <f t="shared" si="1"/>
        <v>22.8</v>
      </c>
      <c r="L29" s="124"/>
      <c r="M29" s="103">
        <v>1</v>
      </c>
      <c r="N29" s="103">
        <v>22.8</v>
      </c>
      <c r="O29" s="120">
        <f t="shared" si="22"/>
        <v>22.8</v>
      </c>
      <c r="P29" s="122">
        <f t="shared" si="28"/>
        <v>0</v>
      </c>
      <c r="Q29" s="99"/>
      <c r="R29" s="99">
        <f t="shared" si="27"/>
        <v>1</v>
      </c>
      <c r="S29" s="99">
        <f t="shared" si="23"/>
        <v>22.8</v>
      </c>
      <c r="T29" s="125">
        <f t="shared" si="24"/>
        <v>22.8</v>
      </c>
      <c r="U29" s="101">
        <f t="shared" si="4"/>
        <v>14.700000000000001</v>
      </c>
      <c r="V29" s="68">
        <f t="shared" si="5"/>
        <v>14.700000000000001</v>
      </c>
      <c r="W29" s="72">
        <v>8.1</v>
      </c>
      <c r="X29" s="69">
        <f t="shared" si="6"/>
        <v>8.1</v>
      </c>
      <c r="Y29" s="73"/>
      <c r="Z29" s="68">
        <f t="shared" si="7"/>
        <v>0</v>
      </c>
      <c r="AA29" s="72"/>
      <c r="AB29" s="72">
        <f t="shared" si="8"/>
        <v>0</v>
      </c>
      <c r="AC29" s="73"/>
      <c r="AD29" s="68">
        <f t="shared" si="9"/>
        <v>0</v>
      </c>
      <c r="AE29" s="72"/>
      <c r="AF29" s="74">
        <f t="shared" si="10"/>
        <v>0</v>
      </c>
      <c r="AG29" s="101">
        <f t="shared" si="11"/>
        <v>14.700000000000001</v>
      </c>
      <c r="AH29" s="68">
        <f t="shared" si="12"/>
        <v>14.700000000000001</v>
      </c>
      <c r="AI29" s="72">
        <v>8.1</v>
      </c>
      <c r="AJ29" s="69">
        <f t="shared" si="13"/>
        <v>8.1</v>
      </c>
      <c r="AK29" s="73"/>
      <c r="AL29" s="71">
        <f t="shared" si="13"/>
        <v>0</v>
      </c>
      <c r="AM29" s="72"/>
      <c r="AN29" s="72">
        <f t="shared" si="14"/>
        <v>0</v>
      </c>
      <c r="AO29" s="73"/>
      <c r="AP29" s="71">
        <f t="shared" si="15"/>
        <v>0</v>
      </c>
      <c r="AQ29" s="72"/>
      <c r="AR29" s="74">
        <f t="shared" si="25"/>
        <v>0</v>
      </c>
      <c r="AS29" s="101">
        <f t="shared" si="17"/>
        <v>14.700000000000001</v>
      </c>
      <c r="AT29" s="68">
        <f t="shared" si="17"/>
        <v>14.700000000000001</v>
      </c>
      <c r="AU29" s="72">
        <v>8.1</v>
      </c>
      <c r="AV29" s="69">
        <f t="shared" si="26"/>
        <v>8.1</v>
      </c>
      <c r="AW29" s="102"/>
      <c r="AX29" s="88">
        <f t="shared" si="26"/>
        <v>0</v>
      </c>
      <c r="AY29" s="91"/>
      <c r="AZ29" s="91">
        <f t="shared" si="19"/>
        <v>0</v>
      </c>
      <c r="BA29" s="102"/>
      <c r="BB29" s="88">
        <f t="shared" si="20"/>
        <v>0</v>
      </c>
      <c r="BC29" s="91"/>
      <c r="BD29" s="92">
        <f t="shared" si="21"/>
        <v>0</v>
      </c>
    </row>
    <row r="30" spans="1:56" ht="22.5">
      <c r="A30" s="3">
        <v>77</v>
      </c>
      <c r="B30" s="4" t="s">
        <v>33</v>
      </c>
      <c r="C30" s="5">
        <v>817</v>
      </c>
      <c r="D30" s="11" t="s">
        <v>30</v>
      </c>
      <c r="E30" s="13" t="s">
        <v>75</v>
      </c>
      <c r="F30" s="8" t="s">
        <v>39</v>
      </c>
      <c r="G30" s="141" t="s">
        <v>76</v>
      </c>
      <c r="H30" s="121">
        <v>2</v>
      </c>
      <c r="I30" s="97">
        <v>20</v>
      </c>
      <c r="J30" s="103">
        <v>30.5</v>
      </c>
      <c r="K30" s="120">
        <f t="shared" si="1"/>
        <v>610</v>
      </c>
      <c r="L30" s="121">
        <v>2</v>
      </c>
      <c r="M30" s="106">
        <v>18</v>
      </c>
      <c r="N30" s="103">
        <v>30.5</v>
      </c>
      <c r="O30" s="120">
        <f t="shared" si="22"/>
        <v>549</v>
      </c>
      <c r="P30" s="122">
        <f>L30</f>
        <v>2</v>
      </c>
      <c r="Q30" s="99"/>
      <c r="R30" s="99">
        <f t="shared" si="27"/>
        <v>18</v>
      </c>
      <c r="S30" s="99">
        <f t="shared" si="23"/>
        <v>30.5</v>
      </c>
      <c r="T30" s="125">
        <f t="shared" si="24"/>
        <v>549</v>
      </c>
      <c r="U30" s="101">
        <f t="shared" si="4"/>
        <v>16</v>
      </c>
      <c r="V30" s="68">
        <f t="shared" si="5"/>
        <v>320</v>
      </c>
      <c r="W30" s="72">
        <v>14.5</v>
      </c>
      <c r="X30" s="69">
        <f t="shared" si="6"/>
        <v>290</v>
      </c>
      <c r="Y30" s="73"/>
      <c r="Z30" s="68">
        <f t="shared" si="7"/>
        <v>0</v>
      </c>
      <c r="AA30" s="72"/>
      <c r="AB30" s="72">
        <f t="shared" si="8"/>
        <v>0</v>
      </c>
      <c r="AC30" s="73"/>
      <c r="AD30" s="68">
        <f t="shared" si="9"/>
        <v>0</v>
      </c>
      <c r="AE30" s="72"/>
      <c r="AF30" s="74">
        <f t="shared" si="10"/>
        <v>0</v>
      </c>
      <c r="AG30" s="101">
        <f t="shared" si="11"/>
        <v>16</v>
      </c>
      <c r="AH30" s="68">
        <f t="shared" si="12"/>
        <v>288</v>
      </c>
      <c r="AI30" s="72">
        <v>14.5</v>
      </c>
      <c r="AJ30" s="69">
        <f t="shared" si="13"/>
        <v>261</v>
      </c>
      <c r="AK30" s="73"/>
      <c r="AL30" s="71">
        <f t="shared" si="13"/>
        <v>0</v>
      </c>
      <c r="AM30" s="72"/>
      <c r="AN30" s="72">
        <f t="shared" si="14"/>
        <v>0</v>
      </c>
      <c r="AO30" s="73"/>
      <c r="AP30" s="71">
        <f t="shared" si="15"/>
        <v>0</v>
      </c>
      <c r="AQ30" s="72"/>
      <c r="AR30" s="74">
        <f t="shared" si="25"/>
        <v>0</v>
      </c>
      <c r="AS30" s="101">
        <f t="shared" si="17"/>
        <v>16</v>
      </c>
      <c r="AT30" s="68">
        <f t="shared" si="17"/>
        <v>288</v>
      </c>
      <c r="AU30" s="72">
        <v>14.5</v>
      </c>
      <c r="AV30" s="69">
        <f t="shared" si="26"/>
        <v>261</v>
      </c>
      <c r="AW30" s="102"/>
      <c r="AX30" s="88">
        <f t="shared" si="26"/>
        <v>0</v>
      </c>
      <c r="AY30" s="91"/>
      <c r="AZ30" s="91">
        <f t="shared" si="19"/>
        <v>0</v>
      </c>
      <c r="BA30" s="102"/>
      <c r="BB30" s="88">
        <f t="shared" si="20"/>
        <v>0</v>
      </c>
      <c r="BC30" s="91"/>
      <c r="BD30" s="92">
        <f t="shared" si="21"/>
        <v>0</v>
      </c>
    </row>
    <row r="31" spans="1:56" ht="22.5">
      <c r="A31" s="3">
        <v>78</v>
      </c>
      <c r="B31" s="4" t="s">
        <v>33</v>
      </c>
      <c r="C31" s="5">
        <v>834</v>
      </c>
      <c r="D31" s="16" t="s">
        <v>66</v>
      </c>
      <c r="E31" s="13" t="s">
        <v>77</v>
      </c>
      <c r="F31" s="8" t="s">
        <v>39</v>
      </c>
      <c r="G31" s="143" t="s">
        <v>78</v>
      </c>
      <c r="H31" s="121">
        <v>1</v>
      </c>
      <c r="I31" s="97">
        <v>11</v>
      </c>
      <c r="J31" s="103">
        <v>25.9</v>
      </c>
      <c r="K31" s="120">
        <f t="shared" si="1"/>
        <v>284.89999999999998</v>
      </c>
      <c r="L31" s="121">
        <v>1</v>
      </c>
      <c r="M31" s="106">
        <v>10</v>
      </c>
      <c r="N31" s="103">
        <v>25.9</v>
      </c>
      <c r="O31" s="120">
        <f t="shared" si="22"/>
        <v>259</v>
      </c>
      <c r="P31" s="122">
        <f t="shared" ref="P31:P46" si="29">L31</f>
        <v>1</v>
      </c>
      <c r="Q31" s="99"/>
      <c r="R31" s="99">
        <f t="shared" si="27"/>
        <v>10</v>
      </c>
      <c r="S31" s="99">
        <f t="shared" si="23"/>
        <v>25.9</v>
      </c>
      <c r="T31" s="125">
        <f t="shared" si="24"/>
        <v>259</v>
      </c>
      <c r="U31" s="101">
        <f t="shared" si="4"/>
        <v>14.7</v>
      </c>
      <c r="V31" s="68">
        <f t="shared" si="5"/>
        <v>161.69999999999999</v>
      </c>
      <c r="W31" s="72">
        <v>11.2</v>
      </c>
      <c r="X31" s="69">
        <f t="shared" si="6"/>
        <v>123.19999999999999</v>
      </c>
      <c r="Y31" s="73"/>
      <c r="Z31" s="68">
        <f t="shared" si="7"/>
        <v>0</v>
      </c>
      <c r="AA31" s="72"/>
      <c r="AB31" s="72">
        <f t="shared" si="8"/>
        <v>0</v>
      </c>
      <c r="AC31" s="73"/>
      <c r="AD31" s="68">
        <f t="shared" si="9"/>
        <v>0</v>
      </c>
      <c r="AE31" s="72"/>
      <c r="AF31" s="74">
        <f t="shared" si="10"/>
        <v>0</v>
      </c>
      <c r="AG31" s="101">
        <f t="shared" si="11"/>
        <v>14.7</v>
      </c>
      <c r="AH31" s="68">
        <f t="shared" si="12"/>
        <v>147</v>
      </c>
      <c r="AI31" s="72">
        <v>11.2</v>
      </c>
      <c r="AJ31" s="69">
        <f t="shared" si="13"/>
        <v>112</v>
      </c>
      <c r="AK31" s="73"/>
      <c r="AL31" s="71">
        <f t="shared" si="13"/>
        <v>0</v>
      </c>
      <c r="AM31" s="72"/>
      <c r="AN31" s="72">
        <f t="shared" si="14"/>
        <v>0</v>
      </c>
      <c r="AO31" s="73"/>
      <c r="AP31" s="71">
        <f t="shared" si="15"/>
        <v>0</v>
      </c>
      <c r="AQ31" s="72"/>
      <c r="AR31" s="74">
        <f t="shared" si="25"/>
        <v>0</v>
      </c>
      <c r="AS31" s="101">
        <f t="shared" si="17"/>
        <v>14.7</v>
      </c>
      <c r="AT31" s="68">
        <f t="shared" si="17"/>
        <v>147</v>
      </c>
      <c r="AU31" s="72">
        <v>11.2</v>
      </c>
      <c r="AV31" s="69">
        <f t="shared" si="26"/>
        <v>112</v>
      </c>
      <c r="AW31" s="102"/>
      <c r="AX31" s="88">
        <f t="shared" si="26"/>
        <v>0</v>
      </c>
      <c r="AY31" s="91"/>
      <c r="AZ31" s="91">
        <f t="shared" si="19"/>
        <v>0</v>
      </c>
      <c r="BA31" s="102"/>
      <c r="BB31" s="88">
        <f t="shared" si="20"/>
        <v>0</v>
      </c>
      <c r="BC31" s="91"/>
      <c r="BD31" s="92">
        <f t="shared" si="21"/>
        <v>0</v>
      </c>
    </row>
    <row r="32" spans="1:56" ht="22.5">
      <c r="A32" s="3">
        <v>79</v>
      </c>
      <c r="B32" s="4" t="s">
        <v>33</v>
      </c>
      <c r="C32" s="5">
        <v>837</v>
      </c>
      <c r="D32" s="16" t="s">
        <v>66</v>
      </c>
      <c r="E32" s="13" t="s">
        <v>79</v>
      </c>
      <c r="F32" s="8" t="s">
        <v>39</v>
      </c>
      <c r="G32" s="143" t="s">
        <v>80</v>
      </c>
      <c r="H32" s="121">
        <v>1</v>
      </c>
      <c r="I32" s="97">
        <v>10</v>
      </c>
      <c r="J32" s="103">
        <v>24.2</v>
      </c>
      <c r="K32" s="120">
        <f t="shared" si="1"/>
        <v>242</v>
      </c>
      <c r="L32" s="121">
        <v>1</v>
      </c>
      <c r="M32" s="106">
        <v>9</v>
      </c>
      <c r="N32" s="103">
        <v>24.2</v>
      </c>
      <c r="O32" s="120">
        <f t="shared" si="22"/>
        <v>217.79999999999998</v>
      </c>
      <c r="P32" s="122">
        <f t="shared" si="29"/>
        <v>1</v>
      </c>
      <c r="Q32" s="99"/>
      <c r="R32" s="99">
        <f t="shared" si="27"/>
        <v>9</v>
      </c>
      <c r="S32" s="99">
        <f t="shared" si="23"/>
        <v>24.2</v>
      </c>
      <c r="T32" s="125">
        <f t="shared" si="24"/>
        <v>217.79999999999998</v>
      </c>
      <c r="U32" s="101">
        <f t="shared" si="4"/>
        <v>14.7</v>
      </c>
      <c r="V32" s="68">
        <f t="shared" si="5"/>
        <v>147</v>
      </c>
      <c r="W32" s="72">
        <v>9.5</v>
      </c>
      <c r="X32" s="69">
        <f t="shared" si="6"/>
        <v>95</v>
      </c>
      <c r="Y32" s="73"/>
      <c r="Z32" s="68">
        <f t="shared" si="7"/>
        <v>0</v>
      </c>
      <c r="AA32" s="72"/>
      <c r="AB32" s="72">
        <f t="shared" si="8"/>
        <v>0</v>
      </c>
      <c r="AC32" s="73"/>
      <c r="AD32" s="68">
        <f t="shared" si="9"/>
        <v>0</v>
      </c>
      <c r="AE32" s="72"/>
      <c r="AF32" s="74">
        <f t="shared" si="10"/>
        <v>0</v>
      </c>
      <c r="AG32" s="101">
        <f t="shared" si="11"/>
        <v>14.7</v>
      </c>
      <c r="AH32" s="68">
        <f t="shared" si="12"/>
        <v>132.29999999999998</v>
      </c>
      <c r="AI32" s="72">
        <v>9.5</v>
      </c>
      <c r="AJ32" s="69">
        <f t="shared" si="13"/>
        <v>85.5</v>
      </c>
      <c r="AK32" s="73"/>
      <c r="AL32" s="71">
        <f t="shared" si="13"/>
        <v>0</v>
      </c>
      <c r="AM32" s="72"/>
      <c r="AN32" s="72">
        <f t="shared" si="14"/>
        <v>0</v>
      </c>
      <c r="AO32" s="73"/>
      <c r="AP32" s="71">
        <f t="shared" si="15"/>
        <v>0</v>
      </c>
      <c r="AQ32" s="72"/>
      <c r="AR32" s="74">
        <f t="shared" si="25"/>
        <v>0</v>
      </c>
      <c r="AS32" s="101">
        <f t="shared" si="17"/>
        <v>14.7</v>
      </c>
      <c r="AT32" s="68">
        <f t="shared" si="17"/>
        <v>132.29999999999998</v>
      </c>
      <c r="AU32" s="72">
        <v>9.5</v>
      </c>
      <c r="AV32" s="69">
        <f t="shared" si="26"/>
        <v>85.5</v>
      </c>
      <c r="AW32" s="102"/>
      <c r="AX32" s="88">
        <f t="shared" si="26"/>
        <v>0</v>
      </c>
      <c r="AY32" s="91"/>
      <c r="AZ32" s="91">
        <f t="shared" si="19"/>
        <v>0</v>
      </c>
      <c r="BA32" s="102"/>
      <c r="BB32" s="88">
        <f t="shared" si="20"/>
        <v>0</v>
      </c>
      <c r="BC32" s="91"/>
      <c r="BD32" s="92">
        <f t="shared" si="21"/>
        <v>0</v>
      </c>
    </row>
    <row r="33" spans="1:56" ht="22.5">
      <c r="A33" s="9"/>
      <c r="B33" s="4" t="s">
        <v>33</v>
      </c>
      <c r="C33" s="5">
        <v>837</v>
      </c>
      <c r="D33" s="16" t="s">
        <v>80</v>
      </c>
      <c r="E33" s="13" t="s">
        <v>81</v>
      </c>
      <c r="F33" s="8" t="s">
        <v>39</v>
      </c>
      <c r="G33" s="145" t="s">
        <v>66</v>
      </c>
      <c r="H33" s="121"/>
      <c r="I33" s="97">
        <v>1</v>
      </c>
      <c r="J33" s="103">
        <v>32.4</v>
      </c>
      <c r="K33" s="120">
        <f t="shared" si="1"/>
        <v>32.4</v>
      </c>
      <c r="L33" s="121"/>
      <c r="M33" s="97">
        <v>1</v>
      </c>
      <c r="N33" s="103">
        <v>32.4</v>
      </c>
      <c r="O33" s="120">
        <f t="shared" si="22"/>
        <v>32.4</v>
      </c>
      <c r="P33" s="122">
        <f t="shared" si="29"/>
        <v>0</v>
      </c>
      <c r="Q33" s="99"/>
      <c r="R33" s="99">
        <f t="shared" si="27"/>
        <v>1</v>
      </c>
      <c r="S33" s="99">
        <f t="shared" si="23"/>
        <v>32.4</v>
      </c>
      <c r="T33" s="125">
        <f t="shared" si="24"/>
        <v>32.4</v>
      </c>
      <c r="U33" s="101">
        <f t="shared" si="4"/>
        <v>14.7</v>
      </c>
      <c r="V33" s="68">
        <f t="shared" si="5"/>
        <v>14.7</v>
      </c>
      <c r="W33" s="72">
        <v>17.7</v>
      </c>
      <c r="X33" s="69">
        <f t="shared" si="6"/>
        <v>17.7</v>
      </c>
      <c r="Y33" s="73"/>
      <c r="Z33" s="68">
        <f t="shared" si="7"/>
        <v>0</v>
      </c>
      <c r="AA33" s="72"/>
      <c r="AB33" s="72">
        <f t="shared" si="8"/>
        <v>0</v>
      </c>
      <c r="AC33" s="73"/>
      <c r="AD33" s="68">
        <f t="shared" si="9"/>
        <v>0</v>
      </c>
      <c r="AE33" s="72"/>
      <c r="AF33" s="74">
        <f t="shared" si="10"/>
        <v>0</v>
      </c>
      <c r="AG33" s="101">
        <f t="shared" si="11"/>
        <v>14.7</v>
      </c>
      <c r="AH33" s="68">
        <f t="shared" si="12"/>
        <v>14.7</v>
      </c>
      <c r="AI33" s="72">
        <v>17.7</v>
      </c>
      <c r="AJ33" s="69">
        <f t="shared" si="13"/>
        <v>17.7</v>
      </c>
      <c r="AK33" s="73"/>
      <c r="AL33" s="71">
        <f t="shared" si="13"/>
        <v>0</v>
      </c>
      <c r="AM33" s="72"/>
      <c r="AN33" s="72">
        <f t="shared" si="14"/>
        <v>0</v>
      </c>
      <c r="AO33" s="73"/>
      <c r="AP33" s="71">
        <f t="shared" si="15"/>
        <v>0</v>
      </c>
      <c r="AQ33" s="72"/>
      <c r="AR33" s="74">
        <f t="shared" si="25"/>
        <v>0</v>
      </c>
      <c r="AS33" s="101">
        <f t="shared" si="17"/>
        <v>14.7</v>
      </c>
      <c r="AT33" s="68">
        <f t="shared" si="17"/>
        <v>14.7</v>
      </c>
      <c r="AU33" s="72">
        <v>17.7</v>
      </c>
      <c r="AV33" s="69">
        <f t="shared" si="26"/>
        <v>17.7</v>
      </c>
      <c r="AW33" s="102"/>
      <c r="AX33" s="88">
        <f t="shared" si="26"/>
        <v>0</v>
      </c>
      <c r="AY33" s="91"/>
      <c r="AZ33" s="91">
        <f t="shared" si="19"/>
        <v>0</v>
      </c>
      <c r="BA33" s="102"/>
      <c r="BB33" s="88">
        <f t="shared" si="20"/>
        <v>0</v>
      </c>
      <c r="BC33" s="91"/>
      <c r="BD33" s="92">
        <f t="shared" si="21"/>
        <v>0</v>
      </c>
    </row>
    <row r="34" spans="1:56" ht="22.5">
      <c r="A34" s="10">
        <v>80</v>
      </c>
      <c r="B34" s="4" t="s">
        <v>33</v>
      </c>
      <c r="C34" s="5">
        <v>839</v>
      </c>
      <c r="D34" s="16" t="s">
        <v>66</v>
      </c>
      <c r="E34" s="13" t="s">
        <v>82</v>
      </c>
      <c r="F34" s="8" t="s">
        <v>39</v>
      </c>
      <c r="G34" s="143" t="s">
        <v>83</v>
      </c>
      <c r="H34" s="121">
        <v>2</v>
      </c>
      <c r="I34" s="97">
        <v>9</v>
      </c>
      <c r="J34" s="103">
        <v>29.8</v>
      </c>
      <c r="K34" s="120">
        <f t="shared" si="1"/>
        <v>268.2</v>
      </c>
      <c r="L34" s="121">
        <v>2</v>
      </c>
      <c r="M34" s="106">
        <v>2</v>
      </c>
      <c r="N34" s="103">
        <v>29.8</v>
      </c>
      <c r="O34" s="120">
        <f t="shared" si="22"/>
        <v>59.6</v>
      </c>
      <c r="P34" s="122">
        <f t="shared" si="29"/>
        <v>2</v>
      </c>
      <c r="Q34" s="99"/>
      <c r="R34" s="99">
        <f t="shared" si="27"/>
        <v>2</v>
      </c>
      <c r="S34" s="99">
        <f t="shared" si="23"/>
        <v>29.8</v>
      </c>
      <c r="T34" s="125">
        <f t="shared" si="24"/>
        <v>59.6</v>
      </c>
      <c r="U34" s="101">
        <f t="shared" si="4"/>
        <v>14.700000000000001</v>
      </c>
      <c r="V34" s="68">
        <f t="shared" si="5"/>
        <v>132.29999999999998</v>
      </c>
      <c r="W34" s="72">
        <v>15.1</v>
      </c>
      <c r="X34" s="69">
        <f t="shared" si="6"/>
        <v>135.9</v>
      </c>
      <c r="Y34" s="73"/>
      <c r="Z34" s="68">
        <f t="shared" si="7"/>
        <v>0</v>
      </c>
      <c r="AA34" s="72"/>
      <c r="AB34" s="72">
        <f t="shared" si="8"/>
        <v>0</v>
      </c>
      <c r="AC34" s="73"/>
      <c r="AD34" s="68">
        <f t="shared" si="9"/>
        <v>0</v>
      </c>
      <c r="AE34" s="72"/>
      <c r="AF34" s="74">
        <f t="shared" si="10"/>
        <v>0</v>
      </c>
      <c r="AG34" s="101">
        <f t="shared" si="11"/>
        <v>14.700000000000001</v>
      </c>
      <c r="AH34" s="68">
        <f t="shared" si="12"/>
        <v>29.400000000000002</v>
      </c>
      <c r="AI34" s="72">
        <v>15.1</v>
      </c>
      <c r="AJ34" s="69">
        <f t="shared" si="13"/>
        <v>30.2</v>
      </c>
      <c r="AK34" s="73"/>
      <c r="AL34" s="71">
        <f t="shared" si="13"/>
        <v>0</v>
      </c>
      <c r="AM34" s="72"/>
      <c r="AN34" s="72">
        <f t="shared" si="14"/>
        <v>0</v>
      </c>
      <c r="AO34" s="73"/>
      <c r="AP34" s="71">
        <f t="shared" si="15"/>
        <v>0</v>
      </c>
      <c r="AQ34" s="72"/>
      <c r="AR34" s="74">
        <f t="shared" si="25"/>
        <v>0</v>
      </c>
      <c r="AS34" s="101">
        <f t="shared" si="17"/>
        <v>14.700000000000001</v>
      </c>
      <c r="AT34" s="68">
        <f t="shared" si="17"/>
        <v>29.400000000000002</v>
      </c>
      <c r="AU34" s="72">
        <v>15.1</v>
      </c>
      <c r="AV34" s="69">
        <f t="shared" si="26"/>
        <v>30.2</v>
      </c>
      <c r="AW34" s="102"/>
      <c r="AX34" s="88">
        <f t="shared" si="26"/>
        <v>0</v>
      </c>
      <c r="AY34" s="91"/>
      <c r="AZ34" s="91">
        <f t="shared" si="19"/>
        <v>0</v>
      </c>
      <c r="BA34" s="102"/>
      <c r="BB34" s="88">
        <f t="shared" si="20"/>
        <v>0</v>
      </c>
      <c r="BC34" s="91"/>
      <c r="BD34" s="92">
        <f t="shared" si="21"/>
        <v>0</v>
      </c>
    </row>
    <row r="35" spans="1:56" ht="22.5">
      <c r="A35" s="10"/>
      <c r="B35" s="4" t="s">
        <v>33</v>
      </c>
      <c r="C35" s="5">
        <v>839</v>
      </c>
      <c r="D35" s="16" t="s">
        <v>66</v>
      </c>
      <c r="E35" s="13" t="s">
        <v>84</v>
      </c>
      <c r="F35" s="8" t="s">
        <v>39</v>
      </c>
      <c r="G35" s="143" t="s">
        <v>83</v>
      </c>
      <c r="H35" s="121"/>
      <c r="I35" s="97">
        <v>7</v>
      </c>
      <c r="J35" s="103">
        <v>27.2</v>
      </c>
      <c r="K35" s="120">
        <f t="shared" si="1"/>
        <v>190.4</v>
      </c>
      <c r="L35" s="121"/>
      <c r="M35" s="106">
        <v>12</v>
      </c>
      <c r="N35" s="103">
        <v>27.2</v>
      </c>
      <c r="O35" s="120">
        <f t="shared" si="22"/>
        <v>326.39999999999998</v>
      </c>
      <c r="P35" s="122">
        <f t="shared" si="29"/>
        <v>0</v>
      </c>
      <c r="Q35" s="99"/>
      <c r="R35" s="99">
        <f t="shared" si="27"/>
        <v>12</v>
      </c>
      <c r="S35" s="99">
        <f t="shared" si="23"/>
        <v>27.2</v>
      </c>
      <c r="T35" s="125">
        <f t="shared" si="24"/>
        <v>326.39999999999998</v>
      </c>
      <c r="U35" s="101">
        <f t="shared" si="4"/>
        <v>14.7</v>
      </c>
      <c r="V35" s="68">
        <f t="shared" si="5"/>
        <v>102.9</v>
      </c>
      <c r="W35" s="72">
        <v>12.5</v>
      </c>
      <c r="X35" s="69">
        <f t="shared" si="6"/>
        <v>87.5</v>
      </c>
      <c r="Y35" s="73"/>
      <c r="Z35" s="68">
        <f t="shared" si="7"/>
        <v>0</v>
      </c>
      <c r="AA35" s="72"/>
      <c r="AB35" s="72">
        <f t="shared" si="8"/>
        <v>0</v>
      </c>
      <c r="AC35" s="73"/>
      <c r="AD35" s="68">
        <f t="shared" si="9"/>
        <v>0</v>
      </c>
      <c r="AE35" s="72"/>
      <c r="AF35" s="74">
        <f t="shared" si="10"/>
        <v>0</v>
      </c>
      <c r="AG35" s="101">
        <f t="shared" si="11"/>
        <v>14.7</v>
      </c>
      <c r="AH35" s="68">
        <f t="shared" si="12"/>
        <v>176.39999999999998</v>
      </c>
      <c r="AI35" s="72">
        <v>12.5</v>
      </c>
      <c r="AJ35" s="69">
        <f t="shared" si="13"/>
        <v>150</v>
      </c>
      <c r="AK35" s="73"/>
      <c r="AL35" s="71">
        <f t="shared" si="13"/>
        <v>0</v>
      </c>
      <c r="AM35" s="72"/>
      <c r="AN35" s="72">
        <f t="shared" si="14"/>
        <v>0</v>
      </c>
      <c r="AO35" s="73"/>
      <c r="AP35" s="71">
        <f t="shared" si="15"/>
        <v>0</v>
      </c>
      <c r="AQ35" s="72"/>
      <c r="AR35" s="74">
        <f t="shared" si="25"/>
        <v>0</v>
      </c>
      <c r="AS35" s="101">
        <f t="shared" si="17"/>
        <v>14.7</v>
      </c>
      <c r="AT35" s="68">
        <f t="shared" si="17"/>
        <v>176.39999999999998</v>
      </c>
      <c r="AU35" s="72">
        <v>12.5</v>
      </c>
      <c r="AV35" s="69">
        <f t="shared" si="26"/>
        <v>150</v>
      </c>
      <c r="AW35" s="102"/>
      <c r="AX35" s="88">
        <f t="shared" si="26"/>
        <v>0</v>
      </c>
      <c r="AY35" s="91"/>
      <c r="AZ35" s="91">
        <f t="shared" si="19"/>
        <v>0</v>
      </c>
      <c r="BA35" s="102"/>
      <c r="BB35" s="88">
        <f t="shared" si="20"/>
        <v>0</v>
      </c>
      <c r="BC35" s="91"/>
      <c r="BD35" s="92">
        <f t="shared" si="21"/>
        <v>0</v>
      </c>
    </row>
    <row r="36" spans="1:56" ht="22.5">
      <c r="A36" s="19"/>
      <c r="B36" s="4" t="s">
        <v>33</v>
      </c>
      <c r="C36" s="20" t="s">
        <v>85</v>
      </c>
      <c r="D36" s="16" t="s">
        <v>66</v>
      </c>
      <c r="E36" s="13" t="s">
        <v>86</v>
      </c>
      <c r="F36" s="8" t="s">
        <v>39</v>
      </c>
      <c r="G36" s="144" t="s">
        <v>73</v>
      </c>
      <c r="H36" s="121"/>
      <c r="I36" s="107">
        <v>6</v>
      </c>
      <c r="J36" s="103">
        <v>24.8</v>
      </c>
      <c r="K36" s="120">
        <f t="shared" si="1"/>
        <v>148.80000000000001</v>
      </c>
      <c r="L36" s="121"/>
      <c r="M36" s="107">
        <v>6</v>
      </c>
      <c r="N36" s="103">
        <v>24.8</v>
      </c>
      <c r="O36" s="120">
        <f t="shared" si="22"/>
        <v>148.80000000000001</v>
      </c>
      <c r="P36" s="122">
        <f t="shared" si="29"/>
        <v>0</v>
      </c>
      <c r="Q36" s="99"/>
      <c r="R36" s="99">
        <f t="shared" si="27"/>
        <v>6</v>
      </c>
      <c r="S36" s="99">
        <f t="shared" si="23"/>
        <v>24.8</v>
      </c>
      <c r="T36" s="125">
        <f t="shared" si="24"/>
        <v>148.80000000000001</v>
      </c>
      <c r="U36" s="101">
        <f t="shared" si="4"/>
        <v>14.700000000000001</v>
      </c>
      <c r="V36" s="68">
        <f t="shared" si="5"/>
        <v>88.200000000000017</v>
      </c>
      <c r="W36" s="72">
        <v>10.1</v>
      </c>
      <c r="X36" s="69">
        <f t="shared" si="6"/>
        <v>60.599999999999994</v>
      </c>
      <c r="Y36" s="73"/>
      <c r="Z36" s="68">
        <f t="shared" si="7"/>
        <v>0</v>
      </c>
      <c r="AA36" s="72"/>
      <c r="AB36" s="72">
        <f t="shared" si="8"/>
        <v>0</v>
      </c>
      <c r="AC36" s="73"/>
      <c r="AD36" s="68">
        <f t="shared" si="9"/>
        <v>0</v>
      </c>
      <c r="AE36" s="72"/>
      <c r="AF36" s="74">
        <f t="shared" si="10"/>
        <v>0</v>
      </c>
      <c r="AG36" s="101">
        <f t="shared" si="11"/>
        <v>14.700000000000001</v>
      </c>
      <c r="AH36" s="68">
        <f t="shared" si="12"/>
        <v>88.200000000000017</v>
      </c>
      <c r="AI36" s="72">
        <v>10.1</v>
      </c>
      <c r="AJ36" s="69">
        <f t="shared" si="13"/>
        <v>60.599999999999994</v>
      </c>
      <c r="AK36" s="73"/>
      <c r="AL36" s="71">
        <f t="shared" si="13"/>
        <v>0</v>
      </c>
      <c r="AM36" s="72"/>
      <c r="AN36" s="72">
        <f t="shared" si="14"/>
        <v>0</v>
      </c>
      <c r="AO36" s="73"/>
      <c r="AP36" s="71">
        <f t="shared" si="15"/>
        <v>0</v>
      </c>
      <c r="AQ36" s="72"/>
      <c r="AR36" s="74">
        <f t="shared" si="25"/>
        <v>0</v>
      </c>
      <c r="AS36" s="101">
        <f t="shared" si="17"/>
        <v>14.700000000000001</v>
      </c>
      <c r="AT36" s="68">
        <f t="shared" si="17"/>
        <v>88.200000000000017</v>
      </c>
      <c r="AU36" s="72">
        <v>10.1</v>
      </c>
      <c r="AV36" s="69">
        <f t="shared" si="26"/>
        <v>60.599999999999994</v>
      </c>
      <c r="AW36" s="102"/>
      <c r="AX36" s="88">
        <f t="shared" si="26"/>
        <v>0</v>
      </c>
      <c r="AY36" s="91"/>
      <c r="AZ36" s="91">
        <f t="shared" si="19"/>
        <v>0</v>
      </c>
      <c r="BA36" s="102"/>
      <c r="BB36" s="88">
        <f t="shared" si="20"/>
        <v>0</v>
      </c>
      <c r="BC36" s="91"/>
      <c r="BD36" s="92">
        <f t="shared" si="21"/>
        <v>0</v>
      </c>
    </row>
    <row r="37" spans="1:56" ht="22.5">
      <c r="A37" s="3">
        <v>81</v>
      </c>
      <c r="B37" s="4" t="s">
        <v>33</v>
      </c>
      <c r="C37" s="5">
        <v>855</v>
      </c>
      <c r="D37" s="16" t="s">
        <v>66</v>
      </c>
      <c r="E37" s="13" t="s">
        <v>87</v>
      </c>
      <c r="F37" s="8" t="s">
        <v>39</v>
      </c>
      <c r="G37" s="143" t="s">
        <v>88</v>
      </c>
      <c r="H37" s="121">
        <v>1</v>
      </c>
      <c r="I37" s="97">
        <v>10</v>
      </c>
      <c r="J37" s="103">
        <v>22.6</v>
      </c>
      <c r="K37" s="120">
        <f t="shared" si="1"/>
        <v>226</v>
      </c>
      <c r="L37" s="121">
        <v>1</v>
      </c>
      <c r="M37" s="97">
        <v>10</v>
      </c>
      <c r="N37" s="103">
        <v>22.6</v>
      </c>
      <c r="O37" s="120">
        <f t="shared" si="22"/>
        <v>226</v>
      </c>
      <c r="P37" s="122">
        <f t="shared" si="29"/>
        <v>1</v>
      </c>
      <c r="Q37" s="99"/>
      <c r="R37" s="99">
        <f t="shared" si="27"/>
        <v>10</v>
      </c>
      <c r="S37" s="99">
        <f t="shared" si="23"/>
        <v>22.6</v>
      </c>
      <c r="T37" s="125">
        <f t="shared" si="24"/>
        <v>226</v>
      </c>
      <c r="U37" s="101">
        <f t="shared" si="4"/>
        <v>14.700000000000001</v>
      </c>
      <c r="V37" s="68">
        <f t="shared" si="5"/>
        <v>147</v>
      </c>
      <c r="W37" s="72">
        <v>7.9</v>
      </c>
      <c r="X37" s="69">
        <f t="shared" si="6"/>
        <v>79</v>
      </c>
      <c r="Y37" s="73"/>
      <c r="Z37" s="68">
        <f t="shared" si="7"/>
        <v>0</v>
      </c>
      <c r="AA37" s="72"/>
      <c r="AB37" s="72">
        <f t="shared" si="8"/>
        <v>0</v>
      </c>
      <c r="AC37" s="73"/>
      <c r="AD37" s="68">
        <f t="shared" si="9"/>
        <v>0</v>
      </c>
      <c r="AE37" s="72"/>
      <c r="AF37" s="74">
        <f t="shared" si="10"/>
        <v>0</v>
      </c>
      <c r="AG37" s="101">
        <f t="shared" si="11"/>
        <v>14.700000000000001</v>
      </c>
      <c r="AH37" s="68">
        <f t="shared" si="12"/>
        <v>147</v>
      </c>
      <c r="AI37" s="72">
        <v>7.9</v>
      </c>
      <c r="AJ37" s="69">
        <f t="shared" si="13"/>
        <v>79</v>
      </c>
      <c r="AK37" s="73"/>
      <c r="AL37" s="71">
        <f t="shared" si="13"/>
        <v>0</v>
      </c>
      <c r="AM37" s="72"/>
      <c r="AN37" s="72">
        <f t="shared" si="14"/>
        <v>0</v>
      </c>
      <c r="AO37" s="73"/>
      <c r="AP37" s="71">
        <f t="shared" si="15"/>
        <v>0</v>
      </c>
      <c r="AQ37" s="72"/>
      <c r="AR37" s="74">
        <f t="shared" si="25"/>
        <v>0</v>
      </c>
      <c r="AS37" s="101">
        <f t="shared" si="17"/>
        <v>14.700000000000001</v>
      </c>
      <c r="AT37" s="68">
        <f t="shared" si="17"/>
        <v>147</v>
      </c>
      <c r="AU37" s="72">
        <v>7.9</v>
      </c>
      <c r="AV37" s="69">
        <f t="shared" si="26"/>
        <v>79</v>
      </c>
      <c r="AW37" s="102"/>
      <c r="AX37" s="88">
        <f t="shared" si="26"/>
        <v>0</v>
      </c>
      <c r="AY37" s="91"/>
      <c r="AZ37" s="91">
        <f t="shared" si="19"/>
        <v>0</v>
      </c>
      <c r="BA37" s="102"/>
      <c r="BB37" s="88">
        <f t="shared" si="20"/>
        <v>0</v>
      </c>
      <c r="BC37" s="91"/>
      <c r="BD37" s="92">
        <f t="shared" si="21"/>
        <v>0</v>
      </c>
    </row>
    <row r="38" spans="1:56" ht="22.5">
      <c r="A38" s="3"/>
      <c r="B38" s="4" t="s">
        <v>33</v>
      </c>
      <c r="C38" s="5">
        <v>855</v>
      </c>
      <c r="D38" s="16"/>
      <c r="E38" s="13" t="s">
        <v>89</v>
      </c>
      <c r="F38" s="8" t="s">
        <v>39</v>
      </c>
      <c r="G38" s="143" t="s">
        <v>73</v>
      </c>
      <c r="H38" s="121"/>
      <c r="I38" s="97">
        <v>1</v>
      </c>
      <c r="J38" s="103">
        <v>30.3</v>
      </c>
      <c r="K38" s="120">
        <f t="shared" si="1"/>
        <v>30.3</v>
      </c>
      <c r="L38" s="131"/>
      <c r="M38" s="98"/>
      <c r="N38" s="98"/>
      <c r="O38" s="120"/>
      <c r="P38" s="122">
        <f t="shared" si="29"/>
        <v>0</v>
      </c>
      <c r="Q38" s="99"/>
      <c r="R38" s="99">
        <f t="shared" si="27"/>
        <v>0</v>
      </c>
      <c r="S38" s="99">
        <f t="shared" si="23"/>
        <v>0</v>
      </c>
      <c r="T38" s="125">
        <f t="shared" si="24"/>
        <v>0</v>
      </c>
      <c r="U38" s="101">
        <f t="shared" ref="U38:U74" si="30">J38-W38-Y38-AA38-AC38-AE38</f>
        <v>14.700000000000001</v>
      </c>
      <c r="V38" s="68">
        <f t="shared" ref="V38:V74" si="31">K38-X38-Z38-AB38-AD38-AF38</f>
        <v>14.700000000000001</v>
      </c>
      <c r="W38" s="72">
        <v>15.6</v>
      </c>
      <c r="X38" s="69">
        <f t="shared" si="6"/>
        <v>15.6</v>
      </c>
      <c r="Y38" s="73"/>
      <c r="Z38" s="68">
        <f t="shared" si="7"/>
        <v>0</v>
      </c>
      <c r="AA38" s="72"/>
      <c r="AB38" s="72">
        <f t="shared" si="8"/>
        <v>0</v>
      </c>
      <c r="AC38" s="73"/>
      <c r="AD38" s="68">
        <f t="shared" si="9"/>
        <v>0</v>
      </c>
      <c r="AE38" s="72"/>
      <c r="AF38" s="74">
        <f t="shared" si="10"/>
        <v>0</v>
      </c>
      <c r="AG38" s="101">
        <f t="shared" si="11"/>
        <v>-15.6</v>
      </c>
      <c r="AH38" s="68">
        <f t="shared" si="12"/>
        <v>0</v>
      </c>
      <c r="AI38" s="72">
        <v>15.6</v>
      </c>
      <c r="AJ38" s="69">
        <f t="shared" si="13"/>
        <v>0</v>
      </c>
      <c r="AK38" s="73"/>
      <c r="AL38" s="71">
        <f t="shared" si="13"/>
        <v>0</v>
      </c>
      <c r="AM38" s="72"/>
      <c r="AN38" s="72">
        <f t="shared" si="14"/>
        <v>0</v>
      </c>
      <c r="AO38" s="73"/>
      <c r="AP38" s="71">
        <f t="shared" si="15"/>
        <v>0</v>
      </c>
      <c r="AQ38" s="72"/>
      <c r="AR38" s="74">
        <f t="shared" si="25"/>
        <v>0</v>
      </c>
      <c r="AS38" s="101">
        <f t="shared" si="17"/>
        <v>-15.6</v>
      </c>
      <c r="AT38" s="68">
        <f t="shared" si="17"/>
        <v>0</v>
      </c>
      <c r="AU38" s="72">
        <v>15.6</v>
      </c>
      <c r="AV38" s="69">
        <f t="shared" si="26"/>
        <v>0</v>
      </c>
      <c r="AW38" s="102"/>
      <c r="AX38" s="88">
        <f t="shared" si="26"/>
        <v>0</v>
      </c>
      <c r="AY38" s="91"/>
      <c r="AZ38" s="91">
        <f t="shared" si="19"/>
        <v>0</v>
      </c>
      <c r="BA38" s="102"/>
      <c r="BB38" s="88">
        <f t="shared" si="20"/>
        <v>0</v>
      </c>
      <c r="BC38" s="91"/>
      <c r="BD38" s="92">
        <f t="shared" si="21"/>
        <v>0</v>
      </c>
    </row>
    <row r="39" spans="1:56" ht="22.5">
      <c r="A39" s="3">
        <v>82</v>
      </c>
      <c r="B39" s="4" t="s">
        <v>33</v>
      </c>
      <c r="C39" s="5">
        <v>866</v>
      </c>
      <c r="D39" s="16" t="s">
        <v>66</v>
      </c>
      <c r="E39" s="13" t="s">
        <v>90</v>
      </c>
      <c r="F39" s="8" t="s">
        <v>39</v>
      </c>
      <c r="G39" s="143" t="s">
        <v>91</v>
      </c>
      <c r="H39" s="121">
        <v>1</v>
      </c>
      <c r="I39" s="97">
        <v>11</v>
      </c>
      <c r="J39" s="103">
        <v>26.6</v>
      </c>
      <c r="K39" s="120">
        <f t="shared" si="1"/>
        <v>292.60000000000002</v>
      </c>
      <c r="L39" s="121">
        <v>1</v>
      </c>
      <c r="M39" s="106">
        <v>10</v>
      </c>
      <c r="N39" s="103">
        <v>26.6</v>
      </c>
      <c r="O39" s="120">
        <f t="shared" ref="O39:O52" si="32">M39*N39</f>
        <v>266</v>
      </c>
      <c r="P39" s="122">
        <f t="shared" si="29"/>
        <v>1</v>
      </c>
      <c r="Q39" s="99"/>
      <c r="R39" s="99">
        <f t="shared" si="27"/>
        <v>10</v>
      </c>
      <c r="S39" s="99">
        <f t="shared" si="23"/>
        <v>26.6</v>
      </c>
      <c r="T39" s="125">
        <f t="shared" si="24"/>
        <v>266</v>
      </c>
      <c r="U39" s="101">
        <f t="shared" si="30"/>
        <v>14.700000000000001</v>
      </c>
      <c r="V39" s="68">
        <f t="shared" si="31"/>
        <v>161.70000000000002</v>
      </c>
      <c r="W39" s="72">
        <v>11.9</v>
      </c>
      <c r="X39" s="69">
        <f t="shared" si="6"/>
        <v>130.9</v>
      </c>
      <c r="Y39" s="73"/>
      <c r="Z39" s="68">
        <f t="shared" si="7"/>
        <v>0</v>
      </c>
      <c r="AA39" s="72"/>
      <c r="AB39" s="72">
        <f t="shared" si="8"/>
        <v>0</v>
      </c>
      <c r="AC39" s="73"/>
      <c r="AD39" s="68">
        <f t="shared" si="9"/>
        <v>0</v>
      </c>
      <c r="AE39" s="72"/>
      <c r="AF39" s="74">
        <f t="shared" si="10"/>
        <v>0</v>
      </c>
      <c r="AG39" s="101">
        <f t="shared" si="11"/>
        <v>14.700000000000001</v>
      </c>
      <c r="AH39" s="68">
        <f t="shared" si="12"/>
        <v>147</v>
      </c>
      <c r="AI39" s="72">
        <v>11.9</v>
      </c>
      <c r="AJ39" s="69">
        <f t="shared" si="13"/>
        <v>119</v>
      </c>
      <c r="AK39" s="73"/>
      <c r="AL39" s="71">
        <f t="shared" si="13"/>
        <v>0</v>
      </c>
      <c r="AM39" s="72"/>
      <c r="AN39" s="72">
        <f t="shared" si="14"/>
        <v>0</v>
      </c>
      <c r="AO39" s="73"/>
      <c r="AP39" s="71">
        <f t="shared" si="15"/>
        <v>0</v>
      </c>
      <c r="AQ39" s="72"/>
      <c r="AR39" s="74">
        <f t="shared" si="25"/>
        <v>0</v>
      </c>
      <c r="AS39" s="101">
        <f t="shared" si="17"/>
        <v>14.700000000000001</v>
      </c>
      <c r="AT39" s="68">
        <f t="shared" si="17"/>
        <v>147</v>
      </c>
      <c r="AU39" s="72">
        <v>11.9</v>
      </c>
      <c r="AV39" s="69">
        <f t="shared" ref="AV39:AX54" si="33">AU39*$R39</f>
        <v>119</v>
      </c>
      <c r="AW39" s="102"/>
      <c r="AX39" s="88">
        <f t="shared" si="33"/>
        <v>0</v>
      </c>
      <c r="AY39" s="91"/>
      <c r="AZ39" s="91">
        <f t="shared" si="19"/>
        <v>0</v>
      </c>
      <c r="BA39" s="102"/>
      <c r="BB39" s="88">
        <f t="shared" si="20"/>
        <v>0</v>
      </c>
      <c r="BC39" s="91"/>
      <c r="BD39" s="92">
        <f t="shared" si="21"/>
        <v>0</v>
      </c>
    </row>
    <row r="40" spans="1:56" ht="22.5">
      <c r="A40" s="3">
        <v>83</v>
      </c>
      <c r="B40" s="4" t="s">
        <v>33</v>
      </c>
      <c r="C40" s="5">
        <v>871</v>
      </c>
      <c r="D40" s="16" t="s">
        <v>30</v>
      </c>
      <c r="E40" s="13" t="s">
        <v>92</v>
      </c>
      <c r="F40" s="8" t="s">
        <v>39</v>
      </c>
      <c r="G40" s="143" t="s">
        <v>93</v>
      </c>
      <c r="H40" s="121">
        <v>1</v>
      </c>
      <c r="I40" s="97">
        <v>10</v>
      </c>
      <c r="J40" s="103">
        <v>41.5</v>
      </c>
      <c r="K40" s="120">
        <f t="shared" si="1"/>
        <v>415</v>
      </c>
      <c r="L40" s="121">
        <v>1</v>
      </c>
      <c r="M40" s="106">
        <v>9</v>
      </c>
      <c r="N40" s="103">
        <v>41.5</v>
      </c>
      <c r="O40" s="120">
        <f t="shared" si="32"/>
        <v>373.5</v>
      </c>
      <c r="P40" s="122">
        <f t="shared" si="29"/>
        <v>1</v>
      </c>
      <c r="Q40" s="99"/>
      <c r="R40" s="99">
        <f t="shared" si="27"/>
        <v>9</v>
      </c>
      <c r="S40" s="99">
        <f t="shared" si="23"/>
        <v>41.5</v>
      </c>
      <c r="T40" s="125">
        <f t="shared" si="24"/>
        <v>373.5</v>
      </c>
      <c r="U40" s="101">
        <f t="shared" si="30"/>
        <v>16</v>
      </c>
      <c r="V40" s="68">
        <f t="shared" si="31"/>
        <v>160</v>
      </c>
      <c r="W40" s="72">
        <v>25.5</v>
      </c>
      <c r="X40" s="69">
        <f t="shared" si="6"/>
        <v>255</v>
      </c>
      <c r="Y40" s="73"/>
      <c r="Z40" s="68">
        <f t="shared" si="7"/>
        <v>0</v>
      </c>
      <c r="AA40" s="72"/>
      <c r="AB40" s="72">
        <f t="shared" si="8"/>
        <v>0</v>
      </c>
      <c r="AC40" s="73"/>
      <c r="AD40" s="68">
        <f t="shared" si="9"/>
        <v>0</v>
      </c>
      <c r="AE40" s="72"/>
      <c r="AF40" s="74">
        <f t="shared" si="10"/>
        <v>0</v>
      </c>
      <c r="AG40" s="101">
        <f t="shared" si="11"/>
        <v>16</v>
      </c>
      <c r="AH40" s="68">
        <f t="shared" si="12"/>
        <v>144</v>
      </c>
      <c r="AI40" s="72">
        <v>25.5</v>
      </c>
      <c r="AJ40" s="69">
        <f t="shared" si="13"/>
        <v>229.5</v>
      </c>
      <c r="AK40" s="73"/>
      <c r="AL40" s="71">
        <f t="shared" si="13"/>
        <v>0</v>
      </c>
      <c r="AM40" s="72"/>
      <c r="AN40" s="72">
        <f t="shared" si="14"/>
        <v>0</v>
      </c>
      <c r="AO40" s="73"/>
      <c r="AP40" s="71">
        <f t="shared" si="15"/>
        <v>0</v>
      </c>
      <c r="AQ40" s="72"/>
      <c r="AR40" s="74">
        <f t="shared" si="25"/>
        <v>0</v>
      </c>
      <c r="AS40" s="101">
        <f t="shared" si="17"/>
        <v>16</v>
      </c>
      <c r="AT40" s="68">
        <f t="shared" si="17"/>
        <v>144</v>
      </c>
      <c r="AU40" s="72">
        <v>25.5</v>
      </c>
      <c r="AV40" s="69">
        <f t="shared" si="33"/>
        <v>229.5</v>
      </c>
      <c r="AW40" s="102"/>
      <c r="AX40" s="88">
        <f t="shared" si="33"/>
        <v>0</v>
      </c>
      <c r="AY40" s="91"/>
      <c r="AZ40" s="91">
        <f t="shared" si="19"/>
        <v>0</v>
      </c>
      <c r="BA40" s="102"/>
      <c r="BB40" s="88">
        <f t="shared" si="20"/>
        <v>0</v>
      </c>
      <c r="BC40" s="91"/>
      <c r="BD40" s="92">
        <f t="shared" si="21"/>
        <v>0</v>
      </c>
    </row>
    <row r="41" spans="1:56" ht="22.5">
      <c r="A41" s="3">
        <v>94</v>
      </c>
      <c r="B41" s="4" t="s">
        <v>19</v>
      </c>
      <c r="C41" s="21">
        <v>20</v>
      </c>
      <c r="D41" s="22" t="s">
        <v>37</v>
      </c>
      <c r="E41" s="23" t="s">
        <v>94</v>
      </c>
      <c r="F41" s="8" t="s">
        <v>439</v>
      </c>
      <c r="G41" s="146" t="s">
        <v>95</v>
      </c>
      <c r="H41" s="121">
        <v>1</v>
      </c>
      <c r="I41" s="97">
        <v>13</v>
      </c>
      <c r="J41" s="103">
        <v>18.7</v>
      </c>
      <c r="K41" s="120">
        <f t="shared" si="1"/>
        <v>243.1</v>
      </c>
      <c r="L41" s="121">
        <v>1</v>
      </c>
      <c r="M41" s="97">
        <v>13</v>
      </c>
      <c r="N41" s="103">
        <v>18.7</v>
      </c>
      <c r="O41" s="120">
        <f t="shared" si="32"/>
        <v>243.1</v>
      </c>
      <c r="P41" s="122">
        <f t="shared" si="29"/>
        <v>1</v>
      </c>
      <c r="Q41" s="99"/>
      <c r="R41" s="99">
        <f t="shared" si="27"/>
        <v>13</v>
      </c>
      <c r="S41" s="99">
        <f t="shared" si="23"/>
        <v>18.7</v>
      </c>
      <c r="T41" s="125">
        <f t="shared" si="24"/>
        <v>243.1</v>
      </c>
      <c r="U41" s="101">
        <f t="shared" si="30"/>
        <v>6.0999999999999988</v>
      </c>
      <c r="V41" s="68">
        <f t="shared" si="31"/>
        <v>79.299999999999983</v>
      </c>
      <c r="W41" s="72">
        <v>8.9</v>
      </c>
      <c r="X41" s="69">
        <f t="shared" si="6"/>
        <v>115.7</v>
      </c>
      <c r="Y41" s="73"/>
      <c r="Z41" s="68">
        <f t="shared" si="7"/>
        <v>0</v>
      </c>
      <c r="AA41" s="72"/>
      <c r="AB41" s="72">
        <f t="shared" si="8"/>
        <v>0</v>
      </c>
      <c r="AC41" s="73">
        <v>3.7</v>
      </c>
      <c r="AD41" s="68">
        <f t="shared" si="9"/>
        <v>48.1</v>
      </c>
      <c r="AE41" s="72"/>
      <c r="AF41" s="74">
        <f t="shared" si="10"/>
        <v>0</v>
      </c>
      <c r="AG41" s="101">
        <f t="shared" si="11"/>
        <v>6.0999999999999988</v>
      </c>
      <c r="AH41" s="68">
        <f t="shared" si="12"/>
        <v>79.299999999999983</v>
      </c>
      <c r="AI41" s="72">
        <v>8.9</v>
      </c>
      <c r="AJ41" s="69">
        <f t="shared" si="13"/>
        <v>115.7</v>
      </c>
      <c r="AK41" s="73"/>
      <c r="AL41" s="71">
        <f t="shared" si="13"/>
        <v>0</v>
      </c>
      <c r="AM41" s="72"/>
      <c r="AN41" s="72">
        <f t="shared" si="14"/>
        <v>0</v>
      </c>
      <c r="AO41" s="73">
        <v>3.7</v>
      </c>
      <c r="AP41" s="71">
        <f t="shared" si="15"/>
        <v>48.1</v>
      </c>
      <c r="AQ41" s="72"/>
      <c r="AR41" s="74">
        <f t="shared" si="25"/>
        <v>0</v>
      </c>
      <c r="AS41" s="101">
        <f t="shared" si="17"/>
        <v>6.0999999999999988</v>
      </c>
      <c r="AT41" s="68">
        <f t="shared" si="17"/>
        <v>79.299999999999983</v>
      </c>
      <c r="AU41" s="72">
        <v>8.9</v>
      </c>
      <c r="AV41" s="69">
        <f t="shared" si="33"/>
        <v>115.7</v>
      </c>
      <c r="AW41" s="102"/>
      <c r="AX41" s="88">
        <f t="shared" si="33"/>
        <v>0</v>
      </c>
      <c r="AY41" s="91"/>
      <c r="AZ41" s="91">
        <f t="shared" si="19"/>
        <v>0</v>
      </c>
      <c r="BA41" s="102">
        <v>3.7</v>
      </c>
      <c r="BB41" s="88">
        <f t="shared" si="20"/>
        <v>48.1</v>
      </c>
      <c r="BC41" s="91"/>
      <c r="BD41" s="92">
        <f t="shared" si="21"/>
        <v>0</v>
      </c>
    </row>
    <row r="42" spans="1:56" ht="22.5">
      <c r="A42" s="3"/>
      <c r="B42" s="4" t="s">
        <v>19</v>
      </c>
      <c r="C42" s="21">
        <v>20</v>
      </c>
      <c r="D42" s="22" t="s">
        <v>96</v>
      </c>
      <c r="E42" s="23" t="s">
        <v>97</v>
      </c>
      <c r="F42" s="8" t="s">
        <v>439</v>
      </c>
      <c r="G42" s="146" t="s">
        <v>95</v>
      </c>
      <c r="H42" s="121"/>
      <c r="I42" s="97">
        <v>1</v>
      </c>
      <c r="J42" s="103">
        <v>24.2</v>
      </c>
      <c r="K42" s="120">
        <f t="shared" si="1"/>
        <v>24.2</v>
      </c>
      <c r="L42" s="121"/>
      <c r="M42" s="97">
        <v>1</v>
      </c>
      <c r="N42" s="103">
        <v>24.2</v>
      </c>
      <c r="O42" s="120">
        <f t="shared" si="32"/>
        <v>24.2</v>
      </c>
      <c r="P42" s="122">
        <f t="shared" si="29"/>
        <v>0</v>
      </c>
      <c r="Q42" s="99"/>
      <c r="R42" s="99">
        <f t="shared" si="27"/>
        <v>1</v>
      </c>
      <c r="S42" s="99">
        <f t="shared" si="23"/>
        <v>24.2</v>
      </c>
      <c r="T42" s="125">
        <f t="shared" si="24"/>
        <v>24.2</v>
      </c>
      <c r="U42" s="101">
        <f t="shared" si="30"/>
        <v>11.599999999999998</v>
      </c>
      <c r="V42" s="68">
        <f t="shared" si="31"/>
        <v>11.599999999999998</v>
      </c>
      <c r="W42" s="72">
        <v>8.9</v>
      </c>
      <c r="X42" s="69">
        <f t="shared" si="6"/>
        <v>8.9</v>
      </c>
      <c r="Y42" s="73"/>
      <c r="Z42" s="68">
        <f t="shared" si="7"/>
        <v>0</v>
      </c>
      <c r="AA42" s="72"/>
      <c r="AB42" s="72">
        <f t="shared" si="8"/>
        <v>0</v>
      </c>
      <c r="AC42" s="73">
        <v>3.7</v>
      </c>
      <c r="AD42" s="68">
        <f t="shared" si="9"/>
        <v>3.7</v>
      </c>
      <c r="AE42" s="72"/>
      <c r="AF42" s="74">
        <f t="shared" si="10"/>
        <v>0</v>
      </c>
      <c r="AG42" s="101">
        <f t="shared" si="11"/>
        <v>11.599999999999998</v>
      </c>
      <c r="AH42" s="68">
        <f t="shared" si="12"/>
        <v>11.599999999999998</v>
      </c>
      <c r="AI42" s="72">
        <v>8.9</v>
      </c>
      <c r="AJ42" s="69">
        <f t="shared" si="13"/>
        <v>8.9</v>
      </c>
      <c r="AK42" s="73"/>
      <c r="AL42" s="71">
        <f t="shared" si="13"/>
        <v>0</v>
      </c>
      <c r="AM42" s="72"/>
      <c r="AN42" s="72">
        <f t="shared" si="14"/>
        <v>0</v>
      </c>
      <c r="AO42" s="73">
        <v>3.7</v>
      </c>
      <c r="AP42" s="71">
        <f t="shared" si="15"/>
        <v>3.7</v>
      </c>
      <c r="AQ42" s="72"/>
      <c r="AR42" s="74">
        <f t="shared" si="25"/>
        <v>0</v>
      </c>
      <c r="AS42" s="101">
        <f t="shared" si="17"/>
        <v>11.599999999999998</v>
      </c>
      <c r="AT42" s="68">
        <f t="shared" si="17"/>
        <v>11.599999999999998</v>
      </c>
      <c r="AU42" s="72">
        <v>8.9</v>
      </c>
      <c r="AV42" s="69">
        <f t="shared" si="33"/>
        <v>8.9</v>
      </c>
      <c r="AW42" s="102"/>
      <c r="AX42" s="88">
        <f t="shared" si="33"/>
        <v>0</v>
      </c>
      <c r="AY42" s="91"/>
      <c r="AZ42" s="91">
        <f t="shared" si="19"/>
        <v>0</v>
      </c>
      <c r="BA42" s="102">
        <v>3.7</v>
      </c>
      <c r="BB42" s="88">
        <f t="shared" si="20"/>
        <v>3.7</v>
      </c>
      <c r="BC42" s="91"/>
      <c r="BD42" s="92">
        <f t="shared" si="21"/>
        <v>0</v>
      </c>
    </row>
    <row r="43" spans="1:56">
      <c r="A43" s="3">
        <v>95</v>
      </c>
      <c r="B43" s="4" t="s">
        <v>19</v>
      </c>
      <c r="C43" s="21" t="s">
        <v>98</v>
      </c>
      <c r="D43" s="22" t="s">
        <v>37</v>
      </c>
      <c r="E43" s="23" t="s">
        <v>99</v>
      </c>
      <c r="F43" s="8" t="s">
        <v>439</v>
      </c>
      <c r="G43" s="146" t="s">
        <v>100</v>
      </c>
      <c r="H43" s="121">
        <v>1</v>
      </c>
      <c r="I43" s="97">
        <v>10</v>
      </c>
      <c r="J43" s="103">
        <v>14.3</v>
      </c>
      <c r="K43" s="120">
        <f t="shared" si="1"/>
        <v>143</v>
      </c>
      <c r="L43" s="121">
        <v>1</v>
      </c>
      <c r="M43" s="97">
        <v>10</v>
      </c>
      <c r="N43" s="103">
        <v>14.3</v>
      </c>
      <c r="O43" s="120">
        <f t="shared" si="32"/>
        <v>143</v>
      </c>
      <c r="P43" s="122">
        <f t="shared" si="29"/>
        <v>1</v>
      </c>
      <c r="Q43" s="99"/>
      <c r="R43" s="99">
        <f t="shared" si="27"/>
        <v>10</v>
      </c>
      <c r="S43" s="99">
        <f t="shared" si="23"/>
        <v>14.3</v>
      </c>
      <c r="T43" s="125">
        <f t="shared" si="24"/>
        <v>143</v>
      </c>
      <c r="U43" s="101">
        <f t="shared" si="30"/>
        <v>6.1000000000000005</v>
      </c>
      <c r="V43" s="68">
        <f t="shared" si="31"/>
        <v>61</v>
      </c>
      <c r="W43" s="72">
        <v>4.9000000000000004</v>
      </c>
      <c r="X43" s="69">
        <f t="shared" si="6"/>
        <v>49</v>
      </c>
      <c r="Y43" s="73"/>
      <c r="Z43" s="68">
        <f t="shared" si="7"/>
        <v>0</v>
      </c>
      <c r="AA43" s="72"/>
      <c r="AB43" s="72">
        <f t="shared" si="8"/>
        <v>0</v>
      </c>
      <c r="AC43" s="73">
        <v>3.3</v>
      </c>
      <c r="AD43" s="68">
        <f t="shared" si="9"/>
        <v>33</v>
      </c>
      <c r="AE43" s="72"/>
      <c r="AF43" s="74">
        <f t="shared" si="10"/>
        <v>0</v>
      </c>
      <c r="AG43" s="101">
        <f t="shared" si="11"/>
        <v>6.1000000000000005</v>
      </c>
      <c r="AH43" s="68">
        <f t="shared" si="12"/>
        <v>61</v>
      </c>
      <c r="AI43" s="72">
        <v>4.9000000000000004</v>
      </c>
      <c r="AJ43" s="69">
        <f t="shared" si="13"/>
        <v>49</v>
      </c>
      <c r="AK43" s="73"/>
      <c r="AL43" s="71">
        <f t="shared" si="13"/>
        <v>0</v>
      </c>
      <c r="AM43" s="72"/>
      <c r="AN43" s="72">
        <f t="shared" si="14"/>
        <v>0</v>
      </c>
      <c r="AO43" s="73">
        <v>3.3</v>
      </c>
      <c r="AP43" s="71">
        <f t="shared" si="15"/>
        <v>33</v>
      </c>
      <c r="AQ43" s="72"/>
      <c r="AR43" s="74">
        <f t="shared" si="25"/>
        <v>0</v>
      </c>
      <c r="AS43" s="101">
        <f t="shared" si="17"/>
        <v>6.1000000000000005</v>
      </c>
      <c r="AT43" s="68">
        <f t="shared" si="17"/>
        <v>61</v>
      </c>
      <c r="AU43" s="72">
        <v>4.9000000000000004</v>
      </c>
      <c r="AV43" s="69">
        <f t="shared" si="33"/>
        <v>49</v>
      </c>
      <c r="AW43" s="102"/>
      <c r="AX43" s="88">
        <f t="shared" si="33"/>
        <v>0</v>
      </c>
      <c r="AY43" s="91"/>
      <c r="AZ43" s="91">
        <f t="shared" si="19"/>
        <v>0</v>
      </c>
      <c r="BA43" s="102">
        <v>3.3</v>
      </c>
      <c r="BB43" s="88">
        <f t="shared" si="20"/>
        <v>33</v>
      </c>
      <c r="BC43" s="91"/>
      <c r="BD43" s="92">
        <f t="shared" si="21"/>
        <v>0</v>
      </c>
    </row>
    <row r="44" spans="1:56" ht="22.5">
      <c r="A44" s="3"/>
      <c r="B44" s="4" t="s">
        <v>19</v>
      </c>
      <c r="C44" s="21" t="s">
        <v>98</v>
      </c>
      <c r="D44" s="22" t="s">
        <v>37</v>
      </c>
      <c r="E44" s="23" t="s">
        <v>101</v>
      </c>
      <c r="F44" s="8" t="s">
        <v>439</v>
      </c>
      <c r="G44" s="146" t="s">
        <v>102</v>
      </c>
      <c r="H44" s="121"/>
      <c r="I44" s="97">
        <v>4</v>
      </c>
      <c r="J44" s="103">
        <v>17.7</v>
      </c>
      <c r="K44" s="120">
        <f t="shared" si="1"/>
        <v>70.8</v>
      </c>
      <c r="L44" s="121"/>
      <c r="M44" s="97">
        <v>4</v>
      </c>
      <c r="N44" s="103">
        <v>17.7</v>
      </c>
      <c r="O44" s="120">
        <f t="shared" si="32"/>
        <v>70.8</v>
      </c>
      <c r="P44" s="122">
        <f t="shared" si="29"/>
        <v>0</v>
      </c>
      <c r="Q44" s="99"/>
      <c r="R44" s="99">
        <f t="shared" si="27"/>
        <v>4</v>
      </c>
      <c r="S44" s="99">
        <f t="shared" si="23"/>
        <v>17.7</v>
      </c>
      <c r="T44" s="125">
        <f t="shared" si="24"/>
        <v>70.8</v>
      </c>
      <c r="U44" s="101">
        <f t="shared" si="30"/>
        <v>6.0999999999999988</v>
      </c>
      <c r="V44" s="68">
        <f t="shared" si="31"/>
        <v>24.399999999999995</v>
      </c>
      <c r="W44" s="72">
        <v>4.9000000000000004</v>
      </c>
      <c r="X44" s="69">
        <f t="shared" si="6"/>
        <v>19.600000000000001</v>
      </c>
      <c r="Y44" s="73"/>
      <c r="Z44" s="68">
        <f t="shared" si="7"/>
        <v>0</v>
      </c>
      <c r="AA44" s="72"/>
      <c r="AB44" s="72">
        <f t="shared" si="8"/>
        <v>0</v>
      </c>
      <c r="AC44" s="73">
        <v>6.7</v>
      </c>
      <c r="AD44" s="68">
        <f t="shared" si="9"/>
        <v>26.8</v>
      </c>
      <c r="AE44" s="72"/>
      <c r="AF44" s="74">
        <f t="shared" si="10"/>
        <v>0</v>
      </c>
      <c r="AG44" s="101">
        <f t="shared" si="11"/>
        <v>6.0999999999999988</v>
      </c>
      <c r="AH44" s="68">
        <f t="shared" si="12"/>
        <v>24.399999999999995</v>
      </c>
      <c r="AI44" s="72">
        <v>4.9000000000000004</v>
      </c>
      <c r="AJ44" s="69">
        <f t="shared" si="13"/>
        <v>19.600000000000001</v>
      </c>
      <c r="AK44" s="73"/>
      <c r="AL44" s="71">
        <f t="shared" si="13"/>
        <v>0</v>
      </c>
      <c r="AM44" s="72"/>
      <c r="AN44" s="72">
        <f t="shared" si="14"/>
        <v>0</v>
      </c>
      <c r="AO44" s="73">
        <v>6.7</v>
      </c>
      <c r="AP44" s="71">
        <f t="shared" si="15"/>
        <v>26.8</v>
      </c>
      <c r="AQ44" s="72"/>
      <c r="AR44" s="74">
        <f t="shared" si="25"/>
        <v>0</v>
      </c>
      <c r="AS44" s="101">
        <f t="shared" si="17"/>
        <v>6.0999999999999988</v>
      </c>
      <c r="AT44" s="68">
        <f t="shared" si="17"/>
        <v>24.399999999999995</v>
      </c>
      <c r="AU44" s="72">
        <v>4.9000000000000004</v>
      </c>
      <c r="AV44" s="69">
        <f t="shared" si="33"/>
        <v>19.600000000000001</v>
      </c>
      <c r="AW44" s="102"/>
      <c r="AX44" s="88">
        <f t="shared" si="33"/>
        <v>0</v>
      </c>
      <c r="AY44" s="91"/>
      <c r="AZ44" s="91">
        <f t="shared" si="19"/>
        <v>0</v>
      </c>
      <c r="BA44" s="102">
        <v>6.7</v>
      </c>
      <c r="BB44" s="88">
        <f t="shared" si="20"/>
        <v>26.8</v>
      </c>
      <c r="BC44" s="91"/>
      <c r="BD44" s="92">
        <f t="shared" si="21"/>
        <v>0</v>
      </c>
    </row>
    <row r="45" spans="1:56" ht="22.5">
      <c r="A45" s="3"/>
      <c r="B45" s="4" t="s">
        <v>19</v>
      </c>
      <c r="C45" s="21" t="s">
        <v>98</v>
      </c>
      <c r="D45" s="22" t="s">
        <v>103</v>
      </c>
      <c r="E45" s="23" t="s">
        <v>104</v>
      </c>
      <c r="F45" s="8" t="s">
        <v>439</v>
      </c>
      <c r="G45" s="147" t="s">
        <v>100</v>
      </c>
      <c r="H45" s="121"/>
      <c r="I45" s="97">
        <v>1</v>
      </c>
      <c r="J45" s="103">
        <v>23</v>
      </c>
      <c r="K45" s="120">
        <f t="shared" si="1"/>
        <v>23</v>
      </c>
      <c r="L45" s="121"/>
      <c r="M45" s="97">
        <v>1</v>
      </c>
      <c r="N45" s="103">
        <v>23</v>
      </c>
      <c r="O45" s="120">
        <f t="shared" si="32"/>
        <v>23</v>
      </c>
      <c r="P45" s="122">
        <f t="shared" si="29"/>
        <v>0</v>
      </c>
      <c r="Q45" s="99"/>
      <c r="R45" s="99">
        <f t="shared" si="27"/>
        <v>1</v>
      </c>
      <c r="S45" s="99">
        <f t="shared" si="23"/>
        <v>23</v>
      </c>
      <c r="T45" s="125">
        <f t="shared" si="24"/>
        <v>23</v>
      </c>
      <c r="U45" s="101">
        <f t="shared" si="30"/>
        <v>14.400000000000002</v>
      </c>
      <c r="V45" s="68">
        <f t="shared" si="31"/>
        <v>14.400000000000002</v>
      </c>
      <c r="W45" s="72">
        <v>4.9000000000000004</v>
      </c>
      <c r="X45" s="69">
        <f t="shared" si="6"/>
        <v>4.9000000000000004</v>
      </c>
      <c r="Y45" s="73"/>
      <c r="Z45" s="68">
        <f t="shared" si="7"/>
        <v>0</v>
      </c>
      <c r="AA45" s="72"/>
      <c r="AB45" s="72">
        <f t="shared" si="8"/>
        <v>0</v>
      </c>
      <c r="AC45" s="73">
        <v>3.7</v>
      </c>
      <c r="AD45" s="68">
        <f t="shared" si="9"/>
        <v>3.7</v>
      </c>
      <c r="AE45" s="72"/>
      <c r="AF45" s="74">
        <f t="shared" si="10"/>
        <v>0</v>
      </c>
      <c r="AG45" s="101">
        <f t="shared" si="11"/>
        <v>14.400000000000002</v>
      </c>
      <c r="AH45" s="68">
        <f t="shared" si="12"/>
        <v>14.400000000000002</v>
      </c>
      <c r="AI45" s="72">
        <v>4.9000000000000004</v>
      </c>
      <c r="AJ45" s="69">
        <f t="shared" si="13"/>
        <v>4.9000000000000004</v>
      </c>
      <c r="AK45" s="73"/>
      <c r="AL45" s="71">
        <f t="shared" si="13"/>
        <v>0</v>
      </c>
      <c r="AM45" s="72"/>
      <c r="AN45" s="72">
        <f t="shared" si="14"/>
        <v>0</v>
      </c>
      <c r="AO45" s="73">
        <v>3.7</v>
      </c>
      <c r="AP45" s="71">
        <f t="shared" si="15"/>
        <v>3.7</v>
      </c>
      <c r="AQ45" s="72"/>
      <c r="AR45" s="74">
        <f t="shared" si="25"/>
        <v>0</v>
      </c>
      <c r="AS45" s="101">
        <f t="shared" si="17"/>
        <v>14.400000000000002</v>
      </c>
      <c r="AT45" s="68">
        <f t="shared" si="17"/>
        <v>14.400000000000002</v>
      </c>
      <c r="AU45" s="72">
        <v>4.9000000000000004</v>
      </c>
      <c r="AV45" s="69">
        <f t="shared" si="33"/>
        <v>4.9000000000000004</v>
      </c>
      <c r="AW45" s="102"/>
      <c r="AX45" s="88">
        <f t="shared" si="33"/>
        <v>0</v>
      </c>
      <c r="AY45" s="91"/>
      <c r="AZ45" s="91">
        <f t="shared" si="19"/>
        <v>0</v>
      </c>
      <c r="BA45" s="102">
        <v>3.7</v>
      </c>
      <c r="BB45" s="88">
        <f t="shared" si="20"/>
        <v>3.7</v>
      </c>
      <c r="BC45" s="91"/>
      <c r="BD45" s="92">
        <f t="shared" si="21"/>
        <v>0</v>
      </c>
    </row>
    <row r="46" spans="1:56" ht="22.5" customHeight="1">
      <c r="A46" s="3">
        <v>96</v>
      </c>
      <c r="B46" s="4" t="s">
        <v>19</v>
      </c>
      <c r="C46" s="21" t="s">
        <v>105</v>
      </c>
      <c r="D46" s="22" t="s">
        <v>37</v>
      </c>
      <c r="E46" s="23" t="s">
        <v>106</v>
      </c>
      <c r="F46" s="8" t="s">
        <v>39</v>
      </c>
      <c r="G46" s="146" t="s">
        <v>107</v>
      </c>
      <c r="H46" s="121">
        <v>1</v>
      </c>
      <c r="I46" s="97">
        <v>12</v>
      </c>
      <c r="J46" s="103">
        <v>17.7</v>
      </c>
      <c r="K46" s="120">
        <f t="shared" si="1"/>
        <v>212.39999999999998</v>
      </c>
      <c r="L46" s="121">
        <v>1</v>
      </c>
      <c r="M46" s="97">
        <v>12</v>
      </c>
      <c r="N46" s="103">
        <v>17.7</v>
      </c>
      <c r="O46" s="120">
        <f t="shared" si="32"/>
        <v>212.39999999999998</v>
      </c>
      <c r="P46" s="122">
        <f t="shared" si="29"/>
        <v>1</v>
      </c>
      <c r="Q46" s="99"/>
      <c r="R46" s="99">
        <f t="shared" si="27"/>
        <v>12</v>
      </c>
      <c r="S46" s="99">
        <f t="shared" si="23"/>
        <v>17.7</v>
      </c>
      <c r="T46" s="125">
        <f t="shared" si="24"/>
        <v>212.39999999999998</v>
      </c>
      <c r="U46" s="101">
        <f t="shared" si="30"/>
        <v>6.1</v>
      </c>
      <c r="V46" s="68">
        <f t="shared" si="31"/>
        <v>73.199999999999989</v>
      </c>
      <c r="W46" s="72">
        <v>11.6</v>
      </c>
      <c r="X46" s="69">
        <f t="shared" si="6"/>
        <v>139.19999999999999</v>
      </c>
      <c r="Y46" s="73"/>
      <c r="Z46" s="68">
        <f t="shared" si="7"/>
        <v>0</v>
      </c>
      <c r="AA46" s="72"/>
      <c r="AB46" s="72">
        <f t="shared" si="8"/>
        <v>0</v>
      </c>
      <c r="AC46" s="73"/>
      <c r="AD46" s="68">
        <f t="shared" si="9"/>
        <v>0</v>
      </c>
      <c r="AE46" s="72"/>
      <c r="AF46" s="74">
        <f t="shared" si="10"/>
        <v>0</v>
      </c>
      <c r="AG46" s="101">
        <f t="shared" si="11"/>
        <v>6.1</v>
      </c>
      <c r="AH46" s="68">
        <f t="shared" si="12"/>
        <v>73.199999999999989</v>
      </c>
      <c r="AI46" s="72">
        <v>11.6</v>
      </c>
      <c r="AJ46" s="69">
        <f t="shared" si="13"/>
        <v>139.19999999999999</v>
      </c>
      <c r="AK46" s="73"/>
      <c r="AL46" s="71">
        <f t="shared" si="13"/>
        <v>0</v>
      </c>
      <c r="AM46" s="72"/>
      <c r="AN46" s="72">
        <f t="shared" si="14"/>
        <v>0</v>
      </c>
      <c r="AO46" s="73"/>
      <c r="AP46" s="71">
        <f t="shared" si="15"/>
        <v>0</v>
      </c>
      <c r="AQ46" s="72"/>
      <c r="AR46" s="74">
        <f t="shared" si="25"/>
        <v>0</v>
      </c>
      <c r="AS46" s="101">
        <f t="shared" si="17"/>
        <v>6.1</v>
      </c>
      <c r="AT46" s="68">
        <f t="shared" si="17"/>
        <v>73.199999999999989</v>
      </c>
      <c r="AU46" s="72">
        <v>11.6</v>
      </c>
      <c r="AV46" s="69">
        <f t="shared" si="33"/>
        <v>139.19999999999999</v>
      </c>
      <c r="AW46" s="102"/>
      <c r="AX46" s="88">
        <f t="shared" si="33"/>
        <v>0</v>
      </c>
      <c r="AY46" s="91"/>
      <c r="AZ46" s="91">
        <f t="shared" si="19"/>
        <v>0</v>
      </c>
      <c r="BA46" s="102"/>
      <c r="BB46" s="88">
        <f t="shared" si="20"/>
        <v>0</v>
      </c>
      <c r="BC46" s="91"/>
      <c r="BD46" s="92">
        <f t="shared" si="21"/>
        <v>0</v>
      </c>
    </row>
    <row r="47" spans="1:56" ht="33.75" customHeight="1">
      <c r="A47" s="3"/>
      <c r="B47" s="4" t="s">
        <v>19</v>
      </c>
      <c r="C47" s="21" t="s">
        <v>105</v>
      </c>
      <c r="D47" s="22" t="s">
        <v>96</v>
      </c>
      <c r="E47" s="12" t="s">
        <v>108</v>
      </c>
      <c r="F47" s="8" t="s">
        <v>39</v>
      </c>
      <c r="G47" s="146" t="s">
        <v>107</v>
      </c>
      <c r="H47" s="121"/>
      <c r="I47" s="97">
        <v>2</v>
      </c>
      <c r="J47" s="103">
        <v>24.3</v>
      </c>
      <c r="K47" s="120">
        <f t="shared" si="1"/>
        <v>48.6</v>
      </c>
      <c r="L47" s="121"/>
      <c r="M47" s="97">
        <v>2</v>
      </c>
      <c r="N47" s="103">
        <v>24.3</v>
      </c>
      <c r="O47" s="120">
        <f t="shared" si="32"/>
        <v>48.6</v>
      </c>
      <c r="P47" s="122">
        <f t="shared" ref="P47:P51" si="34">L47</f>
        <v>0</v>
      </c>
      <c r="Q47" s="99"/>
      <c r="R47" s="99">
        <f t="shared" si="27"/>
        <v>2</v>
      </c>
      <c r="S47" s="99">
        <f t="shared" si="23"/>
        <v>24.3</v>
      </c>
      <c r="T47" s="125">
        <f t="shared" si="24"/>
        <v>48.6</v>
      </c>
      <c r="U47" s="101">
        <f t="shared" si="30"/>
        <v>11.600000000000001</v>
      </c>
      <c r="V47" s="68">
        <f t="shared" si="31"/>
        <v>23.200000000000003</v>
      </c>
      <c r="W47" s="72">
        <v>12.7</v>
      </c>
      <c r="X47" s="69">
        <f t="shared" si="6"/>
        <v>25.4</v>
      </c>
      <c r="Y47" s="73"/>
      <c r="Z47" s="68">
        <f t="shared" si="7"/>
        <v>0</v>
      </c>
      <c r="AA47" s="72"/>
      <c r="AB47" s="72">
        <f t="shared" si="8"/>
        <v>0</v>
      </c>
      <c r="AC47" s="73"/>
      <c r="AD47" s="68">
        <f t="shared" si="9"/>
        <v>0</v>
      </c>
      <c r="AE47" s="72"/>
      <c r="AF47" s="74">
        <f t="shared" si="10"/>
        <v>0</v>
      </c>
      <c r="AG47" s="101">
        <f t="shared" si="11"/>
        <v>11.600000000000001</v>
      </c>
      <c r="AH47" s="68">
        <f t="shared" si="12"/>
        <v>23.200000000000003</v>
      </c>
      <c r="AI47" s="72">
        <v>12.7</v>
      </c>
      <c r="AJ47" s="69">
        <f t="shared" si="13"/>
        <v>25.4</v>
      </c>
      <c r="AK47" s="73"/>
      <c r="AL47" s="71">
        <f t="shared" si="13"/>
        <v>0</v>
      </c>
      <c r="AM47" s="72"/>
      <c r="AN47" s="72">
        <f t="shared" si="14"/>
        <v>0</v>
      </c>
      <c r="AO47" s="73"/>
      <c r="AP47" s="71">
        <f t="shared" si="15"/>
        <v>0</v>
      </c>
      <c r="AQ47" s="72"/>
      <c r="AR47" s="74">
        <f t="shared" si="25"/>
        <v>0</v>
      </c>
      <c r="AS47" s="101">
        <f t="shared" si="17"/>
        <v>11.600000000000001</v>
      </c>
      <c r="AT47" s="68">
        <f t="shared" si="17"/>
        <v>23.200000000000003</v>
      </c>
      <c r="AU47" s="72">
        <v>12.7</v>
      </c>
      <c r="AV47" s="69">
        <f t="shared" si="33"/>
        <v>25.4</v>
      </c>
      <c r="AW47" s="102"/>
      <c r="AX47" s="88">
        <f t="shared" si="33"/>
        <v>0</v>
      </c>
      <c r="AY47" s="91"/>
      <c r="AZ47" s="91">
        <f t="shared" si="19"/>
        <v>0</v>
      </c>
      <c r="BA47" s="102"/>
      <c r="BB47" s="88">
        <f t="shared" si="20"/>
        <v>0</v>
      </c>
      <c r="BC47" s="91"/>
      <c r="BD47" s="92">
        <f t="shared" si="21"/>
        <v>0</v>
      </c>
    </row>
    <row r="48" spans="1:56" ht="22.5" customHeight="1">
      <c r="A48" s="3">
        <v>109</v>
      </c>
      <c r="B48" s="4" t="s">
        <v>33</v>
      </c>
      <c r="C48" s="5">
        <v>142</v>
      </c>
      <c r="D48" s="14" t="s">
        <v>109</v>
      </c>
      <c r="E48" s="23" t="s">
        <v>110</v>
      </c>
      <c r="F48" s="8" t="s">
        <v>39</v>
      </c>
      <c r="G48" s="142" t="s">
        <v>111</v>
      </c>
      <c r="H48" s="132">
        <v>1</v>
      </c>
      <c r="I48" s="107">
        <v>10</v>
      </c>
      <c r="J48" s="107">
        <v>18.7</v>
      </c>
      <c r="K48" s="120">
        <f t="shared" si="1"/>
        <v>187</v>
      </c>
      <c r="L48" s="132">
        <v>1</v>
      </c>
      <c r="M48" s="107">
        <v>10</v>
      </c>
      <c r="N48" s="107">
        <v>18.7</v>
      </c>
      <c r="O48" s="120">
        <f t="shared" si="32"/>
        <v>187</v>
      </c>
      <c r="P48" s="122">
        <f t="shared" si="34"/>
        <v>1</v>
      </c>
      <c r="Q48" s="99"/>
      <c r="R48" s="99">
        <f t="shared" si="27"/>
        <v>10</v>
      </c>
      <c r="S48" s="99">
        <f t="shared" si="23"/>
        <v>18.7</v>
      </c>
      <c r="T48" s="125">
        <f t="shared" si="24"/>
        <v>187</v>
      </c>
      <c r="U48" s="101">
        <f t="shared" si="30"/>
        <v>18.399999999999999</v>
      </c>
      <c r="V48" s="68">
        <f t="shared" si="31"/>
        <v>184</v>
      </c>
      <c r="W48" s="72">
        <v>0.3</v>
      </c>
      <c r="X48" s="69">
        <f t="shared" si="6"/>
        <v>3</v>
      </c>
      <c r="Y48" s="73"/>
      <c r="Z48" s="68">
        <f t="shared" si="7"/>
        <v>0</v>
      </c>
      <c r="AA48" s="72"/>
      <c r="AB48" s="72">
        <f t="shared" si="8"/>
        <v>0</v>
      </c>
      <c r="AC48" s="73"/>
      <c r="AD48" s="68">
        <f t="shared" si="9"/>
        <v>0</v>
      </c>
      <c r="AE48" s="72"/>
      <c r="AF48" s="74">
        <f t="shared" si="10"/>
        <v>0</v>
      </c>
      <c r="AG48" s="101">
        <f t="shared" si="11"/>
        <v>18.399999999999999</v>
      </c>
      <c r="AH48" s="68">
        <f t="shared" si="12"/>
        <v>184</v>
      </c>
      <c r="AI48" s="72">
        <v>0.3</v>
      </c>
      <c r="AJ48" s="69">
        <f t="shared" si="13"/>
        <v>3</v>
      </c>
      <c r="AK48" s="73"/>
      <c r="AL48" s="71">
        <f t="shared" si="13"/>
        <v>0</v>
      </c>
      <c r="AM48" s="72"/>
      <c r="AN48" s="72">
        <f t="shared" si="14"/>
        <v>0</v>
      </c>
      <c r="AO48" s="73"/>
      <c r="AP48" s="71">
        <f t="shared" si="15"/>
        <v>0</v>
      </c>
      <c r="AQ48" s="72"/>
      <c r="AR48" s="74">
        <f t="shared" si="25"/>
        <v>0</v>
      </c>
      <c r="AS48" s="101">
        <f t="shared" si="17"/>
        <v>18.399999999999999</v>
      </c>
      <c r="AT48" s="68">
        <f t="shared" si="17"/>
        <v>184</v>
      </c>
      <c r="AU48" s="72">
        <v>0.3</v>
      </c>
      <c r="AV48" s="69">
        <f t="shared" si="33"/>
        <v>3</v>
      </c>
      <c r="AW48" s="102"/>
      <c r="AX48" s="88">
        <f t="shared" si="33"/>
        <v>0</v>
      </c>
      <c r="AY48" s="91"/>
      <c r="AZ48" s="91">
        <f t="shared" si="19"/>
        <v>0</v>
      </c>
      <c r="BA48" s="102"/>
      <c r="BB48" s="88">
        <f t="shared" si="20"/>
        <v>0</v>
      </c>
      <c r="BC48" s="91"/>
      <c r="BD48" s="92">
        <f t="shared" si="21"/>
        <v>0</v>
      </c>
    </row>
    <row r="49" spans="1:56" ht="22.5" customHeight="1">
      <c r="A49" s="3">
        <v>110</v>
      </c>
      <c r="B49" s="4" t="s">
        <v>19</v>
      </c>
      <c r="C49" s="5">
        <v>109</v>
      </c>
      <c r="D49" s="14" t="s">
        <v>112</v>
      </c>
      <c r="E49" s="7" t="s">
        <v>113</v>
      </c>
      <c r="F49" s="8" t="s">
        <v>39</v>
      </c>
      <c r="G49" s="141" t="s">
        <v>114</v>
      </c>
      <c r="H49" s="121"/>
      <c r="I49" s="97">
        <v>2</v>
      </c>
      <c r="J49" s="97">
        <v>18.3</v>
      </c>
      <c r="K49" s="120">
        <f t="shared" si="1"/>
        <v>36.6</v>
      </c>
      <c r="L49" s="121"/>
      <c r="M49" s="97">
        <v>2</v>
      </c>
      <c r="N49" s="97">
        <v>18.3</v>
      </c>
      <c r="O49" s="120">
        <f t="shared" si="32"/>
        <v>36.6</v>
      </c>
      <c r="P49" s="122">
        <f t="shared" si="34"/>
        <v>0</v>
      </c>
      <c r="Q49" s="99"/>
      <c r="R49" s="99">
        <f t="shared" si="27"/>
        <v>2</v>
      </c>
      <c r="S49" s="99">
        <f t="shared" si="23"/>
        <v>18.3</v>
      </c>
      <c r="T49" s="125">
        <f t="shared" si="24"/>
        <v>36.6</v>
      </c>
      <c r="U49" s="101">
        <f t="shared" si="30"/>
        <v>18</v>
      </c>
      <c r="V49" s="68">
        <f t="shared" si="31"/>
        <v>36</v>
      </c>
      <c r="W49" s="72">
        <v>0.3</v>
      </c>
      <c r="X49" s="69">
        <f t="shared" si="6"/>
        <v>0.6</v>
      </c>
      <c r="Y49" s="73"/>
      <c r="Z49" s="68">
        <f t="shared" si="7"/>
        <v>0</v>
      </c>
      <c r="AA49" s="72"/>
      <c r="AB49" s="72">
        <f t="shared" si="8"/>
        <v>0</v>
      </c>
      <c r="AC49" s="73"/>
      <c r="AD49" s="68">
        <f t="shared" si="9"/>
        <v>0</v>
      </c>
      <c r="AE49" s="72"/>
      <c r="AF49" s="74">
        <f t="shared" si="10"/>
        <v>0</v>
      </c>
      <c r="AG49" s="101">
        <f t="shared" si="11"/>
        <v>18</v>
      </c>
      <c r="AH49" s="68">
        <f t="shared" si="12"/>
        <v>36</v>
      </c>
      <c r="AI49" s="72">
        <v>0.3</v>
      </c>
      <c r="AJ49" s="69">
        <f t="shared" si="13"/>
        <v>0.6</v>
      </c>
      <c r="AK49" s="73"/>
      <c r="AL49" s="71">
        <f t="shared" si="13"/>
        <v>0</v>
      </c>
      <c r="AM49" s="72"/>
      <c r="AN49" s="72">
        <f t="shared" si="14"/>
        <v>0</v>
      </c>
      <c r="AO49" s="73"/>
      <c r="AP49" s="71">
        <f t="shared" si="15"/>
        <v>0</v>
      </c>
      <c r="AQ49" s="72"/>
      <c r="AR49" s="74">
        <f t="shared" si="25"/>
        <v>0</v>
      </c>
      <c r="AS49" s="101">
        <f t="shared" si="17"/>
        <v>18</v>
      </c>
      <c r="AT49" s="68">
        <f t="shared" si="17"/>
        <v>36</v>
      </c>
      <c r="AU49" s="72">
        <v>0.3</v>
      </c>
      <c r="AV49" s="69">
        <f t="shared" si="33"/>
        <v>0.6</v>
      </c>
      <c r="AW49" s="102"/>
      <c r="AX49" s="88">
        <f t="shared" si="33"/>
        <v>0</v>
      </c>
      <c r="AY49" s="91"/>
      <c r="AZ49" s="91">
        <f t="shared" si="19"/>
        <v>0</v>
      </c>
      <c r="BA49" s="102"/>
      <c r="BB49" s="88">
        <f t="shared" si="20"/>
        <v>0</v>
      </c>
      <c r="BC49" s="91"/>
      <c r="BD49" s="92">
        <f t="shared" si="21"/>
        <v>0</v>
      </c>
    </row>
    <row r="50" spans="1:56" ht="33.75" customHeight="1">
      <c r="A50" s="3">
        <v>111</v>
      </c>
      <c r="B50" s="4" t="s">
        <v>19</v>
      </c>
      <c r="C50" s="5">
        <v>121</v>
      </c>
      <c r="D50" s="11" t="s">
        <v>115</v>
      </c>
      <c r="E50" s="7" t="s">
        <v>116</v>
      </c>
      <c r="F50" s="8" t="s">
        <v>23</v>
      </c>
      <c r="G50" s="141" t="s">
        <v>117</v>
      </c>
      <c r="H50" s="121">
        <v>1</v>
      </c>
      <c r="I50" s="97">
        <v>7</v>
      </c>
      <c r="J50" s="103">
        <v>20.9</v>
      </c>
      <c r="K50" s="120">
        <f t="shared" si="1"/>
        <v>146.29999999999998</v>
      </c>
      <c r="L50" s="121">
        <v>1</v>
      </c>
      <c r="M50" s="97">
        <v>7</v>
      </c>
      <c r="N50" s="103">
        <v>20.9</v>
      </c>
      <c r="O50" s="120">
        <f t="shared" si="32"/>
        <v>146.29999999999998</v>
      </c>
      <c r="P50" s="122">
        <f t="shared" si="34"/>
        <v>1</v>
      </c>
      <c r="Q50" s="99"/>
      <c r="R50" s="99">
        <f t="shared" si="27"/>
        <v>7</v>
      </c>
      <c r="S50" s="99">
        <f t="shared" si="23"/>
        <v>20.9</v>
      </c>
      <c r="T50" s="125">
        <f t="shared" si="24"/>
        <v>146.29999999999998</v>
      </c>
      <c r="U50" s="101">
        <f t="shared" si="30"/>
        <v>20.9</v>
      </c>
      <c r="V50" s="68">
        <f t="shared" si="31"/>
        <v>146.29999999999998</v>
      </c>
      <c r="W50" s="72"/>
      <c r="X50" s="69">
        <f t="shared" si="6"/>
        <v>0</v>
      </c>
      <c r="Y50" s="73"/>
      <c r="Z50" s="68">
        <f t="shared" si="7"/>
        <v>0</v>
      </c>
      <c r="AA50" s="72"/>
      <c r="AB50" s="72">
        <f t="shared" si="8"/>
        <v>0</v>
      </c>
      <c r="AC50" s="73"/>
      <c r="AD50" s="68">
        <f t="shared" si="9"/>
        <v>0</v>
      </c>
      <c r="AE50" s="72"/>
      <c r="AF50" s="74">
        <f t="shared" si="10"/>
        <v>0</v>
      </c>
      <c r="AG50" s="101">
        <f t="shared" si="11"/>
        <v>20.9</v>
      </c>
      <c r="AH50" s="68">
        <f t="shared" si="12"/>
        <v>146.29999999999998</v>
      </c>
      <c r="AI50" s="72"/>
      <c r="AJ50" s="69">
        <f t="shared" si="13"/>
        <v>0</v>
      </c>
      <c r="AK50" s="73"/>
      <c r="AL50" s="71">
        <f t="shared" si="13"/>
        <v>0</v>
      </c>
      <c r="AM50" s="72"/>
      <c r="AN50" s="72">
        <f t="shared" si="14"/>
        <v>0</v>
      </c>
      <c r="AO50" s="73"/>
      <c r="AP50" s="71">
        <f t="shared" si="15"/>
        <v>0</v>
      </c>
      <c r="AQ50" s="72"/>
      <c r="AR50" s="74">
        <f t="shared" si="25"/>
        <v>0</v>
      </c>
      <c r="AS50" s="101">
        <f t="shared" si="17"/>
        <v>20.9</v>
      </c>
      <c r="AT50" s="68">
        <f t="shared" si="17"/>
        <v>146.29999999999998</v>
      </c>
      <c r="AU50" s="72"/>
      <c r="AV50" s="69">
        <f t="shared" si="33"/>
        <v>0</v>
      </c>
      <c r="AW50" s="102"/>
      <c r="AX50" s="88">
        <f t="shared" si="33"/>
        <v>0</v>
      </c>
      <c r="AY50" s="91"/>
      <c r="AZ50" s="91">
        <f t="shared" si="19"/>
        <v>0</v>
      </c>
      <c r="BA50" s="102"/>
      <c r="BB50" s="88">
        <f t="shared" si="20"/>
        <v>0</v>
      </c>
      <c r="BC50" s="91"/>
      <c r="BD50" s="92">
        <f t="shared" si="21"/>
        <v>0</v>
      </c>
    </row>
    <row r="51" spans="1:56" ht="33.75" customHeight="1">
      <c r="A51" s="3"/>
      <c r="B51" s="4" t="s">
        <v>19</v>
      </c>
      <c r="C51" s="5">
        <v>121</v>
      </c>
      <c r="D51" s="11"/>
      <c r="E51" s="7" t="s">
        <v>118</v>
      </c>
      <c r="F51" s="8" t="s">
        <v>23</v>
      </c>
      <c r="G51" s="141" t="s">
        <v>34</v>
      </c>
      <c r="H51" s="121"/>
      <c r="I51" s="97">
        <v>4</v>
      </c>
      <c r="J51" s="103">
        <v>22.2</v>
      </c>
      <c r="K51" s="120">
        <f t="shared" si="1"/>
        <v>88.8</v>
      </c>
      <c r="L51" s="121"/>
      <c r="M51" s="97">
        <v>4</v>
      </c>
      <c r="N51" s="103">
        <v>22.2</v>
      </c>
      <c r="O51" s="120">
        <f t="shared" si="32"/>
        <v>88.8</v>
      </c>
      <c r="P51" s="122">
        <f t="shared" si="34"/>
        <v>0</v>
      </c>
      <c r="Q51" s="99"/>
      <c r="R51" s="99">
        <f t="shared" si="27"/>
        <v>4</v>
      </c>
      <c r="S51" s="99">
        <f t="shared" si="23"/>
        <v>22.2</v>
      </c>
      <c r="T51" s="125">
        <f t="shared" si="24"/>
        <v>88.8</v>
      </c>
      <c r="U51" s="101">
        <f t="shared" si="30"/>
        <v>22.2</v>
      </c>
      <c r="V51" s="68">
        <f t="shared" si="31"/>
        <v>88.8</v>
      </c>
      <c r="W51" s="72"/>
      <c r="X51" s="69">
        <f t="shared" si="6"/>
        <v>0</v>
      </c>
      <c r="Y51" s="73"/>
      <c r="Z51" s="68">
        <f t="shared" si="7"/>
        <v>0</v>
      </c>
      <c r="AA51" s="72"/>
      <c r="AB51" s="72">
        <f t="shared" si="8"/>
        <v>0</v>
      </c>
      <c r="AC51" s="73"/>
      <c r="AD51" s="68">
        <f t="shared" si="9"/>
        <v>0</v>
      </c>
      <c r="AE51" s="72"/>
      <c r="AF51" s="74">
        <f t="shared" si="10"/>
        <v>0</v>
      </c>
      <c r="AG51" s="101">
        <f t="shared" si="11"/>
        <v>22.2</v>
      </c>
      <c r="AH51" s="68">
        <f t="shared" si="12"/>
        <v>88.8</v>
      </c>
      <c r="AI51" s="72"/>
      <c r="AJ51" s="69">
        <f t="shared" si="13"/>
        <v>0</v>
      </c>
      <c r="AK51" s="73"/>
      <c r="AL51" s="71">
        <f t="shared" si="13"/>
        <v>0</v>
      </c>
      <c r="AM51" s="72"/>
      <c r="AN51" s="72">
        <f t="shared" si="14"/>
        <v>0</v>
      </c>
      <c r="AO51" s="73"/>
      <c r="AP51" s="71">
        <f t="shared" si="15"/>
        <v>0</v>
      </c>
      <c r="AQ51" s="72"/>
      <c r="AR51" s="74">
        <f t="shared" si="25"/>
        <v>0</v>
      </c>
      <c r="AS51" s="101">
        <f t="shared" si="17"/>
        <v>22.2</v>
      </c>
      <c r="AT51" s="68">
        <f t="shared" si="17"/>
        <v>88.8</v>
      </c>
      <c r="AU51" s="72"/>
      <c r="AV51" s="69">
        <f t="shared" si="33"/>
        <v>0</v>
      </c>
      <c r="AW51" s="102"/>
      <c r="AX51" s="88">
        <f t="shared" si="33"/>
        <v>0</v>
      </c>
      <c r="AY51" s="91"/>
      <c r="AZ51" s="91">
        <f t="shared" si="19"/>
        <v>0</v>
      </c>
      <c r="BA51" s="102"/>
      <c r="BB51" s="88">
        <f t="shared" si="20"/>
        <v>0</v>
      </c>
      <c r="BC51" s="91"/>
      <c r="BD51" s="92">
        <f t="shared" si="21"/>
        <v>0</v>
      </c>
    </row>
    <row r="52" spans="1:56" ht="33.75" customHeight="1">
      <c r="A52" s="24">
        <v>112</v>
      </c>
      <c r="B52" s="4" t="s">
        <v>19</v>
      </c>
      <c r="C52" s="5" t="s">
        <v>119</v>
      </c>
      <c r="D52" s="25" t="s">
        <v>120</v>
      </c>
      <c r="E52" s="7" t="s">
        <v>121</v>
      </c>
      <c r="F52" s="8" t="s">
        <v>23</v>
      </c>
      <c r="G52" s="148" t="s">
        <v>122</v>
      </c>
      <c r="H52" s="121">
        <v>8</v>
      </c>
      <c r="I52" s="97">
        <v>63</v>
      </c>
      <c r="J52" s="103">
        <v>23.9</v>
      </c>
      <c r="K52" s="120">
        <f t="shared" si="1"/>
        <v>1505.6999999999998</v>
      </c>
      <c r="L52" s="121">
        <v>8</v>
      </c>
      <c r="M52" s="106">
        <v>60</v>
      </c>
      <c r="N52" s="103">
        <v>23.9</v>
      </c>
      <c r="O52" s="120">
        <f t="shared" si="32"/>
        <v>1434</v>
      </c>
      <c r="P52" s="119">
        <v>5</v>
      </c>
      <c r="Q52" s="100">
        <f>L52-P52</f>
        <v>3</v>
      </c>
      <c r="R52" s="99">
        <v>38</v>
      </c>
      <c r="S52" s="99">
        <f t="shared" si="23"/>
        <v>23.9</v>
      </c>
      <c r="T52" s="125">
        <f t="shared" si="24"/>
        <v>908.19999999999993</v>
      </c>
      <c r="U52" s="101">
        <f t="shared" si="30"/>
        <v>23.9</v>
      </c>
      <c r="V52" s="68">
        <f t="shared" si="31"/>
        <v>1505.6999999999998</v>
      </c>
      <c r="W52" s="72"/>
      <c r="X52" s="69">
        <f t="shared" si="6"/>
        <v>0</v>
      </c>
      <c r="Y52" s="73"/>
      <c r="Z52" s="68">
        <f t="shared" si="7"/>
        <v>0</v>
      </c>
      <c r="AA52" s="72"/>
      <c r="AB52" s="72">
        <f t="shared" si="8"/>
        <v>0</v>
      </c>
      <c r="AC52" s="73"/>
      <c r="AD52" s="68">
        <f t="shared" si="9"/>
        <v>0</v>
      </c>
      <c r="AE52" s="72"/>
      <c r="AF52" s="74">
        <f t="shared" si="10"/>
        <v>0</v>
      </c>
      <c r="AG52" s="101">
        <f t="shared" si="11"/>
        <v>23.9</v>
      </c>
      <c r="AH52" s="68">
        <f t="shared" si="12"/>
        <v>1434</v>
      </c>
      <c r="AI52" s="72"/>
      <c r="AJ52" s="69">
        <f t="shared" si="13"/>
        <v>0</v>
      </c>
      <c r="AK52" s="73"/>
      <c r="AL52" s="71">
        <f t="shared" si="13"/>
        <v>0</v>
      </c>
      <c r="AM52" s="72"/>
      <c r="AN52" s="72">
        <f t="shared" si="14"/>
        <v>0</v>
      </c>
      <c r="AO52" s="73"/>
      <c r="AP52" s="71">
        <f t="shared" si="15"/>
        <v>0</v>
      </c>
      <c r="AQ52" s="72"/>
      <c r="AR52" s="74">
        <f t="shared" si="25"/>
        <v>0</v>
      </c>
      <c r="AS52" s="101">
        <f t="shared" si="17"/>
        <v>23.9</v>
      </c>
      <c r="AT52" s="68">
        <f t="shared" si="17"/>
        <v>908.19999999999993</v>
      </c>
      <c r="AU52" s="72"/>
      <c r="AV52" s="69">
        <f t="shared" si="33"/>
        <v>0</v>
      </c>
      <c r="AW52" s="102"/>
      <c r="AX52" s="88">
        <f t="shared" si="33"/>
        <v>0</v>
      </c>
      <c r="AY52" s="91"/>
      <c r="AZ52" s="91">
        <f t="shared" si="19"/>
        <v>0</v>
      </c>
      <c r="BA52" s="102"/>
      <c r="BB52" s="88">
        <f t="shared" si="20"/>
        <v>0</v>
      </c>
      <c r="BC52" s="91"/>
      <c r="BD52" s="92">
        <f t="shared" si="21"/>
        <v>0</v>
      </c>
    </row>
    <row r="53" spans="1:56" ht="22.5" customHeight="1">
      <c r="A53" s="24"/>
      <c r="B53" s="4" t="s">
        <v>19</v>
      </c>
      <c r="C53" s="5" t="s">
        <v>119</v>
      </c>
      <c r="D53" s="14" t="s">
        <v>120</v>
      </c>
      <c r="E53" s="7" t="s">
        <v>123</v>
      </c>
      <c r="F53" s="8" t="s">
        <v>23</v>
      </c>
      <c r="G53" s="142" t="s">
        <v>124</v>
      </c>
      <c r="H53" s="132"/>
      <c r="I53" s="107">
        <v>3</v>
      </c>
      <c r="J53" s="103">
        <v>14.5</v>
      </c>
      <c r="K53" s="120">
        <f t="shared" si="1"/>
        <v>43.5</v>
      </c>
      <c r="L53" s="132"/>
      <c r="M53" s="107">
        <v>3</v>
      </c>
      <c r="N53" s="104">
        <v>15.8</v>
      </c>
      <c r="O53" s="120">
        <f>M53*N53</f>
        <v>47.400000000000006</v>
      </c>
      <c r="P53" s="122"/>
      <c r="Q53" s="99"/>
      <c r="R53" s="99">
        <v>2</v>
      </c>
      <c r="S53" s="99">
        <f t="shared" si="23"/>
        <v>15.8</v>
      </c>
      <c r="T53" s="125">
        <f t="shared" si="24"/>
        <v>31.6</v>
      </c>
      <c r="U53" s="101">
        <f t="shared" si="30"/>
        <v>14.5</v>
      </c>
      <c r="V53" s="68">
        <f t="shared" si="31"/>
        <v>43.5</v>
      </c>
      <c r="W53" s="72"/>
      <c r="X53" s="69">
        <f t="shared" si="6"/>
        <v>0</v>
      </c>
      <c r="Y53" s="73"/>
      <c r="Z53" s="68">
        <f t="shared" si="7"/>
        <v>0</v>
      </c>
      <c r="AA53" s="72"/>
      <c r="AB53" s="72">
        <f t="shared" si="8"/>
        <v>0</v>
      </c>
      <c r="AC53" s="73"/>
      <c r="AD53" s="68">
        <f t="shared" si="9"/>
        <v>0</v>
      </c>
      <c r="AE53" s="72"/>
      <c r="AF53" s="74">
        <f t="shared" si="10"/>
        <v>0</v>
      </c>
      <c r="AG53" s="101">
        <f t="shared" si="11"/>
        <v>15.8</v>
      </c>
      <c r="AH53" s="68">
        <f t="shared" si="12"/>
        <v>47.400000000000006</v>
      </c>
      <c r="AI53" s="72"/>
      <c r="AJ53" s="69">
        <f t="shared" si="13"/>
        <v>0</v>
      </c>
      <c r="AK53" s="73"/>
      <c r="AL53" s="71">
        <f t="shared" si="13"/>
        <v>0</v>
      </c>
      <c r="AM53" s="72"/>
      <c r="AN53" s="72">
        <f t="shared" si="14"/>
        <v>0</v>
      </c>
      <c r="AO53" s="73"/>
      <c r="AP53" s="71">
        <f t="shared" si="15"/>
        <v>0</v>
      </c>
      <c r="AQ53" s="72"/>
      <c r="AR53" s="74">
        <f t="shared" si="25"/>
        <v>0</v>
      </c>
      <c r="AS53" s="101">
        <f t="shared" si="17"/>
        <v>15.8</v>
      </c>
      <c r="AT53" s="68">
        <f t="shared" si="17"/>
        <v>31.6</v>
      </c>
      <c r="AU53" s="72"/>
      <c r="AV53" s="69">
        <f t="shared" si="33"/>
        <v>0</v>
      </c>
      <c r="AW53" s="102"/>
      <c r="AX53" s="88">
        <f t="shared" si="33"/>
        <v>0</v>
      </c>
      <c r="AY53" s="91"/>
      <c r="AZ53" s="91">
        <f t="shared" si="19"/>
        <v>0</v>
      </c>
      <c r="BA53" s="102"/>
      <c r="BB53" s="88">
        <f t="shared" si="20"/>
        <v>0</v>
      </c>
      <c r="BC53" s="91"/>
      <c r="BD53" s="92">
        <f t="shared" si="21"/>
        <v>0</v>
      </c>
    </row>
    <row r="54" spans="1:56" ht="22.5" customHeight="1">
      <c r="A54" s="24"/>
      <c r="B54" s="4" t="s">
        <v>19</v>
      </c>
      <c r="C54" s="5" t="s">
        <v>119</v>
      </c>
      <c r="D54" s="14" t="s">
        <v>103</v>
      </c>
      <c r="E54" s="23" t="s">
        <v>125</v>
      </c>
      <c r="F54" s="8" t="s">
        <v>23</v>
      </c>
      <c r="G54" s="142" t="s">
        <v>122</v>
      </c>
      <c r="H54" s="132"/>
      <c r="I54" s="107">
        <v>1</v>
      </c>
      <c r="J54" s="103">
        <v>17.899999999999999</v>
      </c>
      <c r="K54" s="120">
        <f t="shared" si="1"/>
        <v>17.899999999999999</v>
      </c>
      <c r="L54" s="132"/>
      <c r="M54" s="107">
        <v>1</v>
      </c>
      <c r="N54" s="103">
        <v>17.899999999999999</v>
      </c>
      <c r="O54" s="120">
        <f>M54*N54</f>
        <v>17.899999999999999</v>
      </c>
      <c r="P54" s="122"/>
      <c r="Q54" s="99"/>
      <c r="R54" s="99">
        <v>0</v>
      </c>
      <c r="S54" s="99"/>
      <c r="T54" s="125">
        <f t="shared" si="24"/>
        <v>0</v>
      </c>
      <c r="U54" s="101">
        <f t="shared" si="30"/>
        <v>17.899999999999999</v>
      </c>
      <c r="V54" s="68">
        <f t="shared" si="31"/>
        <v>17.899999999999999</v>
      </c>
      <c r="W54" s="72"/>
      <c r="X54" s="69">
        <f t="shared" si="6"/>
        <v>0</v>
      </c>
      <c r="Y54" s="73"/>
      <c r="Z54" s="68">
        <f t="shared" si="7"/>
        <v>0</v>
      </c>
      <c r="AA54" s="72"/>
      <c r="AB54" s="72">
        <f t="shared" si="8"/>
        <v>0</v>
      </c>
      <c r="AC54" s="73"/>
      <c r="AD54" s="68">
        <f t="shared" si="9"/>
        <v>0</v>
      </c>
      <c r="AE54" s="72"/>
      <c r="AF54" s="74">
        <f t="shared" si="10"/>
        <v>0</v>
      </c>
      <c r="AG54" s="101">
        <f t="shared" si="11"/>
        <v>17.899999999999999</v>
      </c>
      <c r="AH54" s="68">
        <f t="shared" si="12"/>
        <v>17.899999999999999</v>
      </c>
      <c r="AI54" s="72"/>
      <c r="AJ54" s="69">
        <f t="shared" si="13"/>
        <v>0</v>
      </c>
      <c r="AK54" s="73"/>
      <c r="AL54" s="71">
        <f t="shared" si="13"/>
        <v>0</v>
      </c>
      <c r="AM54" s="72"/>
      <c r="AN54" s="72">
        <f t="shared" si="14"/>
        <v>0</v>
      </c>
      <c r="AO54" s="73"/>
      <c r="AP54" s="71">
        <f t="shared" si="15"/>
        <v>0</v>
      </c>
      <c r="AQ54" s="72"/>
      <c r="AR54" s="74">
        <f t="shared" si="25"/>
        <v>0</v>
      </c>
      <c r="AS54" s="101">
        <f t="shared" si="17"/>
        <v>0</v>
      </c>
      <c r="AT54" s="68">
        <f t="shared" si="17"/>
        <v>0</v>
      </c>
      <c r="AU54" s="72"/>
      <c r="AV54" s="69">
        <f t="shared" si="33"/>
        <v>0</v>
      </c>
      <c r="AW54" s="102"/>
      <c r="AX54" s="88">
        <f t="shared" si="33"/>
        <v>0</v>
      </c>
      <c r="AY54" s="91"/>
      <c r="AZ54" s="91">
        <f t="shared" si="19"/>
        <v>0</v>
      </c>
      <c r="BA54" s="102"/>
      <c r="BB54" s="88">
        <f t="shared" si="20"/>
        <v>0</v>
      </c>
      <c r="BC54" s="91"/>
      <c r="BD54" s="92">
        <f t="shared" si="21"/>
        <v>0</v>
      </c>
    </row>
    <row r="55" spans="1:56" ht="22.5" customHeight="1">
      <c r="A55" s="24"/>
      <c r="B55" s="4" t="s">
        <v>19</v>
      </c>
      <c r="C55" s="5" t="s">
        <v>119</v>
      </c>
      <c r="D55" s="14" t="s">
        <v>126</v>
      </c>
      <c r="E55" s="23" t="s">
        <v>127</v>
      </c>
      <c r="F55" s="8" t="s">
        <v>23</v>
      </c>
      <c r="G55" s="142" t="s">
        <v>122</v>
      </c>
      <c r="H55" s="132"/>
      <c r="I55" s="107">
        <v>1</v>
      </c>
      <c r="J55" s="103">
        <v>15.4</v>
      </c>
      <c r="K55" s="120">
        <f t="shared" si="1"/>
        <v>15.4</v>
      </c>
      <c r="L55" s="131"/>
      <c r="M55" s="107"/>
      <c r="N55" s="103"/>
      <c r="O55" s="120"/>
      <c r="P55" s="122"/>
      <c r="Q55" s="99"/>
      <c r="R55" s="99"/>
      <c r="S55" s="99"/>
      <c r="T55" s="120"/>
      <c r="U55" s="101">
        <f t="shared" si="30"/>
        <v>15.4</v>
      </c>
      <c r="V55" s="68">
        <f t="shared" si="31"/>
        <v>15.4</v>
      </c>
      <c r="W55" s="72"/>
      <c r="X55" s="69">
        <f t="shared" si="6"/>
        <v>0</v>
      </c>
      <c r="Y55" s="73"/>
      <c r="Z55" s="68">
        <f t="shared" si="7"/>
        <v>0</v>
      </c>
      <c r="AA55" s="72"/>
      <c r="AB55" s="72">
        <f t="shared" si="8"/>
        <v>0</v>
      </c>
      <c r="AC55" s="73"/>
      <c r="AD55" s="68">
        <f t="shared" si="9"/>
        <v>0</v>
      </c>
      <c r="AE55" s="72"/>
      <c r="AF55" s="74">
        <f t="shared" si="10"/>
        <v>0</v>
      </c>
      <c r="AG55" s="101">
        <f t="shared" si="11"/>
        <v>0</v>
      </c>
      <c r="AH55" s="68">
        <f t="shared" si="12"/>
        <v>0</v>
      </c>
      <c r="AI55" s="72"/>
      <c r="AJ55" s="69">
        <f t="shared" si="13"/>
        <v>0</v>
      </c>
      <c r="AK55" s="73"/>
      <c r="AL55" s="71">
        <f t="shared" si="13"/>
        <v>0</v>
      </c>
      <c r="AM55" s="72"/>
      <c r="AN55" s="72">
        <f t="shared" si="14"/>
        <v>0</v>
      </c>
      <c r="AO55" s="73"/>
      <c r="AP55" s="71">
        <f t="shared" si="15"/>
        <v>0</v>
      </c>
      <c r="AQ55" s="72"/>
      <c r="AR55" s="74">
        <f t="shared" si="25"/>
        <v>0</v>
      </c>
      <c r="AS55" s="101">
        <f t="shared" si="17"/>
        <v>0</v>
      </c>
      <c r="AT55" s="68">
        <f t="shared" si="17"/>
        <v>0</v>
      </c>
      <c r="AU55" s="72"/>
      <c r="AV55" s="69">
        <f t="shared" ref="AV55:AX70" si="35">AU55*$R55</f>
        <v>0</v>
      </c>
      <c r="AW55" s="102"/>
      <c r="AX55" s="88">
        <f t="shared" si="35"/>
        <v>0</v>
      </c>
      <c r="AY55" s="91"/>
      <c r="AZ55" s="91">
        <f t="shared" si="19"/>
        <v>0</v>
      </c>
      <c r="BA55" s="102"/>
      <c r="BB55" s="88">
        <f t="shared" si="20"/>
        <v>0</v>
      </c>
      <c r="BC55" s="91"/>
      <c r="BD55" s="92">
        <f t="shared" si="21"/>
        <v>0</v>
      </c>
    </row>
    <row r="56" spans="1:56" ht="33.75" customHeight="1">
      <c r="A56" s="24">
        <v>116</v>
      </c>
      <c r="B56" s="4" t="s">
        <v>19</v>
      </c>
      <c r="C56" s="5">
        <v>100</v>
      </c>
      <c r="D56" s="11" t="s">
        <v>30</v>
      </c>
      <c r="E56" s="7" t="s">
        <v>128</v>
      </c>
      <c r="F56" s="8" t="s">
        <v>23</v>
      </c>
      <c r="G56" s="141" t="s">
        <v>129</v>
      </c>
      <c r="H56" s="121">
        <v>12</v>
      </c>
      <c r="I56" s="97">
        <v>120</v>
      </c>
      <c r="J56" s="103">
        <v>21.4</v>
      </c>
      <c r="K56" s="120">
        <f t="shared" si="1"/>
        <v>2568</v>
      </c>
      <c r="L56" s="121">
        <v>12</v>
      </c>
      <c r="M56" s="97">
        <v>120</v>
      </c>
      <c r="N56" s="103">
        <v>21.4</v>
      </c>
      <c r="O56" s="120">
        <f t="shared" ref="O56:O57" si="36">M56*N56</f>
        <v>2568</v>
      </c>
      <c r="P56" s="119">
        <v>8</v>
      </c>
      <c r="Q56" s="100">
        <f>L56-P56</f>
        <v>4</v>
      </c>
      <c r="R56" s="99">
        <v>80</v>
      </c>
      <c r="S56" s="99">
        <f t="shared" ref="S56:S62" si="37">N56</f>
        <v>21.4</v>
      </c>
      <c r="T56" s="125">
        <f t="shared" si="24"/>
        <v>1712</v>
      </c>
      <c r="U56" s="101">
        <f t="shared" si="30"/>
        <v>21.4</v>
      </c>
      <c r="V56" s="68">
        <f t="shared" si="31"/>
        <v>2568</v>
      </c>
      <c r="W56" s="72"/>
      <c r="X56" s="69">
        <f t="shared" si="6"/>
        <v>0</v>
      </c>
      <c r="Y56" s="73"/>
      <c r="Z56" s="68">
        <f t="shared" si="7"/>
        <v>0</v>
      </c>
      <c r="AA56" s="72"/>
      <c r="AB56" s="72">
        <f t="shared" si="8"/>
        <v>0</v>
      </c>
      <c r="AC56" s="73"/>
      <c r="AD56" s="68">
        <f t="shared" si="9"/>
        <v>0</v>
      </c>
      <c r="AE56" s="72"/>
      <c r="AF56" s="74">
        <f t="shared" si="10"/>
        <v>0</v>
      </c>
      <c r="AG56" s="101">
        <f t="shared" si="11"/>
        <v>21.4</v>
      </c>
      <c r="AH56" s="68">
        <f t="shared" si="12"/>
        <v>2568</v>
      </c>
      <c r="AI56" s="72"/>
      <c r="AJ56" s="69">
        <f t="shared" si="13"/>
        <v>0</v>
      </c>
      <c r="AK56" s="73"/>
      <c r="AL56" s="71">
        <f t="shared" si="13"/>
        <v>0</v>
      </c>
      <c r="AM56" s="72"/>
      <c r="AN56" s="72">
        <f t="shared" si="14"/>
        <v>0</v>
      </c>
      <c r="AO56" s="73"/>
      <c r="AP56" s="71">
        <f t="shared" si="15"/>
        <v>0</v>
      </c>
      <c r="AQ56" s="72"/>
      <c r="AR56" s="74">
        <f t="shared" si="25"/>
        <v>0</v>
      </c>
      <c r="AS56" s="101">
        <f t="shared" si="17"/>
        <v>21.4</v>
      </c>
      <c r="AT56" s="68">
        <f t="shared" si="17"/>
        <v>1712</v>
      </c>
      <c r="AU56" s="72"/>
      <c r="AV56" s="69">
        <f t="shared" si="35"/>
        <v>0</v>
      </c>
      <c r="AW56" s="102"/>
      <c r="AX56" s="88">
        <f t="shared" si="35"/>
        <v>0</v>
      </c>
      <c r="AY56" s="91"/>
      <c r="AZ56" s="91">
        <f t="shared" si="19"/>
        <v>0</v>
      </c>
      <c r="BA56" s="102"/>
      <c r="BB56" s="88">
        <f t="shared" si="20"/>
        <v>0</v>
      </c>
      <c r="BC56" s="91"/>
      <c r="BD56" s="92">
        <f t="shared" si="21"/>
        <v>0</v>
      </c>
    </row>
    <row r="57" spans="1:56" ht="33.75" customHeight="1">
      <c r="A57" s="24">
        <v>120</v>
      </c>
      <c r="B57" s="26" t="s">
        <v>130</v>
      </c>
      <c r="C57" s="5">
        <v>190</v>
      </c>
      <c r="D57" s="11" t="s">
        <v>30</v>
      </c>
      <c r="E57" s="13" t="s">
        <v>131</v>
      </c>
      <c r="F57" s="8" t="s">
        <v>23</v>
      </c>
      <c r="G57" s="141" t="s">
        <v>66</v>
      </c>
      <c r="H57" s="121">
        <v>8</v>
      </c>
      <c r="I57" s="97">
        <v>84</v>
      </c>
      <c r="J57" s="97">
        <v>20.8</v>
      </c>
      <c r="K57" s="120">
        <f t="shared" si="1"/>
        <v>1747.2</v>
      </c>
      <c r="L57" s="121">
        <v>8</v>
      </c>
      <c r="M57" s="106">
        <v>80</v>
      </c>
      <c r="N57" s="97">
        <v>20.8</v>
      </c>
      <c r="O57" s="120">
        <f t="shared" si="36"/>
        <v>1664</v>
      </c>
      <c r="P57" s="119">
        <v>6</v>
      </c>
      <c r="Q57" s="100">
        <f>L57-P57</f>
        <v>2</v>
      </c>
      <c r="R57" s="99">
        <v>60</v>
      </c>
      <c r="S57" s="99">
        <f t="shared" si="37"/>
        <v>20.8</v>
      </c>
      <c r="T57" s="125">
        <f t="shared" si="24"/>
        <v>1248</v>
      </c>
      <c r="U57" s="101">
        <f t="shared" si="30"/>
        <v>20.8</v>
      </c>
      <c r="V57" s="68">
        <f t="shared" si="31"/>
        <v>1747.2</v>
      </c>
      <c r="W57" s="72"/>
      <c r="X57" s="69">
        <f t="shared" si="6"/>
        <v>0</v>
      </c>
      <c r="Y57" s="73"/>
      <c r="Z57" s="68">
        <f t="shared" si="7"/>
        <v>0</v>
      </c>
      <c r="AA57" s="72"/>
      <c r="AB57" s="72">
        <f t="shared" si="8"/>
        <v>0</v>
      </c>
      <c r="AC57" s="73"/>
      <c r="AD57" s="68">
        <f t="shared" si="9"/>
        <v>0</v>
      </c>
      <c r="AE57" s="72"/>
      <c r="AF57" s="74">
        <f t="shared" si="10"/>
        <v>0</v>
      </c>
      <c r="AG57" s="101">
        <f t="shared" si="11"/>
        <v>20.8</v>
      </c>
      <c r="AH57" s="68">
        <f t="shared" si="12"/>
        <v>1664</v>
      </c>
      <c r="AI57" s="72"/>
      <c r="AJ57" s="69">
        <f t="shared" si="13"/>
        <v>0</v>
      </c>
      <c r="AK57" s="73"/>
      <c r="AL57" s="71">
        <f t="shared" si="13"/>
        <v>0</v>
      </c>
      <c r="AM57" s="72"/>
      <c r="AN57" s="72">
        <f t="shared" si="14"/>
        <v>0</v>
      </c>
      <c r="AO57" s="73"/>
      <c r="AP57" s="71">
        <f t="shared" si="15"/>
        <v>0</v>
      </c>
      <c r="AQ57" s="72"/>
      <c r="AR57" s="74">
        <f t="shared" si="25"/>
        <v>0</v>
      </c>
      <c r="AS57" s="101">
        <f t="shared" si="17"/>
        <v>20.8</v>
      </c>
      <c r="AT57" s="68">
        <f t="shared" si="17"/>
        <v>1248</v>
      </c>
      <c r="AU57" s="72"/>
      <c r="AV57" s="69">
        <f t="shared" si="35"/>
        <v>0</v>
      </c>
      <c r="AW57" s="102"/>
      <c r="AX57" s="88">
        <f t="shared" si="35"/>
        <v>0</v>
      </c>
      <c r="AY57" s="91"/>
      <c r="AZ57" s="91">
        <f t="shared" si="19"/>
        <v>0</v>
      </c>
      <c r="BA57" s="102"/>
      <c r="BB57" s="88">
        <f t="shared" si="20"/>
        <v>0</v>
      </c>
      <c r="BC57" s="91"/>
      <c r="BD57" s="92">
        <f t="shared" si="21"/>
        <v>0</v>
      </c>
    </row>
    <row r="58" spans="1:56" ht="36.75" customHeight="1" thickBot="1">
      <c r="A58" s="3">
        <v>123</v>
      </c>
      <c r="B58" s="26" t="s">
        <v>132</v>
      </c>
      <c r="C58" s="5">
        <v>1000</v>
      </c>
      <c r="D58" s="16" t="s">
        <v>133</v>
      </c>
      <c r="E58" s="27" t="s">
        <v>134</v>
      </c>
      <c r="F58" s="8" t="s">
        <v>23</v>
      </c>
      <c r="G58" s="143" t="s">
        <v>135</v>
      </c>
      <c r="H58" s="121">
        <v>4</v>
      </c>
      <c r="I58" s="97">
        <v>48</v>
      </c>
      <c r="J58" s="97">
        <v>13.9</v>
      </c>
      <c r="K58" s="120">
        <f t="shared" si="1"/>
        <v>667.2</v>
      </c>
      <c r="L58" s="121">
        <v>4</v>
      </c>
      <c r="M58" s="97">
        <v>48</v>
      </c>
      <c r="N58" s="97">
        <v>13.9</v>
      </c>
      <c r="O58" s="133">
        <f>M58*N58</f>
        <v>667.2</v>
      </c>
      <c r="P58" s="126">
        <f>L58</f>
        <v>4</v>
      </c>
      <c r="Q58" s="109"/>
      <c r="R58" s="109">
        <f t="shared" ref="R58" si="38">M58</f>
        <v>48</v>
      </c>
      <c r="S58" s="109">
        <f t="shared" si="37"/>
        <v>13.9</v>
      </c>
      <c r="T58" s="125">
        <f t="shared" si="24"/>
        <v>667.2</v>
      </c>
      <c r="U58" s="101">
        <f t="shared" si="30"/>
        <v>13.9</v>
      </c>
      <c r="V58" s="68">
        <f t="shared" si="31"/>
        <v>667.2</v>
      </c>
      <c r="W58" s="72"/>
      <c r="X58" s="69">
        <f t="shared" si="6"/>
        <v>0</v>
      </c>
      <c r="Y58" s="73"/>
      <c r="Z58" s="68">
        <f t="shared" si="7"/>
        <v>0</v>
      </c>
      <c r="AA58" s="72"/>
      <c r="AB58" s="72">
        <f t="shared" si="8"/>
        <v>0</v>
      </c>
      <c r="AC58" s="73"/>
      <c r="AD58" s="68">
        <f t="shared" si="9"/>
        <v>0</v>
      </c>
      <c r="AE58" s="72"/>
      <c r="AF58" s="74">
        <f t="shared" si="10"/>
        <v>0</v>
      </c>
      <c r="AG58" s="101">
        <f t="shared" si="11"/>
        <v>13.9</v>
      </c>
      <c r="AH58" s="68">
        <f t="shared" si="12"/>
        <v>667.2</v>
      </c>
      <c r="AI58" s="72"/>
      <c r="AJ58" s="69">
        <f t="shared" si="13"/>
        <v>0</v>
      </c>
      <c r="AK58" s="73"/>
      <c r="AL58" s="71">
        <f t="shared" si="13"/>
        <v>0</v>
      </c>
      <c r="AM58" s="72"/>
      <c r="AN58" s="72">
        <f t="shared" si="14"/>
        <v>0</v>
      </c>
      <c r="AO58" s="73"/>
      <c r="AP58" s="71">
        <f t="shared" si="15"/>
        <v>0</v>
      </c>
      <c r="AQ58" s="72"/>
      <c r="AR58" s="74">
        <f t="shared" si="25"/>
        <v>0</v>
      </c>
      <c r="AS58" s="101">
        <f t="shared" si="17"/>
        <v>13.9</v>
      </c>
      <c r="AT58" s="68">
        <f t="shared" si="17"/>
        <v>667.2</v>
      </c>
      <c r="AU58" s="72"/>
      <c r="AV58" s="69">
        <f t="shared" si="35"/>
        <v>0</v>
      </c>
      <c r="AW58" s="102"/>
      <c r="AX58" s="88">
        <f t="shared" si="35"/>
        <v>0</v>
      </c>
      <c r="AY58" s="91"/>
      <c r="AZ58" s="91">
        <f t="shared" si="19"/>
        <v>0</v>
      </c>
      <c r="BA58" s="102"/>
      <c r="BB58" s="88">
        <f t="shared" si="20"/>
        <v>0</v>
      </c>
      <c r="BC58" s="91"/>
      <c r="BD58" s="92">
        <f t="shared" si="21"/>
        <v>0</v>
      </c>
    </row>
    <row r="59" spans="1:56" ht="45" customHeight="1">
      <c r="A59" s="3">
        <v>6</v>
      </c>
      <c r="B59" s="4" t="s">
        <v>136</v>
      </c>
      <c r="C59" s="5" t="s">
        <v>137</v>
      </c>
      <c r="D59" s="11" t="s">
        <v>34</v>
      </c>
      <c r="E59" s="7" t="s">
        <v>138</v>
      </c>
      <c r="F59" s="8" t="s">
        <v>39</v>
      </c>
      <c r="G59" s="141" t="s">
        <v>34</v>
      </c>
      <c r="H59" s="124">
        <v>4</v>
      </c>
      <c r="I59" s="103">
        <v>40</v>
      </c>
      <c r="J59" s="103">
        <v>29.4</v>
      </c>
      <c r="K59" s="120">
        <f t="shared" si="1"/>
        <v>1176</v>
      </c>
      <c r="L59" s="124">
        <v>4</v>
      </c>
      <c r="M59" s="104">
        <v>36</v>
      </c>
      <c r="N59" s="103">
        <v>29.4</v>
      </c>
      <c r="O59" s="120">
        <f t="shared" ref="O59:O64" si="39">M59*N59</f>
        <v>1058.3999999999999</v>
      </c>
      <c r="P59" s="119">
        <v>3</v>
      </c>
      <c r="Q59" s="100">
        <f>L59-P59</f>
        <v>1</v>
      </c>
      <c r="R59" s="99">
        <v>27</v>
      </c>
      <c r="S59" s="109">
        <f t="shared" si="37"/>
        <v>29.4</v>
      </c>
      <c r="T59" s="125">
        <f t="shared" si="24"/>
        <v>793.8</v>
      </c>
      <c r="U59" s="101">
        <f t="shared" si="30"/>
        <v>28.52</v>
      </c>
      <c r="V59" s="68">
        <f t="shared" si="31"/>
        <v>1140.8</v>
      </c>
      <c r="W59" s="72">
        <v>0.88</v>
      </c>
      <c r="X59" s="69">
        <f t="shared" si="6"/>
        <v>35.200000000000003</v>
      </c>
      <c r="Y59" s="73"/>
      <c r="Z59" s="68">
        <f t="shared" si="7"/>
        <v>0</v>
      </c>
      <c r="AA59" s="72"/>
      <c r="AB59" s="72">
        <f t="shared" si="8"/>
        <v>0</v>
      </c>
      <c r="AC59" s="73"/>
      <c r="AD59" s="68">
        <f t="shared" si="9"/>
        <v>0</v>
      </c>
      <c r="AE59" s="72"/>
      <c r="AF59" s="74">
        <f t="shared" si="10"/>
        <v>0</v>
      </c>
      <c r="AG59" s="101">
        <f t="shared" si="11"/>
        <v>28.52</v>
      </c>
      <c r="AH59" s="68">
        <f t="shared" si="12"/>
        <v>1026.7199999999998</v>
      </c>
      <c r="AI59" s="72">
        <v>0.88</v>
      </c>
      <c r="AJ59" s="69">
        <f t="shared" si="13"/>
        <v>31.68</v>
      </c>
      <c r="AK59" s="73"/>
      <c r="AL59" s="71">
        <f t="shared" si="13"/>
        <v>0</v>
      </c>
      <c r="AM59" s="72"/>
      <c r="AN59" s="72">
        <f t="shared" si="14"/>
        <v>0</v>
      </c>
      <c r="AO59" s="73"/>
      <c r="AP59" s="71">
        <f t="shared" si="15"/>
        <v>0</v>
      </c>
      <c r="AQ59" s="72"/>
      <c r="AR59" s="74">
        <f t="shared" si="25"/>
        <v>0</v>
      </c>
      <c r="AS59" s="101">
        <f t="shared" si="17"/>
        <v>28.52</v>
      </c>
      <c r="AT59" s="68">
        <f t="shared" si="17"/>
        <v>770.04</v>
      </c>
      <c r="AU59" s="72">
        <v>0.88</v>
      </c>
      <c r="AV59" s="69">
        <f t="shared" si="35"/>
        <v>23.76</v>
      </c>
      <c r="AW59" s="102"/>
      <c r="AX59" s="88">
        <f t="shared" si="35"/>
        <v>0</v>
      </c>
      <c r="AY59" s="91"/>
      <c r="AZ59" s="91">
        <f t="shared" si="19"/>
        <v>0</v>
      </c>
      <c r="BA59" s="102"/>
      <c r="BB59" s="88">
        <f t="shared" si="20"/>
        <v>0</v>
      </c>
      <c r="BC59" s="91"/>
      <c r="BD59" s="92">
        <f t="shared" si="21"/>
        <v>0</v>
      </c>
    </row>
    <row r="60" spans="1:56" ht="45" customHeight="1">
      <c r="A60" s="3">
        <v>7</v>
      </c>
      <c r="B60" s="4" t="s">
        <v>139</v>
      </c>
      <c r="C60" s="5" t="s">
        <v>140</v>
      </c>
      <c r="D60" s="11" t="s">
        <v>34</v>
      </c>
      <c r="E60" s="7" t="s">
        <v>141</v>
      </c>
      <c r="F60" s="8" t="s">
        <v>39</v>
      </c>
      <c r="G60" s="141" t="s">
        <v>34</v>
      </c>
      <c r="H60" s="121">
        <v>4</v>
      </c>
      <c r="I60" s="97">
        <v>32</v>
      </c>
      <c r="J60" s="103">
        <v>29.4</v>
      </c>
      <c r="K60" s="120">
        <f t="shared" si="1"/>
        <v>940.8</v>
      </c>
      <c r="L60" s="121">
        <v>4</v>
      </c>
      <c r="M60" s="97">
        <v>32</v>
      </c>
      <c r="N60" s="103">
        <v>29.4</v>
      </c>
      <c r="O60" s="120">
        <f t="shared" si="39"/>
        <v>940.8</v>
      </c>
      <c r="P60" s="119">
        <v>3</v>
      </c>
      <c r="Q60" s="100">
        <f>L60-P60</f>
        <v>1</v>
      </c>
      <c r="R60" s="99">
        <v>23</v>
      </c>
      <c r="S60" s="109">
        <f t="shared" si="37"/>
        <v>29.4</v>
      </c>
      <c r="T60" s="125">
        <f t="shared" si="24"/>
        <v>676.19999999999993</v>
      </c>
      <c r="U60" s="101">
        <f t="shared" si="30"/>
        <v>28.61</v>
      </c>
      <c r="V60" s="68">
        <f t="shared" si="31"/>
        <v>915.52</v>
      </c>
      <c r="W60" s="72">
        <v>0.79</v>
      </c>
      <c r="X60" s="69">
        <f t="shared" si="6"/>
        <v>25.28</v>
      </c>
      <c r="Y60" s="73"/>
      <c r="Z60" s="68">
        <f t="shared" si="7"/>
        <v>0</v>
      </c>
      <c r="AA60" s="72"/>
      <c r="AB60" s="72">
        <f t="shared" si="8"/>
        <v>0</v>
      </c>
      <c r="AC60" s="73"/>
      <c r="AD60" s="68">
        <f t="shared" si="9"/>
        <v>0</v>
      </c>
      <c r="AE60" s="72"/>
      <c r="AF60" s="74">
        <f t="shared" si="10"/>
        <v>0</v>
      </c>
      <c r="AG60" s="101">
        <f t="shared" si="11"/>
        <v>28.61</v>
      </c>
      <c r="AH60" s="68">
        <f t="shared" si="12"/>
        <v>915.52</v>
      </c>
      <c r="AI60" s="72">
        <v>0.79</v>
      </c>
      <c r="AJ60" s="69">
        <f t="shared" si="13"/>
        <v>25.28</v>
      </c>
      <c r="AK60" s="73"/>
      <c r="AL60" s="71">
        <f t="shared" si="13"/>
        <v>0</v>
      </c>
      <c r="AM60" s="72"/>
      <c r="AN60" s="72">
        <f t="shared" si="14"/>
        <v>0</v>
      </c>
      <c r="AO60" s="73"/>
      <c r="AP60" s="71">
        <f t="shared" si="15"/>
        <v>0</v>
      </c>
      <c r="AQ60" s="72"/>
      <c r="AR60" s="74">
        <f t="shared" si="25"/>
        <v>0</v>
      </c>
      <c r="AS60" s="101">
        <f t="shared" si="17"/>
        <v>28.61</v>
      </c>
      <c r="AT60" s="68">
        <f t="shared" si="17"/>
        <v>658.03</v>
      </c>
      <c r="AU60" s="72">
        <v>0.79</v>
      </c>
      <c r="AV60" s="69">
        <f t="shared" si="35"/>
        <v>18.170000000000002</v>
      </c>
      <c r="AW60" s="102"/>
      <c r="AX60" s="88">
        <f t="shared" si="35"/>
        <v>0</v>
      </c>
      <c r="AY60" s="91"/>
      <c r="AZ60" s="91">
        <f t="shared" si="19"/>
        <v>0</v>
      </c>
      <c r="BA60" s="102"/>
      <c r="BB60" s="88">
        <f t="shared" si="20"/>
        <v>0</v>
      </c>
      <c r="BC60" s="91"/>
      <c r="BD60" s="92">
        <f t="shared" si="21"/>
        <v>0</v>
      </c>
    </row>
    <row r="61" spans="1:56" ht="45" customHeight="1">
      <c r="A61" s="3"/>
      <c r="B61" s="4" t="s">
        <v>139</v>
      </c>
      <c r="C61" s="5" t="s">
        <v>140</v>
      </c>
      <c r="D61" s="11" t="s">
        <v>117</v>
      </c>
      <c r="E61" s="7" t="s">
        <v>142</v>
      </c>
      <c r="F61" s="8" t="s">
        <v>23</v>
      </c>
      <c r="G61" s="141" t="s">
        <v>34</v>
      </c>
      <c r="H61" s="121"/>
      <c r="I61" s="97">
        <v>4</v>
      </c>
      <c r="J61" s="103">
        <v>31.3</v>
      </c>
      <c r="K61" s="120">
        <f t="shared" si="1"/>
        <v>125.2</v>
      </c>
      <c r="L61" s="121"/>
      <c r="M61" s="97">
        <v>4</v>
      </c>
      <c r="N61" s="103">
        <v>31.3</v>
      </c>
      <c r="O61" s="120">
        <f t="shared" si="39"/>
        <v>125.2</v>
      </c>
      <c r="P61" s="122"/>
      <c r="Q61" s="99"/>
      <c r="R61" s="99">
        <v>4</v>
      </c>
      <c r="S61" s="109">
        <f t="shared" si="37"/>
        <v>31.3</v>
      </c>
      <c r="T61" s="125">
        <f t="shared" si="24"/>
        <v>125.2</v>
      </c>
      <c r="U61" s="101">
        <f t="shared" si="30"/>
        <v>31.3</v>
      </c>
      <c r="V61" s="68">
        <f t="shared" si="31"/>
        <v>125.2</v>
      </c>
      <c r="W61" s="72"/>
      <c r="X61" s="69">
        <f t="shared" si="6"/>
        <v>0</v>
      </c>
      <c r="Y61" s="73"/>
      <c r="Z61" s="68">
        <f t="shared" si="7"/>
        <v>0</v>
      </c>
      <c r="AA61" s="72"/>
      <c r="AB61" s="72">
        <f t="shared" si="8"/>
        <v>0</v>
      </c>
      <c r="AC61" s="73"/>
      <c r="AD61" s="68">
        <f t="shared" si="9"/>
        <v>0</v>
      </c>
      <c r="AE61" s="72"/>
      <c r="AF61" s="74">
        <f t="shared" si="10"/>
        <v>0</v>
      </c>
      <c r="AG61" s="101">
        <f t="shared" si="11"/>
        <v>31.3</v>
      </c>
      <c r="AH61" s="68">
        <f t="shared" si="12"/>
        <v>125.2</v>
      </c>
      <c r="AI61" s="72"/>
      <c r="AJ61" s="69">
        <f t="shared" si="13"/>
        <v>0</v>
      </c>
      <c r="AK61" s="73"/>
      <c r="AL61" s="71">
        <f t="shared" si="13"/>
        <v>0</v>
      </c>
      <c r="AM61" s="72"/>
      <c r="AN61" s="72">
        <f t="shared" si="14"/>
        <v>0</v>
      </c>
      <c r="AO61" s="73"/>
      <c r="AP61" s="71">
        <f t="shared" si="15"/>
        <v>0</v>
      </c>
      <c r="AQ61" s="72"/>
      <c r="AR61" s="74">
        <f t="shared" si="25"/>
        <v>0</v>
      </c>
      <c r="AS61" s="101">
        <f t="shared" si="17"/>
        <v>31.3</v>
      </c>
      <c r="AT61" s="68">
        <f t="shared" si="17"/>
        <v>125.2</v>
      </c>
      <c r="AU61" s="72"/>
      <c r="AV61" s="69">
        <f t="shared" si="35"/>
        <v>0</v>
      </c>
      <c r="AW61" s="102"/>
      <c r="AX61" s="88">
        <f t="shared" si="35"/>
        <v>0</v>
      </c>
      <c r="AY61" s="91"/>
      <c r="AZ61" s="91">
        <f t="shared" si="19"/>
        <v>0</v>
      </c>
      <c r="BA61" s="102"/>
      <c r="BB61" s="88">
        <f t="shared" si="20"/>
        <v>0</v>
      </c>
      <c r="BC61" s="91"/>
      <c r="BD61" s="92">
        <f t="shared" si="21"/>
        <v>0</v>
      </c>
    </row>
    <row r="62" spans="1:56" ht="33.75" customHeight="1">
      <c r="A62" s="3">
        <v>14</v>
      </c>
      <c r="B62" s="4" t="s">
        <v>136</v>
      </c>
      <c r="C62" s="5">
        <v>102</v>
      </c>
      <c r="D62" s="11" t="s">
        <v>143</v>
      </c>
      <c r="E62" s="7" t="s">
        <v>144</v>
      </c>
      <c r="F62" s="8" t="s">
        <v>23</v>
      </c>
      <c r="G62" s="141" t="s">
        <v>32</v>
      </c>
      <c r="H62" s="124">
        <v>7</v>
      </c>
      <c r="I62" s="103">
        <v>62</v>
      </c>
      <c r="J62" s="103">
        <v>23.1</v>
      </c>
      <c r="K62" s="120">
        <f t="shared" si="1"/>
        <v>1432.2</v>
      </c>
      <c r="L62" s="124">
        <v>7</v>
      </c>
      <c r="M62" s="103">
        <v>62</v>
      </c>
      <c r="N62" s="103">
        <v>23.1</v>
      </c>
      <c r="O62" s="120">
        <f t="shared" si="39"/>
        <v>1432.2</v>
      </c>
      <c r="P62" s="119">
        <v>5</v>
      </c>
      <c r="Q62" s="100">
        <f>L62-P62</f>
        <v>2</v>
      </c>
      <c r="R62" s="99">
        <v>44</v>
      </c>
      <c r="S62" s="109">
        <f t="shared" si="37"/>
        <v>23.1</v>
      </c>
      <c r="T62" s="125">
        <f t="shared" si="24"/>
        <v>1016.4000000000001</v>
      </c>
      <c r="U62" s="101">
        <f t="shared" si="30"/>
        <v>23.1</v>
      </c>
      <c r="V62" s="68">
        <f t="shared" si="31"/>
        <v>1432.2</v>
      </c>
      <c r="W62" s="72"/>
      <c r="X62" s="69">
        <f t="shared" si="6"/>
        <v>0</v>
      </c>
      <c r="Y62" s="73"/>
      <c r="Z62" s="68">
        <f t="shared" si="7"/>
        <v>0</v>
      </c>
      <c r="AA62" s="72"/>
      <c r="AB62" s="72">
        <f t="shared" si="8"/>
        <v>0</v>
      </c>
      <c r="AC62" s="73"/>
      <c r="AD62" s="68">
        <f t="shared" si="9"/>
        <v>0</v>
      </c>
      <c r="AE62" s="72"/>
      <c r="AF62" s="74">
        <f t="shared" si="10"/>
        <v>0</v>
      </c>
      <c r="AG62" s="101">
        <f t="shared" si="11"/>
        <v>23.1</v>
      </c>
      <c r="AH62" s="68">
        <f t="shared" si="12"/>
        <v>1432.2</v>
      </c>
      <c r="AI62" s="72"/>
      <c r="AJ62" s="69">
        <f t="shared" si="13"/>
        <v>0</v>
      </c>
      <c r="AK62" s="73"/>
      <c r="AL62" s="71">
        <f t="shared" si="13"/>
        <v>0</v>
      </c>
      <c r="AM62" s="72"/>
      <c r="AN62" s="72">
        <f t="shared" si="14"/>
        <v>0</v>
      </c>
      <c r="AO62" s="73"/>
      <c r="AP62" s="71">
        <f t="shared" si="15"/>
        <v>0</v>
      </c>
      <c r="AQ62" s="72"/>
      <c r="AR62" s="74">
        <f t="shared" si="25"/>
        <v>0</v>
      </c>
      <c r="AS62" s="101">
        <f t="shared" si="17"/>
        <v>23.1</v>
      </c>
      <c r="AT62" s="68">
        <f t="shared" si="17"/>
        <v>1016.4000000000001</v>
      </c>
      <c r="AU62" s="72"/>
      <c r="AV62" s="69">
        <f t="shared" si="35"/>
        <v>0</v>
      </c>
      <c r="AW62" s="102"/>
      <c r="AX62" s="88">
        <f t="shared" si="35"/>
        <v>0</v>
      </c>
      <c r="AY62" s="91"/>
      <c r="AZ62" s="91">
        <f t="shared" si="19"/>
        <v>0</v>
      </c>
      <c r="BA62" s="102"/>
      <c r="BB62" s="88">
        <f t="shared" si="20"/>
        <v>0</v>
      </c>
      <c r="BC62" s="91"/>
      <c r="BD62" s="92">
        <f t="shared" si="21"/>
        <v>0</v>
      </c>
    </row>
    <row r="63" spans="1:56" ht="33.75" customHeight="1">
      <c r="A63" s="3"/>
      <c r="B63" s="4" t="s">
        <v>136</v>
      </c>
      <c r="C63" s="5">
        <v>102</v>
      </c>
      <c r="D63" s="11" t="s">
        <v>115</v>
      </c>
      <c r="E63" s="7" t="s">
        <v>144</v>
      </c>
      <c r="F63" s="8" t="s">
        <v>23</v>
      </c>
      <c r="G63" s="141" t="s">
        <v>32</v>
      </c>
      <c r="H63" s="124"/>
      <c r="I63" s="103">
        <v>1</v>
      </c>
      <c r="J63" s="103">
        <v>26.8</v>
      </c>
      <c r="K63" s="120">
        <f t="shared" si="1"/>
        <v>26.8</v>
      </c>
      <c r="L63" s="124"/>
      <c r="M63" s="103">
        <v>1</v>
      </c>
      <c r="N63" s="103">
        <v>26.8</v>
      </c>
      <c r="O63" s="120">
        <f t="shared" si="39"/>
        <v>26.8</v>
      </c>
      <c r="P63" s="122"/>
      <c r="Q63" s="99"/>
      <c r="R63" s="99">
        <v>1</v>
      </c>
      <c r="S63" s="109">
        <f t="shared" ref="S63:S126" si="40">N63</f>
        <v>26.8</v>
      </c>
      <c r="T63" s="125">
        <f t="shared" si="24"/>
        <v>26.8</v>
      </c>
      <c r="U63" s="101">
        <f t="shared" si="30"/>
        <v>26.8</v>
      </c>
      <c r="V63" s="68">
        <f t="shared" si="31"/>
        <v>26.8</v>
      </c>
      <c r="W63" s="72"/>
      <c r="X63" s="69">
        <f t="shared" si="6"/>
        <v>0</v>
      </c>
      <c r="Y63" s="73"/>
      <c r="Z63" s="68">
        <f t="shared" si="7"/>
        <v>0</v>
      </c>
      <c r="AA63" s="72"/>
      <c r="AB63" s="72">
        <f t="shared" si="8"/>
        <v>0</v>
      </c>
      <c r="AC63" s="73"/>
      <c r="AD63" s="68">
        <f t="shared" si="9"/>
        <v>0</v>
      </c>
      <c r="AE63" s="72"/>
      <c r="AF63" s="74">
        <f t="shared" si="10"/>
        <v>0</v>
      </c>
      <c r="AG63" s="101">
        <f t="shared" si="11"/>
        <v>26.8</v>
      </c>
      <c r="AH63" s="68">
        <f t="shared" si="12"/>
        <v>26.8</v>
      </c>
      <c r="AI63" s="72"/>
      <c r="AJ63" s="69">
        <f t="shared" si="13"/>
        <v>0</v>
      </c>
      <c r="AK63" s="73"/>
      <c r="AL63" s="71">
        <f t="shared" si="13"/>
        <v>0</v>
      </c>
      <c r="AM63" s="72"/>
      <c r="AN63" s="72">
        <f t="shared" si="14"/>
        <v>0</v>
      </c>
      <c r="AO63" s="73"/>
      <c r="AP63" s="71">
        <f t="shared" si="15"/>
        <v>0</v>
      </c>
      <c r="AQ63" s="72"/>
      <c r="AR63" s="74">
        <f t="shared" si="25"/>
        <v>0</v>
      </c>
      <c r="AS63" s="101">
        <f t="shared" si="17"/>
        <v>26.8</v>
      </c>
      <c r="AT63" s="68">
        <f t="shared" si="17"/>
        <v>26.8</v>
      </c>
      <c r="AU63" s="72"/>
      <c r="AV63" s="69">
        <f t="shared" si="35"/>
        <v>0</v>
      </c>
      <c r="AW63" s="102"/>
      <c r="AX63" s="88">
        <f t="shared" si="35"/>
        <v>0</v>
      </c>
      <c r="AY63" s="91"/>
      <c r="AZ63" s="91">
        <f t="shared" si="19"/>
        <v>0</v>
      </c>
      <c r="BA63" s="102"/>
      <c r="BB63" s="88">
        <f t="shared" si="20"/>
        <v>0</v>
      </c>
      <c r="BC63" s="91"/>
      <c r="BD63" s="92">
        <f t="shared" si="21"/>
        <v>0</v>
      </c>
    </row>
    <row r="64" spans="1:56" ht="45" customHeight="1">
      <c r="A64" s="3">
        <v>17</v>
      </c>
      <c r="B64" s="4" t="s">
        <v>136</v>
      </c>
      <c r="C64" s="5">
        <v>108</v>
      </c>
      <c r="D64" s="11" t="s">
        <v>120</v>
      </c>
      <c r="E64" s="12" t="s">
        <v>145</v>
      </c>
      <c r="F64" s="8" t="s">
        <v>23</v>
      </c>
      <c r="G64" s="141" t="s">
        <v>32</v>
      </c>
      <c r="H64" s="124">
        <v>5</v>
      </c>
      <c r="I64" s="103">
        <v>60</v>
      </c>
      <c r="J64" s="103">
        <v>19.100000000000001</v>
      </c>
      <c r="K64" s="120">
        <f t="shared" si="1"/>
        <v>1146</v>
      </c>
      <c r="L64" s="124">
        <v>5</v>
      </c>
      <c r="M64" s="104">
        <v>55</v>
      </c>
      <c r="N64" s="103">
        <v>19.100000000000001</v>
      </c>
      <c r="O64" s="120">
        <f t="shared" si="39"/>
        <v>1050.5</v>
      </c>
      <c r="P64" s="119">
        <v>4</v>
      </c>
      <c r="Q64" s="100">
        <f>L64-P64</f>
        <v>1</v>
      </c>
      <c r="R64" s="99">
        <v>44</v>
      </c>
      <c r="S64" s="109">
        <f t="shared" si="40"/>
        <v>19.100000000000001</v>
      </c>
      <c r="T64" s="125">
        <f t="shared" si="24"/>
        <v>840.40000000000009</v>
      </c>
      <c r="U64" s="101">
        <f t="shared" si="30"/>
        <v>19.100000000000001</v>
      </c>
      <c r="V64" s="68">
        <f t="shared" si="31"/>
        <v>1146</v>
      </c>
      <c r="W64" s="72"/>
      <c r="X64" s="69">
        <f t="shared" si="6"/>
        <v>0</v>
      </c>
      <c r="Y64" s="73"/>
      <c r="Z64" s="68">
        <f t="shared" si="7"/>
        <v>0</v>
      </c>
      <c r="AA64" s="72"/>
      <c r="AB64" s="72">
        <f t="shared" si="8"/>
        <v>0</v>
      </c>
      <c r="AC64" s="73"/>
      <c r="AD64" s="68">
        <f t="shared" si="9"/>
        <v>0</v>
      </c>
      <c r="AE64" s="72"/>
      <c r="AF64" s="74">
        <f t="shared" si="10"/>
        <v>0</v>
      </c>
      <c r="AG64" s="101">
        <f t="shared" si="11"/>
        <v>19.100000000000001</v>
      </c>
      <c r="AH64" s="68">
        <f t="shared" si="12"/>
        <v>1050.5</v>
      </c>
      <c r="AI64" s="72"/>
      <c r="AJ64" s="69">
        <f t="shared" si="13"/>
        <v>0</v>
      </c>
      <c r="AK64" s="73"/>
      <c r="AL64" s="71">
        <f t="shared" si="13"/>
        <v>0</v>
      </c>
      <c r="AM64" s="72"/>
      <c r="AN64" s="72">
        <f t="shared" si="14"/>
        <v>0</v>
      </c>
      <c r="AO64" s="73"/>
      <c r="AP64" s="71">
        <f t="shared" si="15"/>
        <v>0</v>
      </c>
      <c r="AQ64" s="72"/>
      <c r="AR64" s="74">
        <f t="shared" si="25"/>
        <v>0</v>
      </c>
      <c r="AS64" s="101">
        <f t="shared" si="17"/>
        <v>19.100000000000001</v>
      </c>
      <c r="AT64" s="68">
        <f t="shared" si="17"/>
        <v>840.40000000000009</v>
      </c>
      <c r="AU64" s="72"/>
      <c r="AV64" s="69">
        <f t="shared" si="35"/>
        <v>0</v>
      </c>
      <c r="AW64" s="102"/>
      <c r="AX64" s="88">
        <f t="shared" si="35"/>
        <v>0</v>
      </c>
      <c r="AY64" s="91"/>
      <c r="AZ64" s="91">
        <f t="shared" si="19"/>
        <v>0</v>
      </c>
      <c r="BA64" s="102"/>
      <c r="BB64" s="88">
        <f t="shared" si="20"/>
        <v>0</v>
      </c>
      <c r="BC64" s="91"/>
      <c r="BD64" s="92">
        <f t="shared" si="21"/>
        <v>0</v>
      </c>
    </row>
    <row r="65" spans="1:56" ht="16.5" customHeight="1">
      <c r="A65" s="3">
        <v>22</v>
      </c>
      <c r="B65" s="4" t="s">
        <v>136</v>
      </c>
      <c r="C65" s="5">
        <v>337</v>
      </c>
      <c r="D65" s="11" t="s">
        <v>146</v>
      </c>
      <c r="E65" s="28" t="s">
        <v>147</v>
      </c>
      <c r="F65" s="8" t="s">
        <v>39</v>
      </c>
      <c r="G65" s="141" t="s">
        <v>44</v>
      </c>
      <c r="H65" s="121">
        <v>6</v>
      </c>
      <c r="I65" s="97">
        <v>57</v>
      </c>
      <c r="J65" s="103">
        <v>22.5</v>
      </c>
      <c r="K65" s="120">
        <f t="shared" si="1"/>
        <v>1282.5</v>
      </c>
      <c r="L65" s="121">
        <v>6</v>
      </c>
      <c r="M65" s="97">
        <v>57</v>
      </c>
      <c r="N65" s="103">
        <v>22.5</v>
      </c>
      <c r="O65" s="120">
        <f>M65*N65</f>
        <v>1282.5</v>
      </c>
      <c r="P65" s="119">
        <v>5</v>
      </c>
      <c r="Q65" s="100">
        <f>L65-P65</f>
        <v>1</v>
      </c>
      <c r="R65" s="99">
        <v>47</v>
      </c>
      <c r="S65" s="109">
        <f t="shared" si="40"/>
        <v>22.5</v>
      </c>
      <c r="T65" s="125">
        <f t="shared" si="24"/>
        <v>1057.5</v>
      </c>
      <c r="U65" s="101">
        <f t="shared" si="30"/>
        <v>19.2</v>
      </c>
      <c r="V65" s="68">
        <f t="shared" si="31"/>
        <v>1094.4000000000001</v>
      </c>
      <c r="W65" s="72">
        <v>3.3</v>
      </c>
      <c r="X65" s="69">
        <f t="shared" si="6"/>
        <v>188.1</v>
      </c>
      <c r="Y65" s="73"/>
      <c r="Z65" s="68">
        <f t="shared" si="7"/>
        <v>0</v>
      </c>
      <c r="AA65" s="72"/>
      <c r="AB65" s="72">
        <f t="shared" si="8"/>
        <v>0</v>
      </c>
      <c r="AC65" s="73"/>
      <c r="AD65" s="68">
        <f t="shared" si="9"/>
        <v>0</v>
      </c>
      <c r="AE65" s="72"/>
      <c r="AF65" s="74">
        <f t="shared" si="10"/>
        <v>0</v>
      </c>
      <c r="AG65" s="101">
        <f t="shared" si="11"/>
        <v>19.2</v>
      </c>
      <c r="AH65" s="68">
        <f t="shared" si="12"/>
        <v>1094.4000000000001</v>
      </c>
      <c r="AI65" s="72">
        <v>3.3</v>
      </c>
      <c r="AJ65" s="69">
        <f t="shared" si="13"/>
        <v>188.1</v>
      </c>
      <c r="AK65" s="73"/>
      <c r="AL65" s="71">
        <f t="shared" si="13"/>
        <v>0</v>
      </c>
      <c r="AM65" s="72"/>
      <c r="AN65" s="72">
        <f t="shared" si="14"/>
        <v>0</v>
      </c>
      <c r="AO65" s="73"/>
      <c r="AP65" s="71">
        <f t="shared" si="15"/>
        <v>0</v>
      </c>
      <c r="AQ65" s="72"/>
      <c r="AR65" s="74">
        <f t="shared" si="25"/>
        <v>0</v>
      </c>
      <c r="AS65" s="101">
        <f t="shared" si="17"/>
        <v>19.2</v>
      </c>
      <c r="AT65" s="68">
        <f t="shared" si="17"/>
        <v>902.4</v>
      </c>
      <c r="AU65" s="72">
        <v>3.3</v>
      </c>
      <c r="AV65" s="69">
        <f t="shared" si="35"/>
        <v>155.1</v>
      </c>
      <c r="AW65" s="102"/>
      <c r="AX65" s="88">
        <f t="shared" si="35"/>
        <v>0</v>
      </c>
      <c r="AY65" s="91"/>
      <c r="AZ65" s="91">
        <f t="shared" si="19"/>
        <v>0</v>
      </c>
      <c r="BA65" s="102"/>
      <c r="BB65" s="88">
        <f t="shared" si="20"/>
        <v>0</v>
      </c>
      <c r="BC65" s="91"/>
      <c r="BD65" s="92">
        <f t="shared" si="21"/>
        <v>0</v>
      </c>
    </row>
    <row r="66" spans="1:56" ht="22.5" customHeight="1">
      <c r="A66" s="3"/>
      <c r="B66" s="4" t="s">
        <v>136</v>
      </c>
      <c r="C66" s="5">
        <v>337</v>
      </c>
      <c r="D66" s="11" t="s">
        <v>115</v>
      </c>
      <c r="E66" s="13" t="s">
        <v>148</v>
      </c>
      <c r="F66" s="8" t="s">
        <v>39</v>
      </c>
      <c r="G66" s="141" t="s">
        <v>44</v>
      </c>
      <c r="H66" s="121"/>
      <c r="I66" s="97">
        <v>3</v>
      </c>
      <c r="J66" s="103">
        <v>26.2</v>
      </c>
      <c r="K66" s="120">
        <f t="shared" si="1"/>
        <v>78.599999999999994</v>
      </c>
      <c r="L66" s="121"/>
      <c r="M66" s="97">
        <v>3</v>
      </c>
      <c r="N66" s="103">
        <v>26.2</v>
      </c>
      <c r="O66" s="120">
        <f>M66*N66</f>
        <v>78.599999999999994</v>
      </c>
      <c r="P66" s="122"/>
      <c r="Q66" s="99"/>
      <c r="R66" s="99">
        <v>3</v>
      </c>
      <c r="S66" s="109">
        <f t="shared" si="40"/>
        <v>26.2</v>
      </c>
      <c r="T66" s="125">
        <f t="shared" si="24"/>
        <v>78.599999999999994</v>
      </c>
      <c r="U66" s="101">
        <f t="shared" si="30"/>
        <v>23.099999999999998</v>
      </c>
      <c r="V66" s="68">
        <f t="shared" si="31"/>
        <v>69.3</v>
      </c>
      <c r="W66" s="72">
        <v>3.1</v>
      </c>
      <c r="X66" s="69">
        <f t="shared" si="6"/>
        <v>9.3000000000000007</v>
      </c>
      <c r="Y66" s="73"/>
      <c r="Z66" s="68">
        <f t="shared" si="7"/>
        <v>0</v>
      </c>
      <c r="AA66" s="72"/>
      <c r="AB66" s="72">
        <f t="shared" si="8"/>
        <v>0</v>
      </c>
      <c r="AC66" s="73"/>
      <c r="AD66" s="68">
        <f t="shared" si="9"/>
        <v>0</v>
      </c>
      <c r="AE66" s="72"/>
      <c r="AF66" s="74">
        <f t="shared" si="10"/>
        <v>0</v>
      </c>
      <c r="AG66" s="101">
        <f t="shared" si="11"/>
        <v>23.099999999999998</v>
      </c>
      <c r="AH66" s="68">
        <f t="shared" si="12"/>
        <v>69.3</v>
      </c>
      <c r="AI66" s="72">
        <v>3.1</v>
      </c>
      <c r="AJ66" s="69">
        <f t="shared" si="13"/>
        <v>9.3000000000000007</v>
      </c>
      <c r="AK66" s="73"/>
      <c r="AL66" s="71">
        <f t="shared" si="13"/>
        <v>0</v>
      </c>
      <c r="AM66" s="72"/>
      <c r="AN66" s="72">
        <f t="shared" si="14"/>
        <v>0</v>
      </c>
      <c r="AO66" s="73"/>
      <c r="AP66" s="71">
        <f t="shared" si="15"/>
        <v>0</v>
      </c>
      <c r="AQ66" s="72"/>
      <c r="AR66" s="74">
        <f t="shared" si="25"/>
        <v>0</v>
      </c>
      <c r="AS66" s="101">
        <f t="shared" si="17"/>
        <v>23.099999999999998</v>
      </c>
      <c r="AT66" s="68">
        <f t="shared" si="17"/>
        <v>69.3</v>
      </c>
      <c r="AU66" s="72">
        <v>3.1</v>
      </c>
      <c r="AV66" s="69">
        <f t="shared" si="35"/>
        <v>9.3000000000000007</v>
      </c>
      <c r="AW66" s="102"/>
      <c r="AX66" s="88">
        <f t="shared" si="35"/>
        <v>0</v>
      </c>
      <c r="AY66" s="91"/>
      <c r="AZ66" s="91">
        <f t="shared" si="19"/>
        <v>0</v>
      </c>
      <c r="BA66" s="102"/>
      <c r="BB66" s="88">
        <f t="shared" si="20"/>
        <v>0</v>
      </c>
      <c r="BC66" s="91"/>
      <c r="BD66" s="92">
        <f t="shared" si="21"/>
        <v>0</v>
      </c>
    </row>
    <row r="67" spans="1:56" ht="22.5" customHeight="1">
      <c r="A67" s="3">
        <v>36</v>
      </c>
      <c r="B67" s="4" t="s">
        <v>136</v>
      </c>
      <c r="C67" s="5">
        <v>429</v>
      </c>
      <c r="D67" s="11" t="s">
        <v>149</v>
      </c>
      <c r="E67" s="7" t="s">
        <v>150</v>
      </c>
      <c r="F67" s="8" t="s">
        <v>23</v>
      </c>
      <c r="G67" s="142" t="s">
        <v>151</v>
      </c>
      <c r="H67" s="124">
        <v>2</v>
      </c>
      <c r="I67" s="103">
        <v>22</v>
      </c>
      <c r="J67" s="103">
        <v>23.7</v>
      </c>
      <c r="K67" s="120">
        <f t="shared" si="1"/>
        <v>521.4</v>
      </c>
      <c r="L67" s="124">
        <v>2</v>
      </c>
      <c r="M67" s="103">
        <v>22</v>
      </c>
      <c r="N67" s="103">
        <v>23.7</v>
      </c>
      <c r="O67" s="125">
        <f t="shared" ref="O67:O130" si="41">M67*N67</f>
        <v>521.4</v>
      </c>
      <c r="P67" s="123">
        <f>L67</f>
        <v>2</v>
      </c>
      <c r="Q67" s="105"/>
      <c r="R67" s="105">
        <f t="shared" ref="R67:R87" si="42">M67</f>
        <v>22</v>
      </c>
      <c r="S67" s="109">
        <f t="shared" si="40"/>
        <v>23.7</v>
      </c>
      <c r="T67" s="125">
        <f t="shared" si="24"/>
        <v>521.4</v>
      </c>
      <c r="U67" s="101">
        <f t="shared" si="30"/>
        <v>23.7</v>
      </c>
      <c r="V67" s="68">
        <f t="shared" si="31"/>
        <v>521.4</v>
      </c>
      <c r="W67" s="72"/>
      <c r="X67" s="69">
        <f t="shared" si="6"/>
        <v>0</v>
      </c>
      <c r="Y67" s="73"/>
      <c r="Z67" s="68">
        <f t="shared" si="7"/>
        <v>0</v>
      </c>
      <c r="AA67" s="72"/>
      <c r="AB67" s="72">
        <f t="shared" si="8"/>
        <v>0</v>
      </c>
      <c r="AC67" s="73"/>
      <c r="AD67" s="68">
        <f t="shared" si="9"/>
        <v>0</v>
      </c>
      <c r="AE67" s="72"/>
      <c r="AF67" s="74">
        <f t="shared" si="10"/>
        <v>0</v>
      </c>
      <c r="AG67" s="101">
        <f t="shared" si="11"/>
        <v>23.7</v>
      </c>
      <c r="AH67" s="68">
        <f t="shared" si="12"/>
        <v>521.4</v>
      </c>
      <c r="AI67" s="72"/>
      <c r="AJ67" s="69">
        <f t="shared" si="13"/>
        <v>0</v>
      </c>
      <c r="AK67" s="73"/>
      <c r="AL67" s="71">
        <f t="shared" si="13"/>
        <v>0</v>
      </c>
      <c r="AM67" s="72"/>
      <c r="AN67" s="72">
        <f t="shared" si="14"/>
        <v>0</v>
      </c>
      <c r="AO67" s="73"/>
      <c r="AP67" s="71">
        <f t="shared" si="15"/>
        <v>0</v>
      </c>
      <c r="AQ67" s="72"/>
      <c r="AR67" s="74">
        <f t="shared" si="25"/>
        <v>0</v>
      </c>
      <c r="AS67" s="101">
        <f t="shared" si="17"/>
        <v>23.7</v>
      </c>
      <c r="AT67" s="68">
        <f t="shared" si="17"/>
        <v>521.4</v>
      </c>
      <c r="AU67" s="72"/>
      <c r="AV67" s="69">
        <f t="shared" si="35"/>
        <v>0</v>
      </c>
      <c r="AW67" s="102"/>
      <c r="AX67" s="88">
        <f t="shared" si="35"/>
        <v>0</v>
      </c>
      <c r="AY67" s="91"/>
      <c r="AZ67" s="91">
        <f t="shared" si="19"/>
        <v>0</v>
      </c>
      <c r="BA67" s="102"/>
      <c r="BB67" s="88">
        <f t="shared" si="20"/>
        <v>0</v>
      </c>
      <c r="BC67" s="91"/>
      <c r="BD67" s="92">
        <f t="shared" si="21"/>
        <v>0</v>
      </c>
    </row>
    <row r="68" spans="1:56" ht="33.75" customHeight="1">
      <c r="A68" s="3"/>
      <c r="B68" s="4" t="s">
        <v>136</v>
      </c>
      <c r="C68" s="5">
        <v>429</v>
      </c>
      <c r="D68" s="11" t="s">
        <v>149</v>
      </c>
      <c r="E68" s="7" t="s">
        <v>152</v>
      </c>
      <c r="F68" s="8" t="s">
        <v>23</v>
      </c>
      <c r="G68" s="142" t="s">
        <v>151</v>
      </c>
      <c r="H68" s="124"/>
      <c r="I68" s="103">
        <v>1</v>
      </c>
      <c r="J68" s="103">
        <v>27.2</v>
      </c>
      <c r="K68" s="120">
        <f t="shared" si="1"/>
        <v>27.2</v>
      </c>
      <c r="L68" s="124"/>
      <c r="M68" s="103">
        <v>1</v>
      </c>
      <c r="N68" s="104">
        <v>3.5</v>
      </c>
      <c r="O68" s="125">
        <f t="shared" si="41"/>
        <v>3.5</v>
      </c>
      <c r="P68" s="123">
        <f>L68</f>
        <v>0</v>
      </c>
      <c r="Q68" s="105"/>
      <c r="R68" s="105">
        <f t="shared" si="42"/>
        <v>1</v>
      </c>
      <c r="S68" s="109">
        <f t="shared" si="40"/>
        <v>3.5</v>
      </c>
      <c r="T68" s="125">
        <f t="shared" si="24"/>
        <v>3.5</v>
      </c>
      <c r="U68" s="101">
        <f t="shared" si="30"/>
        <v>27.2</v>
      </c>
      <c r="V68" s="68">
        <f t="shared" si="31"/>
        <v>27.2</v>
      </c>
      <c r="W68" s="72"/>
      <c r="X68" s="69">
        <f t="shared" si="6"/>
        <v>0</v>
      </c>
      <c r="Y68" s="73"/>
      <c r="Z68" s="68">
        <f t="shared" si="7"/>
        <v>0</v>
      </c>
      <c r="AA68" s="72"/>
      <c r="AB68" s="72">
        <f t="shared" si="8"/>
        <v>0</v>
      </c>
      <c r="AC68" s="73"/>
      <c r="AD68" s="68">
        <f t="shared" si="9"/>
        <v>0</v>
      </c>
      <c r="AE68" s="72"/>
      <c r="AF68" s="74">
        <f t="shared" si="10"/>
        <v>0</v>
      </c>
      <c r="AG68" s="101">
        <f t="shared" si="11"/>
        <v>3.5</v>
      </c>
      <c r="AH68" s="68">
        <f t="shared" si="12"/>
        <v>3.5</v>
      </c>
      <c r="AI68" s="72"/>
      <c r="AJ68" s="69">
        <f t="shared" si="13"/>
        <v>0</v>
      </c>
      <c r="AK68" s="73"/>
      <c r="AL68" s="71">
        <f t="shared" si="13"/>
        <v>0</v>
      </c>
      <c r="AM68" s="72"/>
      <c r="AN68" s="72">
        <f t="shared" si="14"/>
        <v>0</v>
      </c>
      <c r="AO68" s="73"/>
      <c r="AP68" s="71">
        <f t="shared" si="15"/>
        <v>0</v>
      </c>
      <c r="AQ68" s="72"/>
      <c r="AR68" s="74">
        <f t="shared" si="25"/>
        <v>0</v>
      </c>
      <c r="AS68" s="101">
        <f t="shared" si="17"/>
        <v>3.5</v>
      </c>
      <c r="AT68" s="68">
        <f t="shared" si="17"/>
        <v>3.5</v>
      </c>
      <c r="AU68" s="72"/>
      <c r="AV68" s="69">
        <f t="shared" si="35"/>
        <v>0</v>
      </c>
      <c r="AW68" s="102"/>
      <c r="AX68" s="88">
        <f t="shared" si="35"/>
        <v>0</v>
      </c>
      <c r="AY68" s="91"/>
      <c r="AZ68" s="91">
        <f t="shared" si="19"/>
        <v>0</v>
      </c>
      <c r="BA68" s="102"/>
      <c r="BB68" s="88">
        <f t="shared" si="20"/>
        <v>0</v>
      </c>
      <c r="BC68" s="91"/>
      <c r="BD68" s="92">
        <f t="shared" si="21"/>
        <v>0</v>
      </c>
    </row>
    <row r="69" spans="1:56" ht="22.5" customHeight="1">
      <c r="A69" s="3">
        <v>37</v>
      </c>
      <c r="B69" s="4" t="s">
        <v>139</v>
      </c>
      <c r="C69" s="5">
        <v>470</v>
      </c>
      <c r="D69" s="11" t="s">
        <v>30</v>
      </c>
      <c r="E69" s="13" t="s">
        <v>153</v>
      </c>
      <c r="F69" s="8" t="s">
        <v>23</v>
      </c>
      <c r="G69" s="141" t="s">
        <v>154</v>
      </c>
      <c r="H69" s="124">
        <v>2</v>
      </c>
      <c r="I69" s="103">
        <v>20</v>
      </c>
      <c r="J69" s="103">
        <v>25.5</v>
      </c>
      <c r="K69" s="120">
        <f t="shared" si="1"/>
        <v>510</v>
      </c>
      <c r="L69" s="124">
        <v>2</v>
      </c>
      <c r="M69" s="103">
        <v>20</v>
      </c>
      <c r="N69" s="103">
        <v>25.5</v>
      </c>
      <c r="O69" s="120">
        <f t="shared" si="41"/>
        <v>510</v>
      </c>
      <c r="P69" s="122">
        <f>L69</f>
        <v>2</v>
      </c>
      <c r="Q69" s="99"/>
      <c r="R69" s="99">
        <f t="shared" si="42"/>
        <v>20</v>
      </c>
      <c r="S69" s="109">
        <f t="shared" si="40"/>
        <v>25.5</v>
      </c>
      <c r="T69" s="125">
        <f t="shared" si="24"/>
        <v>510</v>
      </c>
      <c r="U69" s="101">
        <f t="shared" si="30"/>
        <v>25.5</v>
      </c>
      <c r="V69" s="68">
        <f t="shared" si="31"/>
        <v>510</v>
      </c>
      <c r="W69" s="72"/>
      <c r="X69" s="69">
        <f t="shared" si="6"/>
        <v>0</v>
      </c>
      <c r="Y69" s="73"/>
      <c r="Z69" s="68">
        <f t="shared" si="7"/>
        <v>0</v>
      </c>
      <c r="AA69" s="72"/>
      <c r="AB69" s="72">
        <f t="shared" si="8"/>
        <v>0</v>
      </c>
      <c r="AC69" s="73"/>
      <c r="AD69" s="68">
        <f t="shared" si="9"/>
        <v>0</v>
      </c>
      <c r="AE69" s="72"/>
      <c r="AF69" s="74">
        <f t="shared" si="10"/>
        <v>0</v>
      </c>
      <c r="AG69" s="101">
        <f t="shared" si="11"/>
        <v>25.5</v>
      </c>
      <c r="AH69" s="68">
        <f t="shared" si="12"/>
        <v>510</v>
      </c>
      <c r="AI69" s="72"/>
      <c r="AJ69" s="69">
        <f t="shared" si="13"/>
        <v>0</v>
      </c>
      <c r="AK69" s="73"/>
      <c r="AL69" s="71">
        <f t="shared" si="13"/>
        <v>0</v>
      </c>
      <c r="AM69" s="72"/>
      <c r="AN69" s="72">
        <f t="shared" si="14"/>
        <v>0</v>
      </c>
      <c r="AO69" s="73"/>
      <c r="AP69" s="71">
        <f t="shared" si="15"/>
        <v>0</v>
      </c>
      <c r="AQ69" s="72"/>
      <c r="AR69" s="74">
        <f t="shared" si="25"/>
        <v>0</v>
      </c>
      <c r="AS69" s="101">
        <f t="shared" si="17"/>
        <v>25.5</v>
      </c>
      <c r="AT69" s="68">
        <f t="shared" si="17"/>
        <v>510</v>
      </c>
      <c r="AU69" s="72"/>
      <c r="AV69" s="69">
        <f t="shared" si="35"/>
        <v>0</v>
      </c>
      <c r="AW69" s="102"/>
      <c r="AX69" s="88">
        <f t="shared" si="35"/>
        <v>0</v>
      </c>
      <c r="AY69" s="91"/>
      <c r="AZ69" s="91">
        <f t="shared" si="19"/>
        <v>0</v>
      </c>
      <c r="BA69" s="102"/>
      <c r="BB69" s="88">
        <f t="shared" si="20"/>
        <v>0</v>
      </c>
      <c r="BC69" s="91"/>
      <c r="BD69" s="92">
        <f t="shared" si="21"/>
        <v>0</v>
      </c>
    </row>
    <row r="70" spans="1:56" ht="22.5">
      <c r="A70" s="3">
        <v>38</v>
      </c>
      <c r="B70" s="4" t="s">
        <v>139</v>
      </c>
      <c r="C70" s="5">
        <v>472</v>
      </c>
      <c r="D70" s="11" t="s">
        <v>155</v>
      </c>
      <c r="E70" s="13" t="s">
        <v>156</v>
      </c>
      <c r="F70" s="8" t="s">
        <v>440</v>
      </c>
      <c r="G70" s="141" t="s">
        <v>157</v>
      </c>
      <c r="H70" s="124">
        <v>3</v>
      </c>
      <c r="I70" s="103">
        <v>30</v>
      </c>
      <c r="J70" s="103">
        <v>22.4</v>
      </c>
      <c r="K70" s="120">
        <f t="shared" ref="K70:K136" si="43">I70*J70</f>
        <v>672</v>
      </c>
      <c r="L70" s="124">
        <v>3</v>
      </c>
      <c r="M70" s="103">
        <v>30</v>
      </c>
      <c r="N70" s="103">
        <v>22.4</v>
      </c>
      <c r="O70" s="120">
        <f t="shared" si="41"/>
        <v>672</v>
      </c>
      <c r="P70" s="122">
        <f>L70</f>
        <v>3</v>
      </c>
      <c r="Q70" s="99"/>
      <c r="R70" s="99">
        <f t="shared" si="42"/>
        <v>30</v>
      </c>
      <c r="S70" s="109">
        <f t="shared" si="40"/>
        <v>22.4</v>
      </c>
      <c r="T70" s="125">
        <f t="shared" si="24"/>
        <v>672</v>
      </c>
      <c r="U70" s="101">
        <f t="shared" si="30"/>
        <v>18.968</v>
      </c>
      <c r="V70" s="68">
        <f t="shared" si="31"/>
        <v>569.04</v>
      </c>
      <c r="W70" s="72"/>
      <c r="X70" s="69">
        <f t="shared" ref="X70:X136" si="44">W70*I70</f>
        <v>0</v>
      </c>
      <c r="Y70" s="73"/>
      <c r="Z70" s="68">
        <f t="shared" ref="Z70:Z136" si="45">Y70*I70</f>
        <v>0</v>
      </c>
      <c r="AA70" s="72"/>
      <c r="AB70" s="72">
        <f t="shared" ref="AB70:AB136" si="46">AA70*I70</f>
        <v>0</v>
      </c>
      <c r="AC70" s="110">
        <v>3.4319999999999999</v>
      </c>
      <c r="AD70" s="75">
        <f t="shared" ref="AD70:AD136" si="47">AC70*I70</f>
        <v>102.96</v>
      </c>
      <c r="AE70" s="72"/>
      <c r="AF70" s="74">
        <f t="shared" ref="AF70:AF136" si="48">AE70*I70</f>
        <v>0</v>
      </c>
      <c r="AG70" s="101">
        <f t="shared" ref="AG70:AG133" si="49">N70-AI70-AK70-AM70-AO70-AQ70</f>
        <v>18.968</v>
      </c>
      <c r="AH70" s="68">
        <f t="shared" ref="AH70:AH133" si="50">O70-AJ70-AL70-AN70-AP70-AR70</f>
        <v>569.04</v>
      </c>
      <c r="AI70" s="72"/>
      <c r="AJ70" s="69">
        <f t="shared" si="13"/>
        <v>0</v>
      </c>
      <c r="AK70" s="73"/>
      <c r="AL70" s="71">
        <f t="shared" si="13"/>
        <v>0</v>
      </c>
      <c r="AM70" s="72"/>
      <c r="AN70" s="72">
        <f t="shared" si="14"/>
        <v>0</v>
      </c>
      <c r="AO70" s="110">
        <v>3.4319999999999999</v>
      </c>
      <c r="AP70" s="71">
        <f t="shared" si="15"/>
        <v>102.96</v>
      </c>
      <c r="AQ70" s="72"/>
      <c r="AR70" s="74">
        <f t="shared" si="25"/>
        <v>0</v>
      </c>
      <c r="AS70" s="101">
        <f t="shared" si="17"/>
        <v>18.968</v>
      </c>
      <c r="AT70" s="68">
        <f t="shared" si="17"/>
        <v>569.04</v>
      </c>
      <c r="AU70" s="72"/>
      <c r="AV70" s="69">
        <f t="shared" si="35"/>
        <v>0</v>
      </c>
      <c r="AW70" s="102"/>
      <c r="AX70" s="88">
        <f t="shared" si="35"/>
        <v>0</v>
      </c>
      <c r="AY70" s="91"/>
      <c r="AZ70" s="91">
        <f t="shared" si="19"/>
        <v>0</v>
      </c>
      <c r="BA70" s="111">
        <v>3.4319999999999999</v>
      </c>
      <c r="BB70" s="88">
        <f t="shared" si="20"/>
        <v>102.96</v>
      </c>
      <c r="BC70" s="91"/>
      <c r="BD70" s="92">
        <f t="shared" si="21"/>
        <v>0</v>
      </c>
    </row>
    <row r="71" spans="1:56" ht="33.75" customHeight="1">
      <c r="A71" s="3">
        <v>39</v>
      </c>
      <c r="B71" s="4" t="s">
        <v>139</v>
      </c>
      <c r="C71" s="5">
        <v>473</v>
      </c>
      <c r="D71" s="11" t="s">
        <v>158</v>
      </c>
      <c r="E71" s="7" t="s">
        <v>159</v>
      </c>
      <c r="F71" s="8" t="s">
        <v>39</v>
      </c>
      <c r="G71" s="141" t="s">
        <v>160</v>
      </c>
      <c r="H71" s="124">
        <v>1</v>
      </c>
      <c r="I71" s="103">
        <v>5</v>
      </c>
      <c r="J71" s="103">
        <v>25.4</v>
      </c>
      <c r="K71" s="120">
        <f t="shared" si="43"/>
        <v>127</v>
      </c>
      <c r="L71" s="124">
        <v>1</v>
      </c>
      <c r="M71" s="104">
        <v>4</v>
      </c>
      <c r="N71" s="103">
        <v>25.4</v>
      </c>
      <c r="O71" s="120">
        <f t="shared" si="41"/>
        <v>101.6</v>
      </c>
      <c r="P71" s="122">
        <f t="shared" ref="P71:P86" si="51">L71</f>
        <v>1</v>
      </c>
      <c r="Q71" s="99"/>
      <c r="R71" s="99">
        <f t="shared" si="42"/>
        <v>4</v>
      </c>
      <c r="S71" s="109">
        <f t="shared" si="40"/>
        <v>25.4</v>
      </c>
      <c r="T71" s="125">
        <f t="shared" si="24"/>
        <v>101.6</v>
      </c>
      <c r="U71" s="101">
        <f t="shared" si="30"/>
        <v>25.099999999999998</v>
      </c>
      <c r="V71" s="68">
        <f t="shared" si="31"/>
        <v>125.5</v>
      </c>
      <c r="W71" s="72">
        <v>0.3</v>
      </c>
      <c r="X71" s="69">
        <f t="shared" si="44"/>
        <v>1.5</v>
      </c>
      <c r="Y71" s="73"/>
      <c r="Z71" s="68">
        <f t="shared" si="45"/>
        <v>0</v>
      </c>
      <c r="AA71" s="72"/>
      <c r="AB71" s="72">
        <f t="shared" si="46"/>
        <v>0</v>
      </c>
      <c r="AC71" s="73"/>
      <c r="AD71" s="68">
        <f t="shared" si="47"/>
        <v>0</v>
      </c>
      <c r="AE71" s="72"/>
      <c r="AF71" s="74">
        <f t="shared" si="48"/>
        <v>0</v>
      </c>
      <c r="AG71" s="101">
        <f t="shared" si="49"/>
        <v>25.099999999999998</v>
      </c>
      <c r="AH71" s="68">
        <f t="shared" si="50"/>
        <v>100.39999999999999</v>
      </c>
      <c r="AI71" s="72">
        <v>0.3</v>
      </c>
      <c r="AJ71" s="69">
        <f t="shared" ref="AJ71:AL134" si="52">AI71*$M71</f>
        <v>1.2</v>
      </c>
      <c r="AK71" s="73"/>
      <c r="AL71" s="71">
        <f t="shared" si="52"/>
        <v>0</v>
      </c>
      <c r="AM71" s="72"/>
      <c r="AN71" s="72">
        <f t="shared" ref="AN71:AN134" si="53">AM71*$M71</f>
        <v>0</v>
      </c>
      <c r="AO71" s="73"/>
      <c r="AP71" s="71">
        <f t="shared" ref="AP71:AP134" si="54">AO71*$M71</f>
        <v>0</v>
      </c>
      <c r="AQ71" s="72"/>
      <c r="AR71" s="74">
        <f t="shared" si="25"/>
        <v>0</v>
      </c>
      <c r="AS71" s="101">
        <f t="shared" ref="AS71:AT134" si="55">S71-AU71-AW71-AY71-BA71-BC71</f>
        <v>25.099999999999998</v>
      </c>
      <c r="AT71" s="68">
        <f t="shared" si="55"/>
        <v>100.39999999999999</v>
      </c>
      <c r="AU71" s="72">
        <v>0.3</v>
      </c>
      <c r="AV71" s="69">
        <f t="shared" ref="AV71:AX86" si="56">AU71*$R71</f>
        <v>1.2</v>
      </c>
      <c r="AW71" s="102"/>
      <c r="AX71" s="88">
        <f t="shared" si="56"/>
        <v>0</v>
      </c>
      <c r="AY71" s="91"/>
      <c r="AZ71" s="91">
        <f t="shared" ref="AZ71:AZ134" si="57">AY71*$R71</f>
        <v>0</v>
      </c>
      <c r="BA71" s="102"/>
      <c r="BB71" s="88">
        <f t="shared" ref="BB71:BB134" si="58">BA71*$R71</f>
        <v>0</v>
      </c>
      <c r="BC71" s="91"/>
      <c r="BD71" s="92">
        <f t="shared" ref="BD71:BD134" si="59">BC71*$R71</f>
        <v>0</v>
      </c>
    </row>
    <row r="72" spans="1:56" ht="22.5" customHeight="1">
      <c r="A72" s="3"/>
      <c r="B72" s="4" t="s">
        <v>139</v>
      </c>
      <c r="C72" s="5">
        <v>473</v>
      </c>
      <c r="D72" s="11" t="s">
        <v>158</v>
      </c>
      <c r="E72" s="7" t="s">
        <v>161</v>
      </c>
      <c r="F72" s="8" t="s">
        <v>39</v>
      </c>
      <c r="G72" s="141" t="s">
        <v>162</v>
      </c>
      <c r="H72" s="124"/>
      <c r="I72" s="103">
        <v>3</v>
      </c>
      <c r="J72" s="103">
        <v>23.8</v>
      </c>
      <c r="K72" s="120">
        <f t="shared" si="43"/>
        <v>71.400000000000006</v>
      </c>
      <c r="L72" s="124"/>
      <c r="M72" s="103">
        <v>3</v>
      </c>
      <c r="N72" s="103">
        <v>23.8</v>
      </c>
      <c r="O72" s="120">
        <f t="shared" si="41"/>
        <v>71.400000000000006</v>
      </c>
      <c r="P72" s="122">
        <f t="shared" si="51"/>
        <v>0</v>
      </c>
      <c r="Q72" s="99"/>
      <c r="R72" s="99">
        <f t="shared" si="42"/>
        <v>3</v>
      </c>
      <c r="S72" s="109">
        <f t="shared" si="40"/>
        <v>23.8</v>
      </c>
      <c r="T72" s="125">
        <f t="shared" si="24"/>
        <v>71.400000000000006</v>
      </c>
      <c r="U72" s="101">
        <f t="shared" si="30"/>
        <v>23.5</v>
      </c>
      <c r="V72" s="68">
        <f t="shared" si="31"/>
        <v>70.5</v>
      </c>
      <c r="W72" s="72">
        <v>0.3</v>
      </c>
      <c r="X72" s="69">
        <f t="shared" si="44"/>
        <v>0.89999999999999991</v>
      </c>
      <c r="Y72" s="73"/>
      <c r="Z72" s="68">
        <f t="shared" si="45"/>
        <v>0</v>
      </c>
      <c r="AA72" s="72"/>
      <c r="AB72" s="72">
        <f t="shared" si="46"/>
        <v>0</v>
      </c>
      <c r="AC72" s="73"/>
      <c r="AD72" s="68">
        <f t="shared" si="47"/>
        <v>0</v>
      </c>
      <c r="AE72" s="72"/>
      <c r="AF72" s="74">
        <f t="shared" si="48"/>
        <v>0</v>
      </c>
      <c r="AG72" s="101">
        <f t="shared" si="49"/>
        <v>23.5</v>
      </c>
      <c r="AH72" s="68">
        <f t="shared" si="50"/>
        <v>70.5</v>
      </c>
      <c r="AI72" s="72">
        <v>0.3</v>
      </c>
      <c r="AJ72" s="69">
        <f t="shared" si="52"/>
        <v>0.89999999999999991</v>
      </c>
      <c r="AK72" s="73"/>
      <c r="AL72" s="71">
        <f t="shared" si="52"/>
        <v>0</v>
      </c>
      <c r="AM72" s="72"/>
      <c r="AN72" s="72">
        <f t="shared" si="53"/>
        <v>0</v>
      </c>
      <c r="AO72" s="73"/>
      <c r="AP72" s="71">
        <f t="shared" si="54"/>
        <v>0</v>
      </c>
      <c r="AQ72" s="72"/>
      <c r="AR72" s="74">
        <f t="shared" si="25"/>
        <v>0</v>
      </c>
      <c r="AS72" s="101">
        <f t="shared" si="55"/>
        <v>23.5</v>
      </c>
      <c r="AT72" s="68">
        <f t="shared" si="55"/>
        <v>70.5</v>
      </c>
      <c r="AU72" s="72">
        <v>0.3</v>
      </c>
      <c r="AV72" s="69">
        <f t="shared" si="56"/>
        <v>0.89999999999999991</v>
      </c>
      <c r="AW72" s="102"/>
      <c r="AX72" s="88">
        <f t="shared" si="56"/>
        <v>0</v>
      </c>
      <c r="AY72" s="91"/>
      <c r="AZ72" s="91">
        <f t="shared" si="57"/>
        <v>0</v>
      </c>
      <c r="BA72" s="102"/>
      <c r="BB72" s="88">
        <f t="shared" si="58"/>
        <v>0</v>
      </c>
      <c r="BC72" s="91"/>
      <c r="BD72" s="92">
        <f t="shared" si="59"/>
        <v>0</v>
      </c>
    </row>
    <row r="73" spans="1:56" ht="22.5" customHeight="1">
      <c r="A73" s="3"/>
      <c r="B73" s="4" t="s">
        <v>139</v>
      </c>
      <c r="C73" s="5">
        <v>473</v>
      </c>
      <c r="D73" s="11" t="s">
        <v>30</v>
      </c>
      <c r="E73" s="7" t="s">
        <v>163</v>
      </c>
      <c r="F73" s="8" t="s">
        <v>23</v>
      </c>
      <c r="G73" s="141" t="s">
        <v>160</v>
      </c>
      <c r="H73" s="124"/>
      <c r="I73" s="103">
        <v>2</v>
      </c>
      <c r="J73" s="103">
        <v>21.8</v>
      </c>
      <c r="K73" s="120">
        <f t="shared" si="43"/>
        <v>43.6</v>
      </c>
      <c r="L73" s="124"/>
      <c r="M73" s="104">
        <v>1</v>
      </c>
      <c r="N73" s="103">
        <v>21.8</v>
      </c>
      <c r="O73" s="120">
        <f t="shared" si="41"/>
        <v>21.8</v>
      </c>
      <c r="P73" s="122">
        <f t="shared" si="51"/>
        <v>0</v>
      </c>
      <c r="Q73" s="99"/>
      <c r="R73" s="99">
        <f t="shared" si="42"/>
        <v>1</v>
      </c>
      <c r="S73" s="109">
        <f t="shared" si="40"/>
        <v>21.8</v>
      </c>
      <c r="T73" s="125">
        <f t="shared" si="24"/>
        <v>21.8</v>
      </c>
      <c r="U73" s="101">
        <f t="shared" si="30"/>
        <v>21.8</v>
      </c>
      <c r="V73" s="68">
        <f t="shared" si="31"/>
        <v>43.6</v>
      </c>
      <c r="W73" s="72"/>
      <c r="X73" s="69">
        <f t="shared" si="44"/>
        <v>0</v>
      </c>
      <c r="Y73" s="73"/>
      <c r="Z73" s="68">
        <f t="shared" si="45"/>
        <v>0</v>
      </c>
      <c r="AA73" s="72"/>
      <c r="AB73" s="72">
        <f t="shared" si="46"/>
        <v>0</v>
      </c>
      <c r="AC73" s="73"/>
      <c r="AD73" s="68">
        <f t="shared" si="47"/>
        <v>0</v>
      </c>
      <c r="AE73" s="72"/>
      <c r="AF73" s="74">
        <f t="shared" si="48"/>
        <v>0</v>
      </c>
      <c r="AG73" s="101">
        <f t="shared" si="49"/>
        <v>21.8</v>
      </c>
      <c r="AH73" s="68">
        <f t="shared" si="50"/>
        <v>21.8</v>
      </c>
      <c r="AI73" s="72"/>
      <c r="AJ73" s="69">
        <f t="shared" si="52"/>
        <v>0</v>
      </c>
      <c r="AK73" s="73"/>
      <c r="AL73" s="71">
        <f t="shared" si="52"/>
        <v>0</v>
      </c>
      <c r="AM73" s="72"/>
      <c r="AN73" s="72">
        <f t="shared" si="53"/>
        <v>0</v>
      </c>
      <c r="AO73" s="73"/>
      <c r="AP73" s="71">
        <f t="shared" si="54"/>
        <v>0</v>
      </c>
      <c r="AQ73" s="72"/>
      <c r="AR73" s="74">
        <f t="shared" si="25"/>
        <v>0</v>
      </c>
      <c r="AS73" s="101">
        <f t="shared" si="55"/>
        <v>21.8</v>
      </c>
      <c r="AT73" s="68">
        <f t="shared" si="55"/>
        <v>21.8</v>
      </c>
      <c r="AU73" s="72"/>
      <c r="AV73" s="69">
        <f t="shared" si="56"/>
        <v>0</v>
      </c>
      <c r="AW73" s="102"/>
      <c r="AX73" s="88">
        <f t="shared" si="56"/>
        <v>0</v>
      </c>
      <c r="AY73" s="91"/>
      <c r="AZ73" s="91">
        <f t="shared" si="57"/>
        <v>0</v>
      </c>
      <c r="BA73" s="102"/>
      <c r="BB73" s="88">
        <f t="shared" si="58"/>
        <v>0</v>
      </c>
      <c r="BC73" s="91"/>
      <c r="BD73" s="92">
        <f t="shared" si="59"/>
        <v>0</v>
      </c>
    </row>
    <row r="74" spans="1:56" ht="22.5" customHeight="1">
      <c r="A74" s="3"/>
      <c r="B74" s="4" t="s">
        <v>139</v>
      </c>
      <c r="C74" s="5">
        <v>473</v>
      </c>
      <c r="D74" s="11" t="s">
        <v>30</v>
      </c>
      <c r="E74" s="7" t="s">
        <v>164</v>
      </c>
      <c r="F74" s="8" t="s">
        <v>23</v>
      </c>
      <c r="G74" s="141" t="s">
        <v>162</v>
      </c>
      <c r="H74" s="124"/>
      <c r="I74" s="103">
        <v>1</v>
      </c>
      <c r="J74" s="103">
        <v>19.7</v>
      </c>
      <c r="K74" s="120">
        <f t="shared" si="43"/>
        <v>19.7</v>
      </c>
      <c r="L74" s="124"/>
      <c r="M74" s="104">
        <v>2</v>
      </c>
      <c r="N74" s="103">
        <v>19.7</v>
      </c>
      <c r="O74" s="120">
        <f t="shared" si="41"/>
        <v>39.4</v>
      </c>
      <c r="P74" s="122">
        <f t="shared" si="51"/>
        <v>0</v>
      </c>
      <c r="Q74" s="99"/>
      <c r="R74" s="99">
        <f t="shared" si="42"/>
        <v>2</v>
      </c>
      <c r="S74" s="109">
        <f t="shared" si="40"/>
        <v>19.7</v>
      </c>
      <c r="T74" s="125">
        <f t="shared" si="24"/>
        <v>39.4</v>
      </c>
      <c r="U74" s="101">
        <f t="shared" si="30"/>
        <v>19.7</v>
      </c>
      <c r="V74" s="68">
        <f t="shared" si="31"/>
        <v>19.7</v>
      </c>
      <c r="W74" s="72"/>
      <c r="X74" s="69">
        <f t="shared" si="44"/>
        <v>0</v>
      </c>
      <c r="Y74" s="73"/>
      <c r="Z74" s="68">
        <f t="shared" si="45"/>
        <v>0</v>
      </c>
      <c r="AA74" s="72"/>
      <c r="AB74" s="72">
        <f t="shared" si="46"/>
        <v>0</v>
      </c>
      <c r="AC74" s="73"/>
      <c r="AD74" s="68">
        <f t="shared" si="47"/>
        <v>0</v>
      </c>
      <c r="AE74" s="72"/>
      <c r="AF74" s="74">
        <f t="shared" si="48"/>
        <v>0</v>
      </c>
      <c r="AG74" s="101">
        <f t="shared" si="49"/>
        <v>19.7</v>
      </c>
      <c r="AH74" s="68">
        <f t="shared" si="50"/>
        <v>39.4</v>
      </c>
      <c r="AI74" s="72"/>
      <c r="AJ74" s="69">
        <f t="shared" si="52"/>
        <v>0</v>
      </c>
      <c r="AK74" s="73"/>
      <c r="AL74" s="71">
        <f t="shared" si="52"/>
        <v>0</v>
      </c>
      <c r="AM74" s="72"/>
      <c r="AN74" s="72">
        <f t="shared" si="53"/>
        <v>0</v>
      </c>
      <c r="AO74" s="73"/>
      <c r="AP74" s="71">
        <f t="shared" si="54"/>
        <v>0</v>
      </c>
      <c r="AQ74" s="72"/>
      <c r="AR74" s="74">
        <f t="shared" si="25"/>
        <v>0</v>
      </c>
      <c r="AS74" s="101">
        <f t="shared" si="55"/>
        <v>19.7</v>
      </c>
      <c r="AT74" s="68">
        <f t="shared" si="55"/>
        <v>39.4</v>
      </c>
      <c r="AU74" s="72"/>
      <c r="AV74" s="69">
        <f t="shared" si="56"/>
        <v>0</v>
      </c>
      <c r="AW74" s="102"/>
      <c r="AX74" s="88">
        <f t="shared" si="56"/>
        <v>0</v>
      </c>
      <c r="AY74" s="91"/>
      <c r="AZ74" s="91">
        <f t="shared" si="57"/>
        <v>0</v>
      </c>
      <c r="BA74" s="102"/>
      <c r="BB74" s="88">
        <f t="shared" si="58"/>
        <v>0</v>
      </c>
      <c r="BC74" s="91"/>
      <c r="BD74" s="92">
        <f t="shared" si="59"/>
        <v>0</v>
      </c>
    </row>
    <row r="75" spans="1:56" ht="22.5" customHeight="1">
      <c r="A75" s="3"/>
      <c r="B75" s="4" t="s">
        <v>139</v>
      </c>
      <c r="C75" s="5">
        <v>473</v>
      </c>
      <c r="D75" s="29" t="s">
        <v>165</v>
      </c>
      <c r="E75" s="30" t="s">
        <v>166</v>
      </c>
      <c r="F75" s="31" t="s">
        <v>11</v>
      </c>
      <c r="G75" s="149" t="s">
        <v>167</v>
      </c>
      <c r="H75" s="124"/>
      <c r="I75" s="103"/>
      <c r="J75" s="103"/>
      <c r="K75" s="120"/>
      <c r="L75" s="124"/>
      <c r="M75" s="104">
        <v>1</v>
      </c>
      <c r="N75" s="104">
        <v>25.5</v>
      </c>
      <c r="O75" s="134">
        <f t="shared" si="41"/>
        <v>25.5</v>
      </c>
      <c r="P75" s="122">
        <f t="shared" si="51"/>
        <v>0</v>
      </c>
      <c r="Q75" s="99"/>
      <c r="R75" s="99">
        <f t="shared" si="42"/>
        <v>1</v>
      </c>
      <c r="S75" s="109">
        <f t="shared" si="40"/>
        <v>25.5</v>
      </c>
      <c r="T75" s="125">
        <f t="shared" si="24"/>
        <v>25.5</v>
      </c>
      <c r="U75" s="101"/>
      <c r="V75" s="68"/>
      <c r="W75" s="72"/>
      <c r="X75" s="69"/>
      <c r="Y75" s="73"/>
      <c r="Z75" s="68"/>
      <c r="AA75" s="72"/>
      <c r="AB75" s="72"/>
      <c r="AC75" s="73"/>
      <c r="AD75" s="68"/>
      <c r="AE75" s="72"/>
      <c r="AF75" s="74"/>
      <c r="AG75" s="101">
        <f t="shared" si="49"/>
        <v>25.5</v>
      </c>
      <c r="AH75" s="68">
        <f t="shared" si="50"/>
        <v>25.5</v>
      </c>
      <c r="AI75" s="72"/>
      <c r="AJ75" s="69">
        <f t="shared" si="52"/>
        <v>0</v>
      </c>
      <c r="AK75" s="73"/>
      <c r="AL75" s="71">
        <f t="shared" si="52"/>
        <v>0</v>
      </c>
      <c r="AM75" s="72"/>
      <c r="AN75" s="72">
        <f t="shared" si="53"/>
        <v>0</v>
      </c>
      <c r="AO75" s="73"/>
      <c r="AP75" s="71">
        <f t="shared" si="54"/>
        <v>0</v>
      </c>
      <c r="AQ75" s="72"/>
      <c r="AR75" s="74">
        <f t="shared" si="25"/>
        <v>0</v>
      </c>
      <c r="AS75" s="101">
        <f t="shared" si="55"/>
        <v>25.5</v>
      </c>
      <c r="AT75" s="68">
        <f t="shared" si="55"/>
        <v>25.5</v>
      </c>
      <c r="AU75" s="72"/>
      <c r="AV75" s="69">
        <f t="shared" si="56"/>
        <v>0</v>
      </c>
      <c r="AW75" s="102"/>
      <c r="AX75" s="88">
        <f t="shared" si="56"/>
        <v>0</v>
      </c>
      <c r="AY75" s="91"/>
      <c r="AZ75" s="91">
        <f t="shared" si="57"/>
        <v>0</v>
      </c>
      <c r="BA75" s="102"/>
      <c r="BB75" s="88">
        <f t="shared" si="58"/>
        <v>0</v>
      </c>
      <c r="BC75" s="91"/>
      <c r="BD75" s="92">
        <f t="shared" si="59"/>
        <v>0</v>
      </c>
    </row>
    <row r="76" spans="1:56" ht="22.5" customHeight="1">
      <c r="A76" s="3">
        <v>40</v>
      </c>
      <c r="B76" s="4" t="s">
        <v>139</v>
      </c>
      <c r="C76" s="5">
        <v>474</v>
      </c>
      <c r="D76" s="11" t="s">
        <v>168</v>
      </c>
      <c r="E76" s="7" t="s">
        <v>169</v>
      </c>
      <c r="F76" s="8" t="s">
        <v>23</v>
      </c>
      <c r="G76" s="141" t="s">
        <v>162</v>
      </c>
      <c r="H76" s="121">
        <v>1</v>
      </c>
      <c r="I76" s="97">
        <v>6</v>
      </c>
      <c r="J76" s="97">
        <v>25.1</v>
      </c>
      <c r="K76" s="120">
        <f t="shared" si="43"/>
        <v>150.60000000000002</v>
      </c>
      <c r="L76" s="121">
        <v>1</v>
      </c>
      <c r="M76" s="97">
        <v>6</v>
      </c>
      <c r="N76" s="97">
        <v>25.1</v>
      </c>
      <c r="O76" s="120">
        <f t="shared" si="41"/>
        <v>150.60000000000002</v>
      </c>
      <c r="P76" s="122">
        <f t="shared" si="51"/>
        <v>1</v>
      </c>
      <c r="Q76" s="99"/>
      <c r="R76" s="99">
        <f t="shared" si="42"/>
        <v>6</v>
      </c>
      <c r="S76" s="109">
        <f t="shared" si="40"/>
        <v>25.1</v>
      </c>
      <c r="T76" s="125">
        <f t="shared" si="24"/>
        <v>150.60000000000002</v>
      </c>
      <c r="U76" s="101">
        <f t="shared" ref="U76:U93" si="60">J76-W76-Y76-AA76-AC76-AE76</f>
        <v>25.1</v>
      </c>
      <c r="V76" s="68">
        <f t="shared" ref="V76:V93" si="61">K76-X76-Z76-AB76-AD76-AF76</f>
        <v>150.60000000000002</v>
      </c>
      <c r="W76" s="72"/>
      <c r="X76" s="69">
        <f t="shared" si="44"/>
        <v>0</v>
      </c>
      <c r="Y76" s="73"/>
      <c r="Z76" s="68">
        <f t="shared" si="45"/>
        <v>0</v>
      </c>
      <c r="AA76" s="72"/>
      <c r="AB76" s="72">
        <f t="shared" si="46"/>
        <v>0</v>
      </c>
      <c r="AC76" s="73"/>
      <c r="AD76" s="68">
        <f t="shared" si="47"/>
        <v>0</v>
      </c>
      <c r="AE76" s="72"/>
      <c r="AF76" s="74">
        <f t="shared" si="48"/>
        <v>0</v>
      </c>
      <c r="AG76" s="101">
        <f t="shared" si="49"/>
        <v>25.1</v>
      </c>
      <c r="AH76" s="68">
        <f t="shared" si="50"/>
        <v>150.60000000000002</v>
      </c>
      <c r="AI76" s="72"/>
      <c r="AJ76" s="69">
        <f t="shared" si="52"/>
        <v>0</v>
      </c>
      <c r="AK76" s="73"/>
      <c r="AL76" s="71">
        <f t="shared" si="52"/>
        <v>0</v>
      </c>
      <c r="AM76" s="72"/>
      <c r="AN76" s="72">
        <f t="shared" si="53"/>
        <v>0</v>
      </c>
      <c r="AO76" s="73"/>
      <c r="AP76" s="71">
        <f t="shared" si="54"/>
        <v>0</v>
      </c>
      <c r="AQ76" s="72"/>
      <c r="AR76" s="74">
        <f t="shared" si="25"/>
        <v>0</v>
      </c>
      <c r="AS76" s="101">
        <f t="shared" si="55"/>
        <v>25.1</v>
      </c>
      <c r="AT76" s="68">
        <f t="shared" si="55"/>
        <v>150.60000000000002</v>
      </c>
      <c r="AU76" s="72"/>
      <c r="AV76" s="69">
        <f t="shared" si="56"/>
        <v>0</v>
      </c>
      <c r="AW76" s="102"/>
      <c r="AX76" s="88">
        <f t="shared" si="56"/>
        <v>0</v>
      </c>
      <c r="AY76" s="91"/>
      <c r="AZ76" s="91">
        <f t="shared" si="57"/>
        <v>0</v>
      </c>
      <c r="BA76" s="102"/>
      <c r="BB76" s="88">
        <f t="shared" si="58"/>
        <v>0</v>
      </c>
      <c r="BC76" s="91"/>
      <c r="BD76" s="92">
        <f t="shared" si="59"/>
        <v>0</v>
      </c>
    </row>
    <row r="77" spans="1:56" ht="22.5" customHeight="1">
      <c r="A77" s="3"/>
      <c r="B77" s="4" t="s">
        <v>139</v>
      </c>
      <c r="C77" s="5">
        <v>474</v>
      </c>
      <c r="D77" s="11" t="s">
        <v>30</v>
      </c>
      <c r="E77" s="7" t="s">
        <v>170</v>
      </c>
      <c r="F77" s="8" t="s">
        <v>23</v>
      </c>
      <c r="G77" s="141" t="s">
        <v>162</v>
      </c>
      <c r="H77" s="121"/>
      <c r="I77" s="97">
        <v>4</v>
      </c>
      <c r="J77" s="97">
        <v>19.7</v>
      </c>
      <c r="K77" s="120">
        <f t="shared" si="43"/>
        <v>78.8</v>
      </c>
      <c r="L77" s="121"/>
      <c r="M77" s="97">
        <v>4</v>
      </c>
      <c r="N77" s="97">
        <v>19.7</v>
      </c>
      <c r="O77" s="120">
        <f t="shared" si="41"/>
        <v>78.8</v>
      </c>
      <c r="P77" s="122">
        <f t="shared" si="51"/>
        <v>0</v>
      </c>
      <c r="Q77" s="99"/>
      <c r="R77" s="99">
        <f t="shared" si="42"/>
        <v>4</v>
      </c>
      <c r="S77" s="109">
        <f t="shared" si="40"/>
        <v>19.7</v>
      </c>
      <c r="T77" s="125">
        <f t="shared" si="24"/>
        <v>78.8</v>
      </c>
      <c r="U77" s="101">
        <f t="shared" si="60"/>
        <v>19.7</v>
      </c>
      <c r="V77" s="68">
        <f t="shared" si="61"/>
        <v>78.8</v>
      </c>
      <c r="W77" s="72"/>
      <c r="X77" s="69">
        <f t="shared" si="44"/>
        <v>0</v>
      </c>
      <c r="Y77" s="73"/>
      <c r="Z77" s="68">
        <f t="shared" si="45"/>
        <v>0</v>
      </c>
      <c r="AA77" s="72"/>
      <c r="AB77" s="72">
        <f t="shared" si="46"/>
        <v>0</v>
      </c>
      <c r="AC77" s="73"/>
      <c r="AD77" s="68">
        <f t="shared" si="47"/>
        <v>0</v>
      </c>
      <c r="AE77" s="72"/>
      <c r="AF77" s="74">
        <f t="shared" si="48"/>
        <v>0</v>
      </c>
      <c r="AG77" s="101">
        <f t="shared" si="49"/>
        <v>19.7</v>
      </c>
      <c r="AH77" s="68">
        <f t="shared" si="50"/>
        <v>78.8</v>
      </c>
      <c r="AI77" s="72"/>
      <c r="AJ77" s="69">
        <f t="shared" si="52"/>
        <v>0</v>
      </c>
      <c r="AK77" s="73"/>
      <c r="AL77" s="71">
        <f t="shared" si="52"/>
        <v>0</v>
      </c>
      <c r="AM77" s="72"/>
      <c r="AN77" s="72">
        <f t="shared" si="53"/>
        <v>0</v>
      </c>
      <c r="AO77" s="73"/>
      <c r="AP77" s="71">
        <f t="shared" si="54"/>
        <v>0</v>
      </c>
      <c r="AQ77" s="72"/>
      <c r="AR77" s="74">
        <f t="shared" si="25"/>
        <v>0</v>
      </c>
      <c r="AS77" s="101">
        <f t="shared" si="55"/>
        <v>19.7</v>
      </c>
      <c r="AT77" s="68">
        <f t="shared" si="55"/>
        <v>78.8</v>
      </c>
      <c r="AU77" s="72"/>
      <c r="AV77" s="69">
        <f t="shared" si="56"/>
        <v>0</v>
      </c>
      <c r="AW77" s="102"/>
      <c r="AX77" s="88">
        <f t="shared" si="56"/>
        <v>0</v>
      </c>
      <c r="AY77" s="91"/>
      <c r="AZ77" s="91">
        <f t="shared" si="57"/>
        <v>0</v>
      </c>
      <c r="BA77" s="102"/>
      <c r="BB77" s="88">
        <f t="shared" si="58"/>
        <v>0</v>
      </c>
      <c r="BC77" s="91"/>
      <c r="BD77" s="92">
        <f t="shared" si="59"/>
        <v>0</v>
      </c>
    </row>
    <row r="78" spans="1:56" ht="22.5" customHeight="1">
      <c r="A78" s="3"/>
      <c r="B78" s="4" t="s">
        <v>139</v>
      </c>
      <c r="C78" s="5">
        <v>474</v>
      </c>
      <c r="D78" s="11" t="s">
        <v>171</v>
      </c>
      <c r="E78" s="7" t="s">
        <v>170</v>
      </c>
      <c r="F78" s="8" t="s">
        <v>23</v>
      </c>
      <c r="G78" s="141" t="s">
        <v>162</v>
      </c>
      <c r="H78" s="121"/>
      <c r="I78" s="97">
        <v>1</v>
      </c>
      <c r="J78" s="97">
        <v>20.5</v>
      </c>
      <c r="K78" s="120">
        <f t="shared" si="43"/>
        <v>20.5</v>
      </c>
      <c r="L78" s="121"/>
      <c r="M78" s="97">
        <v>1</v>
      </c>
      <c r="N78" s="97">
        <v>20.5</v>
      </c>
      <c r="O78" s="120">
        <f t="shared" si="41"/>
        <v>20.5</v>
      </c>
      <c r="P78" s="122">
        <f t="shared" si="51"/>
        <v>0</v>
      </c>
      <c r="Q78" s="99"/>
      <c r="R78" s="99">
        <f t="shared" si="42"/>
        <v>1</v>
      </c>
      <c r="S78" s="109">
        <f t="shared" si="40"/>
        <v>20.5</v>
      </c>
      <c r="T78" s="125">
        <f t="shared" ref="T78:T141" si="62">R78*S78</f>
        <v>20.5</v>
      </c>
      <c r="U78" s="101">
        <f t="shared" si="60"/>
        <v>20.5</v>
      </c>
      <c r="V78" s="68">
        <f t="shared" si="61"/>
        <v>20.5</v>
      </c>
      <c r="W78" s="72"/>
      <c r="X78" s="69">
        <f t="shared" si="44"/>
        <v>0</v>
      </c>
      <c r="Y78" s="73"/>
      <c r="Z78" s="68">
        <f t="shared" si="45"/>
        <v>0</v>
      </c>
      <c r="AA78" s="72"/>
      <c r="AB78" s="72">
        <f t="shared" si="46"/>
        <v>0</v>
      </c>
      <c r="AC78" s="73"/>
      <c r="AD78" s="68">
        <f t="shared" si="47"/>
        <v>0</v>
      </c>
      <c r="AE78" s="72"/>
      <c r="AF78" s="74">
        <f t="shared" si="48"/>
        <v>0</v>
      </c>
      <c r="AG78" s="101">
        <f t="shared" si="49"/>
        <v>20.5</v>
      </c>
      <c r="AH78" s="68">
        <f t="shared" si="50"/>
        <v>20.5</v>
      </c>
      <c r="AI78" s="72"/>
      <c r="AJ78" s="69">
        <f t="shared" si="52"/>
        <v>0</v>
      </c>
      <c r="AK78" s="73"/>
      <c r="AL78" s="71">
        <f t="shared" si="52"/>
        <v>0</v>
      </c>
      <c r="AM78" s="72"/>
      <c r="AN78" s="72">
        <f t="shared" si="53"/>
        <v>0</v>
      </c>
      <c r="AO78" s="73"/>
      <c r="AP78" s="71">
        <f t="shared" si="54"/>
        <v>0</v>
      </c>
      <c r="AQ78" s="72"/>
      <c r="AR78" s="74">
        <f t="shared" ref="AR78:AR141" si="63">AQ78*$M78</f>
        <v>0</v>
      </c>
      <c r="AS78" s="101">
        <f t="shared" si="55"/>
        <v>20.5</v>
      </c>
      <c r="AT78" s="68">
        <f t="shared" si="55"/>
        <v>20.5</v>
      </c>
      <c r="AU78" s="72"/>
      <c r="AV78" s="69">
        <f t="shared" si="56"/>
        <v>0</v>
      </c>
      <c r="AW78" s="102"/>
      <c r="AX78" s="88">
        <f t="shared" si="56"/>
        <v>0</v>
      </c>
      <c r="AY78" s="91"/>
      <c r="AZ78" s="91">
        <f t="shared" si="57"/>
        <v>0</v>
      </c>
      <c r="BA78" s="102"/>
      <c r="BB78" s="88">
        <f t="shared" si="58"/>
        <v>0</v>
      </c>
      <c r="BC78" s="91"/>
      <c r="BD78" s="92">
        <f t="shared" si="59"/>
        <v>0</v>
      </c>
    </row>
    <row r="79" spans="1:56" ht="22.5" customHeight="1">
      <c r="A79" s="3">
        <v>41</v>
      </c>
      <c r="B79" s="4" t="s">
        <v>139</v>
      </c>
      <c r="C79" s="5">
        <v>475</v>
      </c>
      <c r="D79" s="11" t="s">
        <v>30</v>
      </c>
      <c r="E79" s="13" t="s">
        <v>153</v>
      </c>
      <c r="F79" s="8" t="s">
        <v>23</v>
      </c>
      <c r="G79" s="141" t="s">
        <v>172</v>
      </c>
      <c r="H79" s="124">
        <v>2</v>
      </c>
      <c r="I79" s="103">
        <v>18</v>
      </c>
      <c r="J79" s="103">
        <v>24.4</v>
      </c>
      <c r="K79" s="120">
        <f t="shared" si="43"/>
        <v>439.2</v>
      </c>
      <c r="L79" s="124">
        <v>2</v>
      </c>
      <c r="M79" s="103">
        <v>18</v>
      </c>
      <c r="N79" s="103">
        <v>24.4</v>
      </c>
      <c r="O79" s="120">
        <f t="shared" si="41"/>
        <v>439.2</v>
      </c>
      <c r="P79" s="122">
        <f t="shared" si="51"/>
        <v>2</v>
      </c>
      <c r="Q79" s="99"/>
      <c r="R79" s="99">
        <f t="shared" si="42"/>
        <v>18</v>
      </c>
      <c r="S79" s="109">
        <f t="shared" si="40"/>
        <v>24.4</v>
      </c>
      <c r="T79" s="125">
        <f t="shared" si="62"/>
        <v>439.2</v>
      </c>
      <c r="U79" s="101">
        <f t="shared" si="60"/>
        <v>24.4</v>
      </c>
      <c r="V79" s="68">
        <f t="shared" si="61"/>
        <v>439.2</v>
      </c>
      <c r="W79" s="72"/>
      <c r="X79" s="69">
        <f t="shared" si="44"/>
        <v>0</v>
      </c>
      <c r="Y79" s="73"/>
      <c r="Z79" s="68">
        <f t="shared" si="45"/>
        <v>0</v>
      </c>
      <c r="AA79" s="72"/>
      <c r="AB79" s="72">
        <f t="shared" si="46"/>
        <v>0</v>
      </c>
      <c r="AC79" s="73"/>
      <c r="AD79" s="68">
        <f t="shared" si="47"/>
        <v>0</v>
      </c>
      <c r="AE79" s="72"/>
      <c r="AF79" s="74">
        <f t="shared" si="48"/>
        <v>0</v>
      </c>
      <c r="AG79" s="101">
        <f t="shared" si="49"/>
        <v>24.4</v>
      </c>
      <c r="AH79" s="68">
        <f t="shared" si="50"/>
        <v>439.2</v>
      </c>
      <c r="AI79" s="72"/>
      <c r="AJ79" s="69">
        <f t="shared" si="52"/>
        <v>0</v>
      </c>
      <c r="AK79" s="73"/>
      <c r="AL79" s="71">
        <f t="shared" si="52"/>
        <v>0</v>
      </c>
      <c r="AM79" s="72"/>
      <c r="AN79" s="72">
        <f t="shared" si="53"/>
        <v>0</v>
      </c>
      <c r="AO79" s="73"/>
      <c r="AP79" s="71">
        <f t="shared" si="54"/>
        <v>0</v>
      </c>
      <c r="AQ79" s="72"/>
      <c r="AR79" s="74">
        <f t="shared" si="63"/>
        <v>0</v>
      </c>
      <c r="AS79" s="101">
        <f t="shared" si="55"/>
        <v>24.4</v>
      </c>
      <c r="AT79" s="68">
        <f t="shared" si="55"/>
        <v>439.2</v>
      </c>
      <c r="AU79" s="72"/>
      <c r="AV79" s="69">
        <f t="shared" si="56"/>
        <v>0</v>
      </c>
      <c r="AW79" s="102"/>
      <c r="AX79" s="88">
        <f t="shared" si="56"/>
        <v>0</v>
      </c>
      <c r="AY79" s="91"/>
      <c r="AZ79" s="91">
        <f t="shared" si="57"/>
        <v>0</v>
      </c>
      <c r="BA79" s="102"/>
      <c r="BB79" s="88">
        <f t="shared" si="58"/>
        <v>0</v>
      </c>
      <c r="BC79" s="91"/>
      <c r="BD79" s="92">
        <f t="shared" si="59"/>
        <v>0</v>
      </c>
    </row>
    <row r="80" spans="1:56" ht="22.5" customHeight="1">
      <c r="A80" s="3"/>
      <c r="B80" s="4" t="s">
        <v>139</v>
      </c>
      <c r="C80" s="5">
        <v>475</v>
      </c>
      <c r="D80" s="11" t="s">
        <v>30</v>
      </c>
      <c r="E80" s="13" t="s">
        <v>173</v>
      </c>
      <c r="F80" s="8" t="s">
        <v>23</v>
      </c>
      <c r="G80" s="141" t="s">
        <v>172</v>
      </c>
      <c r="H80" s="124"/>
      <c r="I80" s="103">
        <v>1</v>
      </c>
      <c r="J80" s="103">
        <v>29.6</v>
      </c>
      <c r="K80" s="120">
        <f t="shared" si="43"/>
        <v>29.6</v>
      </c>
      <c r="L80" s="124"/>
      <c r="M80" s="103">
        <v>1</v>
      </c>
      <c r="N80" s="103">
        <v>29.6</v>
      </c>
      <c r="O80" s="120">
        <f t="shared" si="41"/>
        <v>29.6</v>
      </c>
      <c r="P80" s="122">
        <f t="shared" si="51"/>
        <v>0</v>
      </c>
      <c r="Q80" s="99"/>
      <c r="R80" s="99">
        <f t="shared" si="42"/>
        <v>1</v>
      </c>
      <c r="S80" s="109">
        <f t="shared" si="40"/>
        <v>29.6</v>
      </c>
      <c r="T80" s="125">
        <f t="shared" si="62"/>
        <v>29.6</v>
      </c>
      <c r="U80" s="101">
        <f t="shared" si="60"/>
        <v>29.6</v>
      </c>
      <c r="V80" s="68">
        <f t="shared" si="61"/>
        <v>29.6</v>
      </c>
      <c r="W80" s="72"/>
      <c r="X80" s="69">
        <f t="shared" si="44"/>
        <v>0</v>
      </c>
      <c r="Y80" s="73"/>
      <c r="Z80" s="68">
        <f t="shared" si="45"/>
        <v>0</v>
      </c>
      <c r="AA80" s="72"/>
      <c r="AB80" s="72">
        <f t="shared" si="46"/>
        <v>0</v>
      </c>
      <c r="AC80" s="73"/>
      <c r="AD80" s="68">
        <f t="shared" si="47"/>
        <v>0</v>
      </c>
      <c r="AE80" s="72"/>
      <c r="AF80" s="74">
        <f t="shared" si="48"/>
        <v>0</v>
      </c>
      <c r="AG80" s="101">
        <f t="shared" si="49"/>
        <v>29.6</v>
      </c>
      <c r="AH80" s="68">
        <f t="shared" si="50"/>
        <v>29.6</v>
      </c>
      <c r="AI80" s="72"/>
      <c r="AJ80" s="69">
        <f t="shared" si="52"/>
        <v>0</v>
      </c>
      <c r="AK80" s="73"/>
      <c r="AL80" s="71">
        <f t="shared" si="52"/>
        <v>0</v>
      </c>
      <c r="AM80" s="72"/>
      <c r="AN80" s="72">
        <f t="shared" si="53"/>
        <v>0</v>
      </c>
      <c r="AO80" s="73"/>
      <c r="AP80" s="71">
        <f t="shared" si="54"/>
        <v>0</v>
      </c>
      <c r="AQ80" s="72"/>
      <c r="AR80" s="74">
        <f t="shared" si="63"/>
        <v>0</v>
      </c>
      <c r="AS80" s="101">
        <f t="shared" si="55"/>
        <v>29.6</v>
      </c>
      <c r="AT80" s="68">
        <f t="shared" si="55"/>
        <v>29.6</v>
      </c>
      <c r="AU80" s="72"/>
      <c r="AV80" s="69">
        <f t="shared" si="56"/>
        <v>0</v>
      </c>
      <c r="AW80" s="102"/>
      <c r="AX80" s="88">
        <f t="shared" si="56"/>
        <v>0</v>
      </c>
      <c r="AY80" s="91"/>
      <c r="AZ80" s="91">
        <f t="shared" si="57"/>
        <v>0</v>
      </c>
      <c r="BA80" s="102"/>
      <c r="BB80" s="88">
        <f t="shared" si="58"/>
        <v>0</v>
      </c>
      <c r="BC80" s="91"/>
      <c r="BD80" s="92">
        <f t="shared" si="59"/>
        <v>0</v>
      </c>
    </row>
    <row r="81" spans="1:56" ht="22.5" customHeight="1">
      <c r="A81" s="3"/>
      <c r="B81" s="4" t="s">
        <v>139</v>
      </c>
      <c r="C81" s="5">
        <v>475</v>
      </c>
      <c r="D81" s="11" t="s">
        <v>158</v>
      </c>
      <c r="E81" s="13" t="s">
        <v>153</v>
      </c>
      <c r="F81" s="8" t="s">
        <v>39</v>
      </c>
      <c r="G81" s="141" t="s">
        <v>172</v>
      </c>
      <c r="H81" s="124"/>
      <c r="I81" s="103">
        <v>1</v>
      </c>
      <c r="J81" s="103">
        <v>27.1</v>
      </c>
      <c r="K81" s="120">
        <f t="shared" si="43"/>
        <v>27.1</v>
      </c>
      <c r="L81" s="124"/>
      <c r="M81" s="103">
        <v>1</v>
      </c>
      <c r="N81" s="103">
        <v>27.1</v>
      </c>
      <c r="O81" s="120">
        <f t="shared" si="41"/>
        <v>27.1</v>
      </c>
      <c r="P81" s="122">
        <f t="shared" si="51"/>
        <v>0</v>
      </c>
      <c r="Q81" s="99"/>
      <c r="R81" s="99">
        <f t="shared" si="42"/>
        <v>1</v>
      </c>
      <c r="S81" s="109">
        <f t="shared" si="40"/>
        <v>27.1</v>
      </c>
      <c r="T81" s="125">
        <f t="shared" si="62"/>
        <v>27.1</v>
      </c>
      <c r="U81" s="101">
        <f t="shared" si="60"/>
        <v>26.8</v>
      </c>
      <c r="V81" s="68">
        <f t="shared" si="61"/>
        <v>26.8</v>
      </c>
      <c r="W81" s="72">
        <v>0.3</v>
      </c>
      <c r="X81" s="69">
        <f t="shared" si="44"/>
        <v>0.3</v>
      </c>
      <c r="Y81" s="73"/>
      <c r="Z81" s="68">
        <f t="shared" si="45"/>
        <v>0</v>
      </c>
      <c r="AA81" s="72"/>
      <c r="AB81" s="72">
        <f t="shared" si="46"/>
        <v>0</v>
      </c>
      <c r="AC81" s="73"/>
      <c r="AD81" s="68">
        <f t="shared" si="47"/>
        <v>0</v>
      </c>
      <c r="AE81" s="72"/>
      <c r="AF81" s="74">
        <f t="shared" si="48"/>
        <v>0</v>
      </c>
      <c r="AG81" s="101">
        <f t="shared" si="49"/>
        <v>26.8</v>
      </c>
      <c r="AH81" s="68">
        <f t="shared" si="50"/>
        <v>26.8</v>
      </c>
      <c r="AI81" s="72">
        <v>0.3</v>
      </c>
      <c r="AJ81" s="69">
        <f t="shared" si="52"/>
        <v>0.3</v>
      </c>
      <c r="AK81" s="73"/>
      <c r="AL81" s="71">
        <f t="shared" si="52"/>
        <v>0</v>
      </c>
      <c r="AM81" s="72"/>
      <c r="AN81" s="72">
        <f t="shared" si="53"/>
        <v>0</v>
      </c>
      <c r="AO81" s="73"/>
      <c r="AP81" s="71">
        <f t="shared" si="54"/>
        <v>0</v>
      </c>
      <c r="AQ81" s="72"/>
      <c r="AR81" s="74">
        <f t="shared" si="63"/>
        <v>0</v>
      </c>
      <c r="AS81" s="101">
        <f t="shared" si="55"/>
        <v>26.8</v>
      </c>
      <c r="AT81" s="68">
        <f t="shared" si="55"/>
        <v>26.8</v>
      </c>
      <c r="AU81" s="72">
        <v>0.3</v>
      </c>
      <c r="AV81" s="69">
        <f t="shared" si="56"/>
        <v>0.3</v>
      </c>
      <c r="AW81" s="102"/>
      <c r="AX81" s="88">
        <f t="shared" si="56"/>
        <v>0</v>
      </c>
      <c r="AY81" s="91"/>
      <c r="AZ81" s="91">
        <f t="shared" si="57"/>
        <v>0</v>
      </c>
      <c r="BA81" s="102"/>
      <c r="BB81" s="88">
        <f t="shared" si="58"/>
        <v>0</v>
      </c>
      <c r="BC81" s="91"/>
      <c r="BD81" s="92">
        <f t="shared" si="59"/>
        <v>0</v>
      </c>
    </row>
    <row r="82" spans="1:56" ht="22.5" customHeight="1">
      <c r="A82" s="3">
        <v>42</v>
      </c>
      <c r="B82" s="4" t="s">
        <v>139</v>
      </c>
      <c r="C82" s="5">
        <v>479</v>
      </c>
      <c r="D82" s="11" t="s">
        <v>30</v>
      </c>
      <c r="E82" s="13" t="s">
        <v>153</v>
      </c>
      <c r="F82" s="8" t="s">
        <v>23</v>
      </c>
      <c r="G82" s="141" t="s">
        <v>174</v>
      </c>
      <c r="H82" s="124">
        <v>1</v>
      </c>
      <c r="I82" s="103">
        <v>9</v>
      </c>
      <c r="J82" s="103">
        <v>26.2</v>
      </c>
      <c r="K82" s="120">
        <f t="shared" si="43"/>
        <v>235.79999999999998</v>
      </c>
      <c r="L82" s="124">
        <v>1</v>
      </c>
      <c r="M82" s="103">
        <v>9</v>
      </c>
      <c r="N82" s="103">
        <v>26.2</v>
      </c>
      <c r="O82" s="120">
        <f t="shared" si="41"/>
        <v>235.79999999999998</v>
      </c>
      <c r="P82" s="122">
        <f t="shared" si="51"/>
        <v>1</v>
      </c>
      <c r="Q82" s="99"/>
      <c r="R82" s="99">
        <f t="shared" si="42"/>
        <v>9</v>
      </c>
      <c r="S82" s="109">
        <f t="shared" si="40"/>
        <v>26.2</v>
      </c>
      <c r="T82" s="125">
        <f t="shared" si="62"/>
        <v>235.79999999999998</v>
      </c>
      <c r="U82" s="101">
        <f t="shared" si="60"/>
        <v>26.2</v>
      </c>
      <c r="V82" s="68">
        <f t="shared" si="61"/>
        <v>235.79999999999998</v>
      </c>
      <c r="W82" s="72"/>
      <c r="X82" s="69">
        <f t="shared" si="44"/>
        <v>0</v>
      </c>
      <c r="Y82" s="73"/>
      <c r="Z82" s="68">
        <f t="shared" si="45"/>
        <v>0</v>
      </c>
      <c r="AA82" s="72"/>
      <c r="AB82" s="72">
        <f t="shared" si="46"/>
        <v>0</v>
      </c>
      <c r="AC82" s="73"/>
      <c r="AD82" s="68">
        <f t="shared" si="47"/>
        <v>0</v>
      </c>
      <c r="AE82" s="72"/>
      <c r="AF82" s="74">
        <f t="shared" si="48"/>
        <v>0</v>
      </c>
      <c r="AG82" s="101">
        <f t="shared" si="49"/>
        <v>26.2</v>
      </c>
      <c r="AH82" s="68">
        <f t="shared" si="50"/>
        <v>235.79999999999998</v>
      </c>
      <c r="AI82" s="72"/>
      <c r="AJ82" s="69">
        <f t="shared" si="52"/>
        <v>0</v>
      </c>
      <c r="AK82" s="73"/>
      <c r="AL82" s="71">
        <f t="shared" si="52"/>
        <v>0</v>
      </c>
      <c r="AM82" s="72"/>
      <c r="AN82" s="72">
        <f t="shared" si="53"/>
        <v>0</v>
      </c>
      <c r="AO82" s="73"/>
      <c r="AP82" s="71">
        <f t="shared" si="54"/>
        <v>0</v>
      </c>
      <c r="AQ82" s="72"/>
      <c r="AR82" s="74">
        <f t="shared" si="63"/>
        <v>0</v>
      </c>
      <c r="AS82" s="101">
        <f t="shared" si="55"/>
        <v>26.2</v>
      </c>
      <c r="AT82" s="68">
        <f t="shared" si="55"/>
        <v>235.79999999999998</v>
      </c>
      <c r="AU82" s="72"/>
      <c r="AV82" s="69">
        <f t="shared" si="56"/>
        <v>0</v>
      </c>
      <c r="AW82" s="102"/>
      <c r="AX82" s="88">
        <f t="shared" si="56"/>
        <v>0</v>
      </c>
      <c r="AY82" s="91"/>
      <c r="AZ82" s="91">
        <f t="shared" si="57"/>
        <v>0</v>
      </c>
      <c r="BA82" s="102"/>
      <c r="BB82" s="88">
        <f t="shared" si="58"/>
        <v>0</v>
      </c>
      <c r="BC82" s="91"/>
      <c r="BD82" s="92">
        <f t="shared" si="59"/>
        <v>0</v>
      </c>
    </row>
    <row r="83" spans="1:56" ht="22.5" customHeight="1">
      <c r="A83" s="3"/>
      <c r="B83" s="4" t="s">
        <v>139</v>
      </c>
      <c r="C83" s="5">
        <v>479</v>
      </c>
      <c r="D83" s="11" t="s">
        <v>30</v>
      </c>
      <c r="E83" s="13" t="s">
        <v>175</v>
      </c>
      <c r="F83" s="8" t="s">
        <v>23</v>
      </c>
      <c r="G83" s="141" t="s">
        <v>174</v>
      </c>
      <c r="H83" s="124"/>
      <c r="I83" s="103">
        <v>1</v>
      </c>
      <c r="J83" s="103">
        <v>29.1</v>
      </c>
      <c r="K83" s="120">
        <f t="shared" si="43"/>
        <v>29.1</v>
      </c>
      <c r="L83" s="124"/>
      <c r="M83" s="103">
        <v>1</v>
      </c>
      <c r="N83" s="103">
        <v>29.1</v>
      </c>
      <c r="O83" s="120">
        <f t="shared" si="41"/>
        <v>29.1</v>
      </c>
      <c r="P83" s="122">
        <f t="shared" si="51"/>
        <v>0</v>
      </c>
      <c r="Q83" s="99"/>
      <c r="R83" s="99">
        <f t="shared" si="42"/>
        <v>1</v>
      </c>
      <c r="S83" s="109">
        <f t="shared" si="40"/>
        <v>29.1</v>
      </c>
      <c r="T83" s="125">
        <f t="shared" si="62"/>
        <v>29.1</v>
      </c>
      <c r="U83" s="101">
        <f t="shared" si="60"/>
        <v>29.1</v>
      </c>
      <c r="V83" s="68">
        <f t="shared" si="61"/>
        <v>29.1</v>
      </c>
      <c r="W83" s="72"/>
      <c r="X83" s="69">
        <f t="shared" si="44"/>
        <v>0</v>
      </c>
      <c r="Y83" s="73"/>
      <c r="Z83" s="68">
        <f t="shared" si="45"/>
        <v>0</v>
      </c>
      <c r="AA83" s="72"/>
      <c r="AB83" s="72">
        <f t="shared" si="46"/>
        <v>0</v>
      </c>
      <c r="AC83" s="73"/>
      <c r="AD83" s="68">
        <f t="shared" si="47"/>
        <v>0</v>
      </c>
      <c r="AE83" s="72"/>
      <c r="AF83" s="74">
        <f t="shared" si="48"/>
        <v>0</v>
      </c>
      <c r="AG83" s="101">
        <f t="shared" si="49"/>
        <v>29.1</v>
      </c>
      <c r="AH83" s="68">
        <f t="shared" si="50"/>
        <v>29.1</v>
      </c>
      <c r="AI83" s="72"/>
      <c r="AJ83" s="69">
        <f t="shared" si="52"/>
        <v>0</v>
      </c>
      <c r="AK83" s="73"/>
      <c r="AL83" s="71">
        <f t="shared" si="52"/>
        <v>0</v>
      </c>
      <c r="AM83" s="72"/>
      <c r="AN83" s="72">
        <f t="shared" si="53"/>
        <v>0</v>
      </c>
      <c r="AO83" s="73"/>
      <c r="AP83" s="71">
        <f t="shared" si="54"/>
        <v>0</v>
      </c>
      <c r="AQ83" s="72"/>
      <c r="AR83" s="74">
        <f t="shared" si="63"/>
        <v>0</v>
      </c>
      <c r="AS83" s="101">
        <f t="shared" si="55"/>
        <v>29.1</v>
      </c>
      <c r="AT83" s="68">
        <f t="shared" si="55"/>
        <v>29.1</v>
      </c>
      <c r="AU83" s="72"/>
      <c r="AV83" s="69">
        <f t="shared" si="56"/>
        <v>0</v>
      </c>
      <c r="AW83" s="102"/>
      <c r="AX83" s="88">
        <f t="shared" si="56"/>
        <v>0</v>
      </c>
      <c r="AY83" s="91"/>
      <c r="AZ83" s="91">
        <f t="shared" si="57"/>
        <v>0</v>
      </c>
      <c r="BA83" s="102"/>
      <c r="BB83" s="88">
        <f t="shared" si="58"/>
        <v>0</v>
      </c>
      <c r="BC83" s="91"/>
      <c r="BD83" s="92">
        <f t="shared" si="59"/>
        <v>0</v>
      </c>
    </row>
    <row r="84" spans="1:56">
      <c r="A84" s="3">
        <v>43</v>
      </c>
      <c r="B84" s="4" t="s">
        <v>139</v>
      </c>
      <c r="C84" s="5" t="s">
        <v>176</v>
      </c>
      <c r="D84" s="11" t="s">
        <v>30</v>
      </c>
      <c r="E84" s="13" t="s">
        <v>177</v>
      </c>
      <c r="F84" s="8" t="s">
        <v>440</v>
      </c>
      <c r="G84" s="141" t="s">
        <v>178</v>
      </c>
      <c r="H84" s="121">
        <v>2</v>
      </c>
      <c r="I84" s="97">
        <v>13</v>
      </c>
      <c r="J84" s="97">
        <v>26.8</v>
      </c>
      <c r="K84" s="120">
        <f t="shared" si="43"/>
        <v>348.40000000000003</v>
      </c>
      <c r="L84" s="121">
        <v>2</v>
      </c>
      <c r="M84" s="97">
        <v>13</v>
      </c>
      <c r="N84" s="97">
        <v>26.8</v>
      </c>
      <c r="O84" s="120">
        <f t="shared" si="41"/>
        <v>348.40000000000003</v>
      </c>
      <c r="P84" s="122">
        <f t="shared" si="51"/>
        <v>2</v>
      </c>
      <c r="Q84" s="99"/>
      <c r="R84" s="99">
        <f t="shared" si="42"/>
        <v>13</v>
      </c>
      <c r="S84" s="109">
        <f t="shared" si="40"/>
        <v>26.8</v>
      </c>
      <c r="T84" s="125">
        <f t="shared" si="62"/>
        <v>348.40000000000003</v>
      </c>
      <c r="U84" s="101">
        <f t="shared" si="60"/>
        <v>21.8</v>
      </c>
      <c r="V84" s="68">
        <f t="shared" si="61"/>
        <v>283.40000000000003</v>
      </c>
      <c r="W84" s="72"/>
      <c r="X84" s="69">
        <f t="shared" si="44"/>
        <v>0</v>
      </c>
      <c r="Y84" s="73"/>
      <c r="Z84" s="68">
        <f t="shared" si="45"/>
        <v>0</v>
      </c>
      <c r="AA84" s="72"/>
      <c r="AB84" s="72">
        <f t="shared" si="46"/>
        <v>0</v>
      </c>
      <c r="AC84" s="73">
        <v>5</v>
      </c>
      <c r="AD84" s="68">
        <f t="shared" si="47"/>
        <v>65</v>
      </c>
      <c r="AE84" s="72"/>
      <c r="AF84" s="74">
        <f t="shared" si="48"/>
        <v>0</v>
      </c>
      <c r="AG84" s="101">
        <f t="shared" si="49"/>
        <v>21.8</v>
      </c>
      <c r="AH84" s="68">
        <f t="shared" si="50"/>
        <v>283.40000000000003</v>
      </c>
      <c r="AI84" s="72"/>
      <c r="AJ84" s="69">
        <f t="shared" si="52"/>
        <v>0</v>
      </c>
      <c r="AK84" s="73"/>
      <c r="AL84" s="71">
        <f t="shared" si="52"/>
        <v>0</v>
      </c>
      <c r="AM84" s="72"/>
      <c r="AN84" s="72">
        <f t="shared" si="53"/>
        <v>0</v>
      </c>
      <c r="AO84" s="73">
        <v>5</v>
      </c>
      <c r="AP84" s="71">
        <f t="shared" si="54"/>
        <v>65</v>
      </c>
      <c r="AQ84" s="72"/>
      <c r="AR84" s="74">
        <f t="shared" si="63"/>
        <v>0</v>
      </c>
      <c r="AS84" s="101">
        <f t="shared" si="55"/>
        <v>21.8</v>
      </c>
      <c r="AT84" s="68">
        <f t="shared" si="55"/>
        <v>283.40000000000003</v>
      </c>
      <c r="AU84" s="72"/>
      <c r="AV84" s="69">
        <f t="shared" si="56"/>
        <v>0</v>
      </c>
      <c r="AW84" s="102"/>
      <c r="AX84" s="88">
        <f t="shared" si="56"/>
        <v>0</v>
      </c>
      <c r="AY84" s="91"/>
      <c r="AZ84" s="91">
        <f t="shared" si="57"/>
        <v>0</v>
      </c>
      <c r="BA84" s="102">
        <v>5</v>
      </c>
      <c r="BB84" s="88">
        <f t="shared" si="58"/>
        <v>65</v>
      </c>
      <c r="BC84" s="91"/>
      <c r="BD84" s="92">
        <f t="shared" si="59"/>
        <v>0</v>
      </c>
    </row>
    <row r="85" spans="1:56">
      <c r="A85" s="3"/>
      <c r="B85" s="4" t="s">
        <v>139</v>
      </c>
      <c r="C85" s="5" t="s">
        <v>176</v>
      </c>
      <c r="D85" s="11"/>
      <c r="E85" s="13" t="s">
        <v>179</v>
      </c>
      <c r="F85" s="8" t="s">
        <v>440</v>
      </c>
      <c r="G85" s="141" t="s">
        <v>102</v>
      </c>
      <c r="H85" s="121"/>
      <c r="I85" s="97">
        <v>7</v>
      </c>
      <c r="J85" s="97">
        <v>32.200000000000003</v>
      </c>
      <c r="K85" s="120">
        <f t="shared" si="43"/>
        <v>225.40000000000003</v>
      </c>
      <c r="L85" s="121"/>
      <c r="M85" s="97">
        <v>7</v>
      </c>
      <c r="N85" s="97">
        <v>32.200000000000003</v>
      </c>
      <c r="O85" s="120">
        <f t="shared" si="41"/>
        <v>225.40000000000003</v>
      </c>
      <c r="P85" s="122">
        <f t="shared" si="51"/>
        <v>0</v>
      </c>
      <c r="Q85" s="99"/>
      <c r="R85" s="99">
        <f t="shared" si="42"/>
        <v>7</v>
      </c>
      <c r="S85" s="109">
        <f t="shared" si="40"/>
        <v>32.200000000000003</v>
      </c>
      <c r="T85" s="125">
        <f t="shared" si="62"/>
        <v>225.40000000000003</v>
      </c>
      <c r="U85" s="101">
        <f t="shared" si="60"/>
        <v>21.800000000000004</v>
      </c>
      <c r="V85" s="68">
        <f t="shared" si="61"/>
        <v>152.60000000000002</v>
      </c>
      <c r="W85" s="72"/>
      <c r="X85" s="69">
        <f t="shared" si="44"/>
        <v>0</v>
      </c>
      <c r="Y85" s="73"/>
      <c r="Z85" s="68">
        <f t="shared" si="45"/>
        <v>0</v>
      </c>
      <c r="AA85" s="72"/>
      <c r="AB85" s="72">
        <f t="shared" si="46"/>
        <v>0</v>
      </c>
      <c r="AC85" s="73">
        <v>10.4</v>
      </c>
      <c r="AD85" s="68">
        <f t="shared" si="47"/>
        <v>72.8</v>
      </c>
      <c r="AE85" s="72"/>
      <c r="AF85" s="74">
        <f t="shared" si="48"/>
        <v>0</v>
      </c>
      <c r="AG85" s="101">
        <f t="shared" si="49"/>
        <v>21.800000000000004</v>
      </c>
      <c r="AH85" s="68">
        <f t="shared" si="50"/>
        <v>152.60000000000002</v>
      </c>
      <c r="AI85" s="72"/>
      <c r="AJ85" s="69">
        <f t="shared" si="52"/>
        <v>0</v>
      </c>
      <c r="AK85" s="73"/>
      <c r="AL85" s="71">
        <f t="shared" si="52"/>
        <v>0</v>
      </c>
      <c r="AM85" s="72"/>
      <c r="AN85" s="72">
        <f t="shared" si="53"/>
        <v>0</v>
      </c>
      <c r="AO85" s="73">
        <v>10.4</v>
      </c>
      <c r="AP85" s="71">
        <f t="shared" si="54"/>
        <v>72.8</v>
      </c>
      <c r="AQ85" s="72"/>
      <c r="AR85" s="74">
        <f t="shared" si="63"/>
        <v>0</v>
      </c>
      <c r="AS85" s="101">
        <f t="shared" si="55"/>
        <v>21.800000000000004</v>
      </c>
      <c r="AT85" s="68">
        <f t="shared" si="55"/>
        <v>152.60000000000002</v>
      </c>
      <c r="AU85" s="72"/>
      <c r="AV85" s="69">
        <f t="shared" si="56"/>
        <v>0</v>
      </c>
      <c r="AW85" s="102"/>
      <c r="AX85" s="88">
        <f t="shared" si="56"/>
        <v>0</v>
      </c>
      <c r="AY85" s="91"/>
      <c r="AZ85" s="91">
        <f t="shared" si="57"/>
        <v>0</v>
      </c>
      <c r="BA85" s="102">
        <v>10.4</v>
      </c>
      <c r="BB85" s="88">
        <f t="shared" si="58"/>
        <v>72.8</v>
      </c>
      <c r="BC85" s="91"/>
      <c r="BD85" s="92">
        <f t="shared" si="59"/>
        <v>0</v>
      </c>
    </row>
    <row r="86" spans="1:56" ht="22.5" customHeight="1">
      <c r="A86" s="3">
        <v>70</v>
      </c>
      <c r="B86" s="4" t="s">
        <v>136</v>
      </c>
      <c r="C86" s="5">
        <v>725</v>
      </c>
      <c r="D86" s="11" t="s">
        <v>180</v>
      </c>
      <c r="E86" s="7" t="s">
        <v>181</v>
      </c>
      <c r="F86" s="8" t="s">
        <v>39</v>
      </c>
      <c r="G86" s="141" t="s">
        <v>182</v>
      </c>
      <c r="H86" s="124">
        <v>1</v>
      </c>
      <c r="I86" s="103">
        <v>10</v>
      </c>
      <c r="J86" s="103">
        <v>25.9</v>
      </c>
      <c r="K86" s="120">
        <f t="shared" si="43"/>
        <v>259</v>
      </c>
      <c r="L86" s="124">
        <v>1</v>
      </c>
      <c r="M86" s="103">
        <v>10</v>
      </c>
      <c r="N86" s="103">
        <v>25.9</v>
      </c>
      <c r="O86" s="120">
        <f t="shared" si="41"/>
        <v>259</v>
      </c>
      <c r="P86" s="122">
        <f t="shared" si="51"/>
        <v>1</v>
      </c>
      <c r="Q86" s="99"/>
      <c r="R86" s="99">
        <f t="shared" si="42"/>
        <v>10</v>
      </c>
      <c r="S86" s="109">
        <f t="shared" si="40"/>
        <v>25.9</v>
      </c>
      <c r="T86" s="125">
        <f t="shared" si="62"/>
        <v>259</v>
      </c>
      <c r="U86" s="101">
        <f t="shared" si="60"/>
        <v>16.5</v>
      </c>
      <c r="V86" s="68">
        <f t="shared" si="61"/>
        <v>165</v>
      </c>
      <c r="W86" s="72">
        <v>9.4</v>
      </c>
      <c r="X86" s="69">
        <f t="shared" si="44"/>
        <v>94</v>
      </c>
      <c r="Y86" s="73"/>
      <c r="Z86" s="68">
        <f t="shared" si="45"/>
        <v>0</v>
      </c>
      <c r="AA86" s="72"/>
      <c r="AB86" s="72">
        <f t="shared" si="46"/>
        <v>0</v>
      </c>
      <c r="AC86" s="73"/>
      <c r="AD86" s="68">
        <f t="shared" si="47"/>
        <v>0</v>
      </c>
      <c r="AE86" s="72"/>
      <c r="AF86" s="74">
        <f t="shared" si="48"/>
        <v>0</v>
      </c>
      <c r="AG86" s="101">
        <f t="shared" si="49"/>
        <v>16.5</v>
      </c>
      <c r="AH86" s="68">
        <f t="shared" si="50"/>
        <v>165</v>
      </c>
      <c r="AI86" s="72">
        <v>9.4</v>
      </c>
      <c r="AJ86" s="69">
        <f t="shared" si="52"/>
        <v>94</v>
      </c>
      <c r="AK86" s="73"/>
      <c r="AL86" s="71">
        <f t="shared" si="52"/>
        <v>0</v>
      </c>
      <c r="AM86" s="72"/>
      <c r="AN86" s="72">
        <f t="shared" si="53"/>
        <v>0</v>
      </c>
      <c r="AO86" s="73"/>
      <c r="AP86" s="71">
        <f t="shared" si="54"/>
        <v>0</v>
      </c>
      <c r="AQ86" s="72"/>
      <c r="AR86" s="74">
        <f t="shared" si="63"/>
        <v>0</v>
      </c>
      <c r="AS86" s="101">
        <f t="shared" si="55"/>
        <v>16.5</v>
      </c>
      <c r="AT86" s="68">
        <f t="shared" si="55"/>
        <v>165</v>
      </c>
      <c r="AU86" s="72">
        <v>9.4</v>
      </c>
      <c r="AV86" s="69">
        <f t="shared" si="56"/>
        <v>94</v>
      </c>
      <c r="AW86" s="102"/>
      <c r="AX86" s="88">
        <f t="shared" si="56"/>
        <v>0</v>
      </c>
      <c r="AY86" s="91"/>
      <c r="AZ86" s="91">
        <f t="shared" si="57"/>
        <v>0</v>
      </c>
      <c r="BA86" s="102"/>
      <c r="BB86" s="88">
        <f t="shared" si="58"/>
        <v>0</v>
      </c>
      <c r="BC86" s="91"/>
      <c r="BD86" s="92">
        <f t="shared" si="59"/>
        <v>0</v>
      </c>
    </row>
    <row r="87" spans="1:56" ht="22.5" customHeight="1">
      <c r="A87" s="3"/>
      <c r="B87" s="4" t="s">
        <v>136</v>
      </c>
      <c r="C87" s="5">
        <v>725</v>
      </c>
      <c r="D87" s="11"/>
      <c r="E87" s="7" t="s">
        <v>183</v>
      </c>
      <c r="F87" s="8" t="s">
        <v>39</v>
      </c>
      <c r="G87" s="141" t="s">
        <v>180</v>
      </c>
      <c r="H87" s="124"/>
      <c r="I87" s="103">
        <v>1</v>
      </c>
      <c r="J87" s="103">
        <v>32.9</v>
      </c>
      <c r="K87" s="120">
        <f t="shared" si="43"/>
        <v>32.9</v>
      </c>
      <c r="L87" s="124"/>
      <c r="M87" s="103">
        <v>1</v>
      </c>
      <c r="N87" s="103">
        <v>32.9</v>
      </c>
      <c r="O87" s="120">
        <f t="shared" si="41"/>
        <v>32.9</v>
      </c>
      <c r="P87" s="122">
        <f t="shared" ref="P87" si="64">L87</f>
        <v>0</v>
      </c>
      <c r="Q87" s="99"/>
      <c r="R87" s="99">
        <f t="shared" si="42"/>
        <v>1</v>
      </c>
      <c r="S87" s="109">
        <f t="shared" si="40"/>
        <v>32.9</v>
      </c>
      <c r="T87" s="125">
        <f t="shared" si="62"/>
        <v>32.9</v>
      </c>
      <c r="U87" s="101">
        <f t="shared" si="60"/>
        <v>16.5</v>
      </c>
      <c r="V87" s="68">
        <f t="shared" si="61"/>
        <v>16.5</v>
      </c>
      <c r="W87" s="72">
        <v>16.399999999999999</v>
      </c>
      <c r="X87" s="69">
        <f t="shared" si="44"/>
        <v>16.399999999999999</v>
      </c>
      <c r="Y87" s="73"/>
      <c r="Z87" s="68">
        <f t="shared" si="45"/>
        <v>0</v>
      </c>
      <c r="AA87" s="72"/>
      <c r="AB87" s="72">
        <f t="shared" si="46"/>
        <v>0</v>
      </c>
      <c r="AC87" s="73"/>
      <c r="AD87" s="68">
        <f t="shared" si="47"/>
        <v>0</v>
      </c>
      <c r="AE87" s="72"/>
      <c r="AF87" s="74">
        <f t="shared" si="48"/>
        <v>0</v>
      </c>
      <c r="AG87" s="101">
        <f t="shared" si="49"/>
        <v>16.5</v>
      </c>
      <c r="AH87" s="68">
        <f t="shared" si="50"/>
        <v>16.5</v>
      </c>
      <c r="AI87" s="72">
        <v>16.399999999999999</v>
      </c>
      <c r="AJ87" s="69">
        <f t="shared" si="52"/>
        <v>16.399999999999999</v>
      </c>
      <c r="AK87" s="73"/>
      <c r="AL87" s="71">
        <f t="shared" si="52"/>
        <v>0</v>
      </c>
      <c r="AM87" s="72"/>
      <c r="AN87" s="72">
        <f t="shared" si="53"/>
        <v>0</v>
      </c>
      <c r="AO87" s="73"/>
      <c r="AP87" s="71">
        <f t="shared" si="54"/>
        <v>0</v>
      </c>
      <c r="AQ87" s="72"/>
      <c r="AR87" s="74">
        <f t="shared" si="63"/>
        <v>0</v>
      </c>
      <c r="AS87" s="101">
        <f t="shared" si="55"/>
        <v>16.5</v>
      </c>
      <c r="AT87" s="68">
        <f t="shared" si="55"/>
        <v>16.5</v>
      </c>
      <c r="AU87" s="72">
        <v>16.399999999999999</v>
      </c>
      <c r="AV87" s="69">
        <f t="shared" ref="AV87:AX102" si="65">AU87*$R87</f>
        <v>16.399999999999999</v>
      </c>
      <c r="AW87" s="102"/>
      <c r="AX87" s="88">
        <f t="shared" si="65"/>
        <v>0</v>
      </c>
      <c r="AY87" s="91"/>
      <c r="AZ87" s="91">
        <f t="shared" si="57"/>
        <v>0</v>
      </c>
      <c r="BA87" s="102"/>
      <c r="BB87" s="88">
        <f t="shared" si="58"/>
        <v>0</v>
      </c>
      <c r="BC87" s="91"/>
      <c r="BD87" s="92">
        <f t="shared" si="59"/>
        <v>0</v>
      </c>
    </row>
    <row r="88" spans="1:56" ht="22.5">
      <c r="A88" s="3">
        <v>71</v>
      </c>
      <c r="B88" s="4" t="s">
        <v>139</v>
      </c>
      <c r="C88" s="5">
        <v>752</v>
      </c>
      <c r="D88" s="16" t="s">
        <v>32</v>
      </c>
      <c r="E88" s="13" t="s">
        <v>184</v>
      </c>
      <c r="F88" s="8" t="s">
        <v>442</v>
      </c>
      <c r="G88" s="143" t="s">
        <v>185</v>
      </c>
      <c r="H88" s="124">
        <v>8</v>
      </c>
      <c r="I88" s="103">
        <v>80</v>
      </c>
      <c r="J88" s="103">
        <v>31.6</v>
      </c>
      <c r="K88" s="120">
        <f t="shared" si="43"/>
        <v>2528</v>
      </c>
      <c r="L88" s="124">
        <v>8</v>
      </c>
      <c r="M88" s="103">
        <v>80</v>
      </c>
      <c r="N88" s="103">
        <v>31.6</v>
      </c>
      <c r="O88" s="120">
        <f t="shared" si="41"/>
        <v>2528</v>
      </c>
      <c r="P88" s="119">
        <v>5</v>
      </c>
      <c r="Q88" s="100">
        <f>L88-P88</f>
        <v>3</v>
      </c>
      <c r="R88" s="99">
        <v>50</v>
      </c>
      <c r="S88" s="109">
        <f t="shared" si="40"/>
        <v>31.6</v>
      </c>
      <c r="T88" s="125">
        <f t="shared" si="62"/>
        <v>1580</v>
      </c>
      <c r="U88" s="101">
        <f t="shared" si="60"/>
        <v>17</v>
      </c>
      <c r="V88" s="68">
        <f t="shared" si="61"/>
        <v>1360</v>
      </c>
      <c r="W88" s="72">
        <v>11.1</v>
      </c>
      <c r="X88" s="69">
        <f t="shared" si="44"/>
        <v>888</v>
      </c>
      <c r="Y88" s="73">
        <v>3.5</v>
      </c>
      <c r="Z88" s="68">
        <f t="shared" si="45"/>
        <v>280</v>
      </c>
      <c r="AA88" s="72"/>
      <c r="AB88" s="72">
        <f t="shared" si="46"/>
        <v>0</v>
      </c>
      <c r="AC88" s="73"/>
      <c r="AD88" s="68">
        <f t="shared" si="47"/>
        <v>0</v>
      </c>
      <c r="AE88" s="72"/>
      <c r="AF88" s="74">
        <f t="shared" si="48"/>
        <v>0</v>
      </c>
      <c r="AG88" s="101">
        <f t="shared" si="49"/>
        <v>17</v>
      </c>
      <c r="AH88" s="68">
        <f t="shared" si="50"/>
        <v>1360</v>
      </c>
      <c r="AI88" s="72">
        <v>11.1</v>
      </c>
      <c r="AJ88" s="69">
        <f t="shared" si="52"/>
        <v>888</v>
      </c>
      <c r="AK88" s="73">
        <v>3.5</v>
      </c>
      <c r="AL88" s="71">
        <f t="shared" si="52"/>
        <v>280</v>
      </c>
      <c r="AM88" s="72"/>
      <c r="AN88" s="72">
        <f t="shared" si="53"/>
        <v>0</v>
      </c>
      <c r="AO88" s="73"/>
      <c r="AP88" s="71">
        <f t="shared" si="54"/>
        <v>0</v>
      </c>
      <c r="AQ88" s="72"/>
      <c r="AR88" s="74">
        <f t="shared" si="63"/>
        <v>0</v>
      </c>
      <c r="AS88" s="101">
        <f t="shared" si="55"/>
        <v>17</v>
      </c>
      <c r="AT88" s="68">
        <f t="shared" si="55"/>
        <v>850</v>
      </c>
      <c r="AU88" s="72">
        <v>11.1</v>
      </c>
      <c r="AV88" s="69">
        <f t="shared" si="65"/>
        <v>555</v>
      </c>
      <c r="AW88" s="102">
        <v>3.5</v>
      </c>
      <c r="AX88" s="88">
        <f t="shared" si="65"/>
        <v>175</v>
      </c>
      <c r="AY88" s="91"/>
      <c r="AZ88" s="91">
        <f t="shared" si="57"/>
        <v>0</v>
      </c>
      <c r="BA88" s="102"/>
      <c r="BB88" s="88">
        <f t="shared" si="58"/>
        <v>0</v>
      </c>
      <c r="BC88" s="91"/>
      <c r="BD88" s="92">
        <f t="shared" si="59"/>
        <v>0</v>
      </c>
    </row>
    <row r="89" spans="1:56" ht="22.5" customHeight="1">
      <c r="A89" s="3">
        <v>72</v>
      </c>
      <c r="B89" s="4" t="s">
        <v>139</v>
      </c>
      <c r="C89" s="5">
        <v>785</v>
      </c>
      <c r="D89" s="11" t="s">
        <v>180</v>
      </c>
      <c r="E89" s="7" t="s">
        <v>186</v>
      </c>
      <c r="F89" s="8" t="s">
        <v>39</v>
      </c>
      <c r="G89" s="141" t="s">
        <v>187</v>
      </c>
      <c r="H89" s="124">
        <v>1</v>
      </c>
      <c r="I89" s="103">
        <v>10</v>
      </c>
      <c r="J89" s="103">
        <v>24.1</v>
      </c>
      <c r="K89" s="120">
        <f t="shared" si="43"/>
        <v>241</v>
      </c>
      <c r="L89" s="124">
        <v>1</v>
      </c>
      <c r="M89" s="103">
        <v>10</v>
      </c>
      <c r="N89" s="103">
        <v>24.1</v>
      </c>
      <c r="O89" s="120">
        <f t="shared" si="41"/>
        <v>241</v>
      </c>
      <c r="P89" s="122">
        <f t="shared" ref="P89:P103" si="66">L89</f>
        <v>1</v>
      </c>
      <c r="Q89" s="99"/>
      <c r="R89" s="99">
        <f t="shared" ref="R89:R103" si="67">M89</f>
        <v>10</v>
      </c>
      <c r="S89" s="109">
        <f t="shared" si="40"/>
        <v>24.1</v>
      </c>
      <c r="T89" s="125">
        <f t="shared" si="62"/>
        <v>241</v>
      </c>
      <c r="U89" s="101">
        <f t="shared" si="60"/>
        <v>16.400000000000002</v>
      </c>
      <c r="V89" s="68">
        <f t="shared" si="61"/>
        <v>164</v>
      </c>
      <c r="W89" s="72">
        <v>7.7</v>
      </c>
      <c r="X89" s="69">
        <f t="shared" si="44"/>
        <v>77</v>
      </c>
      <c r="Y89" s="73"/>
      <c r="Z89" s="68">
        <f t="shared" si="45"/>
        <v>0</v>
      </c>
      <c r="AA89" s="72"/>
      <c r="AB89" s="72">
        <f t="shared" si="46"/>
        <v>0</v>
      </c>
      <c r="AC89" s="73"/>
      <c r="AD89" s="68">
        <f t="shared" si="47"/>
        <v>0</v>
      </c>
      <c r="AE89" s="72"/>
      <c r="AF89" s="74">
        <f t="shared" si="48"/>
        <v>0</v>
      </c>
      <c r="AG89" s="101">
        <f t="shared" si="49"/>
        <v>16.400000000000002</v>
      </c>
      <c r="AH89" s="68">
        <f t="shared" si="50"/>
        <v>164</v>
      </c>
      <c r="AI89" s="72">
        <v>7.7</v>
      </c>
      <c r="AJ89" s="69">
        <f t="shared" si="52"/>
        <v>77</v>
      </c>
      <c r="AK89" s="73"/>
      <c r="AL89" s="71">
        <f t="shared" si="52"/>
        <v>0</v>
      </c>
      <c r="AM89" s="72"/>
      <c r="AN89" s="72">
        <f t="shared" si="53"/>
        <v>0</v>
      </c>
      <c r="AO89" s="73"/>
      <c r="AP89" s="71">
        <f t="shared" si="54"/>
        <v>0</v>
      </c>
      <c r="AQ89" s="72"/>
      <c r="AR89" s="74">
        <f t="shared" si="63"/>
        <v>0</v>
      </c>
      <c r="AS89" s="101">
        <f t="shared" si="55"/>
        <v>16.400000000000002</v>
      </c>
      <c r="AT89" s="68">
        <f t="shared" si="55"/>
        <v>164</v>
      </c>
      <c r="AU89" s="72">
        <v>7.7</v>
      </c>
      <c r="AV89" s="69">
        <f t="shared" si="65"/>
        <v>77</v>
      </c>
      <c r="AW89" s="102"/>
      <c r="AX89" s="88">
        <f t="shared" si="65"/>
        <v>0</v>
      </c>
      <c r="AY89" s="91"/>
      <c r="AZ89" s="91">
        <f t="shared" si="57"/>
        <v>0</v>
      </c>
      <c r="BA89" s="102"/>
      <c r="BB89" s="88">
        <f t="shared" si="58"/>
        <v>0</v>
      </c>
      <c r="BC89" s="91"/>
      <c r="BD89" s="92">
        <f t="shared" si="59"/>
        <v>0</v>
      </c>
    </row>
    <row r="90" spans="1:56" ht="22.5" customHeight="1">
      <c r="A90" s="3"/>
      <c r="B90" s="4" t="s">
        <v>139</v>
      </c>
      <c r="C90" s="5">
        <v>785</v>
      </c>
      <c r="D90" s="11"/>
      <c r="E90" s="7" t="s">
        <v>188</v>
      </c>
      <c r="F90" s="8" t="s">
        <v>39</v>
      </c>
      <c r="G90" s="141" t="s">
        <v>182</v>
      </c>
      <c r="H90" s="124"/>
      <c r="I90" s="103">
        <v>1</v>
      </c>
      <c r="J90" s="103">
        <v>31.1</v>
      </c>
      <c r="K90" s="120">
        <f t="shared" si="43"/>
        <v>31.1</v>
      </c>
      <c r="L90" s="124"/>
      <c r="M90" s="103">
        <v>1</v>
      </c>
      <c r="N90" s="103">
        <v>31.1</v>
      </c>
      <c r="O90" s="120">
        <f t="shared" si="41"/>
        <v>31.1</v>
      </c>
      <c r="P90" s="122">
        <f t="shared" si="66"/>
        <v>0</v>
      </c>
      <c r="Q90" s="99"/>
      <c r="R90" s="99">
        <f t="shared" si="67"/>
        <v>1</v>
      </c>
      <c r="S90" s="109">
        <f t="shared" si="40"/>
        <v>31.1</v>
      </c>
      <c r="T90" s="125">
        <f t="shared" si="62"/>
        <v>31.1</v>
      </c>
      <c r="U90" s="101">
        <f t="shared" si="60"/>
        <v>16.400000000000002</v>
      </c>
      <c r="V90" s="68">
        <f t="shared" si="61"/>
        <v>16.400000000000002</v>
      </c>
      <c r="W90" s="72">
        <v>14.7</v>
      </c>
      <c r="X90" s="69">
        <f t="shared" si="44"/>
        <v>14.7</v>
      </c>
      <c r="Y90" s="73"/>
      <c r="Z90" s="68">
        <f t="shared" si="45"/>
        <v>0</v>
      </c>
      <c r="AA90" s="72"/>
      <c r="AB90" s="72">
        <f t="shared" si="46"/>
        <v>0</v>
      </c>
      <c r="AC90" s="73"/>
      <c r="AD90" s="68">
        <f t="shared" si="47"/>
        <v>0</v>
      </c>
      <c r="AE90" s="72"/>
      <c r="AF90" s="74">
        <f t="shared" si="48"/>
        <v>0</v>
      </c>
      <c r="AG90" s="101">
        <f t="shared" si="49"/>
        <v>16.400000000000002</v>
      </c>
      <c r="AH90" s="68">
        <f t="shared" si="50"/>
        <v>16.400000000000002</v>
      </c>
      <c r="AI90" s="72">
        <v>14.7</v>
      </c>
      <c r="AJ90" s="69">
        <f t="shared" si="52"/>
        <v>14.7</v>
      </c>
      <c r="AK90" s="73"/>
      <c r="AL90" s="71">
        <f t="shared" si="52"/>
        <v>0</v>
      </c>
      <c r="AM90" s="72"/>
      <c r="AN90" s="72">
        <f t="shared" si="53"/>
        <v>0</v>
      </c>
      <c r="AO90" s="73"/>
      <c r="AP90" s="71">
        <f t="shared" si="54"/>
        <v>0</v>
      </c>
      <c r="AQ90" s="72"/>
      <c r="AR90" s="74">
        <f t="shared" si="63"/>
        <v>0</v>
      </c>
      <c r="AS90" s="101">
        <f t="shared" si="55"/>
        <v>16.400000000000002</v>
      </c>
      <c r="AT90" s="68">
        <f t="shared" si="55"/>
        <v>16.400000000000002</v>
      </c>
      <c r="AU90" s="72">
        <v>14.7</v>
      </c>
      <c r="AV90" s="69">
        <f t="shared" si="65"/>
        <v>14.7</v>
      </c>
      <c r="AW90" s="102"/>
      <c r="AX90" s="88">
        <f t="shared" si="65"/>
        <v>0</v>
      </c>
      <c r="AY90" s="91"/>
      <c r="AZ90" s="91">
        <f t="shared" si="57"/>
        <v>0</v>
      </c>
      <c r="BA90" s="102"/>
      <c r="BB90" s="88">
        <f t="shared" si="58"/>
        <v>0</v>
      </c>
      <c r="BC90" s="91"/>
      <c r="BD90" s="92">
        <f t="shared" si="59"/>
        <v>0</v>
      </c>
    </row>
    <row r="91" spans="1:56" ht="22.5" customHeight="1">
      <c r="A91" s="3">
        <v>85</v>
      </c>
      <c r="B91" s="4" t="s">
        <v>136</v>
      </c>
      <c r="C91" s="5">
        <v>944</v>
      </c>
      <c r="D91" s="16" t="s">
        <v>32</v>
      </c>
      <c r="E91" s="7" t="s">
        <v>189</v>
      </c>
      <c r="F91" s="8" t="s">
        <v>39</v>
      </c>
      <c r="G91" s="143" t="s">
        <v>190</v>
      </c>
      <c r="H91" s="121">
        <v>2</v>
      </c>
      <c r="I91" s="97">
        <v>18</v>
      </c>
      <c r="J91" s="103">
        <v>23</v>
      </c>
      <c r="K91" s="120">
        <f t="shared" si="43"/>
        <v>414</v>
      </c>
      <c r="L91" s="121">
        <v>2</v>
      </c>
      <c r="M91" s="97">
        <v>18</v>
      </c>
      <c r="N91" s="103">
        <v>23</v>
      </c>
      <c r="O91" s="125">
        <f t="shared" si="41"/>
        <v>414</v>
      </c>
      <c r="P91" s="122">
        <f t="shared" si="66"/>
        <v>2</v>
      </c>
      <c r="Q91" s="99"/>
      <c r="R91" s="99">
        <f t="shared" si="67"/>
        <v>18</v>
      </c>
      <c r="S91" s="109">
        <f t="shared" si="40"/>
        <v>23</v>
      </c>
      <c r="T91" s="125">
        <f t="shared" si="62"/>
        <v>414</v>
      </c>
      <c r="U91" s="101">
        <f t="shared" si="60"/>
        <v>16</v>
      </c>
      <c r="V91" s="68">
        <f t="shared" si="61"/>
        <v>288</v>
      </c>
      <c r="W91" s="72">
        <v>7</v>
      </c>
      <c r="X91" s="69">
        <f t="shared" si="44"/>
        <v>126</v>
      </c>
      <c r="Y91" s="73"/>
      <c r="Z91" s="68">
        <f t="shared" si="45"/>
        <v>0</v>
      </c>
      <c r="AA91" s="72"/>
      <c r="AB91" s="72">
        <f t="shared" si="46"/>
        <v>0</v>
      </c>
      <c r="AC91" s="73"/>
      <c r="AD91" s="68">
        <f t="shared" si="47"/>
        <v>0</v>
      </c>
      <c r="AE91" s="72"/>
      <c r="AF91" s="74">
        <f t="shared" si="48"/>
        <v>0</v>
      </c>
      <c r="AG91" s="101">
        <f t="shared" si="49"/>
        <v>16</v>
      </c>
      <c r="AH91" s="68">
        <f t="shared" si="50"/>
        <v>288</v>
      </c>
      <c r="AI91" s="72">
        <v>7</v>
      </c>
      <c r="AJ91" s="69">
        <f t="shared" si="52"/>
        <v>126</v>
      </c>
      <c r="AK91" s="73"/>
      <c r="AL91" s="71">
        <f t="shared" si="52"/>
        <v>0</v>
      </c>
      <c r="AM91" s="72"/>
      <c r="AN91" s="72">
        <f t="shared" si="53"/>
        <v>0</v>
      </c>
      <c r="AO91" s="73"/>
      <c r="AP91" s="71">
        <f t="shared" si="54"/>
        <v>0</v>
      </c>
      <c r="AQ91" s="72"/>
      <c r="AR91" s="74">
        <f t="shared" si="63"/>
        <v>0</v>
      </c>
      <c r="AS91" s="101">
        <f t="shared" si="55"/>
        <v>16</v>
      </c>
      <c r="AT91" s="68">
        <f t="shared" si="55"/>
        <v>288</v>
      </c>
      <c r="AU91" s="72">
        <v>7</v>
      </c>
      <c r="AV91" s="69">
        <f t="shared" si="65"/>
        <v>126</v>
      </c>
      <c r="AW91" s="102"/>
      <c r="AX91" s="88">
        <f t="shared" si="65"/>
        <v>0</v>
      </c>
      <c r="AY91" s="91"/>
      <c r="AZ91" s="91">
        <f t="shared" si="57"/>
        <v>0</v>
      </c>
      <c r="BA91" s="102"/>
      <c r="BB91" s="88">
        <f t="shared" si="58"/>
        <v>0</v>
      </c>
      <c r="BC91" s="91"/>
      <c r="BD91" s="92">
        <f t="shared" si="59"/>
        <v>0</v>
      </c>
    </row>
    <row r="92" spans="1:56" ht="33.75" customHeight="1">
      <c r="A92" s="3"/>
      <c r="B92" s="4" t="s">
        <v>136</v>
      </c>
      <c r="C92" s="5">
        <v>944</v>
      </c>
      <c r="D92" s="16" t="s">
        <v>32</v>
      </c>
      <c r="E92" s="7" t="s">
        <v>191</v>
      </c>
      <c r="F92" s="8" t="s">
        <v>39</v>
      </c>
      <c r="G92" s="143" t="s">
        <v>190</v>
      </c>
      <c r="H92" s="121"/>
      <c r="I92" s="97">
        <v>2</v>
      </c>
      <c r="J92" s="103">
        <v>28.3</v>
      </c>
      <c r="K92" s="120">
        <f t="shared" si="43"/>
        <v>56.6</v>
      </c>
      <c r="L92" s="121"/>
      <c r="M92" s="97">
        <v>2</v>
      </c>
      <c r="N92" s="103">
        <v>28.3</v>
      </c>
      <c r="O92" s="125">
        <f t="shared" si="41"/>
        <v>56.6</v>
      </c>
      <c r="P92" s="122">
        <f t="shared" si="66"/>
        <v>0</v>
      </c>
      <c r="Q92" s="99"/>
      <c r="R92" s="99">
        <f t="shared" si="67"/>
        <v>2</v>
      </c>
      <c r="S92" s="109">
        <f t="shared" si="40"/>
        <v>28.3</v>
      </c>
      <c r="T92" s="125">
        <f t="shared" si="62"/>
        <v>56.6</v>
      </c>
      <c r="U92" s="101">
        <f t="shared" si="60"/>
        <v>16</v>
      </c>
      <c r="V92" s="68">
        <f t="shared" si="61"/>
        <v>32</v>
      </c>
      <c r="W92" s="72">
        <v>12.3</v>
      </c>
      <c r="X92" s="69">
        <f t="shared" si="44"/>
        <v>24.6</v>
      </c>
      <c r="Y92" s="73"/>
      <c r="Z92" s="68">
        <f t="shared" si="45"/>
        <v>0</v>
      </c>
      <c r="AA92" s="72"/>
      <c r="AB92" s="72">
        <f t="shared" si="46"/>
        <v>0</v>
      </c>
      <c r="AC92" s="73"/>
      <c r="AD92" s="68">
        <f t="shared" si="47"/>
        <v>0</v>
      </c>
      <c r="AE92" s="72"/>
      <c r="AF92" s="74">
        <f t="shared" si="48"/>
        <v>0</v>
      </c>
      <c r="AG92" s="101">
        <f t="shared" si="49"/>
        <v>16</v>
      </c>
      <c r="AH92" s="68">
        <f t="shared" si="50"/>
        <v>32</v>
      </c>
      <c r="AI92" s="72">
        <v>12.3</v>
      </c>
      <c r="AJ92" s="69">
        <f t="shared" si="52"/>
        <v>24.6</v>
      </c>
      <c r="AK92" s="73"/>
      <c r="AL92" s="71">
        <f t="shared" si="52"/>
        <v>0</v>
      </c>
      <c r="AM92" s="72"/>
      <c r="AN92" s="72">
        <f t="shared" si="53"/>
        <v>0</v>
      </c>
      <c r="AO92" s="73"/>
      <c r="AP92" s="71">
        <f t="shared" si="54"/>
        <v>0</v>
      </c>
      <c r="AQ92" s="72"/>
      <c r="AR92" s="74">
        <f t="shared" si="63"/>
        <v>0</v>
      </c>
      <c r="AS92" s="101">
        <f t="shared" si="55"/>
        <v>16</v>
      </c>
      <c r="AT92" s="68">
        <f t="shared" si="55"/>
        <v>32</v>
      </c>
      <c r="AU92" s="72">
        <v>12.3</v>
      </c>
      <c r="AV92" s="69">
        <f t="shared" si="65"/>
        <v>24.6</v>
      </c>
      <c r="AW92" s="102"/>
      <c r="AX92" s="88">
        <f t="shared" si="65"/>
        <v>0</v>
      </c>
      <c r="AY92" s="91"/>
      <c r="AZ92" s="91">
        <f t="shared" si="57"/>
        <v>0</v>
      </c>
      <c r="BA92" s="102"/>
      <c r="BB92" s="88">
        <f t="shared" si="58"/>
        <v>0</v>
      </c>
      <c r="BC92" s="91"/>
      <c r="BD92" s="92">
        <f t="shared" si="59"/>
        <v>0</v>
      </c>
    </row>
    <row r="93" spans="1:56" ht="22.5" customHeight="1">
      <c r="A93" s="3"/>
      <c r="B93" s="4" t="s">
        <v>136</v>
      </c>
      <c r="C93" s="5">
        <v>944</v>
      </c>
      <c r="D93" s="16" t="s">
        <v>32</v>
      </c>
      <c r="E93" s="23" t="s">
        <v>192</v>
      </c>
      <c r="F93" s="8" t="s">
        <v>39</v>
      </c>
      <c r="G93" s="142" t="s">
        <v>193</v>
      </c>
      <c r="H93" s="132"/>
      <c r="I93" s="107">
        <v>3</v>
      </c>
      <c r="J93" s="103">
        <v>26.7</v>
      </c>
      <c r="K93" s="120">
        <f t="shared" si="43"/>
        <v>80.099999999999994</v>
      </c>
      <c r="L93" s="132"/>
      <c r="M93" s="112">
        <v>1</v>
      </c>
      <c r="N93" s="103">
        <v>26.7</v>
      </c>
      <c r="O93" s="125">
        <f t="shared" si="41"/>
        <v>26.7</v>
      </c>
      <c r="P93" s="122">
        <f t="shared" si="66"/>
        <v>0</v>
      </c>
      <c r="Q93" s="99"/>
      <c r="R93" s="99">
        <f t="shared" si="67"/>
        <v>1</v>
      </c>
      <c r="S93" s="109">
        <f t="shared" si="40"/>
        <v>26.7</v>
      </c>
      <c r="T93" s="125">
        <f t="shared" si="62"/>
        <v>26.7</v>
      </c>
      <c r="U93" s="101">
        <f t="shared" si="60"/>
        <v>16</v>
      </c>
      <c r="V93" s="68">
        <f t="shared" si="61"/>
        <v>48</v>
      </c>
      <c r="W93" s="72">
        <v>10.7</v>
      </c>
      <c r="X93" s="69">
        <f t="shared" si="44"/>
        <v>32.099999999999994</v>
      </c>
      <c r="Y93" s="73"/>
      <c r="Z93" s="68">
        <f t="shared" si="45"/>
        <v>0</v>
      </c>
      <c r="AA93" s="72"/>
      <c r="AB93" s="72">
        <f t="shared" si="46"/>
        <v>0</v>
      </c>
      <c r="AC93" s="73"/>
      <c r="AD93" s="68">
        <f t="shared" si="47"/>
        <v>0</v>
      </c>
      <c r="AE93" s="72"/>
      <c r="AF93" s="74">
        <f t="shared" si="48"/>
        <v>0</v>
      </c>
      <c r="AG93" s="101">
        <f t="shared" si="49"/>
        <v>16</v>
      </c>
      <c r="AH93" s="68">
        <f t="shared" si="50"/>
        <v>16</v>
      </c>
      <c r="AI93" s="72">
        <v>10.7</v>
      </c>
      <c r="AJ93" s="69">
        <f t="shared" si="52"/>
        <v>10.7</v>
      </c>
      <c r="AK93" s="73"/>
      <c r="AL93" s="71">
        <f t="shared" si="52"/>
        <v>0</v>
      </c>
      <c r="AM93" s="72"/>
      <c r="AN93" s="72">
        <f t="shared" si="53"/>
        <v>0</v>
      </c>
      <c r="AO93" s="73"/>
      <c r="AP93" s="71">
        <f t="shared" si="54"/>
        <v>0</v>
      </c>
      <c r="AQ93" s="72"/>
      <c r="AR93" s="74">
        <f t="shared" si="63"/>
        <v>0</v>
      </c>
      <c r="AS93" s="101">
        <f t="shared" si="55"/>
        <v>16</v>
      </c>
      <c r="AT93" s="68">
        <f t="shared" si="55"/>
        <v>16</v>
      </c>
      <c r="AU93" s="72">
        <v>10.7</v>
      </c>
      <c r="AV93" s="69">
        <f t="shared" si="65"/>
        <v>10.7</v>
      </c>
      <c r="AW93" s="102"/>
      <c r="AX93" s="88">
        <f t="shared" si="65"/>
        <v>0</v>
      </c>
      <c r="AY93" s="91"/>
      <c r="AZ93" s="91">
        <f t="shared" si="57"/>
        <v>0</v>
      </c>
      <c r="BA93" s="102"/>
      <c r="BB93" s="88">
        <f t="shared" si="58"/>
        <v>0</v>
      </c>
      <c r="BC93" s="91"/>
      <c r="BD93" s="92">
        <f t="shared" si="59"/>
        <v>0</v>
      </c>
    </row>
    <row r="94" spans="1:56" ht="22.5" customHeight="1">
      <c r="A94" s="3"/>
      <c r="B94" s="4" t="s">
        <v>136</v>
      </c>
      <c r="C94" s="5">
        <v>944</v>
      </c>
      <c r="D94" s="32" t="s">
        <v>194</v>
      </c>
      <c r="E94" s="33" t="s">
        <v>195</v>
      </c>
      <c r="F94" s="31" t="s">
        <v>39</v>
      </c>
      <c r="G94" s="150" t="s">
        <v>196</v>
      </c>
      <c r="H94" s="132"/>
      <c r="I94" s="107"/>
      <c r="J94" s="103"/>
      <c r="K94" s="120"/>
      <c r="L94" s="121"/>
      <c r="M94" s="106">
        <v>1</v>
      </c>
      <c r="N94" s="104">
        <v>27.9</v>
      </c>
      <c r="O94" s="134">
        <f t="shared" si="41"/>
        <v>27.9</v>
      </c>
      <c r="P94" s="122">
        <f t="shared" si="66"/>
        <v>0</v>
      </c>
      <c r="Q94" s="99"/>
      <c r="R94" s="99">
        <f t="shared" si="67"/>
        <v>1</v>
      </c>
      <c r="S94" s="109">
        <f t="shared" si="40"/>
        <v>27.9</v>
      </c>
      <c r="T94" s="125">
        <f t="shared" si="62"/>
        <v>27.9</v>
      </c>
      <c r="U94" s="101"/>
      <c r="V94" s="68"/>
      <c r="W94" s="72"/>
      <c r="X94" s="69"/>
      <c r="Y94" s="73"/>
      <c r="Z94" s="68"/>
      <c r="AA94" s="72"/>
      <c r="AB94" s="72"/>
      <c r="AC94" s="73"/>
      <c r="AD94" s="68"/>
      <c r="AE94" s="72"/>
      <c r="AF94" s="74"/>
      <c r="AG94" s="101">
        <f t="shared" si="49"/>
        <v>24.5</v>
      </c>
      <c r="AH94" s="68">
        <f t="shared" si="50"/>
        <v>24.5</v>
      </c>
      <c r="AI94" s="110">
        <v>3.4</v>
      </c>
      <c r="AJ94" s="69">
        <f t="shared" si="52"/>
        <v>3.4</v>
      </c>
      <c r="AK94" s="73"/>
      <c r="AL94" s="71">
        <f t="shared" si="52"/>
        <v>0</v>
      </c>
      <c r="AM94" s="72"/>
      <c r="AN94" s="72">
        <f t="shared" si="53"/>
        <v>0</v>
      </c>
      <c r="AO94" s="73"/>
      <c r="AP94" s="71">
        <f t="shared" si="54"/>
        <v>0</v>
      </c>
      <c r="AQ94" s="72"/>
      <c r="AR94" s="74">
        <f t="shared" si="63"/>
        <v>0</v>
      </c>
      <c r="AS94" s="101">
        <f t="shared" si="55"/>
        <v>24.5</v>
      </c>
      <c r="AT94" s="68">
        <f t="shared" si="55"/>
        <v>24.5</v>
      </c>
      <c r="AU94" s="110">
        <v>3.4</v>
      </c>
      <c r="AV94" s="69">
        <f t="shared" si="65"/>
        <v>3.4</v>
      </c>
      <c r="AW94" s="102"/>
      <c r="AX94" s="88">
        <f t="shared" si="65"/>
        <v>0</v>
      </c>
      <c r="AY94" s="91"/>
      <c r="AZ94" s="91">
        <f t="shared" si="57"/>
        <v>0</v>
      </c>
      <c r="BA94" s="102"/>
      <c r="BB94" s="88">
        <f t="shared" si="58"/>
        <v>0</v>
      </c>
      <c r="BC94" s="91"/>
      <c r="BD94" s="92">
        <f t="shared" si="59"/>
        <v>0</v>
      </c>
    </row>
    <row r="95" spans="1:56" ht="22.5" customHeight="1">
      <c r="A95" s="3">
        <v>86</v>
      </c>
      <c r="B95" s="4" t="s">
        <v>136</v>
      </c>
      <c r="C95" s="5">
        <v>946</v>
      </c>
      <c r="D95" s="16" t="s">
        <v>32</v>
      </c>
      <c r="E95" s="7" t="s">
        <v>197</v>
      </c>
      <c r="F95" s="8" t="s">
        <v>39</v>
      </c>
      <c r="G95" s="143" t="s">
        <v>190</v>
      </c>
      <c r="H95" s="121">
        <v>2</v>
      </c>
      <c r="I95" s="97">
        <v>19</v>
      </c>
      <c r="J95" s="103">
        <v>24.3</v>
      </c>
      <c r="K95" s="120">
        <f t="shared" si="43"/>
        <v>461.7</v>
      </c>
      <c r="L95" s="121">
        <v>2</v>
      </c>
      <c r="M95" s="97">
        <v>19</v>
      </c>
      <c r="N95" s="103">
        <v>24.3</v>
      </c>
      <c r="O95" s="120">
        <f t="shared" si="41"/>
        <v>461.7</v>
      </c>
      <c r="P95" s="122">
        <f t="shared" si="66"/>
        <v>2</v>
      </c>
      <c r="Q95" s="99"/>
      <c r="R95" s="99">
        <f t="shared" si="67"/>
        <v>19</v>
      </c>
      <c r="S95" s="109">
        <f t="shared" si="40"/>
        <v>24.3</v>
      </c>
      <c r="T95" s="125">
        <f t="shared" si="62"/>
        <v>461.7</v>
      </c>
      <c r="U95" s="101">
        <f t="shared" ref="U95:V101" si="68">J95-W95-Y95-AA95-AC95-AE95</f>
        <v>16</v>
      </c>
      <c r="V95" s="68">
        <f t="shared" si="68"/>
        <v>304</v>
      </c>
      <c r="W95" s="72">
        <v>8.3000000000000007</v>
      </c>
      <c r="X95" s="69">
        <f t="shared" si="44"/>
        <v>157.70000000000002</v>
      </c>
      <c r="Y95" s="73"/>
      <c r="Z95" s="68">
        <f t="shared" si="45"/>
        <v>0</v>
      </c>
      <c r="AA95" s="72"/>
      <c r="AB95" s="72">
        <f t="shared" si="46"/>
        <v>0</v>
      </c>
      <c r="AC95" s="73"/>
      <c r="AD95" s="68">
        <f t="shared" si="47"/>
        <v>0</v>
      </c>
      <c r="AE95" s="72"/>
      <c r="AF95" s="74">
        <f t="shared" si="48"/>
        <v>0</v>
      </c>
      <c r="AG95" s="101">
        <f t="shared" si="49"/>
        <v>16</v>
      </c>
      <c r="AH95" s="68">
        <f t="shared" si="50"/>
        <v>304</v>
      </c>
      <c r="AI95" s="72">
        <v>8.3000000000000007</v>
      </c>
      <c r="AJ95" s="69">
        <f t="shared" si="52"/>
        <v>157.70000000000002</v>
      </c>
      <c r="AK95" s="73"/>
      <c r="AL95" s="71">
        <f t="shared" si="52"/>
        <v>0</v>
      </c>
      <c r="AM95" s="72"/>
      <c r="AN95" s="72">
        <f t="shared" si="53"/>
        <v>0</v>
      </c>
      <c r="AO95" s="73"/>
      <c r="AP95" s="71">
        <f t="shared" si="54"/>
        <v>0</v>
      </c>
      <c r="AQ95" s="72"/>
      <c r="AR95" s="74">
        <f t="shared" si="63"/>
        <v>0</v>
      </c>
      <c r="AS95" s="101">
        <f t="shared" si="55"/>
        <v>16</v>
      </c>
      <c r="AT95" s="68">
        <f t="shared" si="55"/>
        <v>304</v>
      </c>
      <c r="AU95" s="72">
        <v>8.3000000000000007</v>
      </c>
      <c r="AV95" s="69">
        <f t="shared" si="65"/>
        <v>157.70000000000002</v>
      </c>
      <c r="AW95" s="102"/>
      <c r="AX95" s="88">
        <f t="shared" si="65"/>
        <v>0</v>
      </c>
      <c r="AY95" s="91"/>
      <c r="AZ95" s="91">
        <f t="shared" si="57"/>
        <v>0</v>
      </c>
      <c r="BA95" s="102"/>
      <c r="BB95" s="88">
        <f t="shared" si="58"/>
        <v>0</v>
      </c>
      <c r="BC95" s="91"/>
      <c r="BD95" s="92">
        <f t="shared" si="59"/>
        <v>0</v>
      </c>
    </row>
    <row r="96" spans="1:56" ht="22.5" customHeight="1">
      <c r="A96" s="3"/>
      <c r="B96" s="4" t="s">
        <v>136</v>
      </c>
      <c r="C96" s="5">
        <v>946</v>
      </c>
      <c r="D96" s="14" t="s">
        <v>193</v>
      </c>
      <c r="E96" s="23" t="s">
        <v>198</v>
      </c>
      <c r="F96" s="8" t="s">
        <v>39</v>
      </c>
      <c r="G96" s="142" t="s">
        <v>32</v>
      </c>
      <c r="H96" s="132"/>
      <c r="I96" s="107">
        <v>1</v>
      </c>
      <c r="J96" s="103">
        <v>26.7</v>
      </c>
      <c r="K96" s="120">
        <f t="shared" si="43"/>
        <v>26.7</v>
      </c>
      <c r="L96" s="132"/>
      <c r="M96" s="107">
        <v>1</v>
      </c>
      <c r="N96" s="103">
        <v>26.7</v>
      </c>
      <c r="O96" s="120">
        <f t="shared" si="41"/>
        <v>26.7</v>
      </c>
      <c r="P96" s="122">
        <f t="shared" si="66"/>
        <v>0</v>
      </c>
      <c r="Q96" s="99"/>
      <c r="R96" s="99">
        <f t="shared" si="67"/>
        <v>1</v>
      </c>
      <c r="S96" s="109">
        <f t="shared" si="40"/>
        <v>26.7</v>
      </c>
      <c r="T96" s="125">
        <f t="shared" si="62"/>
        <v>26.7</v>
      </c>
      <c r="U96" s="101">
        <f t="shared" si="68"/>
        <v>16</v>
      </c>
      <c r="V96" s="68">
        <f t="shared" si="68"/>
        <v>16</v>
      </c>
      <c r="W96" s="72">
        <v>10.7</v>
      </c>
      <c r="X96" s="69">
        <f t="shared" si="44"/>
        <v>10.7</v>
      </c>
      <c r="Y96" s="73"/>
      <c r="Z96" s="68">
        <f t="shared" si="45"/>
        <v>0</v>
      </c>
      <c r="AA96" s="72"/>
      <c r="AB96" s="72">
        <f t="shared" si="46"/>
        <v>0</v>
      </c>
      <c r="AC96" s="73"/>
      <c r="AD96" s="68">
        <f t="shared" si="47"/>
        <v>0</v>
      </c>
      <c r="AE96" s="72"/>
      <c r="AF96" s="74">
        <f t="shared" si="48"/>
        <v>0</v>
      </c>
      <c r="AG96" s="101">
        <f t="shared" si="49"/>
        <v>16</v>
      </c>
      <c r="AH96" s="68">
        <f t="shared" si="50"/>
        <v>16</v>
      </c>
      <c r="AI96" s="72">
        <v>10.7</v>
      </c>
      <c r="AJ96" s="69">
        <f t="shared" si="52"/>
        <v>10.7</v>
      </c>
      <c r="AK96" s="73"/>
      <c r="AL96" s="71">
        <f t="shared" si="52"/>
        <v>0</v>
      </c>
      <c r="AM96" s="72"/>
      <c r="AN96" s="72">
        <f t="shared" si="53"/>
        <v>0</v>
      </c>
      <c r="AO96" s="73"/>
      <c r="AP96" s="71">
        <f t="shared" si="54"/>
        <v>0</v>
      </c>
      <c r="AQ96" s="72"/>
      <c r="AR96" s="74">
        <f t="shared" si="63"/>
        <v>0</v>
      </c>
      <c r="AS96" s="101">
        <f t="shared" si="55"/>
        <v>16</v>
      </c>
      <c r="AT96" s="68">
        <f t="shared" si="55"/>
        <v>16</v>
      </c>
      <c r="AU96" s="72">
        <v>10.7</v>
      </c>
      <c r="AV96" s="69">
        <f t="shared" si="65"/>
        <v>10.7</v>
      </c>
      <c r="AW96" s="102"/>
      <c r="AX96" s="88">
        <f t="shared" si="65"/>
        <v>0</v>
      </c>
      <c r="AY96" s="91"/>
      <c r="AZ96" s="91">
        <f t="shared" si="57"/>
        <v>0</v>
      </c>
      <c r="BA96" s="102"/>
      <c r="BB96" s="88">
        <f t="shared" si="58"/>
        <v>0</v>
      </c>
      <c r="BC96" s="91"/>
      <c r="BD96" s="92">
        <f t="shared" si="59"/>
        <v>0</v>
      </c>
    </row>
    <row r="97" spans="1:56" ht="22.5" customHeight="1">
      <c r="A97" s="3"/>
      <c r="B97" s="4" t="s">
        <v>136</v>
      </c>
      <c r="C97" s="5">
        <v>946</v>
      </c>
      <c r="D97" s="14" t="s">
        <v>32</v>
      </c>
      <c r="E97" s="23" t="s">
        <v>199</v>
      </c>
      <c r="F97" s="8" t="s">
        <v>39</v>
      </c>
      <c r="G97" s="142" t="s">
        <v>200</v>
      </c>
      <c r="H97" s="132"/>
      <c r="I97" s="107">
        <v>1</v>
      </c>
      <c r="J97" s="103">
        <v>27.8</v>
      </c>
      <c r="K97" s="120">
        <f t="shared" si="43"/>
        <v>27.8</v>
      </c>
      <c r="L97" s="132"/>
      <c r="M97" s="107">
        <v>1</v>
      </c>
      <c r="N97" s="103">
        <v>27.8</v>
      </c>
      <c r="O97" s="120">
        <f t="shared" si="41"/>
        <v>27.8</v>
      </c>
      <c r="P97" s="122">
        <f t="shared" si="66"/>
        <v>0</v>
      </c>
      <c r="Q97" s="99"/>
      <c r="R97" s="99">
        <f t="shared" si="67"/>
        <v>1</v>
      </c>
      <c r="S97" s="109">
        <f t="shared" si="40"/>
        <v>27.8</v>
      </c>
      <c r="T97" s="125">
        <f t="shared" si="62"/>
        <v>27.8</v>
      </c>
      <c r="U97" s="101">
        <f t="shared" si="68"/>
        <v>16</v>
      </c>
      <c r="V97" s="68">
        <f t="shared" si="68"/>
        <v>16</v>
      </c>
      <c r="W97" s="72">
        <v>11.8</v>
      </c>
      <c r="X97" s="69">
        <f t="shared" si="44"/>
        <v>11.8</v>
      </c>
      <c r="Y97" s="73"/>
      <c r="Z97" s="68">
        <f t="shared" si="45"/>
        <v>0</v>
      </c>
      <c r="AA97" s="72"/>
      <c r="AB97" s="72">
        <f t="shared" si="46"/>
        <v>0</v>
      </c>
      <c r="AC97" s="73"/>
      <c r="AD97" s="68">
        <f t="shared" si="47"/>
        <v>0</v>
      </c>
      <c r="AE97" s="72"/>
      <c r="AF97" s="74">
        <f t="shared" si="48"/>
        <v>0</v>
      </c>
      <c r="AG97" s="101">
        <f t="shared" si="49"/>
        <v>16</v>
      </c>
      <c r="AH97" s="68">
        <f t="shared" si="50"/>
        <v>16</v>
      </c>
      <c r="AI97" s="72">
        <v>11.8</v>
      </c>
      <c r="AJ97" s="69">
        <f t="shared" si="52"/>
        <v>11.8</v>
      </c>
      <c r="AK97" s="73"/>
      <c r="AL97" s="71">
        <f t="shared" si="52"/>
        <v>0</v>
      </c>
      <c r="AM97" s="72"/>
      <c r="AN97" s="72">
        <f t="shared" si="53"/>
        <v>0</v>
      </c>
      <c r="AO97" s="73"/>
      <c r="AP97" s="71">
        <f t="shared" si="54"/>
        <v>0</v>
      </c>
      <c r="AQ97" s="72"/>
      <c r="AR97" s="74">
        <f t="shared" si="63"/>
        <v>0</v>
      </c>
      <c r="AS97" s="101">
        <f t="shared" si="55"/>
        <v>16</v>
      </c>
      <c r="AT97" s="68">
        <f t="shared" si="55"/>
        <v>16</v>
      </c>
      <c r="AU97" s="72">
        <v>11.8</v>
      </c>
      <c r="AV97" s="69">
        <f t="shared" si="65"/>
        <v>11.8</v>
      </c>
      <c r="AW97" s="102"/>
      <c r="AX97" s="88">
        <f t="shared" si="65"/>
        <v>0</v>
      </c>
      <c r="AY97" s="91"/>
      <c r="AZ97" s="91">
        <f t="shared" si="57"/>
        <v>0</v>
      </c>
      <c r="BA97" s="102"/>
      <c r="BB97" s="88">
        <f t="shared" si="58"/>
        <v>0</v>
      </c>
      <c r="BC97" s="91"/>
      <c r="BD97" s="92">
        <f t="shared" si="59"/>
        <v>0</v>
      </c>
    </row>
    <row r="98" spans="1:56" ht="22.5" customHeight="1">
      <c r="A98" s="3"/>
      <c r="B98" s="4" t="s">
        <v>136</v>
      </c>
      <c r="C98" s="5">
        <v>946</v>
      </c>
      <c r="D98" s="14" t="s">
        <v>32</v>
      </c>
      <c r="E98" s="23" t="s">
        <v>201</v>
      </c>
      <c r="F98" s="8" t="s">
        <v>39</v>
      </c>
      <c r="G98" s="142" t="s">
        <v>190</v>
      </c>
      <c r="H98" s="132"/>
      <c r="I98" s="107">
        <v>1</v>
      </c>
      <c r="J98" s="103">
        <v>29.7</v>
      </c>
      <c r="K98" s="120">
        <f t="shared" si="43"/>
        <v>29.7</v>
      </c>
      <c r="L98" s="132"/>
      <c r="M98" s="107">
        <v>1</v>
      </c>
      <c r="N98" s="103">
        <v>29.7</v>
      </c>
      <c r="O98" s="120">
        <f t="shared" si="41"/>
        <v>29.7</v>
      </c>
      <c r="P98" s="122">
        <f t="shared" si="66"/>
        <v>0</v>
      </c>
      <c r="Q98" s="99"/>
      <c r="R98" s="99">
        <f t="shared" si="67"/>
        <v>1</v>
      </c>
      <c r="S98" s="109">
        <f t="shared" si="40"/>
        <v>29.7</v>
      </c>
      <c r="T98" s="125">
        <f t="shared" si="62"/>
        <v>29.7</v>
      </c>
      <c r="U98" s="101">
        <f t="shared" si="68"/>
        <v>16</v>
      </c>
      <c r="V98" s="68">
        <f t="shared" si="68"/>
        <v>16</v>
      </c>
      <c r="W98" s="72">
        <v>13.7</v>
      </c>
      <c r="X98" s="69">
        <f t="shared" si="44"/>
        <v>13.7</v>
      </c>
      <c r="Y98" s="73"/>
      <c r="Z98" s="68">
        <f t="shared" si="45"/>
        <v>0</v>
      </c>
      <c r="AA98" s="72"/>
      <c r="AB98" s="72">
        <f t="shared" si="46"/>
        <v>0</v>
      </c>
      <c r="AC98" s="73"/>
      <c r="AD98" s="68">
        <f t="shared" si="47"/>
        <v>0</v>
      </c>
      <c r="AE98" s="72"/>
      <c r="AF98" s="74">
        <f t="shared" si="48"/>
        <v>0</v>
      </c>
      <c r="AG98" s="101">
        <f t="shared" si="49"/>
        <v>16</v>
      </c>
      <c r="AH98" s="68">
        <f t="shared" si="50"/>
        <v>16</v>
      </c>
      <c r="AI98" s="72">
        <v>13.7</v>
      </c>
      <c r="AJ98" s="69">
        <f t="shared" si="52"/>
        <v>13.7</v>
      </c>
      <c r="AK98" s="73"/>
      <c r="AL98" s="71">
        <f t="shared" si="52"/>
        <v>0</v>
      </c>
      <c r="AM98" s="72"/>
      <c r="AN98" s="72">
        <f t="shared" si="53"/>
        <v>0</v>
      </c>
      <c r="AO98" s="73"/>
      <c r="AP98" s="71">
        <f t="shared" si="54"/>
        <v>0</v>
      </c>
      <c r="AQ98" s="72"/>
      <c r="AR98" s="74">
        <f t="shared" si="63"/>
        <v>0</v>
      </c>
      <c r="AS98" s="101">
        <f t="shared" si="55"/>
        <v>16</v>
      </c>
      <c r="AT98" s="68">
        <f t="shared" si="55"/>
        <v>16</v>
      </c>
      <c r="AU98" s="72">
        <v>13.7</v>
      </c>
      <c r="AV98" s="69">
        <f t="shared" si="65"/>
        <v>13.7</v>
      </c>
      <c r="AW98" s="102"/>
      <c r="AX98" s="88">
        <f t="shared" si="65"/>
        <v>0</v>
      </c>
      <c r="AY98" s="91"/>
      <c r="AZ98" s="91">
        <f t="shared" si="57"/>
        <v>0</v>
      </c>
      <c r="BA98" s="102"/>
      <c r="BB98" s="88">
        <f t="shared" si="58"/>
        <v>0</v>
      </c>
      <c r="BC98" s="91"/>
      <c r="BD98" s="92">
        <f t="shared" si="59"/>
        <v>0</v>
      </c>
    </row>
    <row r="99" spans="1:56" ht="22.5">
      <c r="A99" s="3">
        <v>87</v>
      </c>
      <c r="B99" s="4" t="s">
        <v>136</v>
      </c>
      <c r="C99" s="5">
        <v>947</v>
      </c>
      <c r="D99" s="16" t="s">
        <v>32</v>
      </c>
      <c r="E99" s="7" t="s">
        <v>202</v>
      </c>
      <c r="F99" s="8" t="s">
        <v>442</v>
      </c>
      <c r="G99" s="143" t="s">
        <v>203</v>
      </c>
      <c r="H99" s="121">
        <v>1</v>
      </c>
      <c r="I99" s="97">
        <v>6</v>
      </c>
      <c r="J99" s="103">
        <v>32.9</v>
      </c>
      <c r="K99" s="120">
        <f t="shared" si="43"/>
        <v>197.39999999999998</v>
      </c>
      <c r="L99" s="121">
        <v>1</v>
      </c>
      <c r="M99" s="97">
        <v>6</v>
      </c>
      <c r="N99" s="103">
        <v>32.9</v>
      </c>
      <c r="O99" s="120">
        <f t="shared" si="41"/>
        <v>197.39999999999998</v>
      </c>
      <c r="P99" s="122">
        <f t="shared" si="66"/>
        <v>1</v>
      </c>
      <c r="Q99" s="99"/>
      <c r="R99" s="99">
        <f t="shared" si="67"/>
        <v>6</v>
      </c>
      <c r="S99" s="109">
        <f t="shared" si="40"/>
        <v>32.9</v>
      </c>
      <c r="T99" s="125">
        <f t="shared" si="62"/>
        <v>197.39999999999998</v>
      </c>
      <c r="U99" s="101">
        <f t="shared" si="68"/>
        <v>16</v>
      </c>
      <c r="V99" s="68">
        <f t="shared" si="68"/>
        <v>95.999999999999972</v>
      </c>
      <c r="W99" s="72">
        <v>7.4</v>
      </c>
      <c r="X99" s="69">
        <f t="shared" si="44"/>
        <v>44.400000000000006</v>
      </c>
      <c r="Y99" s="73">
        <v>9.5</v>
      </c>
      <c r="Z99" s="68">
        <f t="shared" si="45"/>
        <v>57</v>
      </c>
      <c r="AA99" s="72"/>
      <c r="AB99" s="72">
        <f t="shared" si="46"/>
        <v>0</v>
      </c>
      <c r="AC99" s="73"/>
      <c r="AD99" s="68">
        <f t="shared" si="47"/>
        <v>0</v>
      </c>
      <c r="AE99" s="72"/>
      <c r="AF99" s="74">
        <f t="shared" si="48"/>
        <v>0</v>
      </c>
      <c r="AG99" s="101">
        <f t="shared" si="49"/>
        <v>16</v>
      </c>
      <c r="AH99" s="68">
        <f t="shared" si="50"/>
        <v>95.999999999999972</v>
      </c>
      <c r="AI99" s="72">
        <v>7.4</v>
      </c>
      <c r="AJ99" s="69">
        <f t="shared" si="52"/>
        <v>44.400000000000006</v>
      </c>
      <c r="AK99" s="73">
        <v>9.5</v>
      </c>
      <c r="AL99" s="71">
        <f t="shared" si="52"/>
        <v>57</v>
      </c>
      <c r="AM99" s="72"/>
      <c r="AN99" s="72">
        <f t="shared" si="53"/>
        <v>0</v>
      </c>
      <c r="AO99" s="73"/>
      <c r="AP99" s="71">
        <f t="shared" si="54"/>
        <v>0</v>
      </c>
      <c r="AQ99" s="72"/>
      <c r="AR99" s="74">
        <f t="shared" si="63"/>
        <v>0</v>
      </c>
      <c r="AS99" s="101">
        <f t="shared" si="55"/>
        <v>16</v>
      </c>
      <c r="AT99" s="68">
        <f t="shared" si="55"/>
        <v>95.999999999999972</v>
      </c>
      <c r="AU99" s="72">
        <v>7.4</v>
      </c>
      <c r="AV99" s="69">
        <f t="shared" si="65"/>
        <v>44.400000000000006</v>
      </c>
      <c r="AW99" s="102">
        <v>9.5</v>
      </c>
      <c r="AX99" s="88">
        <f t="shared" si="65"/>
        <v>57</v>
      </c>
      <c r="AY99" s="91"/>
      <c r="AZ99" s="91">
        <f t="shared" si="57"/>
        <v>0</v>
      </c>
      <c r="BA99" s="102"/>
      <c r="BB99" s="88">
        <f t="shared" si="58"/>
        <v>0</v>
      </c>
      <c r="BC99" s="91"/>
      <c r="BD99" s="92">
        <f t="shared" si="59"/>
        <v>0</v>
      </c>
    </row>
    <row r="100" spans="1:56" ht="22.5" customHeight="1">
      <c r="A100" s="3"/>
      <c r="B100" s="4" t="s">
        <v>136</v>
      </c>
      <c r="C100" s="5">
        <v>947</v>
      </c>
      <c r="D100" s="16" t="s">
        <v>32</v>
      </c>
      <c r="E100" s="23" t="s">
        <v>204</v>
      </c>
      <c r="F100" s="8" t="s">
        <v>39</v>
      </c>
      <c r="G100" s="143" t="s">
        <v>205</v>
      </c>
      <c r="H100" s="121"/>
      <c r="I100" s="97">
        <v>4</v>
      </c>
      <c r="J100" s="103">
        <v>22.1</v>
      </c>
      <c r="K100" s="120">
        <f t="shared" si="43"/>
        <v>88.4</v>
      </c>
      <c r="L100" s="121"/>
      <c r="M100" s="106">
        <v>3</v>
      </c>
      <c r="N100" s="103">
        <v>22.1</v>
      </c>
      <c r="O100" s="120">
        <f t="shared" si="41"/>
        <v>66.300000000000011</v>
      </c>
      <c r="P100" s="122">
        <f t="shared" si="66"/>
        <v>0</v>
      </c>
      <c r="Q100" s="99"/>
      <c r="R100" s="99">
        <f t="shared" si="67"/>
        <v>3</v>
      </c>
      <c r="S100" s="109">
        <f t="shared" si="40"/>
        <v>22.1</v>
      </c>
      <c r="T100" s="125">
        <f t="shared" si="62"/>
        <v>66.300000000000011</v>
      </c>
      <c r="U100" s="101">
        <f t="shared" si="68"/>
        <v>16</v>
      </c>
      <c r="V100" s="68">
        <f t="shared" si="68"/>
        <v>64</v>
      </c>
      <c r="W100" s="72">
        <v>6.1</v>
      </c>
      <c r="X100" s="69">
        <f t="shared" si="44"/>
        <v>24.4</v>
      </c>
      <c r="Y100" s="73"/>
      <c r="Z100" s="68">
        <f t="shared" si="45"/>
        <v>0</v>
      </c>
      <c r="AA100" s="72"/>
      <c r="AB100" s="72">
        <f t="shared" si="46"/>
        <v>0</v>
      </c>
      <c r="AC100" s="73"/>
      <c r="AD100" s="68">
        <f t="shared" si="47"/>
        <v>0</v>
      </c>
      <c r="AE100" s="72"/>
      <c r="AF100" s="74">
        <f t="shared" si="48"/>
        <v>0</v>
      </c>
      <c r="AG100" s="101">
        <f t="shared" si="49"/>
        <v>16</v>
      </c>
      <c r="AH100" s="68">
        <f t="shared" si="50"/>
        <v>48.000000000000014</v>
      </c>
      <c r="AI100" s="72">
        <v>6.1</v>
      </c>
      <c r="AJ100" s="69">
        <f t="shared" si="52"/>
        <v>18.299999999999997</v>
      </c>
      <c r="AK100" s="73"/>
      <c r="AL100" s="71">
        <f t="shared" si="52"/>
        <v>0</v>
      </c>
      <c r="AM100" s="72"/>
      <c r="AN100" s="72">
        <f t="shared" si="53"/>
        <v>0</v>
      </c>
      <c r="AO100" s="73"/>
      <c r="AP100" s="71">
        <f t="shared" si="54"/>
        <v>0</v>
      </c>
      <c r="AQ100" s="72"/>
      <c r="AR100" s="74">
        <f t="shared" si="63"/>
        <v>0</v>
      </c>
      <c r="AS100" s="101">
        <f t="shared" si="55"/>
        <v>16</v>
      </c>
      <c r="AT100" s="68">
        <f t="shared" si="55"/>
        <v>48.000000000000014</v>
      </c>
      <c r="AU100" s="72">
        <v>6.1</v>
      </c>
      <c r="AV100" s="69">
        <f t="shared" si="65"/>
        <v>18.299999999999997</v>
      </c>
      <c r="AW100" s="102"/>
      <c r="AX100" s="88">
        <f t="shared" si="65"/>
        <v>0</v>
      </c>
      <c r="AY100" s="91"/>
      <c r="AZ100" s="91">
        <f t="shared" si="57"/>
        <v>0</v>
      </c>
      <c r="BA100" s="102"/>
      <c r="BB100" s="88">
        <f t="shared" si="58"/>
        <v>0</v>
      </c>
      <c r="BC100" s="91"/>
      <c r="BD100" s="92">
        <f t="shared" si="59"/>
        <v>0</v>
      </c>
    </row>
    <row r="101" spans="1:56" ht="22.5" customHeight="1">
      <c r="A101" s="3"/>
      <c r="B101" s="4" t="s">
        <v>136</v>
      </c>
      <c r="C101" s="5">
        <v>947</v>
      </c>
      <c r="D101" s="16" t="s">
        <v>32</v>
      </c>
      <c r="E101" s="23" t="s">
        <v>206</v>
      </c>
      <c r="F101" s="8" t="s">
        <v>39</v>
      </c>
      <c r="G101" s="143" t="s">
        <v>205</v>
      </c>
      <c r="H101" s="121"/>
      <c r="I101" s="97">
        <v>1</v>
      </c>
      <c r="J101" s="103">
        <v>27.5</v>
      </c>
      <c r="K101" s="120">
        <f t="shared" si="43"/>
        <v>27.5</v>
      </c>
      <c r="L101" s="121"/>
      <c r="M101" s="97">
        <v>1</v>
      </c>
      <c r="N101" s="103">
        <v>27.5</v>
      </c>
      <c r="O101" s="120">
        <f t="shared" si="41"/>
        <v>27.5</v>
      </c>
      <c r="P101" s="122">
        <f t="shared" si="66"/>
        <v>0</v>
      </c>
      <c r="Q101" s="99"/>
      <c r="R101" s="99">
        <f t="shared" si="67"/>
        <v>1</v>
      </c>
      <c r="S101" s="109">
        <f t="shared" si="40"/>
        <v>27.5</v>
      </c>
      <c r="T101" s="125">
        <f t="shared" si="62"/>
        <v>27.5</v>
      </c>
      <c r="U101" s="101">
        <f t="shared" si="68"/>
        <v>16</v>
      </c>
      <c r="V101" s="68">
        <f t="shared" si="68"/>
        <v>16</v>
      </c>
      <c r="W101" s="72">
        <v>11.5</v>
      </c>
      <c r="X101" s="69">
        <f t="shared" si="44"/>
        <v>11.5</v>
      </c>
      <c r="Y101" s="73"/>
      <c r="Z101" s="68">
        <f t="shared" si="45"/>
        <v>0</v>
      </c>
      <c r="AA101" s="72"/>
      <c r="AB101" s="72">
        <f t="shared" si="46"/>
        <v>0</v>
      </c>
      <c r="AC101" s="73"/>
      <c r="AD101" s="68">
        <f t="shared" si="47"/>
        <v>0</v>
      </c>
      <c r="AE101" s="72"/>
      <c r="AF101" s="74">
        <f t="shared" si="48"/>
        <v>0</v>
      </c>
      <c r="AG101" s="101">
        <f t="shared" si="49"/>
        <v>16</v>
      </c>
      <c r="AH101" s="68">
        <f t="shared" si="50"/>
        <v>16</v>
      </c>
      <c r="AI101" s="72">
        <v>11.5</v>
      </c>
      <c r="AJ101" s="69">
        <f t="shared" si="52"/>
        <v>11.5</v>
      </c>
      <c r="AK101" s="73"/>
      <c r="AL101" s="71">
        <f t="shared" si="52"/>
        <v>0</v>
      </c>
      <c r="AM101" s="72"/>
      <c r="AN101" s="72">
        <f t="shared" si="53"/>
        <v>0</v>
      </c>
      <c r="AO101" s="73"/>
      <c r="AP101" s="71">
        <f t="shared" si="54"/>
        <v>0</v>
      </c>
      <c r="AQ101" s="72"/>
      <c r="AR101" s="74">
        <f t="shared" si="63"/>
        <v>0</v>
      </c>
      <c r="AS101" s="101">
        <f t="shared" si="55"/>
        <v>16</v>
      </c>
      <c r="AT101" s="68">
        <f t="shared" si="55"/>
        <v>16</v>
      </c>
      <c r="AU101" s="72">
        <v>11.5</v>
      </c>
      <c r="AV101" s="69">
        <f t="shared" si="65"/>
        <v>11.5</v>
      </c>
      <c r="AW101" s="102"/>
      <c r="AX101" s="88">
        <f t="shared" si="65"/>
        <v>0</v>
      </c>
      <c r="AY101" s="91"/>
      <c r="AZ101" s="91">
        <f t="shared" si="57"/>
        <v>0</v>
      </c>
      <c r="BA101" s="102"/>
      <c r="BB101" s="88">
        <f t="shared" si="58"/>
        <v>0</v>
      </c>
      <c r="BC101" s="91"/>
      <c r="BD101" s="92">
        <f t="shared" si="59"/>
        <v>0</v>
      </c>
    </row>
    <row r="102" spans="1:56" ht="22.5" customHeight="1">
      <c r="A102" s="3"/>
      <c r="B102" s="4" t="s">
        <v>136</v>
      </c>
      <c r="C102" s="5">
        <v>947</v>
      </c>
      <c r="D102" s="32" t="s">
        <v>196</v>
      </c>
      <c r="E102" s="30" t="s">
        <v>207</v>
      </c>
      <c r="F102" s="31" t="s">
        <v>39</v>
      </c>
      <c r="G102" s="151" t="s">
        <v>194</v>
      </c>
      <c r="H102" s="121"/>
      <c r="I102" s="97"/>
      <c r="J102" s="103"/>
      <c r="K102" s="120"/>
      <c r="L102" s="121"/>
      <c r="M102" s="106">
        <v>1</v>
      </c>
      <c r="N102" s="104">
        <v>27.8</v>
      </c>
      <c r="O102" s="134">
        <f t="shared" si="41"/>
        <v>27.8</v>
      </c>
      <c r="P102" s="122">
        <f t="shared" si="66"/>
        <v>0</v>
      </c>
      <c r="Q102" s="99"/>
      <c r="R102" s="99">
        <f t="shared" si="67"/>
        <v>1</v>
      </c>
      <c r="S102" s="109">
        <f t="shared" si="40"/>
        <v>27.8</v>
      </c>
      <c r="T102" s="125">
        <f t="shared" si="62"/>
        <v>27.8</v>
      </c>
      <c r="U102" s="101"/>
      <c r="V102" s="68"/>
      <c r="W102" s="72"/>
      <c r="X102" s="69"/>
      <c r="Y102" s="73"/>
      <c r="Z102" s="68"/>
      <c r="AA102" s="72"/>
      <c r="AB102" s="72"/>
      <c r="AC102" s="73"/>
      <c r="AD102" s="68"/>
      <c r="AE102" s="72"/>
      <c r="AF102" s="74"/>
      <c r="AG102" s="101">
        <f t="shared" si="49"/>
        <v>24.400000000000002</v>
      </c>
      <c r="AH102" s="68">
        <f t="shared" si="50"/>
        <v>24.400000000000002</v>
      </c>
      <c r="AI102" s="110">
        <v>3.4</v>
      </c>
      <c r="AJ102" s="69">
        <f t="shared" si="52"/>
        <v>3.4</v>
      </c>
      <c r="AK102" s="73"/>
      <c r="AL102" s="71">
        <f t="shared" si="52"/>
        <v>0</v>
      </c>
      <c r="AM102" s="72"/>
      <c r="AN102" s="72">
        <f t="shared" si="53"/>
        <v>0</v>
      </c>
      <c r="AO102" s="73"/>
      <c r="AP102" s="71">
        <f t="shared" si="54"/>
        <v>0</v>
      </c>
      <c r="AQ102" s="72"/>
      <c r="AR102" s="74">
        <f t="shared" si="63"/>
        <v>0</v>
      </c>
      <c r="AS102" s="101">
        <f t="shared" si="55"/>
        <v>24.400000000000002</v>
      </c>
      <c r="AT102" s="68">
        <f t="shared" si="55"/>
        <v>24.400000000000002</v>
      </c>
      <c r="AU102" s="110">
        <v>3.4</v>
      </c>
      <c r="AV102" s="69">
        <f t="shared" si="65"/>
        <v>3.4</v>
      </c>
      <c r="AW102" s="102"/>
      <c r="AX102" s="88">
        <f t="shared" si="65"/>
        <v>0</v>
      </c>
      <c r="AY102" s="91"/>
      <c r="AZ102" s="91">
        <f t="shared" si="57"/>
        <v>0</v>
      </c>
      <c r="BA102" s="102"/>
      <c r="BB102" s="88">
        <f t="shared" si="58"/>
        <v>0</v>
      </c>
      <c r="BC102" s="91"/>
      <c r="BD102" s="92">
        <f t="shared" si="59"/>
        <v>0</v>
      </c>
    </row>
    <row r="103" spans="1:56" ht="22.5" customHeight="1">
      <c r="A103" s="3">
        <v>88</v>
      </c>
      <c r="B103" s="4" t="s">
        <v>136</v>
      </c>
      <c r="C103" s="5">
        <v>973</v>
      </c>
      <c r="D103" s="16" t="s">
        <v>32</v>
      </c>
      <c r="E103" s="7" t="s">
        <v>208</v>
      </c>
      <c r="F103" s="8" t="s">
        <v>39</v>
      </c>
      <c r="G103" s="143" t="s">
        <v>209</v>
      </c>
      <c r="H103" s="124">
        <v>1</v>
      </c>
      <c r="I103" s="103">
        <v>9</v>
      </c>
      <c r="J103" s="103">
        <v>30.6</v>
      </c>
      <c r="K103" s="120">
        <f t="shared" si="43"/>
        <v>275.40000000000003</v>
      </c>
      <c r="L103" s="124">
        <v>1</v>
      </c>
      <c r="M103" s="103">
        <v>9</v>
      </c>
      <c r="N103" s="103">
        <v>30.6</v>
      </c>
      <c r="O103" s="120">
        <f t="shared" si="41"/>
        <v>275.40000000000003</v>
      </c>
      <c r="P103" s="122">
        <f t="shared" si="66"/>
        <v>1</v>
      </c>
      <c r="Q103" s="99"/>
      <c r="R103" s="99">
        <f t="shared" si="67"/>
        <v>9</v>
      </c>
      <c r="S103" s="109">
        <f t="shared" si="40"/>
        <v>30.6</v>
      </c>
      <c r="T103" s="125">
        <f t="shared" si="62"/>
        <v>275.40000000000003</v>
      </c>
      <c r="U103" s="101">
        <f t="shared" ref="U103:U148" si="69">J103-W103-Y103-AA103-AC103-AE103</f>
        <v>16.400000000000002</v>
      </c>
      <c r="V103" s="68">
        <f t="shared" ref="V103:V148" si="70">K103-X103-Z103-AB103-AD103-AF103</f>
        <v>147.60000000000002</v>
      </c>
      <c r="W103" s="72">
        <v>14.2</v>
      </c>
      <c r="X103" s="69">
        <f t="shared" si="44"/>
        <v>127.8</v>
      </c>
      <c r="Y103" s="73"/>
      <c r="Z103" s="68">
        <f t="shared" si="45"/>
        <v>0</v>
      </c>
      <c r="AA103" s="72"/>
      <c r="AB103" s="72">
        <f t="shared" si="46"/>
        <v>0</v>
      </c>
      <c r="AC103" s="73"/>
      <c r="AD103" s="68">
        <f t="shared" si="47"/>
        <v>0</v>
      </c>
      <c r="AE103" s="72"/>
      <c r="AF103" s="74">
        <f t="shared" si="48"/>
        <v>0</v>
      </c>
      <c r="AG103" s="101">
        <f t="shared" si="49"/>
        <v>16.400000000000002</v>
      </c>
      <c r="AH103" s="68">
        <f t="shared" si="50"/>
        <v>147.60000000000002</v>
      </c>
      <c r="AI103" s="72">
        <v>14.2</v>
      </c>
      <c r="AJ103" s="69">
        <f t="shared" si="52"/>
        <v>127.8</v>
      </c>
      <c r="AK103" s="73"/>
      <c r="AL103" s="71">
        <f t="shared" si="52"/>
        <v>0</v>
      </c>
      <c r="AM103" s="72"/>
      <c r="AN103" s="72">
        <f t="shared" si="53"/>
        <v>0</v>
      </c>
      <c r="AO103" s="73"/>
      <c r="AP103" s="71">
        <f t="shared" si="54"/>
        <v>0</v>
      </c>
      <c r="AQ103" s="72"/>
      <c r="AR103" s="74">
        <f t="shared" si="63"/>
        <v>0</v>
      </c>
      <c r="AS103" s="101">
        <f t="shared" si="55"/>
        <v>16.400000000000002</v>
      </c>
      <c r="AT103" s="68">
        <f t="shared" si="55"/>
        <v>147.60000000000002</v>
      </c>
      <c r="AU103" s="72">
        <v>14.2</v>
      </c>
      <c r="AV103" s="69">
        <f t="shared" ref="AV103:AX118" si="71">AU103*$R103</f>
        <v>127.8</v>
      </c>
      <c r="AW103" s="102"/>
      <c r="AX103" s="88">
        <f t="shared" si="71"/>
        <v>0</v>
      </c>
      <c r="AY103" s="91"/>
      <c r="AZ103" s="91">
        <f t="shared" si="57"/>
        <v>0</v>
      </c>
      <c r="BA103" s="102"/>
      <c r="BB103" s="88">
        <f t="shared" si="58"/>
        <v>0</v>
      </c>
      <c r="BC103" s="91"/>
      <c r="BD103" s="92">
        <f t="shared" si="59"/>
        <v>0</v>
      </c>
    </row>
    <row r="104" spans="1:56" ht="22.5">
      <c r="A104" s="3">
        <v>89</v>
      </c>
      <c r="B104" s="4" t="s">
        <v>136</v>
      </c>
      <c r="C104" s="5">
        <v>974</v>
      </c>
      <c r="D104" s="16" t="s">
        <v>32</v>
      </c>
      <c r="E104" s="7" t="s">
        <v>210</v>
      </c>
      <c r="F104" s="8" t="s">
        <v>442</v>
      </c>
      <c r="G104" s="143" t="s">
        <v>211</v>
      </c>
      <c r="H104" s="121">
        <v>4</v>
      </c>
      <c r="I104" s="97">
        <v>33</v>
      </c>
      <c r="J104" s="103">
        <v>36</v>
      </c>
      <c r="K104" s="120">
        <f t="shared" si="43"/>
        <v>1188</v>
      </c>
      <c r="L104" s="121">
        <v>4</v>
      </c>
      <c r="M104" s="106">
        <v>31</v>
      </c>
      <c r="N104" s="103">
        <v>36</v>
      </c>
      <c r="O104" s="120">
        <f t="shared" si="41"/>
        <v>1116</v>
      </c>
      <c r="P104" s="119">
        <v>3</v>
      </c>
      <c r="Q104" s="100">
        <f>L104-P104</f>
        <v>1</v>
      </c>
      <c r="R104" s="99">
        <v>24</v>
      </c>
      <c r="S104" s="109">
        <f t="shared" si="40"/>
        <v>36</v>
      </c>
      <c r="T104" s="125">
        <f t="shared" si="62"/>
        <v>864</v>
      </c>
      <c r="U104" s="101">
        <f t="shared" si="69"/>
        <v>16.399999999999999</v>
      </c>
      <c r="V104" s="68">
        <f t="shared" si="70"/>
        <v>541.19999999999993</v>
      </c>
      <c r="W104" s="72">
        <v>17.100000000000001</v>
      </c>
      <c r="X104" s="69">
        <f t="shared" si="44"/>
        <v>564.30000000000007</v>
      </c>
      <c r="Y104" s="73">
        <v>2.5</v>
      </c>
      <c r="Z104" s="68">
        <f t="shared" si="45"/>
        <v>82.5</v>
      </c>
      <c r="AA104" s="72"/>
      <c r="AB104" s="72">
        <f t="shared" si="46"/>
        <v>0</v>
      </c>
      <c r="AC104" s="73"/>
      <c r="AD104" s="68">
        <f t="shared" si="47"/>
        <v>0</v>
      </c>
      <c r="AE104" s="72"/>
      <c r="AF104" s="74">
        <f t="shared" si="48"/>
        <v>0</v>
      </c>
      <c r="AG104" s="101">
        <f t="shared" si="49"/>
        <v>16.399999999999999</v>
      </c>
      <c r="AH104" s="68">
        <f t="shared" si="50"/>
        <v>508.4</v>
      </c>
      <c r="AI104" s="72">
        <v>17.100000000000001</v>
      </c>
      <c r="AJ104" s="69">
        <f t="shared" si="52"/>
        <v>530.1</v>
      </c>
      <c r="AK104" s="73">
        <v>2.5</v>
      </c>
      <c r="AL104" s="71">
        <f t="shared" si="52"/>
        <v>77.5</v>
      </c>
      <c r="AM104" s="72"/>
      <c r="AN104" s="72">
        <f t="shared" si="53"/>
        <v>0</v>
      </c>
      <c r="AO104" s="73"/>
      <c r="AP104" s="71">
        <f t="shared" si="54"/>
        <v>0</v>
      </c>
      <c r="AQ104" s="72"/>
      <c r="AR104" s="74">
        <f t="shared" si="63"/>
        <v>0</v>
      </c>
      <c r="AS104" s="101">
        <f t="shared" si="55"/>
        <v>16.399999999999999</v>
      </c>
      <c r="AT104" s="68">
        <f t="shared" si="55"/>
        <v>393.59999999999997</v>
      </c>
      <c r="AU104" s="72">
        <v>17.100000000000001</v>
      </c>
      <c r="AV104" s="69">
        <f t="shared" si="71"/>
        <v>410.40000000000003</v>
      </c>
      <c r="AW104" s="102">
        <v>2.5</v>
      </c>
      <c r="AX104" s="88">
        <f t="shared" si="71"/>
        <v>60</v>
      </c>
      <c r="AY104" s="91"/>
      <c r="AZ104" s="91">
        <f t="shared" si="57"/>
        <v>0</v>
      </c>
      <c r="BA104" s="102"/>
      <c r="BB104" s="88">
        <f t="shared" si="58"/>
        <v>0</v>
      </c>
      <c r="BC104" s="91"/>
      <c r="BD104" s="92">
        <f t="shared" si="59"/>
        <v>0</v>
      </c>
    </row>
    <row r="105" spans="1:56" ht="22.5">
      <c r="A105" s="3"/>
      <c r="B105" s="4" t="s">
        <v>136</v>
      </c>
      <c r="C105" s="5">
        <v>974</v>
      </c>
      <c r="D105" s="16" t="s">
        <v>32</v>
      </c>
      <c r="E105" s="23" t="s">
        <v>212</v>
      </c>
      <c r="F105" s="8" t="s">
        <v>442</v>
      </c>
      <c r="G105" s="142" t="s">
        <v>213</v>
      </c>
      <c r="H105" s="132"/>
      <c r="I105" s="107">
        <v>2</v>
      </c>
      <c r="J105" s="103">
        <v>36.9</v>
      </c>
      <c r="K105" s="120">
        <f t="shared" si="43"/>
        <v>73.8</v>
      </c>
      <c r="L105" s="132"/>
      <c r="M105" s="107">
        <v>2</v>
      </c>
      <c r="N105" s="103">
        <v>36.9</v>
      </c>
      <c r="O105" s="120">
        <f t="shared" si="41"/>
        <v>73.8</v>
      </c>
      <c r="P105" s="122"/>
      <c r="Q105" s="99"/>
      <c r="R105" s="99"/>
      <c r="S105" s="109"/>
      <c r="T105" s="125"/>
      <c r="U105" s="101">
        <f t="shared" si="69"/>
        <v>16.399999999999999</v>
      </c>
      <c r="V105" s="68">
        <f t="shared" si="70"/>
        <v>32.799999999999997</v>
      </c>
      <c r="W105" s="72">
        <v>16.2</v>
      </c>
      <c r="X105" s="69">
        <f t="shared" si="44"/>
        <v>32.4</v>
      </c>
      <c r="Y105" s="73">
        <v>4.3</v>
      </c>
      <c r="Z105" s="68">
        <f t="shared" si="45"/>
        <v>8.6</v>
      </c>
      <c r="AA105" s="72"/>
      <c r="AB105" s="72">
        <f t="shared" si="46"/>
        <v>0</v>
      </c>
      <c r="AC105" s="73"/>
      <c r="AD105" s="68">
        <f t="shared" si="47"/>
        <v>0</v>
      </c>
      <c r="AE105" s="72"/>
      <c r="AF105" s="74">
        <f t="shared" si="48"/>
        <v>0</v>
      </c>
      <c r="AG105" s="101">
        <f t="shared" si="49"/>
        <v>16.399999999999999</v>
      </c>
      <c r="AH105" s="68">
        <f t="shared" si="50"/>
        <v>32.799999999999997</v>
      </c>
      <c r="AI105" s="72">
        <v>16.2</v>
      </c>
      <c r="AJ105" s="69">
        <f t="shared" si="52"/>
        <v>32.4</v>
      </c>
      <c r="AK105" s="73">
        <v>4.3</v>
      </c>
      <c r="AL105" s="71">
        <f t="shared" si="52"/>
        <v>8.6</v>
      </c>
      <c r="AM105" s="72"/>
      <c r="AN105" s="72">
        <f t="shared" si="53"/>
        <v>0</v>
      </c>
      <c r="AO105" s="73"/>
      <c r="AP105" s="71">
        <f t="shared" si="54"/>
        <v>0</v>
      </c>
      <c r="AQ105" s="72"/>
      <c r="AR105" s="74">
        <f t="shared" si="63"/>
        <v>0</v>
      </c>
      <c r="AS105" s="101">
        <f t="shared" si="55"/>
        <v>-20.5</v>
      </c>
      <c r="AT105" s="68">
        <f t="shared" si="55"/>
        <v>0</v>
      </c>
      <c r="AU105" s="72">
        <v>16.2</v>
      </c>
      <c r="AV105" s="69">
        <f t="shared" si="71"/>
        <v>0</v>
      </c>
      <c r="AW105" s="102">
        <v>4.3</v>
      </c>
      <c r="AX105" s="88">
        <f t="shared" si="71"/>
        <v>0</v>
      </c>
      <c r="AY105" s="91"/>
      <c r="AZ105" s="91">
        <f t="shared" si="57"/>
        <v>0</v>
      </c>
      <c r="BA105" s="102"/>
      <c r="BB105" s="88">
        <f t="shared" si="58"/>
        <v>0</v>
      </c>
      <c r="BC105" s="91"/>
      <c r="BD105" s="92">
        <f t="shared" si="59"/>
        <v>0</v>
      </c>
    </row>
    <row r="106" spans="1:56" ht="22.5">
      <c r="A106" s="3"/>
      <c r="B106" s="4" t="s">
        <v>136</v>
      </c>
      <c r="C106" s="5">
        <v>974</v>
      </c>
      <c r="D106" s="16" t="s">
        <v>32</v>
      </c>
      <c r="E106" s="23" t="s">
        <v>214</v>
      </c>
      <c r="F106" s="8" t="s">
        <v>442</v>
      </c>
      <c r="G106" s="142" t="s">
        <v>215</v>
      </c>
      <c r="H106" s="132"/>
      <c r="I106" s="107">
        <v>3</v>
      </c>
      <c r="J106" s="103">
        <v>37.799999999999997</v>
      </c>
      <c r="K106" s="120">
        <f t="shared" si="43"/>
        <v>113.39999999999999</v>
      </c>
      <c r="L106" s="132"/>
      <c r="M106" s="107">
        <v>3</v>
      </c>
      <c r="N106" s="103">
        <v>37.799999999999997</v>
      </c>
      <c r="O106" s="120">
        <f t="shared" si="41"/>
        <v>113.39999999999999</v>
      </c>
      <c r="P106" s="122"/>
      <c r="Q106" s="99"/>
      <c r="R106" s="99">
        <v>3</v>
      </c>
      <c r="S106" s="109">
        <f t="shared" si="40"/>
        <v>37.799999999999997</v>
      </c>
      <c r="T106" s="125">
        <f t="shared" si="62"/>
        <v>113.39999999999999</v>
      </c>
      <c r="U106" s="101">
        <f t="shared" si="69"/>
        <v>16.399999999999995</v>
      </c>
      <c r="V106" s="68">
        <f t="shared" si="70"/>
        <v>49.199999999999996</v>
      </c>
      <c r="W106" s="72">
        <v>16.100000000000001</v>
      </c>
      <c r="X106" s="69">
        <f t="shared" si="44"/>
        <v>48.300000000000004</v>
      </c>
      <c r="Y106" s="73">
        <v>5.3</v>
      </c>
      <c r="Z106" s="68">
        <f t="shared" si="45"/>
        <v>15.899999999999999</v>
      </c>
      <c r="AA106" s="72"/>
      <c r="AB106" s="72">
        <f t="shared" si="46"/>
        <v>0</v>
      </c>
      <c r="AC106" s="73"/>
      <c r="AD106" s="68">
        <f t="shared" si="47"/>
        <v>0</v>
      </c>
      <c r="AE106" s="72"/>
      <c r="AF106" s="74">
        <f t="shared" si="48"/>
        <v>0</v>
      </c>
      <c r="AG106" s="101">
        <f t="shared" si="49"/>
        <v>16.399999999999995</v>
      </c>
      <c r="AH106" s="68">
        <f t="shared" si="50"/>
        <v>49.199999999999996</v>
      </c>
      <c r="AI106" s="72">
        <v>16.100000000000001</v>
      </c>
      <c r="AJ106" s="69">
        <f t="shared" si="52"/>
        <v>48.300000000000004</v>
      </c>
      <c r="AK106" s="73">
        <v>5.3</v>
      </c>
      <c r="AL106" s="71">
        <f t="shared" si="52"/>
        <v>15.899999999999999</v>
      </c>
      <c r="AM106" s="72"/>
      <c r="AN106" s="72">
        <f t="shared" si="53"/>
        <v>0</v>
      </c>
      <c r="AO106" s="73"/>
      <c r="AP106" s="71">
        <f t="shared" si="54"/>
        <v>0</v>
      </c>
      <c r="AQ106" s="72"/>
      <c r="AR106" s="74">
        <f t="shared" si="63"/>
        <v>0</v>
      </c>
      <c r="AS106" s="101">
        <f t="shared" si="55"/>
        <v>16.399999999999995</v>
      </c>
      <c r="AT106" s="68">
        <f t="shared" si="55"/>
        <v>49.199999999999996</v>
      </c>
      <c r="AU106" s="72">
        <v>16.100000000000001</v>
      </c>
      <c r="AV106" s="69">
        <f t="shared" si="71"/>
        <v>48.300000000000004</v>
      </c>
      <c r="AW106" s="102">
        <v>5.3</v>
      </c>
      <c r="AX106" s="88">
        <f t="shared" si="71"/>
        <v>15.899999999999999</v>
      </c>
      <c r="AY106" s="91"/>
      <c r="AZ106" s="91">
        <f t="shared" si="57"/>
        <v>0</v>
      </c>
      <c r="BA106" s="102"/>
      <c r="BB106" s="88">
        <f t="shared" si="58"/>
        <v>0</v>
      </c>
      <c r="BC106" s="91"/>
      <c r="BD106" s="92">
        <f t="shared" si="59"/>
        <v>0</v>
      </c>
    </row>
    <row r="107" spans="1:56" ht="22.5" customHeight="1">
      <c r="A107" s="3">
        <v>90</v>
      </c>
      <c r="B107" s="4" t="s">
        <v>136</v>
      </c>
      <c r="C107" s="5">
        <v>976</v>
      </c>
      <c r="D107" s="16" t="s">
        <v>32</v>
      </c>
      <c r="E107" s="7" t="s">
        <v>216</v>
      </c>
      <c r="F107" s="8" t="s">
        <v>39</v>
      </c>
      <c r="G107" s="143" t="s">
        <v>217</v>
      </c>
      <c r="H107" s="121">
        <v>1</v>
      </c>
      <c r="I107" s="97">
        <v>9</v>
      </c>
      <c r="J107" s="103">
        <v>32.799999999999997</v>
      </c>
      <c r="K107" s="120">
        <f t="shared" si="43"/>
        <v>295.2</v>
      </c>
      <c r="L107" s="121">
        <v>1</v>
      </c>
      <c r="M107" s="106">
        <v>8</v>
      </c>
      <c r="N107" s="103">
        <v>32.799999999999997</v>
      </c>
      <c r="O107" s="120">
        <f t="shared" si="41"/>
        <v>262.39999999999998</v>
      </c>
      <c r="P107" s="122">
        <f>L107</f>
        <v>1</v>
      </c>
      <c r="Q107" s="99"/>
      <c r="R107" s="99">
        <f t="shared" ref="R107:R121" si="72">M107</f>
        <v>8</v>
      </c>
      <c r="S107" s="99">
        <f t="shared" si="40"/>
        <v>32.799999999999997</v>
      </c>
      <c r="T107" s="125">
        <f t="shared" si="62"/>
        <v>262.39999999999998</v>
      </c>
      <c r="U107" s="101">
        <f t="shared" si="69"/>
        <v>16.399999999999999</v>
      </c>
      <c r="V107" s="68">
        <f t="shared" si="70"/>
        <v>147.6</v>
      </c>
      <c r="W107" s="72">
        <v>16.399999999999999</v>
      </c>
      <c r="X107" s="69">
        <f t="shared" si="44"/>
        <v>147.6</v>
      </c>
      <c r="Y107" s="73"/>
      <c r="Z107" s="68">
        <f t="shared" si="45"/>
        <v>0</v>
      </c>
      <c r="AA107" s="72"/>
      <c r="AB107" s="72">
        <f t="shared" si="46"/>
        <v>0</v>
      </c>
      <c r="AC107" s="73"/>
      <c r="AD107" s="68">
        <f t="shared" si="47"/>
        <v>0</v>
      </c>
      <c r="AE107" s="72"/>
      <c r="AF107" s="74">
        <f t="shared" si="48"/>
        <v>0</v>
      </c>
      <c r="AG107" s="101">
        <f t="shared" si="49"/>
        <v>16.399999999999999</v>
      </c>
      <c r="AH107" s="68">
        <f t="shared" si="50"/>
        <v>131.19999999999999</v>
      </c>
      <c r="AI107" s="72">
        <v>16.399999999999999</v>
      </c>
      <c r="AJ107" s="69">
        <f t="shared" si="52"/>
        <v>131.19999999999999</v>
      </c>
      <c r="AK107" s="73"/>
      <c r="AL107" s="71">
        <f t="shared" si="52"/>
        <v>0</v>
      </c>
      <c r="AM107" s="72"/>
      <c r="AN107" s="72">
        <f t="shared" si="53"/>
        <v>0</v>
      </c>
      <c r="AO107" s="73"/>
      <c r="AP107" s="71">
        <f t="shared" si="54"/>
        <v>0</v>
      </c>
      <c r="AQ107" s="72"/>
      <c r="AR107" s="74">
        <f t="shared" si="63"/>
        <v>0</v>
      </c>
      <c r="AS107" s="101">
        <f t="shared" si="55"/>
        <v>16.399999999999999</v>
      </c>
      <c r="AT107" s="68">
        <f t="shared" si="55"/>
        <v>131.19999999999999</v>
      </c>
      <c r="AU107" s="72">
        <v>16.399999999999999</v>
      </c>
      <c r="AV107" s="69">
        <f t="shared" si="71"/>
        <v>131.19999999999999</v>
      </c>
      <c r="AW107" s="102"/>
      <c r="AX107" s="88">
        <f t="shared" si="71"/>
        <v>0</v>
      </c>
      <c r="AY107" s="91"/>
      <c r="AZ107" s="91">
        <f t="shared" si="57"/>
        <v>0</v>
      </c>
      <c r="BA107" s="102"/>
      <c r="BB107" s="88">
        <f t="shared" si="58"/>
        <v>0</v>
      </c>
      <c r="BC107" s="91"/>
      <c r="BD107" s="92">
        <f t="shared" si="59"/>
        <v>0</v>
      </c>
    </row>
    <row r="108" spans="1:56" ht="22.5" customHeight="1">
      <c r="A108" s="3"/>
      <c r="B108" s="4" t="s">
        <v>136</v>
      </c>
      <c r="C108" s="5">
        <v>976</v>
      </c>
      <c r="D108" s="16" t="s">
        <v>32</v>
      </c>
      <c r="E108" s="7" t="s">
        <v>218</v>
      </c>
      <c r="F108" s="8" t="s">
        <v>39</v>
      </c>
      <c r="G108" s="143" t="s">
        <v>217</v>
      </c>
      <c r="H108" s="121"/>
      <c r="I108" s="97">
        <v>1</v>
      </c>
      <c r="J108" s="103">
        <v>39.799999999999997</v>
      </c>
      <c r="K108" s="120">
        <f t="shared" si="43"/>
        <v>39.799999999999997</v>
      </c>
      <c r="L108" s="121"/>
      <c r="M108" s="97">
        <v>1</v>
      </c>
      <c r="N108" s="103">
        <v>39.799999999999997</v>
      </c>
      <c r="O108" s="120">
        <f t="shared" si="41"/>
        <v>39.799999999999997</v>
      </c>
      <c r="P108" s="122">
        <f t="shared" ref="P108:P121" si="73">L108</f>
        <v>0</v>
      </c>
      <c r="Q108" s="99"/>
      <c r="R108" s="99">
        <f t="shared" si="72"/>
        <v>1</v>
      </c>
      <c r="S108" s="99">
        <f t="shared" si="40"/>
        <v>39.799999999999997</v>
      </c>
      <c r="T108" s="125">
        <f t="shared" si="62"/>
        <v>39.799999999999997</v>
      </c>
      <c r="U108" s="101">
        <f t="shared" si="69"/>
        <v>16.399999999999999</v>
      </c>
      <c r="V108" s="68">
        <f t="shared" si="70"/>
        <v>16.399999999999999</v>
      </c>
      <c r="W108" s="72">
        <v>23.4</v>
      </c>
      <c r="X108" s="69">
        <f t="shared" si="44"/>
        <v>23.4</v>
      </c>
      <c r="Y108" s="73"/>
      <c r="Z108" s="68">
        <f t="shared" si="45"/>
        <v>0</v>
      </c>
      <c r="AA108" s="72"/>
      <c r="AB108" s="72">
        <f t="shared" si="46"/>
        <v>0</v>
      </c>
      <c r="AC108" s="73"/>
      <c r="AD108" s="68">
        <f t="shared" si="47"/>
        <v>0</v>
      </c>
      <c r="AE108" s="72"/>
      <c r="AF108" s="74">
        <f t="shared" si="48"/>
        <v>0</v>
      </c>
      <c r="AG108" s="101">
        <f t="shared" si="49"/>
        <v>16.399999999999999</v>
      </c>
      <c r="AH108" s="68">
        <f t="shared" si="50"/>
        <v>16.399999999999999</v>
      </c>
      <c r="AI108" s="72">
        <v>23.4</v>
      </c>
      <c r="AJ108" s="69">
        <f t="shared" si="52"/>
        <v>23.4</v>
      </c>
      <c r="AK108" s="73"/>
      <c r="AL108" s="71">
        <f t="shared" si="52"/>
        <v>0</v>
      </c>
      <c r="AM108" s="72"/>
      <c r="AN108" s="72">
        <f t="shared" si="53"/>
        <v>0</v>
      </c>
      <c r="AO108" s="73"/>
      <c r="AP108" s="71">
        <f t="shared" si="54"/>
        <v>0</v>
      </c>
      <c r="AQ108" s="72"/>
      <c r="AR108" s="74">
        <f t="shared" si="63"/>
        <v>0</v>
      </c>
      <c r="AS108" s="101">
        <f t="shared" si="55"/>
        <v>16.399999999999999</v>
      </c>
      <c r="AT108" s="68">
        <f t="shared" si="55"/>
        <v>16.399999999999999</v>
      </c>
      <c r="AU108" s="72">
        <v>23.4</v>
      </c>
      <c r="AV108" s="69">
        <f t="shared" si="71"/>
        <v>23.4</v>
      </c>
      <c r="AW108" s="102"/>
      <c r="AX108" s="88">
        <f t="shared" si="71"/>
        <v>0</v>
      </c>
      <c r="AY108" s="91"/>
      <c r="AZ108" s="91">
        <f t="shared" si="57"/>
        <v>0</v>
      </c>
      <c r="BA108" s="102"/>
      <c r="BB108" s="88">
        <f t="shared" si="58"/>
        <v>0</v>
      </c>
      <c r="BC108" s="91"/>
      <c r="BD108" s="92">
        <f t="shared" si="59"/>
        <v>0</v>
      </c>
    </row>
    <row r="109" spans="1:56" ht="22.5" customHeight="1">
      <c r="A109" s="3">
        <v>91</v>
      </c>
      <c r="B109" s="4" t="s">
        <v>136</v>
      </c>
      <c r="C109" s="5">
        <v>977</v>
      </c>
      <c r="D109" s="16" t="s">
        <v>32</v>
      </c>
      <c r="E109" s="7" t="s">
        <v>219</v>
      </c>
      <c r="F109" s="8" t="s">
        <v>39</v>
      </c>
      <c r="G109" s="143" t="s">
        <v>220</v>
      </c>
      <c r="H109" s="121">
        <v>1</v>
      </c>
      <c r="I109" s="97">
        <v>8</v>
      </c>
      <c r="J109" s="103">
        <v>33.9</v>
      </c>
      <c r="K109" s="120">
        <f t="shared" si="43"/>
        <v>271.2</v>
      </c>
      <c r="L109" s="121">
        <v>1</v>
      </c>
      <c r="M109" s="106">
        <v>7</v>
      </c>
      <c r="N109" s="103">
        <v>33.9</v>
      </c>
      <c r="O109" s="120">
        <f t="shared" si="41"/>
        <v>237.29999999999998</v>
      </c>
      <c r="P109" s="122">
        <f t="shared" si="73"/>
        <v>1</v>
      </c>
      <c r="Q109" s="99"/>
      <c r="R109" s="99">
        <f t="shared" si="72"/>
        <v>7</v>
      </c>
      <c r="S109" s="99">
        <f t="shared" si="40"/>
        <v>33.9</v>
      </c>
      <c r="T109" s="125">
        <f t="shared" si="62"/>
        <v>237.29999999999998</v>
      </c>
      <c r="U109" s="101">
        <f t="shared" si="69"/>
        <v>16.399999999999999</v>
      </c>
      <c r="V109" s="68">
        <f t="shared" si="70"/>
        <v>131.19999999999999</v>
      </c>
      <c r="W109" s="72">
        <v>17.5</v>
      </c>
      <c r="X109" s="69">
        <f t="shared" si="44"/>
        <v>140</v>
      </c>
      <c r="Y109" s="73"/>
      <c r="Z109" s="68">
        <f t="shared" si="45"/>
        <v>0</v>
      </c>
      <c r="AA109" s="72"/>
      <c r="AB109" s="72">
        <f t="shared" si="46"/>
        <v>0</v>
      </c>
      <c r="AC109" s="73"/>
      <c r="AD109" s="68">
        <f t="shared" si="47"/>
        <v>0</v>
      </c>
      <c r="AE109" s="72"/>
      <c r="AF109" s="74">
        <f t="shared" si="48"/>
        <v>0</v>
      </c>
      <c r="AG109" s="101">
        <f t="shared" si="49"/>
        <v>16.399999999999999</v>
      </c>
      <c r="AH109" s="68">
        <f t="shared" si="50"/>
        <v>114.79999999999998</v>
      </c>
      <c r="AI109" s="72">
        <v>17.5</v>
      </c>
      <c r="AJ109" s="69">
        <f t="shared" si="52"/>
        <v>122.5</v>
      </c>
      <c r="AK109" s="73"/>
      <c r="AL109" s="71">
        <f t="shared" si="52"/>
        <v>0</v>
      </c>
      <c r="AM109" s="72"/>
      <c r="AN109" s="72">
        <f t="shared" si="53"/>
        <v>0</v>
      </c>
      <c r="AO109" s="73"/>
      <c r="AP109" s="71">
        <f t="shared" si="54"/>
        <v>0</v>
      </c>
      <c r="AQ109" s="72"/>
      <c r="AR109" s="74">
        <f t="shared" si="63"/>
        <v>0</v>
      </c>
      <c r="AS109" s="101">
        <f t="shared" si="55"/>
        <v>16.399999999999999</v>
      </c>
      <c r="AT109" s="68">
        <f t="shared" si="55"/>
        <v>114.79999999999998</v>
      </c>
      <c r="AU109" s="72">
        <v>17.5</v>
      </c>
      <c r="AV109" s="69">
        <f t="shared" si="71"/>
        <v>122.5</v>
      </c>
      <c r="AW109" s="102"/>
      <c r="AX109" s="88">
        <f t="shared" si="71"/>
        <v>0</v>
      </c>
      <c r="AY109" s="91"/>
      <c r="AZ109" s="91">
        <f t="shared" si="57"/>
        <v>0</v>
      </c>
      <c r="BA109" s="102"/>
      <c r="BB109" s="88">
        <f t="shared" si="58"/>
        <v>0</v>
      </c>
      <c r="BC109" s="91"/>
      <c r="BD109" s="92">
        <f t="shared" si="59"/>
        <v>0</v>
      </c>
    </row>
    <row r="110" spans="1:56" ht="22.5" customHeight="1">
      <c r="A110" s="3"/>
      <c r="B110" s="4" t="s">
        <v>136</v>
      </c>
      <c r="C110" s="5">
        <v>977</v>
      </c>
      <c r="D110" s="16" t="s">
        <v>32</v>
      </c>
      <c r="E110" s="7" t="s">
        <v>221</v>
      </c>
      <c r="F110" s="8" t="s">
        <v>39</v>
      </c>
      <c r="G110" s="143" t="s">
        <v>220</v>
      </c>
      <c r="H110" s="121"/>
      <c r="I110" s="97">
        <v>2</v>
      </c>
      <c r="J110" s="103">
        <v>38.6</v>
      </c>
      <c r="K110" s="120">
        <f t="shared" si="43"/>
        <v>77.2</v>
      </c>
      <c r="L110" s="121"/>
      <c r="M110" s="97">
        <v>2</v>
      </c>
      <c r="N110" s="103">
        <v>38.6</v>
      </c>
      <c r="O110" s="120">
        <f t="shared" si="41"/>
        <v>77.2</v>
      </c>
      <c r="P110" s="122">
        <f t="shared" si="73"/>
        <v>0</v>
      </c>
      <c r="Q110" s="99"/>
      <c r="R110" s="99">
        <f t="shared" si="72"/>
        <v>2</v>
      </c>
      <c r="S110" s="99">
        <f t="shared" si="40"/>
        <v>38.6</v>
      </c>
      <c r="T110" s="125">
        <f t="shared" si="62"/>
        <v>77.2</v>
      </c>
      <c r="U110" s="101">
        <f t="shared" si="69"/>
        <v>16.400000000000002</v>
      </c>
      <c r="V110" s="68">
        <f t="shared" si="70"/>
        <v>32.800000000000004</v>
      </c>
      <c r="W110" s="72">
        <v>22.2</v>
      </c>
      <c r="X110" s="69">
        <f t="shared" si="44"/>
        <v>44.4</v>
      </c>
      <c r="Y110" s="73"/>
      <c r="Z110" s="68">
        <f t="shared" si="45"/>
        <v>0</v>
      </c>
      <c r="AA110" s="72"/>
      <c r="AB110" s="72">
        <f t="shared" si="46"/>
        <v>0</v>
      </c>
      <c r="AC110" s="73"/>
      <c r="AD110" s="68">
        <f t="shared" si="47"/>
        <v>0</v>
      </c>
      <c r="AE110" s="72"/>
      <c r="AF110" s="74">
        <f t="shared" si="48"/>
        <v>0</v>
      </c>
      <c r="AG110" s="101">
        <f t="shared" si="49"/>
        <v>16.400000000000002</v>
      </c>
      <c r="AH110" s="68">
        <f t="shared" si="50"/>
        <v>32.800000000000004</v>
      </c>
      <c r="AI110" s="72">
        <v>22.2</v>
      </c>
      <c r="AJ110" s="69">
        <f t="shared" si="52"/>
        <v>44.4</v>
      </c>
      <c r="AK110" s="73"/>
      <c r="AL110" s="71">
        <f t="shared" si="52"/>
        <v>0</v>
      </c>
      <c r="AM110" s="72"/>
      <c r="AN110" s="72">
        <f t="shared" si="53"/>
        <v>0</v>
      </c>
      <c r="AO110" s="73"/>
      <c r="AP110" s="71">
        <f t="shared" si="54"/>
        <v>0</v>
      </c>
      <c r="AQ110" s="72"/>
      <c r="AR110" s="74">
        <f t="shared" si="63"/>
        <v>0</v>
      </c>
      <c r="AS110" s="101">
        <f t="shared" si="55"/>
        <v>16.400000000000002</v>
      </c>
      <c r="AT110" s="68">
        <f t="shared" si="55"/>
        <v>32.800000000000004</v>
      </c>
      <c r="AU110" s="72">
        <v>22.2</v>
      </c>
      <c r="AV110" s="69">
        <f t="shared" si="71"/>
        <v>44.4</v>
      </c>
      <c r="AW110" s="102"/>
      <c r="AX110" s="88">
        <f t="shared" si="71"/>
        <v>0</v>
      </c>
      <c r="AY110" s="91"/>
      <c r="AZ110" s="91">
        <f t="shared" si="57"/>
        <v>0</v>
      </c>
      <c r="BA110" s="102"/>
      <c r="BB110" s="88">
        <f t="shared" si="58"/>
        <v>0</v>
      </c>
      <c r="BC110" s="91"/>
      <c r="BD110" s="92">
        <f t="shared" si="59"/>
        <v>0</v>
      </c>
    </row>
    <row r="111" spans="1:56" ht="22.5" customHeight="1">
      <c r="A111" s="3">
        <v>92</v>
      </c>
      <c r="B111" s="4" t="s">
        <v>136</v>
      </c>
      <c r="C111" s="5">
        <v>978</v>
      </c>
      <c r="D111" s="16" t="s">
        <v>32</v>
      </c>
      <c r="E111" s="7" t="s">
        <v>222</v>
      </c>
      <c r="F111" s="8" t="s">
        <v>39</v>
      </c>
      <c r="G111" s="143" t="s">
        <v>223</v>
      </c>
      <c r="H111" s="121">
        <v>1</v>
      </c>
      <c r="I111" s="97">
        <v>7</v>
      </c>
      <c r="J111" s="103">
        <v>32.4</v>
      </c>
      <c r="K111" s="120">
        <f t="shared" si="43"/>
        <v>226.79999999999998</v>
      </c>
      <c r="L111" s="121">
        <v>1</v>
      </c>
      <c r="M111" s="97">
        <v>7</v>
      </c>
      <c r="N111" s="103">
        <v>32.4</v>
      </c>
      <c r="O111" s="120">
        <f t="shared" si="41"/>
        <v>226.79999999999998</v>
      </c>
      <c r="P111" s="122">
        <f t="shared" si="73"/>
        <v>1</v>
      </c>
      <c r="Q111" s="99"/>
      <c r="R111" s="99">
        <f t="shared" si="72"/>
        <v>7</v>
      </c>
      <c r="S111" s="99">
        <f t="shared" si="40"/>
        <v>32.4</v>
      </c>
      <c r="T111" s="125">
        <f t="shared" si="62"/>
        <v>226.79999999999998</v>
      </c>
      <c r="U111" s="101">
        <f t="shared" si="69"/>
        <v>16.399999999999999</v>
      </c>
      <c r="V111" s="68">
        <f t="shared" si="70"/>
        <v>114.79999999999998</v>
      </c>
      <c r="W111" s="72">
        <v>16</v>
      </c>
      <c r="X111" s="69">
        <f t="shared" si="44"/>
        <v>112</v>
      </c>
      <c r="Y111" s="73"/>
      <c r="Z111" s="68">
        <f t="shared" si="45"/>
        <v>0</v>
      </c>
      <c r="AA111" s="72"/>
      <c r="AB111" s="72">
        <f t="shared" si="46"/>
        <v>0</v>
      </c>
      <c r="AC111" s="73"/>
      <c r="AD111" s="68">
        <f t="shared" si="47"/>
        <v>0</v>
      </c>
      <c r="AE111" s="72"/>
      <c r="AF111" s="74">
        <f t="shared" si="48"/>
        <v>0</v>
      </c>
      <c r="AG111" s="101">
        <f t="shared" si="49"/>
        <v>16.399999999999999</v>
      </c>
      <c r="AH111" s="68">
        <f t="shared" si="50"/>
        <v>114.79999999999998</v>
      </c>
      <c r="AI111" s="72">
        <v>16</v>
      </c>
      <c r="AJ111" s="69">
        <f t="shared" si="52"/>
        <v>112</v>
      </c>
      <c r="AK111" s="73"/>
      <c r="AL111" s="71">
        <f t="shared" si="52"/>
        <v>0</v>
      </c>
      <c r="AM111" s="72"/>
      <c r="AN111" s="72">
        <f t="shared" si="53"/>
        <v>0</v>
      </c>
      <c r="AO111" s="73"/>
      <c r="AP111" s="71">
        <f t="shared" si="54"/>
        <v>0</v>
      </c>
      <c r="AQ111" s="72"/>
      <c r="AR111" s="74">
        <f t="shared" si="63"/>
        <v>0</v>
      </c>
      <c r="AS111" s="101">
        <f t="shared" si="55"/>
        <v>16.399999999999999</v>
      </c>
      <c r="AT111" s="68">
        <f t="shared" si="55"/>
        <v>114.79999999999998</v>
      </c>
      <c r="AU111" s="72">
        <v>16</v>
      </c>
      <c r="AV111" s="69">
        <f t="shared" si="71"/>
        <v>112</v>
      </c>
      <c r="AW111" s="102"/>
      <c r="AX111" s="88">
        <f t="shared" si="71"/>
        <v>0</v>
      </c>
      <c r="AY111" s="91"/>
      <c r="AZ111" s="91">
        <f t="shared" si="57"/>
        <v>0</v>
      </c>
      <c r="BA111" s="102"/>
      <c r="BB111" s="88">
        <f t="shared" si="58"/>
        <v>0</v>
      </c>
      <c r="BC111" s="91"/>
      <c r="BD111" s="92">
        <f t="shared" si="59"/>
        <v>0</v>
      </c>
    </row>
    <row r="112" spans="1:56" ht="22.5" customHeight="1">
      <c r="A112" s="3"/>
      <c r="B112" s="4" t="s">
        <v>136</v>
      </c>
      <c r="C112" s="5">
        <v>978</v>
      </c>
      <c r="D112" s="16" t="s">
        <v>32</v>
      </c>
      <c r="E112" s="7" t="s">
        <v>224</v>
      </c>
      <c r="F112" s="8" t="s">
        <v>39</v>
      </c>
      <c r="G112" s="143" t="s">
        <v>223</v>
      </c>
      <c r="H112" s="121"/>
      <c r="I112" s="97">
        <v>2</v>
      </c>
      <c r="J112" s="103">
        <v>35</v>
      </c>
      <c r="K112" s="120">
        <f t="shared" si="43"/>
        <v>70</v>
      </c>
      <c r="L112" s="121"/>
      <c r="M112" s="97">
        <v>2</v>
      </c>
      <c r="N112" s="103">
        <v>35</v>
      </c>
      <c r="O112" s="120">
        <f t="shared" si="41"/>
        <v>70</v>
      </c>
      <c r="P112" s="122">
        <f t="shared" si="73"/>
        <v>0</v>
      </c>
      <c r="Q112" s="99"/>
      <c r="R112" s="99">
        <f t="shared" si="72"/>
        <v>2</v>
      </c>
      <c r="S112" s="99">
        <f t="shared" si="40"/>
        <v>35</v>
      </c>
      <c r="T112" s="125">
        <f t="shared" si="62"/>
        <v>70</v>
      </c>
      <c r="U112" s="101">
        <f t="shared" si="69"/>
        <v>16.399999999999999</v>
      </c>
      <c r="V112" s="68">
        <f t="shared" si="70"/>
        <v>32.799999999999997</v>
      </c>
      <c r="W112" s="72">
        <v>18.600000000000001</v>
      </c>
      <c r="X112" s="69">
        <f t="shared" si="44"/>
        <v>37.200000000000003</v>
      </c>
      <c r="Y112" s="73"/>
      <c r="Z112" s="68">
        <f t="shared" si="45"/>
        <v>0</v>
      </c>
      <c r="AA112" s="72"/>
      <c r="AB112" s="72">
        <f t="shared" si="46"/>
        <v>0</v>
      </c>
      <c r="AC112" s="73"/>
      <c r="AD112" s="68">
        <f t="shared" si="47"/>
        <v>0</v>
      </c>
      <c r="AE112" s="72"/>
      <c r="AF112" s="74">
        <f t="shared" si="48"/>
        <v>0</v>
      </c>
      <c r="AG112" s="101">
        <f t="shared" si="49"/>
        <v>16.399999999999999</v>
      </c>
      <c r="AH112" s="68">
        <f t="shared" si="50"/>
        <v>32.799999999999997</v>
      </c>
      <c r="AI112" s="72">
        <v>18.600000000000001</v>
      </c>
      <c r="AJ112" s="69">
        <f t="shared" si="52"/>
        <v>37.200000000000003</v>
      </c>
      <c r="AK112" s="73"/>
      <c r="AL112" s="71">
        <f t="shared" si="52"/>
        <v>0</v>
      </c>
      <c r="AM112" s="72"/>
      <c r="AN112" s="72">
        <f t="shared" si="53"/>
        <v>0</v>
      </c>
      <c r="AO112" s="73"/>
      <c r="AP112" s="71">
        <f t="shared" si="54"/>
        <v>0</v>
      </c>
      <c r="AQ112" s="72"/>
      <c r="AR112" s="74">
        <f t="shared" si="63"/>
        <v>0</v>
      </c>
      <c r="AS112" s="101">
        <f t="shared" si="55"/>
        <v>16.399999999999999</v>
      </c>
      <c r="AT112" s="68">
        <f t="shared" si="55"/>
        <v>32.799999999999997</v>
      </c>
      <c r="AU112" s="72">
        <v>18.600000000000001</v>
      </c>
      <c r="AV112" s="69">
        <f t="shared" si="71"/>
        <v>37.200000000000003</v>
      </c>
      <c r="AW112" s="102"/>
      <c r="AX112" s="88">
        <f t="shared" si="71"/>
        <v>0</v>
      </c>
      <c r="AY112" s="91"/>
      <c r="AZ112" s="91">
        <f t="shared" si="57"/>
        <v>0</v>
      </c>
      <c r="BA112" s="102"/>
      <c r="BB112" s="88">
        <f t="shared" si="58"/>
        <v>0</v>
      </c>
      <c r="BC112" s="91"/>
      <c r="BD112" s="92">
        <f t="shared" si="59"/>
        <v>0</v>
      </c>
    </row>
    <row r="113" spans="1:56" ht="22.5" customHeight="1">
      <c r="A113" s="3">
        <v>93</v>
      </c>
      <c r="B113" s="4" t="s">
        <v>136</v>
      </c>
      <c r="C113" s="5">
        <v>12</v>
      </c>
      <c r="D113" s="11" t="s">
        <v>225</v>
      </c>
      <c r="E113" s="7" t="s">
        <v>226</v>
      </c>
      <c r="F113" s="8" t="s">
        <v>23</v>
      </c>
      <c r="G113" s="141" t="s">
        <v>227</v>
      </c>
      <c r="H113" s="121">
        <v>1</v>
      </c>
      <c r="I113" s="97">
        <v>8</v>
      </c>
      <c r="J113" s="103">
        <v>23.8</v>
      </c>
      <c r="K113" s="120">
        <f t="shared" si="43"/>
        <v>190.4</v>
      </c>
      <c r="L113" s="121">
        <v>1</v>
      </c>
      <c r="M113" s="97">
        <v>8</v>
      </c>
      <c r="N113" s="103">
        <v>23.8</v>
      </c>
      <c r="O113" s="120">
        <f t="shared" si="41"/>
        <v>190.4</v>
      </c>
      <c r="P113" s="122">
        <f t="shared" si="73"/>
        <v>1</v>
      </c>
      <c r="Q113" s="99"/>
      <c r="R113" s="99">
        <f t="shared" si="72"/>
        <v>8</v>
      </c>
      <c r="S113" s="99">
        <f t="shared" si="40"/>
        <v>23.8</v>
      </c>
      <c r="T113" s="125">
        <f t="shared" si="62"/>
        <v>190.4</v>
      </c>
      <c r="U113" s="101">
        <f t="shared" si="69"/>
        <v>23.8</v>
      </c>
      <c r="V113" s="68">
        <f t="shared" si="70"/>
        <v>190.4</v>
      </c>
      <c r="W113" s="72"/>
      <c r="X113" s="69">
        <f t="shared" si="44"/>
        <v>0</v>
      </c>
      <c r="Y113" s="73"/>
      <c r="Z113" s="68">
        <f t="shared" si="45"/>
        <v>0</v>
      </c>
      <c r="AA113" s="72"/>
      <c r="AB113" s="72">
        <f t="shared" si="46"/>
        <v>0</v>
      </c>
      <c r="AC113" s="73"/>
      <c r="AD113" s="68">
        <f t="shared" si="47"/>
        <v>0</v>
      </c>
      <c r="AE113" s="72"/>
      <c r="AF113" s="74">
        <f t="shared" si="48"/>
        <v>0</v>
      </c>
      <c r="AG113" s="101">
        <f t="shared" si="49"/>
        <v>23.8</v>
      </c>
      <c r="AH113" s="68">
        <f t="shared" si="50"/>
        <v>190.4</v>
      </c>
      <c r="AI113" s="72"/>
      <c r="AJ113" s="69">
        <f t="shared" si="52"/>
        <v>0</v>
      </c>
      <c r="AK113" s="73"/>
      <c r="AL113" s="71">
        <f t="shared" si="52"/>
        <v>0</v>
      </c>
      <c r="AM113" s="72"/>
      <c r="AN113" s="72">
        <f t="shared" si="53"/>
        <v>0</v>
      </c>
      <c r="AO113" s="73"/>
      <c r="AP113" s="71">
        <f t="shared" si="54"/>
        <v>0</v>
      </c>
      <c r="AQ113" s="72"/>
      <c r="AR113" s="74">
        <f t="shared" si="63"/>
        <v>0</v>
      </c>
      <c r="AS113" s="101">
        <f t="shared" si="55"/>
        <v>23.8</v>
      </c>
      <c r="AT113" s="68">
        <f t="shared" si="55"/>
        <v>190.4</v>
      </c>
      <c r="AU113" s="72"/>
      <c r="AV113" s="69">
        <f t="shared" si="71"/>
        <v>0</v>
      </c>
      <c r="AW113" s="102"/>
      <c r="AX113" s="88">
        <f t="shared" si="71"/>
        <v>0</v>
      </c>
      <c r="AY113" s="91"/>
      <c r="AZ113" s="91">
        <f t="shared" si="57"/>
        <v>0</v>
      </c>
      <c r="BA113" s="102"/>
      <c r="BB113" s="88">
        <f t="shared" si="58"/>
        <v>0</v>
      </c>
      <c r="BC113" s="91"/>
      <c r="BD113" s="92">
        <f t="shared" si="59"/>
        <v>0</v>
      </c>
    </row>
    <row r="114" spans="1:56" ht="22.5" customHeight="1">
      <c r="A114" s="3"/>
      <c r="B114" s="4" t="s">
        <v>136</v>
      </c>
      <c r="C114" s="5">
        <v>12</v>
      </c>
      <c r="D114" s="11" t="s">
        <v>34</v>
      </c>
      <c r="E114" s="7" t="s">
        <v>228</v>
      </c>
      <c r="F114" s="8" t="s">
        <v>23</v>
      </c>
      <c r="G114" s="141" t="s">
        <v>227</v>
      </c>
      <c r="H114" s="121"/>
      <c r="I114" s="97">
        <v>3</v>
      </c>
      <c r="J114" s="103">
        <v>21.6</v>
      </c>
      <c r="K114" s="120">
        <f t="shared" si="43"/>
        <v>64.800000000000011</v>
      </c>
      <c r="L114" s="121"/>
      <c r="M114" s="97">
        <v>3</v>
      </c>
      <c r="N114" s="103">
        <v>21.6</v>
      </c>
      <c r="O114" s="120">
        <f t="shared" si="41"/>
        <v>64.800000000000011</v>
      </c>
      <c r="P114" s="122">
        <f t="shared" si="73"/>
        <v>0</v>
      </c>
      <c r="Q114" s="99"/>
      <c r="R114" s="99">
        <f t="shared" si="72"/>
        <v>3</v>
      </c>
      <c r="S114" s="99">
        <f t="shared" si="40"/>
        <v>21.6</v>
      </c>
      <c r="T114" s="125">
        <f t="shared" si="62"/>
        <v>64.800000000000011</v>
      </c>
      <c r="U114" s="101">
        <f t="shared" si="69"/>
        <v>21.6</v>
      </c>
      <c r="V114" s="68">
        <f t="shared" si="70"/>
        <v>64.800000000000011</v>
      </c>
      <c r="W114" s="72"/>
      <c r="X114" s="69">
        <f t="shared" si="44"/>
        <v>0</v>
      </c>
      <c r="Y114" s="73"/>
      <c r="Z114" s="68">
        <f t="shared" si="45"/>
        <v>0</v>
      </c>
      <c r="AA114" s="72"/>
      <c r="AB114" s="72">
        <f t="shared" si="46"/>
        <v>0</v>
      </c>
      <c r="AC114" s="73"/>
      <c r="AD114" s="68">
        <f t="shared" si="47"/>
        <v>0</v>
      </c>
      <c r="AE114" s="72"/>
      <c r="AF114" s="74">
        <f t="shared" si="48"/>
        <v>0</v>
      </c>
      <c r="AG114" s="101">
        <f t="shared" si="49"/>
        <v>21.6</v>
      </c>
      <c r="AH114" s="68">
        <f t="shared" si="50"/>
        <v>64.800000000000011</v>
      </c>
      <c r="AI114" s="72"/>
      <c r="AJ114" s="69">
        <f t="shared" si="52"/>
        <v>0</v>
      </c>
      <c r="AK114" s="73"/>
      <c r="AL114" s="71">
        <f t="shared" si="52"/>
        <v>0</v>
      </c>
      <c r="AM114" s="72"/>
      <c r="AN114" s="72">
        <f t="shared" si="53"/>
        <v>0</v>
      </c>
      <c r="AO114" s="73"/>
      <c r="AP114" s="71">
        <f t="shared" si="54"/>
        <v>0</v>
      </c>
      <c r="AQ114" s="72"/>
      <c r="AR114" s="74">
        <f t="shared" si="63"/>
        <v>0</v>
      </c>
      <c r="AS114" s="101">
        <f t="shared" si="55"/>
        <v>21.6</v>
      </c>
      <c r="AT114" s="68">
        <f t="shared" si="55"/>
        <v>64.800000000000011</v>
      </c>
      <c r="AU114" s="72"/>
      <c r="AV114" s="69">
        <f t="shared" si="71"/>
        <v>0</v>
      </c>
      <c r="AW114" s="102"/>
      <c r="AX114" s="88">
        <f t="shared" si="71"/>
        <v>0</v>
      </c>
      <c r="AY114" s="91"/>
      <c r="AZ114" s="91">
        <f t="shared" si="57"/>
        <v>0</v>
      </c>
      <c r="BA114" s="102"/>
      <c r="BB114" s="88">
        <f t="shared" si="58"/>
        <v>0</v>
      </c>
      <c r="BC114" s="91"/>
      <c r="BD114" s="92">
        <f t="shared" si="59"/>
        <v>0</v>
      </c>
    </row>
    <row r="115" spans="1:56" ht="16.5" customHeight="1">
      <c r="A115" s="3">
        <v>100</v>
      </c>
      <c r="B115" s="4" t="s">
        <v>136</v>
      </c>
      <c r="C115" s="21" t="s">
        <v>229</v>
      </c>
      <c r="D115" s="22" t="s">
        <v>230</v>
      </c>
      <c r="E115" s="34" t="s">
        <v>231</v>
      </c>
      <c r="F115" s="8" t="s">
        <v>232</v>
      </c>
      <c r="G115" s="146" t="s">
        <v>46</v>
      </c>
      <c r="H115" s="121">
        <v>1</v>
      </c>
      <c r="I115" s="97">
        <v>16</v>
      </c>
      <c r="J115" s="103">
        <v>12.4</v>
      </c>
      <c r="K115" s="120">
        <f t="shared" si="43"/>
        <v>198.4</v>
      </c>
      <c r="L115" s="121">
        <v>1</v>
      </c>
      <c r="M115" s="97">
        <v>16</v>
      </c>
      <c r="N115" s="103">
        <v>12.4</v>
      </c>
      <c r="O115" s="120">
        <f t="shared" si="41"/>
        <v>198.4</v>
      </c>
      <c r="P115" s="122">
        <f t="shared" si="73"/>
        <v>1</v>
      </c>
      <c r="Q115" s="99"/>
      <c r="R115" s="99">
        <f t="shared" si="72"/>
        <v>16</v>
      </c>
      <c r="S115" s="99">
        <f t="shared" si="40"/>
        <v>12.4</v>
      </c>
      <c r="T115" s="125">
        <f t="shared" si="62"/>
        <v>198.4</v>
      </c>
      <c r="U115" s="101">
        <f t="shared" si="69"/>
        <v>0</v>
      </c>
      <c r="V115" s="68">
        <f t="shared" si="70"/>
        <v>0</v>
      </c>
      <c r="W115" s="72">
        <v>12.4</v>
      </c>
      <c r="X115" s="69">
        <f t="shared" si="44"/>
        <v>198.4</v>
      </c>
      <c r="Y115" s="73"/>
      <c r="Z115" s="68">
        <f t="shared" si="45"/>
        <v>0</v>
      </c>
      <c r="AA115" s="72"/>
      <c r="AB115" s="72">
        <f t="shared" si="46"/>
        <v>0</v>
      </c>
      <c r="AC115" s="73"/>
      <c r="AD115" s="68">
        <f t="shared" si="47"/>
        <v>0</v>
      </c>
      <c r="AE115" s="72"/>
      <c r="AF115" s="74">
        <f t="shared" si="48"/>
        <v>0</v>
      </c>
      <c r="AG115" s="101">
        <f t="shared" si="49"/>
        <v>0</v>
      </c>
      <c r="AH115" s="68">
        <f t="shared" si="50"/>
        <v>0</v>
      </c>
      <c r="AI115" s="72">
        <v>12.4</v>
      </c>
      <c r="AJ115" s="69">
        <f t="shared" si="52"/>
        <v>198.4</v>
      </c>
      <c r="AK115" s="73"/>
      <c r="AL115" s="71">
        <f t="shared" si="52"/>
        <v>0</v>
      </c>
      <c r="AM115" s="72"/>
      <c r="AN115" s="72">
        <f t="shared" si="53"/>
        <v>0</v>
      </c>
      <c r="AO115" s="73"/>
      <c r="AP115" s="71">
        <f t="shared" si="54"/>
        <v>0</v>
      </c>
      <c r="AQ115" s="72"/>
      <c r="AR115" s="74">
        <f t="shared" si="63"/>
        <v>0</v>
      </c>
      <c r="AS115" s="101">
        <f t="shared" si="55"/>
        <v>0</v>
      </c>
      <c r="AT115" s="68">
        <f t="shared" si="55"/>
        <v>0</v>
      </c>
      <c r="AU115" s="72">
        <v>12.4</v>
      </c>
      <c r="AV115" s="69">
        <f t="shared" si="71"/>
        <v>198.4</v>
      </c>
      <c r="AW115" s="102"/>
      <c r="AX115" s="88">
        <f t="shared" si="71"/>
        <v>0</v>
      </c>
      <c r="AY115" s="91"/>
      <c r="AZ115" s="91">
        <f t="shared" si="57"/>
        <v>0</v>
      </c>
      <c r="BA115" s="102"/>
      <c r="BB115" s="88">
        <f t="shared" si="58"/>
        <v>0</v>
      </c>
      <c r="BC115" s="91"/>
      <c r="BD115" s="92">
        <f t="shared" si="59"/>
        <v>0</v>
      </c>
    </row>
    <row r="116" spans="1:56" ht="16.5" customHeight="1">
      <c r="A116" s="3">
        <v>101</v>
      </c>
      <c r="B116" s="4" t="s">
        <v>139</v>
      </c>
      <c r="C116" s="21" t="s">
        <v>233</v>
      </c>
      <c r="D116" s="22" t="s">
        <v>230</v>
      </c>
      <c r="E116" s="23" t="s">
        <v>234</v>
      </c>
      <c r="F116" s="8" t="s">
        <v>232</v>
      </c>
      <c r="G116" s="146" t="s">
        <v>235</v>
      </c>
      <c r="H116" s="121">
        <v>1</v>
      </c>
      <c r="I116" s="97">
        <v>8</v>
      </c>
      <c r="J116" s="103">
        <v>11.3</v>
      </c>
      <c r="K116" s="120">
        <f t="shared" si="43"/>
        <v>90.4</v>
      </c>
      <c r="L116" s="121">
        <v>1</v>
      </c>
      <c r="M116" s="97">
        <v>8</v>
      </c>
      <c r="N116" s="103">
        <v>11.3</v>
      </c>
      <c r="O116" s="120">
        <f t="shared" si="41"/>
        <v>90.4</v>
      </c>
      <c r="P116" s="122">
        <f t="shared" si="73"/>
        <v>1</v>
      </c>
      <c r="Q116" s="99"/>
      <c r="R116" s="99">
        <f t="shared" si="72"/>
        <v>8</v>
      </c>
      <c r="S116" s="99">
        <f t="shared" si="40"/>
        <v>11.3</v>
      </c>
      <c r="T116" s="125">
        <f t="shared" si="62"/>
        <v>90.4</v>
      </c>
      <c r="U116" s="101">
        <f t="shared" si="69"/>
        <v>0</v>
      </c>
      <c r="V116" s="68">
        <f t="shared" si="70"/>
        <v>0</v>
      </c>
      <c r="W116" s="72">
        <v>11.3</v>
      </c>
      <c r="X116" s="69">
        <f t="shared" si="44"/>
        <v>90.4</v>
      </c>
      <c r="Y116" s="73"/>
      <c r="Z116" s="68">
        <f t="shared" si="45"/>
        <v>0</v>
      </c>
      <c r="AA116" s="72"/>
      <c r="AB116" s="72">
        <f t="shared" si="46"/>
        <v>0</v>
      </c>
      <c r="AC116" s="73"/>
      <c r="AD116" s="68">
        <f t="shared" si="47"/>
        <v>0</v>
      </c>
      <c r="AE116" s="72"/>
      <c r="AF116" s="74">
        <f t="shared" si="48"/>
        <v>0</v>
      </c>
      <c r="AG116" s="101">
        <f t="shared" si="49"/>
        <v>0</v>
      </c>
      <c r="AH116" s="68">
        <f t="shared" si="50"/>
        <v>0</v>
      </c>
      <c r="AI116" s="72">
        <v>11.3</v>
      </c>
      <c r="AJ116" s="69">
        <f t="shared" si="52"/>
        <v>90.4</v>
      </c>
      <c r="AK116" s="73"/>
      <c r="AL116" s="71">
        <f t="shared" si="52"/>
        <v>0</v>
      </c>
      <c r="AM116" s="72"/>
      <c r="AN116" s="72">
        <f t="shared" si="53"/>
        <v>0</v>
      </c>
      <c r="AO116" s="73"/>
      <c r="AP116" s="71">
        <f t="shared" si="54"/>
        <v>0</v>
      </c>
      <c r="AQ116" s="72"/>
      <c r="AR116" s="74">
        <f t="shared" si="63"/>
        <v>0</v>
      </c>
      <c r="AS116" s="101">
        <f t="shared" si="55"/>
        <v>0</v>
      </c>
      <c r="AT116" s="68">
        <f t="shared" si="55"/>
        <v>0</v>
      </c>
      <c r="AU116" s="72">
        <v>11.3</v>
      </c>
      <c r="AV116" s="69">
        <f t="shared" si="71"/>
        <v>90.4</v>
      </c>
      <c r="AW116" s="102"/>
      <c r="AX116" s="88">
        <f t="shared" si="71"/>
        <v>0</v>
      </c>
      <c r="AY116" s="91"/>
      <c r="AZ116" s="91">
        <f t="shared" si="57"/>
        <v>0</v>
      </c>
      <c r="BA116" s="102"/>
      <c r="BB116" s="88">
        <f t="shared" si="58"/>
        <v>0</v>
      </c>
      <c r="BC116" s="91"/>
      <c r="BD116" s="92">
        <f t="shared" si="59"/>
        <v>0</v>
      </c>
    </row>
    <row r="117" spans="1:56" ht="16.5" customHeight="1">
      <c r="A117" s="3"/>
      <c r="B117" s="4" t="s">
        <v>139</v>
      </c>
      <c r="C117" s="21" t="s">
        <v>233</v>
      </c>
      <c r="D117" s="22" t="s">
        <v>235</v>
      </c>
      <c r="E117" s="23" t="s">
        <v>236</v>
      </c>
      <c r="F117" s="8" t="s">
        <v>232</v>
      </c>
      <c r="G117" s="146" t="s">
        <v>230</v>
      </c>
      <c r="H117" s="121"/>
      <c r="I117" s="97">
        <v>7</v>
      </c>
      <c r="J117" s="103">
        <v>5.3</v>
      </c>
      <c r="K117" s="120">
        <f t="shared" si="43"/>
        <v>37.1</v>
      </c>
      <c r="L117" s="121"/>
      <c r="M117" s="97">
        <v>7</v>
      </c>
      <c r="N117" s="103">
        <v>5.3</v>
      </c>
      <c r="O117" s="120">
        <f t="shared" si="41"/>
        <v>37.1</v>
      </c>
      <c r="P117" s="122">
        <f t="shared" si="73"/>
        <v>0</v>
      </c>
      <c r="Q117" s="99"/>
      <c r="R117" s="99">
        <f t="shared" si="72"/>
        <v>7</v>
      </c>
      <c r="S117" s="99">
        <f t="shared" si="40"/>
        <v>5.3</v>
      </c>
      <c r="T117" s="125">
        <f t="shared" si="62"/>
        <v>37.1</v>
      </c>
      <c r="U117" s="101">
        <f t="shared" si="69"/>
        <v>0</v>
      </c>
      <c r="V117" s="68">
        <f t="shared" si="70"/>
        <v>0</v>
      </c>
      <c r="W117" s="72">
        <v>5.3</v>
      </c>
      <c r="X117" s="69">
        <f t="shared" si="44"/>
        <v>37.1</v>
      </c>
      <c r="Y117" s="73"/>
      <c r="Z117" s="68">
        <f t="shared" si="45"/>
        <v>0</v>
      </c>
      <c r="AA117" s="72"/>
      <c r="AB117" s="72">
        <f t="shared" si="46"/>
        <v>0</v>
      </c>
      <c r="AC117" s="73"/>
      <c r="AD117" s="68">
        <f t="shared" si="47"/>
        <v>0</v>
      </c>
      <c r="AE117" s="72"/>
      <c r="AF117" s="74">
        <f t="shared" si="48"/>
        <v>0</v>
      </c>
      <c r="AG117" s="101">
        <f t="shared" si="49"/>
        <v>0</v>
      </c>
      <c r="AH117" s="68">
        <f t="shared" si="50"/>
        <v>0</v>
      </c>
      <c r="AI117" s="72">
        <v>5.3</v>
      </c>
      <c r="AJ117" s="69">
        <f t="shared" si="52"/>
        <v>37.1</v>
      </c>
      <c r="AK117" s="73"/>
      <c r="AL117" s="71">
        <f t="shared" si="52"/>
        <v>0</v>
      </c>
      <c r="AM117" s="72"/>
      <c r="AN117" s="72">
        <f t="shared" si="53"/>
        <v>0</v>
      </c>
      <c r="AO117" s="73"/>
      <c r="AP117" s="71">
        <f t="shared" si="54"/>
        <v>0</v>
      </c>
      <c r="AQ117" s="72"/>
      <c r="AR117" s="74">
        <f t="shared" si="63"/>
        <v>0</v>
      </c>
      <c r="AS117" s="101">
        <f t="shared" si="55"/>
        <v>0</v>
      </c>
      <c r="AT117" s="68">
        <f t="shared" si="55"/>
        <v>0</v>
      </c>
      <c r="AU117" s="72">
        <v>5.3</v>
      </c>
      <c r="AV117" s="69">
        <f t="shared" si="71"/>
        <v>37.1</v>
      </c>
      <c r="AW117" s="102"/>
      <c r="AX117" s="88">
        <f t="shared" si="71"/>
        <v>0</v>
      </c>
      <c r="AY117" s="91"/>
      <c r="AZ117" s="91">
        <f t="shared" si="57"/>
        <v>0</v>
      </c>
      <c r="BA117" s="102"/>
      <c r="BB117" s="88">
        <f t="shared" si="58"/>
        <v>0</v>
      </c>
      <c r="BC117" s="91"/>
      <c r="BD117" s="92">
        <f t="shared" si="59"/>
        <v>0</v>
      </c>
    </row>
    <row r="118" spans="1:56" ht="16.5" customHeight="1">
      <c r="A118" s="3"/>
      <c r="B118" s="4" t="s">
        <v>139</v>
      </c>
      <c r="C118" s="21" t="s">
        <v>233</v>
      </c>
      <c r="D118" s="22" t="s">
        <v>237</v>
      </c>
      <c r="E118" s="23" t="s">
        <v>238</v>
      </c>
      <c r="F118" s="8" t="s">
        <v>232</v>
      </c>
      <c r="G118" s="146" t="s">
        <v>230</v>
      </c>
      <c r="H118" s="121"/>
      <c r="I118" s="97">
        <v>1</v>
      </c>
      <c r="J118" s="103">
        <v>9.1</v>
      </c>
      <c r="K118" s="120">
        <f t="shared" si="43"/>
        <v>9.1</v>
      </c>
      <c r="L118" s="121"/>
      <c r="M118" s="97">
        <v>1</v>
      </c>
      <c r="N118" s="103">
        <v>9.1</v>
      </c>
      <c r="O118" s="120">
        <f t="shared" si="41"/>
        <v>9.1</v>
      </c>
      <c r="P118" s="122">
        <f t="shared" si="73"/>
        <v>0</v>
      </c>
      <c r="Q118" s="99"/>
      <c r="R118" s="99">
        <f t="shared" si="72"/>
        <v>1</v>
      </c>
      <c r="S118" s="99">
        <f t="shared" si="40"/>
        <v>9.1</v>
      </c>
      <c r="T118" s="125">
        <f t="shared" si="62"/>
        <v>9.1</v>
      </c>
      <c r="U118" s="101">
        <f t="shared" si="69"/>
        <v>0</v>
      </c>
      <c r="V118" s="68">
        <f t="shared" si="70"/>
        <v>0</v>
      </c>
      <c r="W118" s="72">
        <v>9.1</v>
      </c>
      <c r="X118" s="69">
        <f t="shared" si="44"/>
        <v>9.1</v>
      </c>
      <c r="Y118" s="73"/>
      <c r="Z118" s="68">
        <f t="shared" si="45"/>
        <v>0</v>
      </c>
      <c r="AA118" s="72"/>
      <c r="AB118" s="72">
        <f t="shared" si="46"/>
        <v>0</v>
      </c>
      <c r="AC118" s="73"/>
      <c r="AD118" s="68">
        <f t="shared" si="47"/>
        <v>0</v>
      </c>
      <c r="AE118" s="72"/>
      <c r="AF118" s="74">
        <f t="shared" si="48"/>
        <v>0</v>
      </c>
      <c r="AG118" s="101">
        <f t="shared" si="49"/>
        <v>0</v>
      </c>
      <c r="AH118" s="68">
        <f t="shared" si="50"/>
        <v>0</v>
      </c>
      <c r="AI118" s="72">
        <v>9.1</v>
      </c>
      <c r="AJ118" s="69">
        <f t="shared" si="52"/>
        <v>9.1</v>
      </c>
      <c r="AK118" s="73"/>
      <c r="AL118" s="71">
        <f t="shared" si="52"/>
        <v>0</v>
      </c>
      <c r="AM118" s="72"/>
      <c r="AN118" s="72">
        <f t="shared" si="53"/>
        <v>0</v>
      </c>
      <c r="AO118" s="73"/>
      <c r="AP118" s="71">
        <f t="shared" si="54"/>
        <v>0</v>
      </c>
      <c r="AQ118" s="72"/>
      <c r="AR118" s="74">
        <f t="shared" si="63"/>
        <v>0</v>
      </c>
      <c r="AS118" s="101">
        <f t="shared" si="55"/>
        <v>0</v>
      </c>
      <c r="AT118" s="68">
        <f t="shared" si="55"/>
        <v>0</v>
      </c>
      <c r="AU118" s="72">
        <v>9.1</v>
      </c>
      <c r="AV118" s="69">
        <f t="shared" si="71"/>
        <v>9.1</v>
      </c>
      <c r="AW118" s="102"/>
      <c r="AX118" s="88">
        <f t="shared" si="71"/>
        <v>0</v>
      </c>
      <c r="AY118" s="91"/>
      <c r="AZ118" s="91">
        <f t="shared" si="57"/>
        <v>0</v>
      </c>
      <c r="BA118" s="102"/>
      <c r="BB118" s="88">
        <f t="shared" si="58"/>
        <v>0</v>
      </c>
      <c r="BC118" s="91"/>
      <c r="BD118" s="92">
        <f t="shared" si="59"/>
        <v>0</v>
      </c>
    </row>
    <row r="119" spans="1:56" ht="16.5" customHeight="1">
      <c r="A119" s="3"/>
      <c r="B119" s="4" t="s">
        <v>139</v>
      </c>
      <c r="C119" s="21" t="s">
        <v>233</v>
      </c>
      <c r="D119" s="22" t="s">
        <v>230</v>
      </c>
      <c r="E119" s="23" t="s">
        <v>239</v>
      </c>
      <c r="F119" s="8" t="s">
        <v>232</v>
      </c>
      <c r="G119" s="146" t="s">
        <v>240</v>
      </c>
      <c r="H119" s="121"/>
      <c r="I119" s="97">
        <v>1</v>
      </c>
      <c r="J119" s="103">
        <v>12.5</v>
      </c>
      <c r="K119" s="120">
        <f t="shared" si="43"/>
        <v>12.5</v>
      </c>
      <c r="L119" s="121"/>
      <c r="M119" s="97">
        <v>1</v>
      </c>
      <c r="N119" s="103">
        <v>12.5</v>
      </c>
      <c r="O119" s="120">
        <f t="shared" si="41"/>
        <v>12.5</v>
      </c>
      <c r="P119" s="122">
        <f t="shared" si="73"/>
        <v>0</v>
      </c>
      <c r="Q119" s="99"/>
      <c r="R119" s="99">
        <f t="shared" si="72"/>
        <v>1</v>
      </c>
      <c r="S119" s="99">
        <f t="shared" si="40"/>
        <v>12.5</v>
      </c>
      <c r="T119" s="125">
        <f t="shared" si="62"/>
        <v>12.5</v>
      </c>
      <c r="U119" s="101">
        <f t="shared" si="69"/>
        <v>0</v>
      </c>
      <c r="V119" s="68">
        <f t="shared" si="70"/>
        <v>0</v>
      </c>
      <c r="W119" s="72">
        <v>12.5</v>
      </c>
      <c r="X119" s="69">
        <f t="shared" si="44"/>
        <v>12.5</v>
      </c>
      <c r="Y119" s="73"/>
      <c r="Z119" s="68">
        <f t="shared" si="45"/>
        <v>0</v>
      </c>
      <c r="AA119" s="72"/>
      <c r="AB119" s="72">
        <f t="shared" si="46"/>
        <v>0</v>
      </c>
      <c r="AC119" s="73"/>
      <c r="AD119" s="68">
        <f t="shared" si="47"/>
        <v>0</v>
      </c>
      <c r="AE119" s="72"/>
      <c r="AF119" s="74">
        <f t="shared" si="48"/>
        <v>0</v>
      </c>
      <c r="AG119" s="101">
        <f t="shared" si="49"/>
        <v>0</v>
      </c>
      <c r="AH119" s="68">
        <f t="shared" si="50"/>
        <v>0</v>
      </c>
      <c r="AI119" s="72">
        <v>12.5</v>
      </c>
      <c r="AJ119" s="69">
        <f t="shared" si="52"/>
        <v>12.5</v>
      </c>
      <c r="AK119" s="73"/>
      <c r="AL119" s="71">
        <f t="shared" si="52"/>
        <v>0</v>
      </c>
      <c r="AM119" s="72"/>
      <c r="AN119" s="72">
        <f t="shared" si="53"/>
        <v>0</v>
      </c>
      <c r="AO119" s="73"/>
      <c r="AP119" s="71">
        <f t="shared" si="54"/>
        <v>0</v>
      </c>
      <c r="AQ119" s="72"/>
      <c r="AR119" s="74">
        <f t="shared" si="63"/>
        <v>0</v>
      </c>
      <c r="AS119" s="101">
        <f t="shared" si="55"/>
        <v>0</v>
      </c>
      <c r="AT119" s="68">
        <f t="shared" si="55"/>
        <v>0</v>
      </c>
      <c r="AU119" s="72">
        <v>12.5</v>
      </c>
      <c r="AV119" s="69">
        <f t="shared" ref="AV119:AX134" si="74">AU119*$R119</f>
        <v>12.5</v>
      </c>
      <c r="AW119" s="102"/>
      <c r="AX119" s="88">
        <f t="shared" si="74"/>
        <v>0</v>
      </c>
      <c r="AY119" s="91"/>
      <c r="AZ119" s="91">
        <f t="shared" si="57"/>
        <v>0</v>
      </c>
      <c r="BA119" s="102"/>
      <c r="BB119" s="88">
        <f t="shared" si="58"/>
        <v>0</v>
      </c>
      <c r="BC119" s="91"/>
      <c r="BD119" s="92">
        <f t="shared" si="59"/>
        <v>0</v>
      </c>
    </row>
    <row r="120" spans="1:56" ht="22.5" customHeight="1">
      <c r="A120" s="3">
        <v>102</v>
      </c>
      <c r="B120" s="4" t="s">
        <v>139</v>
      </c>
      <c r="C120" s="21" t="s">
        <v>241</v>
      </c>
      <c r="D120" s="22" t="s">
        <v>230</v>
      </c>
      <c r="E120" s="23" t="s">
        <v>242</v>
      </c>
      <c r="F120" s="8" t="s">
        <v>232</v>
      </c>
      <c r="G120" s="147" t="s">
        <v>243</v>
      </c>
      <c r="H120" s="121">
        <v>1</v>
      </c>
      <c r="I120" s="97">
        <v>14</v>
      </c>
      <c r="J120" s="103">
        <v>16.3</v>
      </c>
      <c r="K120" s="120">
        <f t="shared" si="43"/>
        <v>228.20000000000002</v>
      </c>
      <c r="L120" s="121">
        <v>1</v>
      </c>
      <c r="M120" s="97">
        <v>14</v>
      </c>
      <c r="N120" s="103">
        <v>16.3</v>
      </c>
      <c r="O120" s="120">
        <f t="shared" si="41"/>
        <v>228.20000000000002</v>
      </c>
      <c r="P120" s="122">
        <f t="shared" si="73"/>
        <v>1</v>
      </c>
      <c r="Q120" s="99"/>
      <c r="R120" s="99">
        <f t="shared" si="72"/>
        <v>14</v>
      </c>
      <c r="S120" s="99">
        <f t="shared" si="40"/>
        <v>16.3</v>
      </c>
      <c r="T120" s="125">
        <f t="shared" si="62"/>
        <v>228.20000000000002</v>
      </c>
      <c r="U120" s="101">
        <f t="shared" si="69"/>
        <v>0</v>
      </c>
      <c r="V120" s="68">
        <f t="shared" si="70"/>
        <v>0</v>
      </c>
      <c r="W120" s="72">
        <v>16.3</v>
      </c>
      <c r="X120" s="69">
        <f t="shared" si="44"/>
        <v>228.20000000000002</v>
      </c>
      <c r="Y120" s="73"/>
      <c r="Z120" s="68">
        <f t="shared" si="45"/>
        <v>0</v>
      </c>
      <c r="AA120" s="72"/>
      <c r="AB120" s="72">
        <f t="shared" si="46"/>
        <v>0</v>
      </c>
      <c r="AC120" s="73"/>
      <c r="AD120" s="68">
        <f t="shared" si="47"/>
        <v>0</v>
      </c>
      <c r="AE120" s="72"/>
      <c r="AF120" s="74">
        <f t="shared" si="48"/>
        <v>0</v>
      </c>
      <c r="AG120" s="101">
        <f t="shared" si="49"/>
        <v>0</v>
      </c>
      <c r="AH120" s="68">
        <f t="shared" si="50"/>
        <v>0</v>
      </c>
      <c r="AI120" s="72">
        <v>16.3</v>
      </c>
      <c r="AJ120" s="69">
        <f t="shared" si="52"/>
        <v>228.20000000000002</v>
      </c>
      <c r="AK120" s="73"/>
      <c r="AL120" s="71">
        <f t="shared" si="52"/>
        <v>0</v>
      </c>
      <c r="AM120" s="72"/>
      <c r="AN120" s="72">
        <f t="shared" si="53"/>
        <v>0</v>
      </c>
      <c r="AO120" s="73"/>
      <c r="AP120" s="71">
        <f t="shared" si="54"/>
        <v>0</v>
      </c>
      <c r="AQ120" s="72"/>
      <c r="AR120" s="74">
        <f t="shared" si="63"/>
        <v>0</v>
      </c>
      <c r="AS120" s="101">
        <f t="shared" si="55"/>
        <v>0</v>
      </c>
      <c r="AT120" s="68">
        <f t="shared" si="55"/>
        <v>0</v>
      </c>
      <c r="AU120" s="72">
        <v>16.3</v>
      </c>
      <c r="AV120" s="69">
        <f t="shared" si="74"/>
        <v>228.20000000000002</v>
      </c>
      <c r="AW120" s="102"/>
      <c r="AX120" s="88">
        <f t="shared" si="74"/>
        <v>0</v>
      </c>
      <c r="AY120" s="91"/>
      <c r="AZ120" s="91">
        <f t="shared" si="57"/>
        <v>0</v>
      </c>
      <c r="BA120" s="102"/>
      <c r="BB120" s="88">
        <f t="shared" si="58"/>
        <v>0</v>
      </c>
      <c r="BC120" s="91"/>
      <c r="BD120" s="92">
        <f t="shared" si="59"/>
        <v>0</v>
      </c>
    </row>
    <row r="121" spans="1:56" ht="22.5" customHeight="1">
      <c r="A121" s="3"/>
      <c r="B121" s="4" t="s">
        <v>139</v>
      </c>
      <c r="C121" s="21" t="s">
        <v>241</v>
      </c>
      <c r="D121" s="22" t="s">
        <v>244</v>
      </c>
      <c r="E121" s="23" t="s">
        <v>245</v>
      </c>
      <c r="F121" s="8" t="s">
        <v>39</v>
      </c>
      <c r="G121" s="147" t="s">
        <v>243</v>
      </c>
      <c r="H121" s="121"/>
      <c r="I121" s="97">
        <v>2</v>
      </c>
      <c r="J121" s="103">
        <v>21.3</v>
      </c>
      <c r="K121" s="120">
        <f t="shared" si="43"/>
        <v>42.6</v>
      </c>
      <c r="L121" s="121"/>
      <c r="M121" s="97">
        <v>2</v>
      </c>
      <c r="N121" s="103">
        <v>21.3</v>
      </c>
      <c r="O121" s="120">
        <f t="shared" si="41"/>
        <v>42.6</v>
      </c>
      <c r="P121" s="122">
        <f t="shared" si="73"/>
        <v>0</v>
      </c>
      <c r="Q121" s="99"/>
      <c r="R121" s="99">
        <f t="shared" si="72"/>
        <v>2</v>
      </c>
      <c r="S121" s="99">
        <f t="shared" si="40"/>
        <v>21.3</v>
      </c>
      <c r="T121" s="125">
        <f t="shared" si="62"/>
        <v>42.6</v>
      </c>
      <c r="U121" s="101">
        <f t="shared" si="69"/>
        <v>5</v>
      </c>
      <c r="V121" s="68">
        <f t="shared" si="70"/>
        <v>10</v>
      </c>
      <c r="W121" s="72">
        <v>16.3</v>
      </c>
      <c r="X121" s="69">
        <f t="shared" si="44"/>
        <v>32.6</v>
      </c>
      <c r="Y121" s="73"/>
      <c r="Z121" s="68">
        <f t="shared" si="45"/>
        <v>0</v>
      </c>
      <c r="AA121" s="72"/>
      <c r="AB121" s="72">
        <f t="shared" si="46"/>
        <v>0</v>
      </c>
      <c r="AC121" s="73"/>
      <c r="AD121" s="68">
        <f t="shared" si="47"/>
        <v>0</v>
      </c>
      <c r="AE121" s="72"/>
      <c r="AF121" s="74">
        <f t="shared" si="48"/>
        <v>0</v>
      </c>
      <c r="AG121" s="101">
        <f t="shared" si="49"/>
        <v>5</v>
      </c>
      <c r="AH121" s="68">
        <f t="shared" si="50"/>
        <v>10</v>
      </c>
      <c r="AI121" s="72">
        <v>16.3</v>
      </c>
      <c r="AJ121" s="69">
        <f t="shared" si="52"/>
        <v>32.6</v>
      </c>
      <c r="AK121" s="73"/>
      <c r="AL121" s="71">
        <f t="shared" si="52"/>
        <v>0</v>
      </c>
      <c r="AM121" s="72"/>
      <c r="AN121" s="72">
        <f t="shared" si="53"/>
        <v>0</v>
      </c>
      <c r="AO121" s="73"/>
      <c r="AP121" s="71">
        <f t="shared" si="54"/>
        <v>0</v>
      </c>
      <c r="AQ121" s="72"/>
      <c r="AR121" s="74">
        <f t="shared" si="63"/>
        <v>0</v>
      </c>
      <c r="AS121" s="101">
        <f t="shared" si="55"/>
        <v>5</v>
      </c>
      <c r="AT121" s="68">
        <f t="shared" si="55"/>
        <v>10</v>
      </c>
      <c r="AU121" s="72">
        <v>16.3</v>
      </c>
      <c r="AV121" s="69">
        <f t="shared" si="74"/>
        <v>32.6</v>
      </c>
      <c r="AW121" s="102"/>
      <c r="AX121" s="88">
        <f t="shared" si="74"/>
        <v>0</v>
      </c>
      <c r="AY121" s="91"/>
      <c r="AZ121" s="91">
        <f t="shared" si="57"/>
        <v>0</v>
      </c>
      <c r="BA121" s="102"/>
      <c r="BB121" s="88">
        <f t="shared" si="58"/>
        <v>0</v>
      </c>
      <c r="BC121" s="91"/>
      <c r="BD121" s="92">
        <f t="shared" si="59"/>
        <v>0</v>
      </c>
    </row>
    <row r="122" spans="1:56" ht="33.75" customHeight="1">
      <c r="A122" s="24">
        <v>114</v>
      </c>
      <c r="B122" s="4" t="s">
        <v>136</v>
      </c>
      <c r="C122" s="5" t="s">
        <v>246</v>
      </c>
      <c r="D122" s="35" t="s">
        <v>66</v>
      </c>
      <c r="E122" s="36" t="s">
        <v>247</v>
      </c>
      <c r="F122" s="8" t="s">
        <v>23</v>
      </c>
      <c r="G122" s="152" t="s">
        <v>248</v>
      </c>
      <c r="H122" s="121">
        <v>12</v>
      </c>
      <c r="I122" s="97">
        <v>117</v>
      </c>
      <c r="J122" s="103">
        <v>20.3</v>
      </c>
      <c r="K122" s="120">
        <f t="shared" si="43"/>
        <v>2375.1</v>
      </c>
      <c r="L122" s="121">
        <v>12</v>
      </c>
      <c r="M122" s="97">
        <v>117</v>
      </c>
      <c r="N122" s="103">
        <v>20.3</v>
      </c>
      <c r="O122" s="120">
        <f t="shared" si="41"/>
        <v>2375.1</v>
      </c>
      <c r="P122" s="119">
        <v>8</v>
      </c>
      <c r="Q122" s="100">
        <f>L122-P122</f>
        <v>4</v>
      </c>
      <c r="R122" s="99">
        <v>78</v>
      </c>
      <c r="S122" s="99">
        <f t="shared" si="40"/>
        <v>20.3</v>
      </c>
      <c r="T122" s="125">
        <f t="shared" si="62"/>
        <v>1583.4</v>
      </c>
      <c r="U122" s="101">
        <f t="shared" si="69"/>
        <v>20.3</v>
      </c>
      <c r="V122" s="68">
        <f t="shared" si="70"/>
        <v>2375.1</v>
      </c>
      <c r="W122" s="72"/>
      <c r="X122" s="69">
        <f t="shared" si="44"/>
        <v>0</v>
      </c>
      <c r="Y122" s="73"/>
      <c r="Z122" s="68">
        <f t="shared" si="45"/>
        <v>0</v>
      </c>
      <c r="AA122" s="72"/>
      <c r="AB122" s="72">
        <f t="shared" si="46"/>
        <v>0</v>
      </c>
      <c r="AC122" s="73"/>
      <c r="AD122" s="68">
        <f t="shared" si="47"/>
        <v>0</v>
      </c>
      <c r="AE122" s="72"/>
      <c r="AF122" s="74">
        <f t="shared" si="48"/>
        <v>0</v>
      </c>
      <c r="AG122" s="101">
        <f t="shared" si="49"/>
        <v>20.3</v>
      </c>
      <c r="AH122" s="68">
        <f t="shared" si="50"/>
        <v>2375.1</v>
      </c>
      <c r="AI122" s="72"/>
      <c r="AJ122" s="69">
        <f t="shared" si="52"/>
        <v>0</v>
      </c>
      <c r="AK122" s="73"/>
      <c r="AL122" s="71">
        <f t="shared" si="52"/>
        <v>0</v>
      </c>
      <c r="AM122" s="72"/>
      <c r="AN122" s="72">
        <f t="shared" si="53"/>
        <v>0</v>
      </c>
      <c r="AO122" s="73"/>
      <c r="AP122" s="71">
        <f t="shared" si="54"/>
        <v>0</v>
      </c>
      <c r="AQ122" s="72"/>
      <c r="AR122" s="74">
        <f t="shared" si="63"/>
        <v>0</v>
      </c>
      <c r="AS122" s="101">
        <f t="shared" si="55"/>
        <v>20.3</v>
      </c>
      <c r="AT122" s="68">
        <f t="shared" si="55"/>
        <v>1583.4</v>
      </c>
      <c r="AU122" s="72"/>
      <c r="AV122" s="69">
        <f t="shared" si="74"/>
        <v>0</v>
      </c>
      <c r="AW122" s="102"/>
      <c r="AX122" s="88">
        <f t="shared" si="74"/>
        <v>0</v>
      </c>
      <c r="AY122" s="91"/>
      <c r="AZ122" s="91">
        <f t="shared" si="57"/>
        <v>0</v>
      </c>
      <c r="BA122" s="102"/>
      <c r="BB122" s="88">
        <f t="shared" si="58"/>
        <v>0</v>
      </c>
      <c r="BC122" s="91"/>
      <c r="BD122" s="92">
        <f t="shared" si="59"/>
        <v>0</v>
      </c>
    </row>
    <row r="123" spans="1:56" ht="22.5" customHeight="1">
      <c r="A123" s="24"/>
      <c r="B123" s="4" t="s">
        <v>136</v>
      </c>
      <c r="C123" s="5" t="s">
        <v>246</v>
      </c>
      <c r="D123" s="37" t="s">
        <v>66</v>
      </c>
      <c r="E123" s="38" t="s">
        <v>249</v>
      </c>
      <c r="F123" s="8" t="s">
        <v>23</v>
      </c>
      <c r="G123" s="153" t="s">
        <v>250</v>
      </c>
      <c r="H123" s="121"/>
      <c r="I123" s="97">
        <v>1</v>
      </c>
      <c r="J123" s="103">
        <v>15.6</v>
      </c>
      <c r="K123" s="120">
        <f t="shared" si="43"/>
        <v>15.6</v>
      </c>
      <c r="L123" s="121"/>
      <c r="M123" s="97">
        <v>1</v>
      </c>
      <c r="N123" s="103">
        <v>15.6</v>
      </c>
      <c r="O123" s="120">
        <f t="shared" si="41"/>
        <v>15.6</v>
      </c>
      <c r="P123" s="122"/>
      <c r="Q123" s="99"/>
      <c r="R123" s="99">
        <v>0</v>
      </c>
      <c r="S123" s="99"/>
      <c r="T123" s="125">
        <f t="shared" si="62"/>
        <v>0</v>
      </c>
      <c r="U123" s="101">
        <f t="shared" si="69"/>
        <v>15.6</v>
      </c>
      <c r="V123" s="68">
        <f t="shared" si="70"/>
        <v>15.6</v>
      </c>
      <c r="W123" s="72"/>
      <c r="X123" s="69">
        <f t="shared" si="44"/>
        <v>0</v>
      </c>
      <c r="Y123" s="73"/>
      <c r="Z123" s="68">
        <f t="shared" si="45"/>
        <v>0</v>
      </c>
      <c r="AA123" s="72"/>
      <c r="AB123" s="72">
        <f t="shared" si="46"/>
        <v>0</v>
      </c>
      <c r="AC123" s="73"/>
      <c r="AD123" s="68">
        <f t="shared" si="47"/>
        <v>0</v>
      </c>
      <c r="AE123" s="72"/>
      <c r="AF123" s="74">
        <f t="shared" si="48"/>
        <v>0</v>
      </c>
      <c r="AG123" s="101">
        <f t="shared" si="49"/>
        <v>15.6</v>
      </c>
      <c r="AH123" s="68">
        <f t="shared" si="50"/>
        <v>15.6</v>
      </c>
      <c r="AI123" s="72"/>
      <c r="AJ123" s="69">
        <f t="shared" si="52"/>
        <v>0</v>
      </c>
      <c r="AK123" s="73"/>
      <c r="AL123" s="71">
        <f t="shared" si="52"/>
        <v>0</v>
      </c>
      <c r="AM123" s="72"/>
      <c r="AN123" s="72">
        <f t="shared" si="53"/>
        <v>0</v>
      </c>
      <c r="AO123" s="73"/>
      <c r="AP123" s="71">
        <f t="shared" si="54"/>
        <v>0</v>
      </c>
      <c r="AQ123" s="72"/>
      <c r="AR123" s="74">
        <f t="shared" si="63"/>
        <v>0</v>
      </c>
      <c r="AS123" s="101">
        <f t="shared" si="55"/>
        <v>0</v>
      </c>
      <c r="AT123" s="68">
        <f t="shared" si="55"/>
        <v>0</v>
      </c>
      <c r="AU123" s="72"/>
      <c r="AV123" s="69">
        <f t="shared" si="74"/>
        <v>0</v>
      </c>
      <c r="AW123" s="102"/>
      <c r="AX123" s="88">
        <f t="shared" si="74"/>
        <v>0</v>
      </c>
      <c r="AY123" s="91"/>
      <c r="AZ123" s="91">
        <f t="shared" si="57"/>
        <v>0</v>
      </c>
      <c r="BA123" s="102"/>
      <c r="BB123" s="88">
        <f t="shared" si="58"/>
        <v>0</v>
      </c>
      <c r="BC123" s="91"/>
      <c r="BD123" s="92">
        <f t="shared" si="59"/>
        <v>0</v>
      </c>
    </row>
    <row r="124" spans="1:56" ht="22.5" customHeight="1">
      <c r="A124" s="24"/>
      <c r="B124" s="4" t="s">
        <v>136</v>
      </c>
      <c r="C124" s="5" t="s">
        <v>246</v>
      </c>
      <c r="D124" s="39" t="s">
        <v>251</v>
      </c>
      <c r="E124" s="38" t="s">
        <v>252</v>
      </c>
      <c r="F124" s="8" t="s">
        <v>23</v>
      </c>
      <c r="G124" s="153" t="s">
        <v>248</v>
      </c>
      <c r="H124" s="121"/>
      <c r="I124" s="97">
        <v>1</v>
      </c>
      <c r="J124" s="103">
        <v>12.2</v>
      </c>
      <c r="K124" s="120">
        <f t="shared" si="43"/>
        <v>12.2</v>
      </c>
      <c r="L124" s="121"/>
      <c r="M124" s="97">
        <v>1</v>
      </c>
      <c r="N124" s="103">
        <v>12.2</v>
      </c>
      <c r="O124" s="120">
        <f t="shared" si="41"/>
        <v>12.2</v>
      </c>
      <c r="P124" s="122"/>
      <c r="Q124" s="99"/>
      <c r="R124" s="99">
        <v>1</v>
      </c>
      <c r="S124" s="99">
        <f t="shared" si="40"/>
        <v>12.2</v>
      </c>
      <c r="T124" s="125">
        <f t="shared" si="62"/>
        <v>12.2</v>
      </c>
      <c r="U124" s="101">
        <f t="shared" si="69"/>
        <v>12.2</v>
      </c>
      <c r="V124" s="68">
        <f t="shared" si="70"/>
        <v>12.2</v>
      </c>
      <c r="W124" s="72"/>
      <c r="X124" s="69">
        <f t="shared" si="44"/>
        <v>0</v>
      </c>
      <c r="Y124" s="73"/>
      <c r="Z124" s="68">
        <f t="shared" si="45"/>
        <v>0</v>
      </c>
      <c r="AA124" s="72"/>
      <c r="AB124" s="72">
        <f t="shared" si="46"/>
        <v>0</v>
      </c>
      <c r="AC124" s="73"/>
      <c r="AD124" s="68">
        <f t="shared" si="47"/>
        <v>0</v>
      </c>
      <c r="AE124" s="72"/>
      <c r="AF124" s="74">
        <f t="shared" si="48"/>
        <v>0</v>
      </c>
      <c r="AG124" s="101">
        <f t="shared" si="49"/>
        <v>12.2</v>
      </c>
      <c r="AH124" s="68">
        <f t="shared" si="50"/>
        <v>12.2</v>
      </c>
      <c r="AI124" s="72"/>
      <c r="AJ124" s="69">
        <f t="shared" si="52"/>
        <v>0</v>
      </c>
      <c r="AK124" s="73"/>
      <c r="AL124" s="71">
        <f t="shared" si="52"/>
        <v>0</v>
      </c>
      <c r="AM124" s="72"/>
      <c r="AN124" s="72">
        <f t="shared" si="53"/>
        <v>0</v>
      </c>
      <c r="AO124" s="73"/>
      <c r="AP124" s="71">
        <f t="shared" si="54"/>
        <v>0</v>
      </c>
      <c r="AQ124" s="72"/>
      <c r="AR124" s="74">
        <f t="shared" si="63"/>
        <v>0</v>
      </c>
      <c r="AS124" s="101">
        <f t="shared" si="55"/>
        <v>12.2</v>
      </c>
      <c r="AT124" s="68">
        <f t="shared" si="55"/>
        <v>12.2</v>
      </c>
      <c r="AU124" s="72"/>
      <c r="AV124" s="69">
        <f t="shared" si="74"/>
        <v>0</v>
      </c>
      <c r="AW124" s="102"/>
      <c r="AX124" s="88">
        <f t="shared" si="74"/>
        <v>0</v>
      </c>
      <c r="AY124" s="91"/>
      <c r="AZ124" s="91">
        <f t="shared" si="57"/>
        <v>0</v>
      </c>
      <c r="BA124" s="102"/>
      <c r="BB124" s="88">
        <f t="shared" si="58"/>
        <v>0</v>
      </c>
      <c r="BC124" s="91"/>
      <c r="BD124" s="92">
        <f t="shared" si="59"/>
        <v>0</v>
      </c>
    </row>
    <row r="125" spans="1:56" ht="22.5" customHeight="1">
      <c r="A125" s="24"/>
      <c r="B125" s="4" t="s">
        <v>136</v>
      </c>
      <c r="C125" s="5" t="s">
        <v>246</v>
      </c>
      <c r="D125" s="37" t="s">
        <v>120</v>
      </c>
      <c r="E125" s="38" t="s">
        <v>253</v>
      </c>
      <c r="F125" s="8" t="s">
        <v>23</v>
      </c>
      <c r="G125" s="153" t="s">
        <v>251</v>
      </c>
      <c r="H125" s="121"/>
      <c r="I125" s="97">
        <v>1</v>
      </c>
      <c r="J125" s="103">
        <v>12.2</v>
      </c>
      <c r="K125" s="120">
        <f t="shared" si="43"/>
        <v>12.2</v>
      </c>
      <c r="L125" s="121"/>
      <c r="M125" s="97">
        <v>1</v>
      </c>
      <c r="N125" s="103">
        <v>12.2</v>
      </c>
      <c r="O125" s="120">
        <f t="shared" si="41"/>
        <v>12.2</v>
      </c>
      <c r="P125" s="122"/>
      <c r="Q125" s="99"/>
      <c r="R125" s="99">
        <v>1</v>
      </c>
      <c r="S125" s="99">
        <f t="shared" si="40"/>
        <v>12.2</v>
      </c>
      <c r="T125" s="125">
        <f t="shared" si="62"/>
        <v>12.2</v>
      </c>
      <c r="U125" s="101">
        <f t="shared" si="69"/>
        <v>12.2</v>
      </c>
      <c r="V125" s="68">
        <f t="shared" si="70"/>
        <v>12.2</v>
      </c>
      <c r="W125" s="72"/>
      <c r="X125" s="69">
        <f t="shared" si="44"/>
        <v>0</v>
      </c>
      <c r="Y125" s="73"/>
      <c r="Z125" s="68">
        <f t="shared" si="45"/>
        <v>0</v>
      </c>
      <c r="AA125" s="72"/>
      <c r="AB125" s="72">
        <f t="shared" si="46"/>
        <v>0</v>
      </c>
      <c r="AC125" s="73"/>
      <c r="AD125" s="68">
        <f t="shared" si="47"/>
        <v>0</v>
      </c>
      <c r="AE125" s="72"/>
      <c r="AF125" s="74">
        <f t="shared" si="48"/>
        <v>0</v>
      </c>
      <c r="AG125" s="101">
        <f t="shared" si="49"/>
        <v>12.2</v>
      </c>
      <c r="AH125" s="68">
        <f t="shared" si="50"/>
        <v>12.2</v>
      </c>
      <c r="AI125" s="72"/>
      <c r="AJ125" s="69">
        <f t="shared" si="52"/>
        <v>0</v>
      </c>
      <c r="AK125" s="73"/>
      <c r="AL125" s="71">
        <f t="shared" si="52"/>
        <v>0</v>
      </c>
      <c r="AM125" s="72"/>
      <c r="AN125" s="72">
        <f t="shared" si="53"/>
        <v>0</v>
      </c>
      <c r="AO125" s="73"/>
      <c r="AP125" s="71">
        <f t="shared" si="54"/>
        <v>0</v>
      </c>
      <c r="AQ125" s="72"/>
      <c r="AR125" s="74">
        <f t="shared" si="63"/>
        <v>0</v>
      </c>
      <c r="AS125" s="101">
        <f t="shared" si="55"/>
        <v>12.2</v>
      </c>
      <c r="AT125" s="68">
        <f t="shared" si="55"/>
        <v>12.2</v>
      </c>
      <c r="AU125" s="72"/>
      <c r="AV125" s="69">
        <f t="shared" si="74"/>
        <v>0</v>
      </c>
      <c r="AW125" s="102"/>
      <c r="AX125" s="88">
        <f t="shared" si="74"/>
        <v>0</v>
      </c>
      <c r="AY125" s="91"/>
      <c r="AZ125" s="91">
        <f t="shared" si="57"/>
        <v>0</v>
      </c>
      <c r="BA125" s="102"/>
      <c r="BB125" s="88">
        <f t="shared" si="58"/>
        <v>0</v>
      </c>
      <c r="BC125" s="91"/>
      <c r="BD125" s="92">
        <f t="shared" si="59"/>
        <v>0</v>
      </c>
    </row>
    <row r="126" spans="1:56" ht="22.5" customHeight="1">
      <c r="A126" s="24">
        <v>119</v>
      </c>
      <c r="B126" s="4" t="s">
        <v>136</v>
      </c>
      <c r="C126" s="5">
        <v>165</v>
      </c>
      <c r="D126" s="11" t="s">
        <v>254</v>
      </c>
      <c r="E126" s="40" t="s">
        <v>255</v>
      </c>
      <c r="F126" s="8" t="s">
        <v>39</v>
      </c>
      <c r="G126" s="141" t="s">
        <v>133</v>
      </c>
      <c r="H126" s="121">
        <v>14</v>
      </c>
      <c r="I126" s="97">
        <v>124</v>
      </c>
      <c r="J126" s="97">
        <v>26.5</v>
      </c>
      <c r="K126" s="120">
        <f t="shared" si="43"/>
        <v>3286</v>
      </c>
      <c r="L126" s="121">
        <v>14</v>
      </c>
      <c r="M126" s="97">
        <v>124</v>
      </c>
      <c r="N126" s="97">
        <v>26.5</v>
      </c>
      <c r="O126" s="120">
        <f t="shared" si="41"/>
        <v>3286</v>
      </c>
      <c r="P126" s="119">
        <v>10</v>
      </c>
      <c r="Q126" s="100">
        <f>L126-P126</f>
        <v>4</v>
      </c>
      <c r="R126" s="99">
        <v>88</v>
      </c>
      <c r="S126" s="99">
        <f t="shared" si="40"/>
        <v>26.5</v>
      </c>
      <c r="T126" s="125">
        <f t="shared" si="62"/>
        <v>2332</v>
      </c>
      <c r="U126" s="101">
        <f t="shared" si="69"/>
        <v>25.6</v>
      </c>
      <c r="V126" s="68">
        <f t="shared" si="70"/>
        <v>3174.4</v>
      </c>
      <c r="W126" s="72">
        <v>0.9</v>
      </c>
      <c r="X126" s="69">
        <f t="shared" si="44"/>
        <v>111.60000000000001</v>
      </c>
      <c r="Y126" s="73"/>
      <c r="Z126" s="68">
        <f t="shared" si="45"/>
        <v>0</v>
      </c>
      <c r="AA126" s="72"/>
      <c r="AB126" s="72">
        <f t="shared" si="46"/>
        <v>0</v>
      </c>
      <c r="AC126" s="73"/>
      <c r="AD126" s="68">
        <f t="shared" si="47"/>
        <v>0</v>
      </c>
      <c r="AE126" s="72"/>
      <c r="AF126" s="74">
        <f t="shared" si="48"/>
        <v>0</v>
      </c>
      <c r="AG126" s="101">
        <f t="shared" si="49"/>
        <v>25.6</v>
      </c>
      <c r="AH126" s="68">
        <f t="shared" si="50"/>
        <v>3174.4</v>
      </c>
      <c r="AI126" s="72">
        <v>0.9</v>
      </c>
      <c r="AJ126" s="69">
        <f t="shared" si="52"/>
        <v>111.60000000000001</v>
      </c>
      <c r="AK126" s="73"/>
      <c r="AL126" s="71">
        <f t="shared" si="52"/>
        <v>0</v>
      </c>
      <c r="AM126" s="72"/>
      <c r="AN126" s="72">
        <f t="shared" si="53"/>
        <v>0</v>
      </c>
      <c r="AO126" s="73"/>
      <c r="AP126" s="71">
        <f t="shared" si="54"/>
        <v>0</v>
      </c>
      <c r="AQ126" s="72"/>
      <c r="AR126" s="74">
        <f t="shared" si="63"/>
        <v>0</v>
      </c>
      <c r="AS126" s="101">
        <f t="shared" si="55"/>
        <v>25.6</v>
      </c>
      <c r="AT126" s="68">
        <f t="shared" si="55"/>
        <v>2252.8000000000002</v>
      </c>
      <c r="AU126" s="72">
        <v>0.9</v>
      </c>
      <c r="AV126" s="69">
        <f t="shared" si="74"/>
        <v>79.2</v>
      </c>
      <c r="AW126" s="102"/>
      <c r="AX126" s="88">
        <f t="shared" si="74"/>
        <v>0</v>
      </c>
      <c r="AY126" s="91"/>
      <c r="AZ126" s="91">
        <f t="shared" si="57"/>
        <v>0</v>
      </c>
      <c r="BA126" s="102"/>
      <c r="BB126" s="88">
        <f t="shared" si="58"/>
        <v>0</v>
      </c>
      <c r="BC126" s="91"/>
      <c r="BD126" s="92">
        <f t="shared" si="59"/>
        <v>0</v>
      </c>
    </row>
    <row r="127" spans="1:56" ht="16.5" customHeight="1">
      <c r="A127" s="24"/>
      <c r="B127" s="4" t="s">
        <v>136</v>
      </c>
      <c r="C127" s="5">
        <v>165</v>
      </c>
      <c r="D127" s="11" t="s">
        <v>133</v>
      </c>
      <c r="E127" s="40" t="s">
        <v>256</v>
      </c>
      <c r="F127" s="8" t="s">
        <v>23</v>
      </c>
      <c r="G127" s="141" t="s">
        <v>257</v>
      </c>
      <c r="H127" s="121"/>
      <c r="I127" s="97">
        <v>1</v>
      </c>
      <c r="J127" s="97">
        <v>12.8</v>
      </c>
      <c r="K127" s="120">
        <f t="shared" si="43"/>
        <v>12.8</v>
      </c>
      <c r="L127" s="121"/>
      <c r="M127" s="97">
        <v>1</v>
      </c>
      <c r="N127" s="97">
        <v>12.8</v>
      </c>
      <c r="O127" s="120">
        <f t="shared" si="41"/>
        <v>12.8</v>
      </c>
      <c r="P127" s="122"/>
      <c r="Q127" s="99"/>
      <c r="R127" s="99">
        <v>1</v>
      </c>
      <c r="S127" s="99">
        <f t="shared" ref="S127:S190" si="75">N127</f>
        <v>12.8</v>
      </c>
      <c r="T127" s="125">
        <f t="shared" si="62"/>
        <v>12.8</v>
      </c>
      <c r="U127" s="101">
        <f t="shared" si="69"/>
        <v>12.8</v>
      </c>
      <c r="V127" s="68">
        <f t="shared" si="70"/>
        <v>12.8</v>
      </c>
      <c r="W127" s="72"/>
      <c r="X127" s="69">
        <f t="shared" si="44"/>
        <v>0</v>
      </c>
      <c r="Y127" s="73"/>
      <c r="Z127" s="68">
        <f t="shared" si="45"/>
        <v>0</v>
      </c>
      <c r="AA127" s="72"/>
      <c r="AB127" s="72">
        <f t="shared" si="46"/>
        <v>0</v>
      </c>
      <c r="AC127" s="73"/>
      <c r="AD127" s="68">
        <f t="shared" si="47"/>
        <v>0</v>
      </c>
      <c r="AE127" s="72"/>
      <c r="AF127" s="74">
        <f t="shared" si="48"/>
        <v>0</v>
      </c>
      <c r="AG127" s="101">
        <f t="shared" si="49"/>
        <v>12.8</v>
      </c>
      <c r="AH127" s="68">
        <f t="shared" si="50"/>
        <v>12.8</v>
      </c>
      <c r="AI127" s="72"/>
      <c r="AJ127" s="69">
        <f t="shared" si="52"/>
        <v>0</v>
      </c>
      <c r="AK127" s="73"/>
      <c r="AL127" s="71">
        <f t="shared" si="52"/>
        <v>0</v>
      </c>
      <c r="AM127" s="72"/>
      <c r="AN127" s="72">
        <f t="shared" si="53"/>
        <v>0</v>
      </c>
      <c r="AO127" s="73"/>
      <c r="AP127" s="71">
        <f t="shared" si="54"/>
        <v>0</v>
      </c>
      <c r="AQ127" s="72"/>
      <c r="AR127" s="74">
        <f t="shared" si="63"/>
        <v>0</v>
      </c>
      <c r="AS127" s="101">
        <f t="shared" si="55"/>
        <v>12.8</v>
      </c>
      <c r="AT127" s="68">
        <f t="shared" si="55"/>
        <v>12.8</v>
      </c>
      <c r="AU127" s="72"/>
      <c r="AV127" s="69">
        <f t="shared" si="74"/>
        <v>0</v>
      </c>
      <c r="AW127" s="102"/>
      <c r="AX127" s="88">
        <f t="shared" si="74"/>
        <v>0</v>
      </c>
      <c r="AY127" s="91"/>
      <c r="AZ127" s="91">
        <f t="shared" si="57"/>
        <v>0</v>
      </c>
      <c r="BA127" s="102"/>
      <c r="BB127" s="88">
        <f t="shared" si="58"/>
        <v>0</v>
      </c>
      <c r="BC127" s="91"/>
      <c r="BD127" s="92">
        <f t="shared" si="59"/>
        <v>0</v>
      </c>
    </row>
    <row r="128" spans="1:56" ht="22.5" customHeight="1">
      <c r="A128" s="24"/>
      <c r="B128" s="4" t="s">
        <v>136</v>
      </c>
      <c r="C128" s="5">
        <v>165</v>
      </c>
      <c r="D128" s="11" t="s">
        <v>258</v>
      </c>
      <c r="E128" s="40" t="s">
        <v>259</v>
      </c>
      <c r="F128" s="8" t="s">
        <v>39</v>
      </c>
      <c r="G128" s="141" t="s">
        <v>254</v>
      </c>
      <c r="H128" s="121"/>
      <c r="I128" s="97">
        <v>1</v>
      </c>
      <c r="J128" s="97">
        <v>18.8</v>
      </c>
      <c r="K128" s="120">
        <f t="shared" si="43"/>
        <v>18.8</v>
      </c>
      <c r="L128" s="121"/>
      <c r="M128" s="97">
        <v>1</v>
      </c>
      <c r="N128" s="97">
        <v>18.8</v>
      </c>
      <c r="O128" s="120">
        <f t="shared" si="41"/>
        <v>18.8</v>
      </c>
      <c r="P128" s="122"/>
      <c r="Q128" s="99"/>
      <c r="R128" s="99">
        <v>1</v>
      </c>
      <c r="S128" s="99">
        <f t="shared" si="75"/>
        <v>18.8</v>
      </c>
      <c r="T128" s="125">
        <f t="shared" si="62"/>
        <v>18.8</v>
      </c>
      <c r="U128" s="101">
        <f t="shared" si="69"/>
        <v>17.900000000000002</v>
      </c>
      <c r="V128" s="68">
        <f t="shared" si="70"/>
        <v>17.900000000000002</v>
      </c>
      <c r="W128" s="72">
        <v>0.9</v>
      </c>
      <c r="X128" s="69">
        <f t="shared" si="44"/>
        <v>0.9</v>
      </c>
      <c r="Y128" s="73"/>
      <c r="Z128" s="68">
        <f t="shared" si="45"/>
        <v>0</v>
      </c>
      <c r="AA128" s="72"/>
      <c r="AB128" s="72">
        <f t="shared" si="46"/>
        <v>0</v>
      </c>
      <c r="AC128" s="73"/>
      <c r="AD128" s="68">
        <f t="shared" si="47"/>
        <v>0</v>
      </c>
      <c r="AE128" s="72"/>
      <c r="AF128" s="74">
        <f t="shared" si="48"/>
        <v>0</v>
      </c>
      <c r="AG128" s="101">
        <f t="shared" si="49"/>
        <v>17.900000000000002</v>
      </c>
      <c r="AH128" s="68">
        <f t="shared" si="50"/>
        <v>17.900000000000002</v>
      </c>
      <c r="AI128" s="72">
        <v>0.9</v>
      </c>
      <c r="AJ128" s="69">
        <f t="shared" si="52"/>
        <v>0.9</v>
      </c>
      <c r="AK128" s="73"/>
      <c r="AL128" s="71">
        <f t="shared" si="52"/>
        <v>0</v>
      </c>
      <c r="AM128" s="72"/>
      <c r="AN128" s="72">
        <f t="shared" si="53"/>
        <v>0</v>
      </c>
      <c r="AO128" s="73"/>
      <c r="AP128" s="71">
        <f t="shared" si="54"/>
        <v>0</v>
      </c>
      <c r="AQ128" s="72"/>
      <c r="AR128" s="74">
        <f t="shared" si="63"/>
        <v>0</v>
      </c>
      <c r="AS128" s="101">
        <f t="shared" si="55"/>
        <v>17.900000000000002</v>
      </c>
      <c r="AT128" s="68">
        <f t="shared" si="55"/>
        <v>17.900000000000002</v>
      </c>
      <c r="AU128" s="72">
        <v>0.9</v>
      </c>
      <c r="AV128" s="69">
        <f t="shared" si="74"/>
        <v>0.9</v>
      </c>
      <c r="AW128" s="102"/>
      <c r="AX128" s="88">
        <f t="shared" si="74"/>
        <v>0</v>
      </c>
      <c r="AY128" s="91"/>
      <c r="AZ128" s="91">
        <f t="shared" si="57"/>
        <v>0</v>
      </c>
      <c r="BA128" s="102"/>
      <c r="BB128" s="88">
        <f t="shared" si="58"/>
        <v>0</v>
      </c>
      <c r="BC128" s="91"/>
      <c r="BD128" s="92">
        <f t="shared" si="59"/>
        <v>0</v>
      </c>
    </row>
    <row r="129" spans="1:56" ht="33.75" customHeight="1">
      <c r="A129" s="24">
        <v>122</v>
      </c>
      <c r="B129" s="26" t="s">
        <v>260</v>
      </c>
      <c r="C129" s="5">
        <v>970</v>
      </c>
      <c r="D129" s="16" t="s">
        <v>32</v>
      </c>
      <c r="E129" s="7" t="s">
        <v>261</v>
      </c>
      <c r="F129" s="8" t="s">
        <v>39</v>
      </c>
      <c r="G129" s="154" t="s">
        <v>262</v>
      </c>
      <c r="H129" s="121">
        <v>10</v>
      </c>
      <c r="I129" s="97">
        <v>86</v>
      </c>
      <c r="J129" s="103">
        <v>21.4</v>
      </c>
      <c r="K129" s="120">
        <f t="shared" si="43"/>
        <v>1840.3999999999999</v>
      </c>
      <c r="L129" s="121">
        <v>10</v>
      </c>
      <c r="M129" s="106">
        <v>77</v>
      </c>
      <c r="N129" s="103">
        <v>21.4</v>
      </c>
      <c r="O129" s="120">
        <f t="shared" si="41"/>
        <v>1647.8</v>
      </c>
      <c r="P129" s="119">
        <v>7</v>
      </c>
      <c r="Q129" s="100">
        <f>L129-P129</f>
        <v>3</v>
      </c>
      <c r="R129" s="99">
        <v>50</v>
      </c>
      <c r="S129" s="99">
        <f t="shared" si="75"/>
        <v>21.4</v>
      </c>
      <c r="T129" s="125">
        <f t="shared" si="62"/>
        <v>1070</v>
      </c>
      <c r="U129" s="101">
        <f t="shared" si="69"/>
        <v>17.599999999999998</v>
      </c>
      <c r="V129" s="68">
        <f t="shared" si="70"/>
        <v>1513.6</v>
      </c>
      <c r="W129" s="72">
        <v>3.8</v>
      </c>
      <c r="X129" s="69">
        <f t="shared" si="44"/>
        <v>326.8</v>
      </c>
      <c r="Y129" s="73"/>
      <c r="Z129" s="68">
        <f t="shared" si="45"/>
        <v>0</v>
      </c>
      <c r="AA129" s="72"/>
      <c r="AB129" s="72">
        <f t="shared" si="46"/>
        <v>0</v>
      </c>
      <c r="AC129" s="73"/>
      <c r="AD129" s="68">
        <f t="shared" si="47"/>
        <v>0</v>
      </c>
      <c r="AE129" s="72"/>
      <c r="AF129" s="74">
        <f t="shared" si="48"/>
        <v>0</v>
      </c>
      <c r="AG129" s="101">
        <f t="shared" si="49"/>
        <v>17.599999999999998</v>
      </c>
      <c r="AH129" s="68">
        <f t="shared" si="50"/>
        <v>1355.2</v>
      </c>
      <c r="AI129" s="72">
        <v>3.8</v>
      </c>
      <c r="AJ129" s="69">
        <f t="shared" si="52"/>
        <v>292.59999999999997</v>
      </c>
      <c r="AK129" s="73"/>
      <c r="AL129" s="71">
        <f t="shared" si="52"/>
        <v>0</v>
      </c>
      <c r="AM129" s="72"/>
      <c r="AN129" s="72">
        <f t="shared" si="53"/>
        <v>0</v>
      </c>
      <c r="AO129" s="73"/>
      <c r="AP129" s="71">
        <f t="shared" si="54"/>
        <v>0</v>
      </c>
      <c r="AQ129" s="72"/>
      <c r="AR129" s="74">
        <f t="shared" si="63"/>
        <v>0</v>
      </c>
      <c r="AS129" s="101">
        <f t="shared" si="55"/>
        <v>17.599999999999998</v>
      </c>
      <c r="AT129" s="68">
        <f t="shared" si="55"/>
        <v>880</v>
      </c>
      <c r="AU129" s="72">
        <v>3.8</v>
      </c>
      <c r="AV129" s="69">
        <f t="shared" si="74"/>
        <v>190</v>
      </c>
      <c r="AW129" s="102"/>
      <c r="AX129" s="88">
        <f t="shared" si="74"/>
        <v>0</v>
      </c>
      <c r="AY129" s="91"/>
      <c r="AZ129" s="91">
        <f t="shared" si="57"/>
        <v>0</v>
      </c>
      <c r="BA129" s="102"/>
      <c r="BB129" s="88">
        <f t="shared" si="58"/>
        <v>0</v>
      </c>
      <c r="BC129" s="91"/>
      <c r="BD129" s="92">
        <f t="shared" si="59"/>
        <v>0</v>
      </c>
    </row>
    <row r="130" spans="1:56" ht="33.75" customHeight="1">
      <c r="A130" s="24"/>
      <c r="B130" s="26" t="s">
        <v>260</v>
      </c>
      <c r="C130" s="5">
        <v>970</v>
      </c>
      <c r="D130" s="16" t="s">
        <v>32</v>
      </c>
      <c r="E130" s="7" t="s">
        <v>263</v>
      </c>
      <c r="F130" s="8" t="s">
        <v>39</v>
      </c>
      <c r="G130" s="142" t="s">
        <v>264</v>
      </c>
      <c r="H130" s="132"/>
      <c r="I130" s="107">
        <v>10</v>
      </c>
      <c r="J130" s="103">
        <v>23.3</v>
      </c>
      <c r="K130" s="120">
        <f t="shared" si="43"/>
        <v>233</v>
      </c>
      <c r="L130" s="132"/>
      <c r="M130" s="112">
        <v>9</v>
      </c>
      <c r="N130" s="103">
        <v>23.3</v>
      </c>
      <c r="O130" s="120">
        <f t="shared" si="41"/>
        <v>209.70000000000002</v>
      </c>
      <c r="P130" s="122"/>
      <c r="Q130" s="99"/>
      <c r="R130" s="99">
        <v>9</v>
      </c>
      <c r="S130" s="99">
        <f t="shared" si="75"/>
        <v>23.3</v>
      </c>
      <c r="T130" s="125">
        <f t="shared" si="62"/>
        <v>209.70000000000002</v>
      </c>
      <c r="U130" s="101">
        <f t="shared" si="69"/>
        <v>17.600000000000001</v>
      </c>
      <c r="V130" s="68">
        <f t="shared" si="70"/>
        <v>176</v>
      </c>
      <c r="W130" s="72">
        <v>5.7</v>
      </c>
      <c r="X130" s="69">
        <f t="shared" si="44"/>
        <v>57</v>
      </c>
      <c r="Y130" s="73"/>
      <c r="Z130" s="68">
        <f t="shared" si="45"/>
        <v>0</v>
      </c>
      <c r="AA130" s="72"/>
      <c r="AB130" s="72">
        <f t="shared" si="46"/>
        <v>0</v>
      </c>
      <c r="AC130" s="73"/>
      <c r="AD130" s="68">
        <f t="shared" si="47"/>
        <v>0</v>
      </c>
      <c r="AE130" s="72"/>
      <c r="AF130" s="74">
        <f t="shared" si="48"/>
        <v>0</v>
      </c>
      <c r="AG130" s="101">
        <f t="shared" si="49"/>
        <v>17.600000000000001</v>
      </c>
      <c r="AH130" s="68">
        <f t="shared" si="50"/>
        <v>158.4</v>
      </c>
      <c r="AI130" s="72">
        <v>5.7</v>
      </c>
      <c r="AJ130" s="69">
        <f t="shared" si="52"/>
        <v>51.300000000000004</v>
      </c>
      <c r="AK130" s="73"/>
      <c r="AL130" s="71">
        <f t="shared" si="52"/>
        <v>0</v>
      </c>
      <c r="AM130" s="72"/>
      <c r="AN130" s="72">
        <f t="shared" si="53"/>
        <v>0</v>
      </c>
      <c r="AO130" s="73"/>
      <c r="AP130" s="71">
        <f t="shared" si="54"/>
        <v>0</v>
      </c>
      <c r="AQ130" s="72"/>
      <c r="AR130" s="74">
        <f t="shared" si="63"/>
        <v>0</v>
      </c>
      <c r="AS130" s="101">
        <f t="shared" si="55"/>
        <v>17.600000000000001</v>
      </c>
      <c r="AT130" s="68">
        <f t="shared" si="55"/>
        <v>158.4</v>
      </c>
      <c r="AU130" s="72">
        <v>5.7</v>
      </c>
      <c r="AV130" s="69">
        <f t="shared" si="74"/>
        <v>51.300000000000004</v>
      </c>
      <c r="AW130" s="102"/>
      <c r="AX130" s="88">
        <f t="shared" si="74"/>
        <v>0</v>
      </c>
      <c r="AY130" s="91"/>
      <c r="AZ130" s="91">
        <f t="shared" si="57"/>
        <v>0</v>
      </c>
      <c r="BA130" s="102"/>
      <c r="BB130" s="88">
        <f t="shared" si="58"/>
        <v>0</v>
      </c>
      <c r="BC130" s="91"/>
      <c r="BD130" s="92">
        <f t="shared" si="59"/>
        <v>0</v>
      </c>
    </row>
    <row r="131" spans="1:56" ht="24.75" customHeight="1" thickBot="1">
      <c r="A131" s="24"/>
      <c r="B131" s="26" t="s">
        <v>260</v>
      </c>
      <c r="C131" s="41">
        <v>-971</v>
      </c>
      <c r="D131" s="14" t="s">
        <v>265</v>
      </c>
      <c r="E131" s="23" t="s">
        <v>266</v>
      </c>
      <c r="F131" s="8" t="s">
        <v>39</v>
      </c>
      <c r="G131" s="154" t="s">
        <v>262</v>
      </c>
      <c r="H131" s="132"/>
      <c r="I131" s="107">
        <v>4</v>
      </c>
      <c r="J131" s="103">
        <v>23.1</v>
      </c>
      <c r="K131" s="120">
        <f t="shared" si="43"/>
        <v>92.4</v>
      </c>
      <c r="L131" s="132"/>
      <c r="M131" s="107">
        <v>4</v>
      </c>
      <c r="N131" s="103">
        <v>23.1</v>
      </c>
      <c r="O131" s="120">
        <f t="shared" ref="O131" si="76">M131*N131</f>
        <v>92.4</v>
      </c>
      <c r="P131" s="122"/>
      <c r="Q131" s="99"/>
      <c r="R131" s="99">
        <v>4</v>
      </c>
      <c r="S131" s="99">
        <f t="shared" si="75"/>
        <v>23.1</v>
      </c>
      <c r="T131" s="125">
        <f t="shared" si="62"/>
        <v>92.4</v>
      </c>
      <c r="U131" s="101">
        <f t="shared" si="69"/>
        <v>19.3</v>
      </c>
      <c r="V131" s="68">
        <f t="shared" si="70"/>
        <v>77.2</v>
      </c>
      <c r="W131" s="72">
        <v>3.8</v>
      </c>
      <c r="X131" s="69">
        <f t="shared" si="44"/>
        <v>15.2</v>
      </c>
      <c r="Y131" s="73"/>
      <c r="Z131" s="68">
        <f t="shared" si="45"/>
        <v>0</v>
      </c>
      <c r="AA131" s="72"/>
      <c r="AB131" s="72">
        <f t="shared" si="46"/>
        <v>0</v>
      </c>
      <c r="AC131" s="73"/>
      <c r="AD131" s="68">
        <f t="shared" si="47"/>
        <v>0</v>
      </c>
      <c r="AE131" s="72"/>
      <c r="AF131" s="74">
        <f t="shared" si="48"/>
        <v>0</v>
      </c>
      <c r="AG131" s="101">
        <f t="shared" si="49"/>
        <v>19.3</v>
      </c>
      <c r="AH131" s="68">
        <f t="shared" si="50"/>
        <v>77.2</v>
      </c>
      <c r="AI131" s="72">
        <v>3.8</v>
      </c>
      <c r="AJ131" s="69">
        <f t="shared" si="52"/>
        <v>15.2</v>
      </c>
      <c r="AK131" s="73"/>
      <c r="AL131" s="71">
        <f t="shared" si="52"/>
        <v>0</v>
      </c>
      <c r="AM131" s="72"/>
      <c r="AN131" s="72">
        <f t="shared" si="53"/>
        <v>0</v>
      </c>
      <c r="AO131" s="73"/>
      <c r="AP131" s="71">
        <f t="shared" si="54"/>
        <v>0</v>
      </c>
      <c r="AQ131" s="72"/>
      <c r="AR131" s="74">
        <f t="shared" si="63"/>
        <v>0</v>
      </c>
      <c r="AS131" s="101">
        <f t="shared" si="55"/>
        <v>19.3</v>
      </c>
      <c r="AT131" s="68">
        <f t="shared" si="55"/>
        <v>77.2</v>
      </c>
      <c r="AU131" s="72">
        <v>3.8</v>
      </c>
      <c r="AV131" s="69">
        <f t="shared" si="74"/>
        <v>15.2</v>
      </c>
      <c r="AW131" s="102"/>
      <c r="AX131" s="88">
        <f t="shared" si="74"/>
        <v>0</v>
      </c>
      <c r="AY131" s="91"/>
      <c r="AZ131" s="91">
        <f t="shared" si="57"/>
        <v>0</v>
      </c>
      <c r="BA131" s="102"/>
      <c r="BB131" s="88">
        <f t="shared" si="58"/>
        <v>0</v>
      </c>
      <c r="BC131" s="91"/>
      <c r="BD131" s="92">
        <f t="shared" si="59"/>
        <v>0</v>
      </c>
    </row>
    <row r="132" spans="1:56" ht="22.5" customHeight="1">
      <c r="A132" s="3">
        <v>1</v>
      </c>
      <c r="B132" s="4" t="s">
        <v>267</v>
      </c>
      <c r="C132" s="5">
        <v>62</v>
      </c>
      <c r="D132" s="11" t="s">
        <v>268</v>
      </c>
      <c r="E132" s="42" t="s">
        <v>269</v>
      </c>
      <c r="F132" s="8" t="s">
        <v>23</v>
      </c>
      <c r="G132" s="141" t="s">
        <v>227</v>
      </c>
      <c r="H132" s="124">
        <v>4</v>
      </c>
      <c r="I132" s="103">
        <v>28</v>
      </c>
      <c r="J132" s="103">
        <v>24.2</v>
      </c>
      <c r="K132" s="120">
        <f t="shared" si="43"/>
        <v>677.6</v>
      </c>
      <c r="L132" s="124">
        <v>4</v>
      </c>
      <c r="M132" s="104">
        <v>24</v>
      </c>
      <c r="N132" s="104">
        <v>25.2</v>
      </c>
      <c r="O132" s="135">
        <f>M132*N132</f>
        <v>604.79999999999995</v>
      </c>
      <c r="P132" s="127">
        <v>3</v>
      </c>
      <c r="Q132" s="100">
        <f>L132-P132</f>
        <v>1</v>
      </c>
      <c r="R132" s="113">
        <v>18</v>
      </c>
      <c r="S132" s="99">
        <f t="shared" si="75"/>
        <v>25.2</v>
      </c>
      <c r="T132" s="125">
        <f t="shared" si="62"/>
        <v>453.59999999999997</v>
      </c>
      <c r="U132" s="101">
        <f t="shared" si="69"/>
        <v>24.2</v>
      </c>
      <c r="V132" s="68">
        <f t="shared" si="70"/>
        <v>677.6</v>
      </c>
      <c r="W132" s="72"/>
      <c r="X132" s="69">
        <f t="shared" si="44"/>
        <v>0</v>
      </c>
      <c r="Y132" s="73"/>
      <c r="Z132" s="68">
        <f t="shared" si="45"/>
        <v>0</v>
      </c>
      <c r="AA132" s="72"/>
      <c r="AB132" s="72">
        <f t="shared" si="46"/>
        <v>0</v>
      </c>
      <c r="AC132" s="73"/>
      <c r="AD132" s="68">
        <f t="shared" si="47"/>
        <v>0</v>
      </c>
      <c r="AE132" s="72"/>
      <c r="AF132" s="74">
        <f t="shared" si="48"/>
        <v>0</v>
      </c>
      <c r="AG132" s="101">
        <f t="shared" si="49"/>
        <v>25.2</v>
      </c>
      <c r="AH132" s="68">
        <f t="shared" si="50"/>
        <v>604.79999999999995</v>
      </c>
      <c r="AI132" s="72"/>
      <c r="AJ132" s="69">
        <f t="shared" si="52"/>
        <v>0</v>
      </c>
      <c r="AK132" s="73"/>
      <c r="AL132" s="71">
        <f t="shared" si="52"/>
        <v>0</v>
      </c>
      <c r="AM132" s="72"/>
      <c r="AN132" s="72">
        <f t="shared" si="53"/>
        <v>0</v>
      </c>
      <c r="AO132" s="73"/>
      <c r="AP132" s="71">
        <f t="shared" si="54"/>
        <v>0</v>
      </c>
      <c r="AQ132" s="72"/>
      <c r="AR132" s="74">
        <f t="shared" si="63"/>
        <v>0</v>
      </c>
      <c r="AS132" s="101">
        <f t="shared" si="55"/>
        <v>25.2</v>
      </c>
      <c r="AT132" s="68">
        <f t="shared" si="55"/>
        <v>453.59999999999997</v>
      </c>
      <c r="AU132" s="72"/>
      <c r="AV132" s="69">
        <f t="shared" si="74"/>
        <v>0</v>
      </c>
      <c r="AW132" s="102"/>
      <c r="AX132" s="88">
        <f t="shared" si="74"/>
        <v>0</v>
      </c>
      <c r="AY132" s="91"/>
      <c r="AZ132" s="91">
        <f t="shared" si="57"/>
        <v>0</v>
      </c>
      <c r="BA132" s="102"/>
      <c r="BB132" s="88">
        <f t="shared" si="58"/>
        <v>0</v>
      </c>
      <c r="BC132" s="91"/>
      <c r="BD132" s="92">
        <f t="shared" si="59"/>
        <v>0</v>
      </c>
    </row>
    <row r="133" spans="1:56" ht="22.5" customHeight="1">
      <c r="A133" s="3"/>
      <c r="B133" s="4" t="s">
        <v>267</v>
      </c>
      <c r="C133" s="5">
        <v>62</v>
      </c>
      <c r="D133" s="11" t="s">
        <v>34</v>
      </c>
      <c r="E133" s="42" t="s">
        <v>269</v>
      </c>
      <c r="F133" s="8" t="s">
        <v>23</v>
      </c>
      <c r="G133" s="141" t="s">
        <v>227</v>
      </c>
      <c r="H133" s="124"/>
      <c r="I133" s="103">
        <v>16</v>
      </c>
      <c r="J133" s="103">
        <v>23.7</v>
      </c>
      <c r="K133" s="120">
        <f t="shared" si="43"/>
        <v>379.2</v>
      </c>
      <c r="L133" s="124"/>
      <c r="M133" s="103">
        <v>16</v>
      </c>
      <c r="N133" s="104">
        <v>24.7</v>
      </c>
      <c r="O133" s="125">
        <f t="shared" ref="O133:O136" si="77">M133*N133</f>
        <v>395.2</v>
      </c>
      <c r="P133" s="123"/>
      <c r="Q133" s="105"/>
      <c r="R133" s="105">
        <v>12</v>
      </c>
      <c r="S133" s="99">
        <f t="shared" si="75"/>
        <v>24.7</v>
      </c>
      <c r="T133" s="125">
        <f t="shared" si="62"/>
        <v>296.39999999999998</v>
      </c>
      <c r="U133" s="101">
        <f t="shared" si="69"/>
        <v>23.7</v>
      </c>
      <c r="V133" s="68">
        <f t="shared" si="70"/>
        <v>379.2</v>
      </c>
      <c r="W133" s="72"/>
      <c r="X133" s="69">
        <f t="shared" si="44"/>
        <v>0</v>
      </c>
      <c r="Y133" s="73"/>
      <c r="Z133" s="68">
        <f t="shared" si="45"/>
        <v>0</v>
      </c>
      <c r="AA133" s="72"/>
      <c r="AB133" s="72">
        <f t="shared" si="46"/>
        <v>0</v>
      </c>
      <c r="AC133" s="73"/>
      <c r="AD133" s="68">
        <f t="shared" si="47"/>
        <v>0</v>
      </c>
      <c r="AE133" s="72"/>
      <c r="AF133" s="74">
        <f t="shared" si="48"/>
        <v>0</v>
      </c>
      <c r="AG133" s="101">
        <f t="shared" si="49"/>
        <v>24.7</v>
      </c>
      <c r="AH133" s="68">
        <f t="shared" si="50"/>
        <v>395.2</v>
      </c>
      <c r="AI133" s="72"/>
      <c r="AJ133" s="69">
        <f t="shared" si="52"/>
        <v>0</v>
      </c>
      <c r="AK133" s="73"/>
      <c r="AL133" s="71">
        <f t="shared" si="52"/>
        <v>0</v>
      </c>
      <c r="AM133" s="72"/>
      <c r="AN133" s="72">
        <f t="shared" si="53"/>
        <v>0</v>
      </c>
      <c r="AO133" s="73"/>
      <c r="AP133" s="71">
        <f t="shared" si="54"/>
        <v>0</v>
      </c>
      <c r="AQ133" s="72"/>
      <c r="AR133" s="74">
        <f t="shared" si="63"/>
        <v>0</v>
      </c>
      <c r="AS133" s="101">
        <f t="shared" si="55"/>
        <v>24.7</v>
      </c>
      <c r="AT133" s="68">
        <f t="shared" si="55"/>
        <v>296.39999999999998</v>
      </c>
      <c r="AU133" s="72"/>
      <c r="AV133" s="69">
        <f t="shared" si="74"/>
        <v>0</v>
      </c>
      <c r="AW133" s="102"/>
      <c r="AX133" s="88">
        <f t="shared" si="74"/>
        <v>0</v>
      </c>
      <c r="AY133" s="91"/>
      <c r="AZ133" s="91">
        <f t="shared" si="57"/>
        <v>0</v>
      </c>
      <c r="BA133" s="102"/>
      <c r="BB133" s="88">
        <f t="shared" si="58"/>
        <v>0</v>
      </c>
      <c r="BC133" s="91"/>
      <c r="BD133" s="92">
        <f t="shared" si="59"/>
        <v>0</v>
      </c>
    </row>
    <row r="134" spans="1:56" ht="22.5" customHeight="1">
      <c r="A134" s="3">
        <v>2</v>
      </c>
      <c r="B134" s="4" t="s">
        <v>267</v>
      </c>
      <c r="C134" s="5">
        <v>49</v>
      </c>
      <c r="D134" s="11" t="s">
        <v>270</v>
      </c>
      <c r="E134" s="15" t="s">
        <v>271</v>
      </c>
      <c r="F134" s="8" t="s">
        <v>23</v>
      </c>
      <c r="G134" s="141" t="s">
        <v>227</v>
      </c>
      <c r="H134" s="121">
        <v>2</v>
      </c>
      <c r="I134" s="97">
        <v>14</v>
      </c>
      <c r="J134" s="103">
        <v>21</v>
      </c>
      <c r="K134" s="120">
        <f t="shared" si="43"/>
        <v>294</v>
      </c>
      <c r="L134" s="121">
        <v>2</v>
      </c>
      <c r="M134" s="106">
        <v>12</v>
      </c>
      <c r="N134" s="104">
        <v>22</v>
      </c>
      <c r="O134" s="125">
        <f t="shared" si="77"/>
        <v>264</v>
      </c>
      <c r="P134" s="123">
        <f>L134</f>
        <v>2</v>
      </c>
      <c r="Q134" s="105"/>
      <c r="R134" s="105">
        <f>M134</f>
        <v>12</v>
      </c>
      <c r="S134" s="99">
        <f t="shared" si="75"/>
        <v>22</v>
      </c>
      <c r="T134" s="125">
        <f t="shared" si="62"/>
        <v>264</v>
      </c>
      <c r="U134" s="101">
        <f t="shared" si="69"/>
        <v>21</v>
      </c>
      <c r="V134" s="68">
        <f t="shared" si="70"/>
        <v>294</v>
      </c>
      <c r="W134" s="72"/>
      <c r="X134" s="69">
        <f t="shared" si="44"/>
        <v>0</v>
      </c>
      <c r="Y134" s="73"/>
      <c r="Z134" s="68">
        <f t="shared" si="45"/>
        <v>0</v>
      </c>
      <c r="AA134" s="72"/>
      <c r="AB134" s="72">
        <f t="shared" si="46"/>
        <v>0</v>
      </c>
      <c r="AC134" s="73"/>
      <c r="AD134" s="68">
        <f t="shared" si="47"/>
        <v>0</v>
      </c>
      <c r="AE134" s="72"/>
      <c r="AF134" s="74">
        <f t="shared" si="48"/>
        <v>0</v>
      </c>
      <c r="AG134" s="101">
        <f t="shared" ref="AG134:AG197" si="78">N134-AI134-AK134-AM134-AO134-AQ134</f>
        <v>22</v>
      </c>
      <c r="AH134" s="68">
        <f t="shared" ref="AH134:AH197" si="79">O134-AJ134-AL134-AN134-AP134-AR134</f>
        <v>264</v>
      </c>
      <c r="AI134" s="72"/>
      <c r="AJ134" s="69">
        <f t="shared" si="52"/>
        <v>0</v>
      </c>
      <c r="AK134" s="73"/>
      <c r="AL134" s="71">
        <f t="shared" si="52"/>
        <v>0</v>
      </c>
      <c r="AM134" s="72"/>
      <c r="AN134" s="72">
        <f t="shared" si="53"/>
        <v>0</v>
      </c>
      <c r="AO134" s="73"/>
      <c r="AP134" s="71">
        <f t="shared" si="54"/>
        <v>0</v>
      </c>
      <c r="AQ134" s="72"/>
      <c r="AR134" s="74">
        <f t="shared" si="63"/>
        <v>0</v>
      </c>
      <c r="AS134" s="101">
        <f t="shared" si="55"/>
        <v>22</v>
      </c>
      <c r="AT134" s="68">
        <f t="shared" si="55"/>
        <v>264</v>
      </c>
      <c r="AU134" s="72"/>
      <c r="AV134" s="69">
        <f t="shared" si="74"/>
        <v>0</v>
      </c>
      <c r="AW134" s="102"/>
      <c r="AX134" s="88">
        <f t="shared" si="74"/>
        <v>0</v>
      </c>
      <c r="AY134" s="91"/>
      <c r="AZ134" s="91">
        <f t="shared" si="57"/>
        <v>0</v>
      </c>
      <c r="BA134" s="102"/>
      <c r="BB134" s="88">
        <f t="shared" si="58"/>
        <v>0</v>
      </c>
      <c r="BC134" s="91"/>
      <c r="BD134" s="92">
        <f t="shared" si="59"/>
        <v>0</v>
      </c>
    </row>
    <row r="135" spans="1:56" ht="22.5" customHeight="1">
      <c r="A135" s="3"/>
      <c r="B135" s="4" t="s">
        <v>267</v>
      </c>
      <c r="C135" s="5">
        <v>49</v>
      </c>
      <c r="D135" s="11" t="s">
        <v>34</v>
      </c>
      <c r="E135" s="15" t="s">
        <v>271</v>
      </c>
      <c r="F135" s="8" t="s">
        <v>23</v>
      </c>
      <c r="G135" s="141" t="s">
        <v>227</v>
      </c>
      <c r="H135" s="121"/>
      <c r="I135" s="97">
        <v>8</v>
      </c>
      <c r="J135" s="103">
        <v>21.1</v>
      </c>
      <c r="K135" s="120">
        <f t="shared" si="43"/>
        <v>168.8</v>
      </c>
      <c r="L135" s="121"/>
      <c r="M135" s="97">
        <v>8</v>
      </c>
      <c r="N135" s="104">
        <v>22.1</v>
      </c>
      <c r="O135" s="125">
        <f t="shared" si="77"/>
        <v>176.8</v>
      </c>
      <c r="P135" s="123">
        <f>L135</f>
        <v>0</v>
      </c>
      <c r="Q135" s="105"/>
      <c r="R135" s="105">
        <f>M135</f>
        <v>8</v>
      </c>
      <c r="S135" s="99">
        <f t="shared" si="75"/>
        <v>22.1</v>
      </c>
      <c r="T135" s="125">
        <f t="shared" si="62"/>
        <v>176.8</v>
      </c>
      <c r="U135" s="101">
        <f t="shared" si="69"/>
        <v>21.1</v>
      </c>
      <c r="V135" s="68">
        <f t="shared" si="70"/>
        <v>168.8</v>
      </c>
      <c r="W135" s="72"/>
      <c r="X135" s="69">
        <f t="shared" si="44"/>
        <v>0</v>
      </c>
      <c r="Y135" s="73"/>
      <c r="Z135" s="68">
        <f t="shared" si="45"/>
        <v>0</v>
      </c>
      <c r="AA135" s="72"/>
      <c r="AB135" s="72">
        <f t="shared" si="46"/>
        <v>0</v>
      </c>
      <c r="AC135" s="73"/>
      <c r="AD135" s="68">
        <f t="shared" si="47"/>
        <v>0</v>
      </c>
      <c r="AE135" s="72"/>
      <c r="AF135" s="74">
        <f t="shared" si="48"/>
        <v>0</v>
      </c>
      <c r="AG135" s="101">
        <f t="shared" si="78"/>
        <v>22.1</v>
      </c>
      <c r="AH135" s="68">
        <f t="shared" si="79"/>
        <v>176.8</v>
      </c>
      <c r="AI135" s="72"/>
      <c r="AJ135" s="69">
        <f t="shared" ref="AJ135:AL198" si="80">AI135*$M135</f>
        <v>0</v>
      </c>
      <c r="AK135" s="73"/>
      <c r="AL135" s="71">
        <f t="shared" si="80"/>
        <v>0</v>
      </c>
      <c r="AM135" s="72"/>
      <c r="AN135" s="72">
        <f t="shared" ref="AN135:AN198" si="81">AM135*$M135</f>
        <v>0</v>
      </c>
      <c r="AO135" s="73"/>
      <c r="AP135" s="71">
        <f t="shared" ref="AP135:AP198" si="82">AO135*$M135</f>
        <v>0</v>
      </c>
      <c r="AQ135" s="72"/>
      <c r="AR135" s="74">
        <f t="shared" si="63"/>
        <v>0</v>
      </c>
      <c r="AS135" s="101">
        <f t="shared" ref="AS135:AT198" si="83">S135-AU135-AW135-AY135-BA135-BC135</f>
        <v>22.1</v>
      </c>
      <c r="AT135" s="68">
        <f t="shared" si="83"/>
        <v>176.8</v>
      </c>
      <c r="AU135" s="72"/>
      <c r="AV135" s="69">
        <f t="shared" ref="AV135:AX150" si="84">AU135*$R135</f>
        <v>0</v>
      </c>
      <c r="AW135" s="102"/>
      <c r="AX135" s="88">
        <f t="shared" si="84"/>
        <v>0</v>
      </c>
      <c r="AY135" s="91"/>
      <c r="AZ135" s="91">
        <f t="shared" ref="AZ135:AZ198" si="85">AY135*$R135</f>
        <v>0</v>
      </c>
      <c r="BA135" s="102"/>
      <c r="BB135" s="88">
        <f t="shared" ref="BB135:BB198" si="86">BA135*$R135</f>
        <v>0</v>
      </c>
      <c r="BC135" s="91"/>
      <c r="BD135" s="92">
        <f t="shared" ref="BD135:BD198" si="87">BC135*$R135</f>
        <v>0</v>
      </c>
    </row>
    <row r="136" spans="1:56" ht="33.75" customHeight="1">
      <c r="A136" s="3">
        <v>13</v>
      </c>
      <c r="B136" s="4" t="s">
        <v>267</v>
      </c>
      <c r="C136" s="5" t="s">
        <v>272</v>
      </c>
      <c r="D136" s="11" t="s">
        <v>248</v>
      </c>
      <c r="E136" s="13" t="s">
        <v>273</v>
      </c>
      <c r="F136" s="8" t="s">
        <v>23</v>
      </c>
      <c r="G136" s="141" t="s">
        <v>248</v>
      </c>
      <c r="H136" s="124">
        <v>5</v>
      </c>
      <c r="I136" s="103">
        <v>40</v>
      </c>
      <c r="J136" s="103">
        <v>25.9</v>
      </c>
      <c r="K136" s="120">
        <f t="shared" si="43"/>
        <v>1036</v>
      </c>
      <c r="L136" s="124">
        <v>5</v>
      </c>
      <c r="M136" s="104">
        <v>36</v>
      </c>
      <c r="N136" s="103">
        <v>25.9</v>
      </c>
      <c r="O136" s="120">
        <f t="shared" si="77"/>
        <v>932.4</v>
      </c>
      <c r="P136" s="119">
        <v>4</v>
      </c>
      <c r="Q136" s="100">
        <f>L136-P136</f>
        <v>1</v>
      </c>
      <c r="R136" s="99">
        <v>29</v>
      </c>
      <c r="S136" s="99">
        <f t="shared" si="75"/>
        <v>25.9</v>
      </c>
      <c r="T136" s="125">
        <f t="shared" si="62"/>
        <v>751.09999999999991</v>
      </c>
      <c r="U136" s="101">
        <f t="shared" si="69"/>
        <v>25.9</v>
      </c>
      <c r="V136" s="68">
        <f t="shared" si="70"/>
        <v>1036</v>
      </c>
      <c r="W136" s="72"/>
      <c r="X136" s="69">
        <f t="shared" si="44"/>
        <v>0</v>
      </c>
      <c r="Y136" s="73"/>
      <c r="Z136" s="68">
        <f t="shared" si="45"/>
        <v>0</v>
      </c>
      <c r="AA136" s="72"/>
      <c r="AB136" s="72">
        <f t="shared" si="46"/>
        <v>0</v>
      </c>
      <c r="AC136" s="73"/>
      <c r="AD136" s="68">
        <f t="shared" si="47"/>
        <v>0</v>
      </c>
      <c r="AE136" s="72"/>
      <c r="AF136" s="74">
        <f t="shared" si="48"/>
        <v>0</v>
      </c>
      <c r="AG136" s="101">
        <f t="shared" si="78"/>
        <v>25.9</v>
      </c>
      <c r="AH136" s="68">
        <f t="shared" si="79"/>
        <v>932.4</v>
      </c>
      <c r="AI136" s="72"/>
      <c r="AJ136" s="69">
        <f t="shared" si="80"/>
        <v>0</v>
      </c>
      <c r="AK136" s="73"/>
      <c r="AL136" s="71">
        <f t="shared" si="80"/>
        <v>0</v>
      </c>
      <c r="AM136" s="72"/>
      <c r="AN136" s="72">
        <f t="shared" si="81"/>
        <v>0</v>
      </c>
      <c r="AO136" s="73"/>
      <c r="AP136" s="71">
        <f t="shared" si="82"/>
        <v>0</v>
      </c>
      <c r="AQ136" s="72"/>
      <c r="AR136" s="74">
        <f t="shared" si="63"/>
        <v>0</v>
      </c>
      <c r="AS136" s="101">
        <f t="shared" si="83"/>
        <v>25.9</v>
      </c>
      <c r="AT136" s="68">
        <f t="shared" si="83"/>
        <v>751.09999999999991</v>
      </c>
      <c r="AU136" s="72"/>
      <c r="AV136" s="69">
        <f t="shared" si="84"/>
        <v>0</v>
      </c>
      <c r="AW136" s="102"/>
      <c r="AX136" s="88">
        <f t="shared" si="84"/>
        <v>0</v>
      </c>
      <c r="AY136" s="91"/>
      <c r="AZ136" s="91">
        <f t="shared" si="85"/>
        <v>0</v>
      </c>
      <c r="BA136" s="102"/>
      <c r="BB136" s="88">
        <f t="shared" si="86"/>
        <v>0</v>
      </c>
      <c r="BC136" s="91"/>
      <c r="BD136" s="92">
        <f t="shared" si="87"/>
        <v>0</v>
      </c>
    </row>
    <row r="137" spans="1:56" ht="22.5" customHeight="1">
      <c r="A137" s="3"/>
      <c r="B137" s="4" t="s">
        <v>267</v>
      </c>
      <c r="C137" s="5" t="s">
        <v>272</v>
      </c>
      <c r="D137" s="11" t="s">
        <v>274</v>
      </c>
      <c r="E137" s="13" t="s">
        <v>275</v>
      </c>
      <c r="F137" s="8" t="s">
        <v>23</v>
      </c>
      <c r="G137" s="141" t="s">
        <v>248</v>
      </c>
      <c r="H137" s="124"/>
      <c r="I137" s="103">
        <v>1</v>
      </c>
      <c r="J137" s="103">
        <v>14.9</v>
      </c>
      <c r="K137" s="120">
        <f t="shared" ref="K137:K202" si="88">I137*J137</f>
        <v>14.9</v>
      </c>
      <c r="L137" s="124"/>
      <c r="M137" s="103"/>
      <c r="N137" s="103"/>
      <c r="O137" s="120"/>
      <c r="P137" s="122"/>
      <c r="Q137" s="99"/>
      <c r="R137" s="99"/>
      <c r="S137" s="99">
        <f t="shared" si="75"/>
        <v>0</v>
      </c>
      <c r="T137" s="125">
        <f t="shared" si="62"/>
        <v>0</v>
      </c>
      <c r="U137" s="101">
        <f t="shared" si="69"/>
        <v>14.9</v>
      </c>
      <c r="V137" s="68">
        <f t="shared" si="70"/>
        <v>14.9</v>
      </c>
      <c r="W137" s="72"/>
      <c r="X137" s="69">
        <f t="shared" ref="X137:X202" si="89">W137*I137</f>
        <v>0</v>
      </c>
      <c r="Y137" s="73"/>
      <c r="Z137" s="68">
        <f t="shared" ref="Z137:Z202" si="90">Y137*I137</f>
        <v>0</v>
      </c>
      <c r="AA137" s="72"/>
      <c r="AB137" s="72">
        <f t="shared" ref="AB137:AB202" si="91">AA137*I137</f>
        <v>0</v>
      </c>
      <c r="AC137" s="73"/>
      <c r="AD137" s="68">
        <f t="shared" ref="AD137:AD202" si="92">AC137*I137</f>
        <v>0</v>
      </c>
      <c r="AE137" s="72"/>
      <c r="AF137" s="74">
        <f t="shared" ref="AF137:AF202" si="93">AE137*I137</f>
        <v>0</v>
      </c>
      <c r="AG137" s="101">
        <f t="shared" si="78"/>
        <v>0</v>
      </c>
      <c r="AH137" s="68">
        <f t="shared" si="79"/>
        <v>0</v>
      </c>
      <c r="AI137" s="72"/>
      <c r="AJ137" s="69">
        <f t="shared" si="80"/>
        <v>0</v>
      </c>
      <c r="AK137" s="73"/>
      <c r="AL137" s="71">
        <f t="shared" si="80"/>
        <v>0</v>
      </c>
      <c r="AM137" s="72"/>
      <c r="AN137" s="72">
        <f t="shared" si="81"/>
        <v>0</v>
      </c>
      <c r="AO137" s="73"/>
      <c r="AP137" s="71">
        <f t="shared" si="82"/>
        <v>0</v>
      </c>
      <c r="AQ137" s="72"/>
      <c r="AR137" s="74">
        <f t="shared" si="63"/>
        <v>0</v>
      </c>
      <c r="AS137" s="101">
        <f t="shared" si="83"/>
        <v>0</v>
      </c>
      <c r="AT137" s="68">
        <f t="shared" si="83"/>
        <v>0</v>
      </c>
      <c r="AU137" s="72"/>
      <c r="AV137" s="69">
        <f t="shared" si="84"/>
        <v>0</v>
      </c>
      <c r="AW137" s="102"/>
      <c r="AX137" s="88">
        <f t="shared" si="84"/>
        <v>0</v>
      </c>
      <c r="AY137" s="91"/>
      <c r="AZ137" s="91">
        <f t="shared" si="85"/>
        <v>0</v>
      </c>
      <c r="BA137" s="102"/>
      <c r="BB137" s="88">
        <f t="shared" si="86"/>
        <v>0</v>
      </c>
      <c r="BC137" s="91"/>
      <c r="BD137" s="92">
        <f t="shared" si="87"/>
        <v>0</v>
      </c>
    </row>
    <row r="138" spans="1:56" ht="22.5" customHeight="1">
      <c r="A138" s="3"/>
      <c r="B138" s="4" t="s">
        <v>267</v>
      </c>
      <c r="C138" s="5" t="s">
        <v>272</v>
      </c>
      <c r="D138" s="11" t="s">
        <v>276</v>
      </c>
      <c r="E138" s="13" t="s">
        <v>277</v>
      </c>
      <c r="F138" s="8" t="s">
        <v>23</v>
      </c>
      <c r="G138" s="141" t="s">
        <v>248</v>
      </c>
      <c r="H138" s="124"/>
      <c r="I138" s="103">
        <v>2</v>
      </c>
      <c r="J138" s="103">
        <v>13.7</v>
      </c>
      <c r="K138" s="120">
        <f t="shared" si="88"/>
        <v>27.4</v>
      </c>
      <c r="L138" s="124"/>
      <c r="M138" s="103">
        <v>2</v>
      </c>
      <c r="N138" s="103">
        <v>13.7</v>
      </c>
      <c r="O138" s="120">
        <f t="shared" ref="O138:O158" si="94">M138*N138</f>
        <v>27.4</v>
      </c>
      <c r="P138" s="122"/>
      <c r="Q138" s="99"/>
      <c r="R138" s="99">
        <v>2</v>
      </c>
      <c r="S138" s="99">
        <f t="shared" si="75"/>
        <v>13.7</v>
      </c>
      <c r="T138" s="125">
        <f t="shared" si="62"/>
        <v>27.4</v>
      </c>
      <c r="U138" s="101">
        <f t="shared" si="69"/>
        <v>13.7</v>
      </c>
      <c r="V138" s="68">
        <f t="shared" si="70"/>
        <v>27.4</v>
      </c>
      <c r="W138" s="72"/>
      <c r="X138" s="69">
        <f t="shared" si="89"/>
        <v>0</v>
      </c>
      <c r="Y138" s="73"/>
      <c r="Z138" s="68">
        <f t="shared" si="90"/>
        <v>0</v>
      </c>
      <c r="AA138" s="72"/>
      <c r="AB138" s="72">
        <f t="shared" si="91"/>
        <v>0</v>
      </c>
      <c r="AC138" s="73"/>
      <c r="AD138" s="68">
        <f t="shared" si="92"/>
        <v>0</v>
      </c>
      <c r="AE138" s="72"/>
      <c r="AF138" s="74">
        <f t="shared" si="93"/>
        <v>0</v>
      </c>
      <c r="AG138" s="101">
        <f t="shared" si="78"/>
        <v>13.7</v>
      </c>
      <c r="AH138" s="68">
        <f t="shared" si="79"/>
        <v>27.4</v>
      </c>
      <c r="AI138" s="72"/>
      <c r="AJ138" s="69">
        <f t="shared" si="80"/>
        <v>0</v>
      </c>
      <c r="AK138" s="73"/>
      <c r="AL138" s="71">
        <f t="shared" si="80"/>
        <v>0</v>
      </c>
      <c r="AM138" s="72"/>
      <c r="AN138" s="72">
        <f t="shared" si="81"/>
        <v>0</v>
      </c>
      <c r="AO138" s="73"/>
      <c r="AP138" s="71">
        <f t="shared" si="82"/>
        <v>0</v>
      </c>
      <c r="AQ138" s="72"/>
      <c r="AR138" s="74">
        <f t="shared" si="63"/>
        <v>0</v>
      </c>
      <c r="AS138" s="101">
        <f t="shared" si="83"/>
        <v>13.7</v>
      </c>
      <c r="AT138" s="68">
        <f t="shared" si="83"/>
        <v>27.4</v>
      </c>
      <c r="AU138" s="72"/>
      <c r="AV138" s="69">
        <f t="shared" si="84"/>
        <v>0</v>
      </c>
      <c r="AW138" s="102"/>
      <c r="AX138" s="88">
        <f t="shared" si="84"/>
        <v>0</v>
      </c>
      <c r="AY138" s="91"/>
      <c r="AZ138" s="91">
        <f t="shared" si="85"/>
        <v>0</v>
      </c>
      <c r="BA138" s="102"/>
      <c r="BB138" s="88">
        <f t="shared" si="86"/>
        <v>0</v>
      </c>
      <c r="BC138" s="91"/>
      <c r="BD138" s="92">
        <f t="shared" si="87"/>
        <v>0</v>
      </c>
    </row>
    <row r="139" spans="1:56" ht="22.5" customHeight="1">
      <c r="A139" s="3"/>
      <c r="B139" s="4" t="s">
        <v>267</v>
      </c>
      <c r="C139" s="5" t="s">
        <v>272</v>
      </c>
      <c r="D139" s="11" t="s">
        <v>248</v>
      </c>
      <c r="E139" s="13" t="s">
        <v>278</v>
      </c>
      <c r="F139" s="8" t="s">
        <v>23</v>
      </c>
      <c r="G139" s="141" t="s">
        <v>61</v>
      </c>
      <c r="H139" s="124"/>
      <c r="I139" s="103">
        <v>2</v>
      </c>
      <c r="J139" s="103">
        <v>13.4</v>
      </c>
      <c r="K139" s="120">
        <f t="shared" si="88"/>
        <v>26.8</v>
      </c>
      <c r="L139" s="131"/>
      <c r="M139" s="103">
        <v>2</v>
      </c>
      <c r="N139" s="103">
        <v>13.4</v>
      </c>
      <c r="O139" s="120">
        <f t="shared" si="94"/>
        <v>26.8</v>
      </c>
      <c r="P139" s="122"/>
      <c r="Q139" s="99"/>
      <c r="R139" s="99">
        <v>1</v>
      </c>
      <c r="S139" s="99">
        <f t="shared" si="75"/>
        <v>13.4</v>
      </c>
      <c r="T139" s="125">
        <f t="shared" si="62"/>
        <v>13.4</v>
      </c>
      <c r="U139" s="101">
        <f t="shared" si="69"/>
        <v>13.4</v>
      </c>
      <c r="V139" s="68">
        <f t="shared" si="70"/>
        <v>26.8</v>
      </c>
      <c r="W139" s="72"/>
      <c r="X139" s="69">
        <f t="shared" si="89"/>
        <v>0</v>
      </c>
      <c r="Y139" s="73"/>
      <c r="Z139" s="68">
        <f t="shared" si="90"/>
        <v>0</v>
      </c>
      <c r="AA139" s="72"/>
      <c r="AB139" s="72">
        <f t="shared" si="91"/>
        <v>0</v>
      </c>
      <c r="AC139" s="73"/>
      <c r="AD139" s="68">
        <f t="shared" si="92"/>
        <v>0</v>
      </c>
      <c r="AE139" s="72"/>
      <c r="AF139" s="74">
        <f t="shared" si="93"/>
        <v>0</v>
      </c>
      <c r="AG139" s="101">
        <f t="shared" si="78"/>
        <v>13.4</v>
      </c>
      <c r="AH139" s="68">
        <f t="shared" si="79"/>
        <v>26.8</v>
      </c>
      <c r="AI139" s="72"/>
      <c r="AJ139" s="69">
        <f t="shared" si="80"/>
        <v>0</v>
      </c>
      <c r="AK139" s="73"/>
      <c r="AL139" s="71">
        <f t="shared" si="80"/>
        <v>0</v>
      </c>
      <c r="AM139" s="72"/>
      <c r="AN139" s="72">
        <f t="shared" si="81"/>
        <v>0</v>
      </c>
      <c r="AO139" s="73"/>
      <c r="AP139" s="71">
        <f t="shared" si="82"/>
        <v>0</v>
      </c>
      <c r="AQ139" s="72"/>
      <c r="AR139" s="74">
        <f t="shared" si="63"/>
        <v>0</v>
      </c>
      <c r="AS139" s="101">
        <f t="shared" si="83"/>
        <v>13.4</v>
      </c>
      <c r="AT139" s="68">
        <f t="shared" si="83"/>
        <v>13.4</v>
      </c>
      <c r="AU139" s="72"/>
      <c r="AV139" s="69">
        <f t="shared" si="84"/>
        <v>0</v>
      </c>
      <c r="AW139" s="102"/>
      <c r="AX139" s="88">
        <f t="shared" si="84"/>
        <v>0</v>
      </c>
      <c r="AY139" s="91"/>
      <c r="AZ139" s="91">
        <f t="shared" si="85"/>
        <v>0</v>
      </c>
      <c r="BA139" s="102"/>
      <c r="BB139" s="88">
        <f t="shared" si="86"/>
        <v>0</v>
      </c>
      <c r="BC139" s="91"/>
      <c r="BD139" s="92">
        <f t="shared" si="87"/>
        <v>0</v>
      </c>
    </row>
    <row r="140" spans="1:56" ht="33.75" customHeight="1">
      <c r="A140" s="3">
        <v>21</v>
      </c>
      <c r="B140" s="4" t="s">
        <v>267</v>
      </c>
      <c r="C140" s="5">
        <v>74</v>
      </c>
      <c r="D140" s="11" t="s">
        <v>30</v>
      </c>
      <c r="E140" s="43" t="s">
        <v>279</v>
      </c>
      <c r="F140" s="8" t="s">
        <v>23</v>
      </c>
      <c r="G140" s="141" t="s">
        <v>103</v>
      </c>
      <c r="H140" s="124">
        <v>6</v>
      </c>
      <c r="I140" s="103">
        <v>60</v>
      </c>
      <c r="J140" s="103">
        <v>25.1</v>
      </c>
      <c r="K140" s="120">
        <f t="shared" si="88"/>
        <v>1506</v>
      </c>
      <c r="L140" s="124">
        <v>6</v>
      </c>
      <c r="M140" s="104">
        <v>54</v>
      </c>
      <c r="N140" s="103">
        <v>25.1</v>
      </c>
      <c r="O140" s="120">
        <f t="shared" si="94"/>
        <v>1355.4</v>
      </c>
      <c r="P140" s="119">
        <v>4</v>
      </c>
      <c r="Q140" s="100">
        <f>L140-P140</f>
        <v>2</v>
      </c>
      <c r="R140" s="99">
        <v>36</v>
      </c>
      <c r="S140" s="99">
        <f t="shared" si="75"/>
        <v>25.1</v>
      </c>
      <c r="T140" s="125">
        <f t="shared" si="62"/>
        <v>903.6</v>
      </c>
      <c r="U140" s="101">
        <f t="shared" si="69"/>
        <v>25.1</v>
      </c>
      <c r="V140" s="68">
        <f t="shared" si="70"/>
        <v>1506</v>
      </c>
      <c r="W140" s="72"/>
      <c r="X140" s="69">
        <f t="shared" si="89"/>
        <v>0</v>
      </c>
      <c r="Y140" s="73"/>
      <c r="Z140" s="68">
        <f t="shared" si="90"/>
        <v>0</v>
      </c>
      <c r="AA140" s="72"/>
      <c r="AB140" s="72">
        <f t="shared" si="91"/>
        <v>0</v>
      </c>
      <c r="AC140" s="73"/>
      <c r="AD140" s="68">
        <f t="shared" si="92"/>
        <v>0</v>
      </c>
      <c r="AE140" s="72"/>
      <c r="AF140" s="74">
        <f t="shared" si="93"/>
        <v>0</v>
      </c>
      <c r="AG140" s="101">
        <f t="shared" si="78"/>
        <v>25.1</v>
      </c>
      <c r="AH140" s="68">
        <f t="shared" si="79"/>
        <v>1355.4</v>
      </c>
      <c r="AI140" s="72"/>
      <c r="AJ140" s="69">
        <f t="shared" si="80"/>
        <v>0</v>
      </c>
      <c r="AK140" s="73"/>
      <c r="AL140" s="71">
        <f t="shared" si="80"/>
        <v>0</v>
      </c>
      <c r="AM140" s="72"/>
      <c r="AN140" s="72">
        <f t="shared" si="81"/>
        <v>0</v>
      </c>
      <c r="AO140" s="73"/>
      <c r="AP140" s="71">
        <f t="shared" si="82"/>
        <v>0</v>
      </c>
      <c r="AQ140" s="72"/>
      <c r="AR140" s="74">
        <f t="shared" si="63"/>
        <v>0</v>
      </c>
      <c r="AS140" s="101">
        <f t="shared" si="83"/>
        <v>25.1</v>
      </c>
      <c r="AT140" s="68">
        <f t="shared" si="83"/>
        <v>903.6</v>
      </c>
      <c r="AU140" s="72"/>
      <c r="AV140" s="69">
        <f t="shared" si="84"/>
        <v>0</v>
      </c>
      <c r="AW140" s="102"/>
      <c r="AX140" s="88">
        <f t="shared" si="84"/>
        <v>0</v>
      </c>
      <c r="AY140" s="91"/>
      <c r="AZ140" s="91">
        <f t="shared" si="85"/>
        <v>0</v>
      </c>
      <c r="BA140" s="102"/>
      <c r="BB140" s="88">
        <f t="shared" si="86"/>
        <v>0</v>
      </c>
      <c r="BC140" s="91"/>
      <c r="BD140" s="92">
        <f t="shared" si="87"/>
        <v>0</v>
      </c>
    </row>
    <row r="141" spans="1:56" ht="22.5" customHeight="1">
      <c r="A141" s="3">
        <v>23</v>
      </c>
      <c r="B141" s="4" t="s">
        <v>267</v>
      </c>
      <c r="C141" s="5">
        <v>350</v>
      </c>
      <c r="D141" s="11" t="s">
        <v>30</v>
      </c>
      <c r="E141" s="13" t="s">
        <v>280</v>
      </c>
      <c r="F141" s="8" t="s">
        <v>39</v>
      </c>
      <c r="G141" s="141" t="s">
        <v>281</v>
      </c>
      <c r="H141" s="124">
        <v>5</v>
      </c>
      <c r="I141" s="103">
        <v>50</v>
      </c>
      <c r="J141" s="103">
        <v>22</v>
      </c>
      <c r="K141" s="120">
        <f t="shared" si="88"/>
        <v>1100</v>
      </c>
      <c r="L141" s="124">
        <v>5</v>
      </c>
      <c r="M141" s="103">
        <v>50</v>
      </c>
      <c r="N141" s="103">
        <v>22</v>
      </c>
      <c r="O141" s="120">
        <f t="shared" si="94"/>
        <v>1100</v>
      </c>
      <c r="P141" s="119">
        <v>4</v>
      </c>
      <c r="Q141" s="100">
        <f>L141-P141</f>
        <v>1</v>
      </c>
      <c r="R141" s="99">
        <v>40</v>
      </c>
      <c r="S141" s="99">
        <f t="shared" si="75"/>
        <v>22</v>
      </c>
      <c r="T141" s="125">
        <f t="shared" si="62"/>
        <v>880</v>
      </c>
      <c r="U141" s="101">
        <f t="shared" si="69"/>
        <v>17.3</v>
      </c>
      <c r="V141" s="68">
        <f t="shared" si="70"/>
        <v>865</v>
      </c>
      <c r="W141" s="72">
        <v>4.7</v>
      </c>
      <c r="X141" s="69">
        <f t="shared" si="89"/>
        <v>235</v>
      </c>
      <c r="Y141" s="73"/>
      <c r="Z141" s="68">
        <f t="shared" si="90"/>
        <v>0</v>
      </c>
      <c r="AA141" s="72"/>
      <c r="AB141" s="72">
        <f t="shared" si="91"/>
        <v>0</v>
      </c>
      <c r="AC141" s="73"/>
      <c r="AD141" s="68">
        <f t="shared" si="92"/>
        <v>0</v>
      </c>
      <c r="AE141" s="72"/>
      <c r="AF141" s="74">
        <f t="shared" si="93"/>
        <v>0</v>
      </c>
      <c r="AG141" s="101">
        <f t="shared" si="78"/>
        <v>17.3</v>
      </c>
      <c r="AH141" s="68">
        <f t="shared" si="79"/>
        <v>865</v>
      </c>
      <c r="AI141" s="72">
        <v>4.7</v>
      </c>
      <c r="AJ141" s="69">
        <f t="shared" si="80"/>
        <v>235</v>
      </c>
      <c r="AK141" s="73"/>
      <c r="AL141" s="71">
        <f t="shared" si="80"/>
        <v>0</v>
      </c>
      <c r="AM141" s="72"/>
      <c r="AN141" s="72">
        <f t="shared" si="81"/>
        <v>0</v>
      </c>
      <c r="AO141" s="73"/>
      <c r="AP141" s="71">
        <f t="shared" si="82"/>
        <v>0</v>
      </c>
      <c r="AQ141" s="72"/>
      <c r="AR141" s="74">
        <f t="shared" si="63"/>
        <v>0</v>
      </c>
      <c r="AS141" s="101">
        <f t="shared" si="83"/>
        <v>17.3</v>
      </c>
      <c r="AT141" s="68">
        <f t="shared" si="83"/>
        <v>692</v>
      </c>
      <c r="AU141" s="72">
        <v>4.7</v>
      </c>
      <c r="AV141" s="69">
        <f t="shared" si="84"/>
        <v>188</v>
      </c>
      <c r="AW141" s="102"/>
      <c r="AX141" s="88">
        <f t="shared" si="84"/>
        <v>0</v>
      </c>
      <c r="AY141" s="91"/>
      <c r="AZ141" s="91">
        <f t="shared" si="85"/>
        <v>0</v>
      </c>
      <c r="BA141" s="102"/>
      <c r="BB141" s="88">
        <f t="shared" si="86"/>
        <v>0</v>
      </c>
      <c r="BC141" s="91"/>
      <c r="BD141" s="92">
        <f t="shared" si="87"/>
        <v>0</v>
      </c>
    </row>
    <row r="142" spans="1:56" ht="22.5" customHeight="1">
      <c r="A142" s="3">
        <v>24</v>
      </c>
      <c r="B142" s="4" t="s">
        <v>282</v>
      </c>
      <c r="C142" s="5">
        <v>354</v>
      </c>
      <c r="D142" s="11" t="s">
        <v>66</v>
      </c>
      <c r="E142" s="13" t="s">
        <v>283</v>
      </c>
      <c r="F142" s="8" t="s">
        <v>39</v>
      </c>
      <c r="G142" s="141" t="s">
        <v>44</v>
      </c>
      <c r="H142" s="124">
        <v>4</v>
      </c>
      <c r="I142" s="103">
        <v>32</v>
      </c>
      <c r="J142" s="103">
        <v>23.4</v>
      </c>
      <c r="K142" s="120">
        <f t="shared" si="88"/>
        <v>748.8</v>
      </c>
      <c r="L142" s="124">
        <v>4</v>
      </c>
      <c r="M142" s="103">
        <v>32</v>
      </c>
      <c r="N142" s="103">
        <v>23.4</v>
      </c>
      <c r="O142" s="120">
        <f t="shared" si="94"/>
        <v>748.8</v>
      </c>
      <c r="P142" s="119">
        <v>3</v>
      </c>
      <c r="Q142" s="100">
        <f>L142-P142</f>
        <v>1</v>
      </c>
      <c r="R142" s="99">
        <v>22</v>
      </c>
      <c r="S142" s="99">
        <f t="shared" si="75"/>
        <v>23.4</v>
      </c>
      <c r="T142" s="125">
        <f t="shared" ref="T142:T205" si="95">R142*S142</f>
        <v>514.79999999999995</v>
      </c>
      <c r="U142" s="101">
        <f t="shared" si="69"/>
        <v>18.099999999999998</v>
      </c>
      <c r="V142" s="68">
        <f t="shared" si="70"/>
        <v>579.19999999999993</v>
      </c>
      <c r="W142" s="72">
        <v>5.3</v>
      </c>
      <c r="X142" s="69">
        <f t="shared" si="89"/>
        <v>169.6</v>
      </c>
      <c r="Y142" s="73"/>
      <c r="Z142" s="68">
        <f t="shared" si="90"/>
        <v>0</v>
      </c>
      <c r="AA142" s="72"/>
      <c r="AB142" s="72">
        <f t="shared" si="91"/>
        <v>0</v>
      </c>
      <c r="AC142" s="73"/>
      <c r="AD142" s="68">
        <f t="shared" si="92"/>
        <v>0</v>
      </c>
      <c r="AE142" s="72"/>
      <c r="AF142" s="74">
        <f t="shared" si="93"/>
        <v>0</v>
      </c>
      <c r="AG142" s="101">
        <f t="shared" si="78"/>
        <v>18.099999999999998</v>
      </c>
      <c r="AH142" s="68">
        <f t="shared" si="79"/>
        <v>579.19999999999993</v>
      </c>
      <c r="AI142" s="72">
        <v>5.3</v>
      </c>
      <c r="AJ142" s="69">
        <f t="shared" si="80"/>
        <v>169.6</v>
      </c>
      <c r="AK142" s="73"/>
      <c r="AL142" s="71">
        <f t="shared" si="80"/>
        <v>0</v>
      </c>
      <c r="AM142" s="72"/>
      <c r="AN142" s="72">
        <f t="shared" si="81"/>
        <v>0</v>
      </c>
      <c r="AO142" s="73"/>
      <c r="AP142" s="71">
        <f t="shared" si="82"/>
        <v>0</v>
      </c>
      <c r="AQ142" s="72"/>
      <c r="AR142" s="74">
        <f t="shared" ref="AR142:AR205" si="96">AQ142*$M142</f>
        <v>0</v>
      </c>
      <c r="AS142" s="101">
        <f t="shared" si="83"/>
        <v>18.099999999999998</v>
      </c>
      <c r="AT142" s="68">
        <f t="shared" si="83"/>
        <v>398.19999999999993</v>
      </c>
      <c r="AU142" s="72">
        <v>5.3</v>
      </c>
      <c r="AV142" s="69">
        <f t="shared" si="84"/>
        <v>116.6</v>
      </c>
      <c r="AW142" s="102"/>
      <c r="AX142" s="88">
        <f t="shared" si="84"/>
        <v>0</v>
      </c>
      <c r="AY142" s="91"/>
      <c r="AZ142" s="91">
        <f t="shared" si="85"/>
        <v>0</v>
      </c>
      <c r="BA142" s="102"/>
      <c r="BB142" s="88">
        <f t="shared" si="86"/>
        <v>0</v>
      </c>
      <c r="BC142" s="91"/>
      <c r="BD142" s="92">
        <f t="shared" si="87"/>
        <v>0</v>
      </c>
    </row>
    <row r="143" spans="1:56" ht="22.5" customHeight="1">
      <c r="A143" s="3"/>
      <c r="B143" s="4" t="s">
        <v>282</v>
      </c>
      <c r="C143" s="5">
        <v>354</v>
      </c>
      <c r="D143" s="11" t="s">
        <v>66</v>
      </c>
      <c r="E143" s="13" t="s">
        <v>284</v>
      </c>
      <c r="F143" s="8" t="s">
        <v>39</v>
      </c>
      <c r="G143" s="141" t="s">
        <v>44</v>
      </c>
      <c r="H143" s="124"/>
      <c r="I143" s="103">
        <v>8</v>
      </c>
      <c r="J143" s="103">
        <v>22.7</v>
      </c>
      <c r="K143" s="120">
        <f t="shared" si="88"/>
        <v>181.6</v>
      </c>
      <c r="L143" s="124"/>
      <c r="M143" s="103">
        <v>8</v>
      </c>
      <c r="N143" s="103">
        <v>22.7</v>
      </c>
      <c r="O143" s="120">
        <f t="shared" si="94"/>
        <v>181.6</v>
      </c>
      <c r="P143" s="122"/>
      <c r="Q143" s="99"/>
      <c r="R143" s="99">
        <v>8</v>
      </c>
      <c r="S143" s="99">
        <f t="shared" si="75"/>
        <v>22.7</v>
      </c>
      <c r="T143" s="125">
        <f t="shared" si="95"/>
        <v>181.6</v>
      </c>
      <c r="U143" s="101">
        <f t="shared" si="69"/>
        <v>18.100000000000001</v>
      </c>
      <c r="V143" s="68">
        <f t="shared" si="70"/>
        <v>144.80000000000001</v>
      </c>
      <c r="W143" s="72">
        <v>4.5999999999999996</v>
      </c>
      <c r="X143" s="69">
        <f t="shared" si="89"/>
        <v>36.799999999999997</v>
      </c>
      <c r="Y143" s="73"/>
      <c r="Z143" s="68">
        <f t="shared" si="90"/>
        <v>0</v>
      </c>
      <c r="AA143" s="72"/>
      <c r="AB143" s="72">
        <f t="shared" si="91"/>
        <v>0</v>
      </c>
      <c r="AC143" s="73"/>
      <c r="AD143" s="68">
        <f t="shared" si="92"/>
        <v>0</v>
      </c>
      <c r="AE143" s="72"/>
      <c r="AF143" s="74">
        <f t="shared" si="93"/>
        <v>0</v>
      </c>
      <c r="AG143" s="101">
        <f t="shared" si="78"/>
        <v>18.100000000000001</v>
      </c>
      <c r="AH143" s="68">
        <f t="shared" si="79"/>
        <v>144.80000000000001</v>
      </c>
      <c r="AI143" s="72">
        <v>4.5999999999999996</v>
      </c>
      <c r="AJ143" s="69">
        <f t="shared" si="80"/>
        <v>36.799999999999997</v>
      </c>
      <c r="AK143" s="73"/>
      <c r="AL143" s="71">
        <f t="shared" si="80"/>
        <v>0</v>
      </c>
      <c r="AM143" s="72"/>
      <c r="AN143" s="72">
        <f t="shared" si="81"/>
        <v>0</v>
      </c>
      <c r="AO143" s="73"/>
      <c r="AP143" s="71">
        <f t="shared" si="82"/>
        <v>0</v>
      </c>
      <c r="AQ143" s="72"/>
      <c r="AR143" s="74">
        <f t="shared" si="96"/>
        <v>0</v>
      </c>
      <c r="AS143" s="101">
        <f t="shared" si="83"/>
        <v>18.100000000000001</v>
      </c>
      <c r="AT143" s="68">
        <f t="shared" si="83"/>
        <v>144.80000000000001</v>
      </c>
      <c r="AU143" s="72">
        <v>4.5999999999999996</v>
      </c>
      <c r="AV143" s="69">
        <f t="shared" si="84"/>
        <v>36.799999999999997</v>
      </c>
      <c r="AW143" s="102"/>
      <c r="AX143" s="88">
        <f t="shared" si="84"/>
        <v>0</v>
      </c>
      <c r="AY143" s="91"/>
      <c r="AZ143" s="91">
        <f t="shared" si="85"/>
        <v>0</v>
      </c>
      <c r="BA143" s="102"/>
      <c r="BB143" s="88">
        <f t="shared" si="86"/>
        <v>0</v>
      </c>
      <c r="BC143" s="91"/>
      <c r="BD143" s="92">
        <f t="shared" si="87"/>
        <v>0</v>
      </c>
    </row>
    <row r="144" spans="1:56" ht="22.5" customHeight="1">
      <c r="A144" s="3">
        <v>28</v>
      </c>
      <c r="B144" s="4" t="s">
        <v>267</v>
      </c>
      <c r="C144" s="5">
        <v>381</v>
      </c>
      <c r="D144" s="11" t="s">
        <v>47</v>
      </c>
      <c r="E144" s="13" t="s">
        <v>285</v>
      </c>
      <c r="F144" s="8" t="s">
        <v>39</v>
      </c>
      <c r="G144" s="141" t="s">
        <v>44</v>
      </c>
      <c r="H144" s="124">
        <v>8</v>
      </c>
      <c r="I144" s="103">
        <v>80</v>
      </c>
      <c r="J144" s="103">
        <v>21.8</v>
      </c>
      <c r="K144" s="120">
        <f t="shared" si="88"/>
        <v>1744</v>
      </c>
      <c r="L144" s="124">
        <v>8</v>
      </c>
      <c r="M144" s="103">
        <v>80</v>
      </c>
      <c r="N144" s="104">
        <v>22.7</v>
      </c>
      <c r="O144" s="120">
        <f t="shared" si="94"/>
        <v>1816</v>
      </c>
      <c r="P144" s="119">
        <v>6</v>
      </c>
      <c r="Q144" s="100">
        <f>L144-P144</f>
        <v>2</v>
      </c>
      <c r="R144" s="99">
        <v>60</v>
      </c>
      <c r="S144" s="99">
        <f t="shared" si="75"/>
        <v>22.7</v>
      </c>
      <c r="T144" s="125">
        <f t="shared" si="95"/>
        <v>1362</v>
      </c>
      <c r="U144" s="101">
        <f t="shared" si="69"/>
        <v>18.600000000000001</v>
      </c>
      <c r="V144" s="68">
        <f t="shared" si="70"/>
        <v>1488</v>
      </c>
      <c r="W144" s="72">
        <v>3.2</v>
      </c>
      <c r="X144" s="69">
        <f t="shared" si="89"/>
        <v>256</v>
      </c>
      <c r="Y144" s="73"/>
      <c r="Z144" s="68">
        <f t="shared" si="90"/>
        <v>0</v>
      </c>
      <c r="AA144" s="72"/>
      <c r="AB144" s="72">
        <f t="shared" si="91"/>
        <v>0</v>
      </c>
      <c r="AC144" s="73"/>
      <c r="AD144" s="68">
        <f t="shared" si="92"/>
        <v>0</v>
      </c>
      <c r="AE144" s="72"/>
      <c r="AF144" s="74">
        <f t="shared" si="93"/>
        <v>0</v>
      </c>
      <c r="AG144" s="101">
        <f t="shared" si="78"/>
        <v>19.5</v>
      </c>
      <c r="AH144" s="68">
        <f t="shared" si="79"/>
        <v>1560</v>
      </c>
      <c r="AI144" s="72">
        <v>3.2</v>
      </c>
      <c r="AJ144" s="69">
        <f t="shared" si="80"/>
        <v>256</v>
      </c>
      <c r="AK144" s="73"/>
      <c r="AL144" s="71">
        <f t="shared" si="80"/>
        <v>0</v>
      </c>
      <c r="AM144" s="72"/>
      <c r="AN144" s="72">
        <f t="shared" si="81"/>
        <v>0</v>
      </c>
      <c r="AO144" s="73"/>
      <c r="AP144" s="71">
        <f t="shared" si="82"/>
        <v>0</v>
      </c>
      <c r="AQ144" s="72"/>
      <c r="AR144" s="74">
        <f t="shared" si="96"/>
        <v>0</v>
      </c>
      <c r="AS144" s="101">
        <f t="shared" si="83"/>
        <v>19.5</v>
      </c>
      <c r="AT144" s="68">
        <f t="shared" si="83"/>
        <v>1170</v>
      </c>
      <c r="AU144" s="72">
        <v>3.2</v>
      </c>
      <c r="AV144" s="69">
        <f t="shared" si="84"/>
        <v>192</v>
      </c>
      <c r="AW144" s="102"/>
      <c r="AX144" s="88">
        <f t="shared" si="84"/>
        <v>0</v>
      </c>
      <c r="AY144" s="91"/>
      <c r="AZ144" s="91">
        <f t="shared" si="85"/>
        <v>0</v>
      </c>
      <c r="BA144" s="102"/>
      <c r="BB144" s="88">
        <f t="shared" si="86"/>
        <v>0</v>
      </c>
      <c r="BC144" s="91"/>
      <c r="BD144" s="92">
        <f t="shared" si="87"/>
        <v>0</v>
      </c>
    </row>
    <row r="145" spans="1:56" ht="22.5" customHeight="1">
      <c r="A145" s="3">
        <v>44</v>
      </c>
      <c r="B145" s="4" t="s">
        <v>282</v>
      </c>
      <c r="C145" s="5">
        <v>554</v>
      </c>
      <c r="D145" s="11" t="s">
        <v>286</v>
      </c>
      <c r="E145" s="15" t="s">
        <v>287</v>
      </c>
      <c r="F145" s="8" t="s">
        <v>39</v>
      </c>
      <c r="G145" s="141" t="s">
        <v>46</v>
      </c>
      <c r="H145" s="124">
        <v>5</v>
      </c>
      <c r="I145" s="103">
        <v>45</v>
      </c>
      <c r="J145" s="103">
        <v>31.2</v>
      </c>
      <c r="K145" s="120">
        <f t="shared" si="88"/>
        <v>1404</v>
      </c>
      <c r="L145" s="124">
        <v>5</v>
      </c>
      <c r="M145" s="104">
        <v>40</v>
      </c>
      <c r="N145" s="103">
        <v>31.2</v>
      </c>
      <c r="O145" s="120">
        <f t="shared" si="94"/>
        <v>1248</v>
      </c>
      <c r="P145" s="119">
        <v>4</v>
      </c>
      <c r="Q145" s="100">
        <f>L145-P145</f>
        <v>1</v>
      </c>
      <c r="R145" s="99">
        <v>32</v>
      </c>
      <c r="S145" s="99">
        <f t="shared" si="75"/>
        <v>31.2</v>
      </c>
      <c r="T145" s="125">
        <f t="shared" si="95"/>
        <v>998.4</v>
      </c>
      <c r="U145" s="101">
        <f t="shared" si="69"/>
        <v>22</v>
      </c>
      <c r="V145" s="68">
        <f t="shared" si="70"/>
        <v>990</v>
      </c>
      <c r="W145" s="72">
        <v>9.1999999999999993</v>
      </c>
      <c r="X145" s="69">
        <f t="shared" si="89"/>
        <v>413.99999999999994</v>
      </c>
      <c r="Y145" s="73"/>
      <c r="Z145" s="68">
        <f t="shared" si="90"/>
        <v>0</v>
      </c>
      <c r="AA145" s="72"/>
      <c r="AB145" s="72">
        <f t="shared" si="91"/>
        <v>0</v>
      </c>
      <c r="AC145" s="73"/>
      <c r="AD145" s="68">
        <f t="shared" si="92"/>
        <v>0</v>
      </c>
      <c r="AE145" s="72"/>
      <c r="AF145" s="74">
        <f t="shared" si="93"/>
        <v>0</v>
      </c>
      <c r="AG145" s="101">
        <f t="shared" si="78"/>
        <v>22</v>
      </c>
      <c r="AH145" s="68">
        <f t="shared" si="79"/>
        <v>880</v>
      </c>
      <c r="AI145" s="72">
        <v>9.1999999999999993</v>
      </c>
      <c r="AJ145" s="69">
        <f t="shared" si="80"/>
        <v>368</v>
      </c>
      <c r="AK145" s="73"/>
      <c r="AL145" s="71">
        <f t="shared" si="80"/>
        <v>0</v>
      </c>
      <c r="AM145" s="72"/>
      <c r="AN145" s="72">
        <f t="shared" si="81"/>
        <v>0</v>
      </c>
      <c r="AO145" s="73"/>
      <c r="AP145" s="71">
        <f t="shared" si="82"/>
        <v>0</v>
      </c>
      <c r="AQ145" s="72"/>
      <c r="AR145" s="74">
        <f t="shared" si="96"/>
        <v>0</v>
      </c>
      <c r="AS145" s="101">
        <f t="shared" si="83"/>
        <v>22</v>
      </c>
      <c r="AT145" s="68">
        <f t="shared" si="83"/>
        <v>704</v>
      </c>
      <c r="AU145" s="72">
        <v>9.1999999999999993</v>
      </c>
      <c r="AV145" s="69">
        <f t="shared" si="84"/>
        <v>294.39999999999998</v>
      </c>
      <c r="AW145" s="102"/>
      <c r="AX145" s="88">
        <f t="shared" si="84"/>
        <v>0</v>
      </c>
      <c r="AY145" s="91"/>
      <c r="AZ145" s="91">
        <f t="shared" si="85"/>
        <v>0</v>
      </c>
      <c r="BA145" s="102"/>
      <c r="BB145" s="88">
        <f t="shared" si="86"/>
        <v>0</v>
      </c>
      <c r="BC145" s="91"/>
      <c r="BD145" s="92">
        <f t="shared" si="87"/>
        <v>0</v>
      </c>
    </row>
    <row r="146" spans="1:56" ht="33.75" customHeight="1">
      <c r="A146" s="3">
        <v>45</v>
      </c>
      <c r="B146" s="4" t="s">
        <v>282</v>
      </c>
      <c r="C146" s="5">
        <v>559</v>
      </c>
      <c r="D146" s="11" t="s">
        <v>286</v>
      </c>
      <c r="E146" s="15" t="s">
        <v>288</v>
      </c>
      <c r="F146" s="8" t="s">
        <v>39</v>
      </c>
      <c r="G146" s="141" t="s">
        <v>46</v>
      </c>
      <c r="H146" s="124">
        <v>5</v>
      </c>
      <c r="I146" s="103">
        <v>45</v>
      </c>
      <c r="J146" s="103">
        <v>32.4</v>
      </c>
      <c r="K146" s="120">
        <f t="shared" si="88"/>
        <v>1458</v>
      </c>
      <c r="L146" s="124">
        <v>5</v>
      </c>
      <c r="M146" s="104">
        <v>40</v>
      </c>
      <c r="N146" s="103">
        <v>32.4</v>
      </c>
      <c r="O146" s="120">
        <f t="shared" si="94"/>
        <v>1296</v>
      </c>
      <c r="P146" s="119">
        <v>4</v>
      </c>
      <c r="Q146" s="100">
        <f>L146-P146</f>
        <v>1</v>
      </c>
      <c r="R146" s="99">
        <v>32</v>
      </c>
      <c r="S146" s="99">
        <f t="shared" si="75"/>
        <v>32.4</v>
      </c>
      <c r="T146" s="125">
        <f t="shared" si="95"/>
        <v>1036.8</v>
      </c>
      <c r="U146" s="101">
        <f t="shared" si="69"/>
        <v>23.299999999999997</v>
      </c>
      <c r="V146" s="68">
        <f t="shared" si="70"/>
        <v>1048.5</v>
      </c>
      <c r="W146" s="72">
        <v>9.1</v>
      </c>
      <c r="X146" s="69">
        <f t="shared" si="89"/>
        <v>409.5</v>
      </c>
      <c r="Y146" s="73"/>
      <c r="Z146" s="68">
        <f t="shared" si="90"/>
        <v>0</v>
      </c>
      <c r="AA146" s="72"/>
      <c r="AB146" s="72">
        <f t="shared" si="91"/>
        <v>0</v>
      </c>
      <c r="AC146" s="73"/>
      <c r="AD146" s="68">
        <f t="shared" si="92"/>
        <v>0</v>
      </c>
      <c r="AE146" s="72"/>
      <c r="AF146" s="74">
        <f t="shared" si="93"/>
        <v>0</v>
      </c>
      <c r="AG146" s="101">
        <f t="shared" si="78"/>
        <v>23.299999999999997</v>
      </c>
      <c r="AH146" s="68">
        <f t="shared" si="79"/>
        <v>932</v>
      </c>
      <c r="AI146" s="72">
        <v>9.1</v>
      </c>
      <c r="AJ146" s="69">
        <f t="shared" si="80"/>
        <v>364</v>
      </c>
      <c r="AK146" s="73"/>
      <c r="AL146" s="71">
        <f t="shared" si="80"/>
        <v>0</v>
      </c>
      <c r="AM146" s="72"/>
      <c r="AN146" s="72">
        <f t="shared" si="81"/>
        <v>0</v>
      </c>
      <c r="AO146" s="73"/>
      <c r="AP146" s="71">
        <f t="shared" si="82"/>
        <v>0</v>
      </c>
      <c r="AQ146" s="72"/>
      <c r="AR146" s="74">
        <f t="shared" si="96"/>
        <v>0</v>
      </c>
      <c r="AS146" s="101">
        <f t="shared" si="83"/>
        <v>23.299999999999997</v>
      </c>
      <c r="AT146" s="68">
        <f t="shared" si="83"/>
        <v>745.59999999999991</v>
      </c>
      <c r="AU146" s="72">
        <v>9.1</v>
      </c>
      <c r="AV146" s="69">
        <f t="shared" si="84"/>
        <v>291.2</v>
      </c>
      <c r="AW146" s="102"/>
      <c r="AX146" s="88">
        <f t="shared" si="84"/>
        <v>0</v>
      </c>
      <c r="AY146" s="91"/>
      <c r="AZ146" s="91">
        <f t="shared" si="85"/>
        <v>0</v>
      </c>
      <c r="BA146" s="102"/>
      <c r="BB146" s="88">
        <f t="shared" si="86"/>
        <v>0</v>
      </c>
      <c r="BC146" s="91"/>
      <c r="BD146" s="92">
        <f t="shared" si="87"/>
        <v>0</v>
      </c>
    </row>
    <row r="147" spans="1:56" ht="22.5" customHeight="1">
      <c r="A147" s="3">
        <v>46</v>
      </c>
      <c r="B147" s="4" t="s">
        <v>282</v>
      </c>
      <c r="C147" s="5">
        <v>54</v>
      </c>
      <c r="D147" s="16" t="s">
        <v>30</v>
      </c>
      <c r="E147" s="15" t="s">
        <v>289</v>
      </c>
      <c r="F147" s="8" t="s">
        <v>39</v>
      </c>
      <c r="G147" s="143" t="s">
        <v>290</v>
      </c>
      <c r="H147" s="121">
        <v>2</v>
      </c>
      <c r="I147" s="97">
        <v>22</v>
      </c>
      <c r="J147" s="103">
        <v>23</v>
      </c>
      <c r="K147" s="120">
        <f t="shared" si="88"/>
        <v>506</v>
      </c>
      <c r="L147" s="121">
        <v>2</v>
      </c>
      <c r="M147" s="106">
        <v>20</v>
      </c>
      <c r="N147" s="103">
        <v>23</v>
      </c>
      <c r="O147" s="120">
        <f t="shared" si="94"/>
        <v>460</v>
      </c>
      <c r="P147" s="122">
        <f>L147</f>
        <v>2</v>
      </c>
      <c r="Q147" s="99"/>
      <c r="R147" s="99">
        <f t="shared" ref="R147:R158" si="97">M147</f>
        <v>20</v>
      </c>
      <c r="S147" s="99">
        <f t="shared" si="75"/>
        <v>23</v>
      </c>
      <c r="T147" s="125">
        <f t="shared" si="95"/>
        <v>460</v>
      </c>
      <c r="U147" s="101">
        <f t="shared" si="69"/>
        <v>14.8</v>
      </c>
      <c r="V147" s="68">
        <f t="shared" si="70"/>
        <v>325.60000000000002</v>
      </c>
      <c r="W147" s="72">
        <v>8.1999999999999993</v>
      </c>
      <c r="X147" s="69">
        <f t="shared" si="89"/>
        <v>180.39999999999998</v>
      </c>
      <c r="Y147" s="73"/>
      <c r="Z147" s="68">
        <f t="shared" si="90"/>
        <v>0</v>
      </c>
      <c r="AA147" s="72"/>
      <c r="AB147" s="72">
        <f t="shared" si="91"/>
        <v>0</v>
      </c>
      <c r="AC147" s="73"/>
      <c r="AD147" s="68">
        <f t="shared" si="92"/>
        <v>0</v>
      </c>
      <c r="AE147" s="72"/>
      <c r="AF147" s="74">
        <f t="shared" si="93"/>
        <v>0</v>
      </c>
      <c r="AG147" s="101">
        <f t="shared" si="78"/>
        <v>14.8</v>
      </c>
      <c r="AH147" s="68">
        <f t="shared" si="79"/>
        <v>296</v>
      </c>
      <c r="AI147" s="72">
        <v>8.1999999999999993</v>
      </c>
      <c r="AJ147" s="69">
        <f t="shared" si="80"/>
        <v>164</v>
      </c>
      <c r="AK147" s="73"/>
      <c r="AL147" s="71">
        <f t="shared" si="80"/>
        <v>0</v>
      </c>
      <c r="AM147" s="72"/>
      <c r="AN147" s="72">
        <f t="shared" si="81"/>
        <v>0</v>
      </c>
      <c r="AO147" s="73"/>
      <c r="AP147" s="71">
        <f t="shared" si="82"/>
        <v>0</v>
      </c>
      <c r="AQ147" s="72"/>
      <c r="AR147" s="74">
        <f t="shared" si="96"/>
        <v>0</v>
      </c>
      <c r="AS147" s="101">
        <f t="shared" si="83"/>
        <v>14.8</v>
      </c>
      <c r="AT147" s="68">
        <f t="shared" si="83"/>
        <v>296</v>
      </c>
      <c r="AU147" s="72">
        <v>8.1999999999999993</v>
      </c>
      <c r="AV147" s="69">
        <f t="shared" si="84"/>
        <v>164</v>
      </c>
      <c r="AW147" s="102"/>
      <c r="AX147" s="88">
        <f t="shared" si="84"/>
        <v>0</v>
      </c>
      <c r="AY147" s="91"/>
      <c r="AZ147" s="91">
        <f t="shared" si="85"/>
        <v>0</v>
      </c>
      <c r="BA147" s="102"/>
      <c r="BB147" s="88">
        <f t="shared" si="86"/>
        <v>0</v>
      </c>
      <c r="BC147" s="91"/>
      <c r="BD147" s="92">
        <f t="shared" si="87"/>
        <v>0</v>
      </c>
    </row>
    <row r="148" spans="1:56" ht="22.5" customHeight="1">
      <c r="A148" s="3">
        <v>47</v>
      </c>
      <c r="B148" s="4" t="s">
        <v>282</v>
      </c>
      <c r="C148" s="5">
        <v>55</v>
      </c>
      <c r="D148" s="16" t="s">
        <v>30</v>
      </c>
      <c r="E148" s="15" t="s">
        <v>291</v>
      </c>
      <c r="F148" s="8" t="s">
        <v>39</v>
      </c>
      <c r="G148" s="143" t="s">
        <v>292</v>
      </c>
      <c r="H148" s="121">
        <v>2</v>
      </c>
      <c r="I148" s="97">
        <v>20</v>
      </c>
      <c r="J148" s="103">
        <v>20.5</v>
      </c>
      <c r="K148" s="120">
        <f t="shared" si="88"/>
        <v>410</v>
      </c>
      <c r="L148" s="121">
        <v>2</v>
      </c>
      <c r="M148" s="106">
        <v>17</v>
      </c>
      <c r="N148" s="103">
        <v>20.5</v>
      </c>
      <c r="O148" s="120">
        <f t="shared" si="94"/>
        <v>348.5</v>
      </c>
      <c r="P148" s="122">
        <f>L148</f>
        <v>2</v>
      </c>
      <c r="Q148" s="99"/>
      <c r="R148" s="99">
        <f t="shared" si="97"/>
        <v>17</v>
      </c>
      <c r="S148" s="99">
        <f t="shared" si="75"/>
        <v>20.5</v>
      </c>
      <c r="T148" s="125">
        <f t="shared" si="95"/>
        <v>348.5</v>
      </c>
      <c r="U148" s="101">
        <f t="shared" si="69"/>
        <v>14.8</v>
      </c>
      <c r="V148" s="68">
        <f t="shared" si="70"/>
        <v>296</v>
      </c>
      <c r="W148" s="72">
        <v>5.7</v>
      </c>
      <c r="X148" s="69">
        <f t="shared" si="89"/>
        <v>114</v>
      </c>
      <c r="Y148" s="73"/>
      <c r="Z148" s="68">
        <f t="shared" si="90"/>
        <v>0</v>
      </c>
      <c r="AA148" s="72"/>
      <c r="AB148" s="72">
        <f t="shared" si="91"/>
        <v>0</v>
      </c>
      <c r="AC148" s="73"/>
      <c r="AD148" s="68">
        <f t="shared" si="92"/>
        <v>0</v>
      </c>
      <c r="AE148" s="72"/>
      <c r="AF148" s="74">
        <f t="shared" si="93"/>
        <v>0</v>
      </c>
      <c r="AG148" s="101">
        <f t="shared" si="78"/>
        <v>14.8</v>
      </c>
      <c r="AH148" s="68">
        <f t="shared" si="79"/>
        <v>251.6</v>
      </c>
      <c r="AI148" s="72">
        <v>5.7</v>
      </c>
      <c r="AJ148" s="69">
        <f t="shared" si="80"/>
        <v>96.9</v>
      </c>
      <c r="AK148" s="73"/>
      <c r="AL148" s="71">
        <f t="shared" si="80"/>
        <v>0</v>
      </c>
      <c r="AM148" s="72"/>
      <c r="AN148" s="72">
        <f t="shared" si="81"/>
        <v>0</v>
      </c>
      <c r="AO148" s="73"/>
      <c r="AP148" s="71">
        <f t="shared" si="82"/>
        <v>0</v>
      </c>
      <c r="AQ148" s="72"/>
      <c r="AR148" s="74">
        <f t="shared" si="96"/>
        <v>0</v>
      </c>
      <c r="AS148" s="101">
        <f t="shared" si="83"/>
        <v>14.8</v>
      </c>
      <c r="AT148" s="68">
        <f t="shared" si="83"/>
        <v>251.6</v>
      </c>
      <c r="AU148" s="72">
        <v>5.7</v>
      </c>
      <c r="AV148" s="69">
        <f t="shared" si="84"/>
        <v>96.9</v>
      </c>
      <c r="AW148" s="102"/>
      <c r="AX148" s="88">
        <f t="shared" si="84"/>
        <v>0</v>
      </c>
      <c r="AY148" s="91"/>
      <c r="AZ148" s="91">
        <f t="shared" si="85"/>
        <v>0</v>
      </c>
      <c r="BA148" s="102"/>
      <c r="BB148" s="88">
        <f t="shared" si="86"/>
        <v>0</v>
      </c>
      <c r="BC148" s="91"/>
      <c r="BD148" s="92">
        <f t="shared" si="87"/>
        <v>0</v>
      </c>
    </row>
    <row r="149" spans="1:56" ht="22.5" customHeight="1">
      <c r="A149" s="3"/>
      <c r="B149" s="4" t="s">
        <v>282</v>
      </c>
      <c r="C149" s="5">
        <v>55</v>
      </c>
      <c r="D149" s="32" t="s">
        <v>30</v>
      </c>
      <c r="E149" s="44" t="s">
        <v>293</v>
      </c>
      <c r="F149" s="31" t="s">
        <v>39</v>
      </c>
      <c r="G149" s="151" t="s">
        <v>294</v>
      </c>
      <c r="H149" s="121"/>
      <c r="I149" s="97"/>
      <c r="J149" s="103"/>
      <c r="K149" s="120"/>
      <c r="L149" s="121"/>
      <c r="M149" s="106">
        <v>3</v>
      </c>
      <c r="N149" s="104">
        <v>25.3</v>
      </c>
      <c r="O149" s="120">
        <f t="shared" si="94"/>
        <v>75.900000000000006</v>
      </c>
      <c r="P149" s="122">
        <f>L149</f>
        <v>0</v>
      </c>
      <c r="Q149" s="99"/>
      <c r="R149" s="99">
        <f t="shared" si="97"/>
        <v>3</v>
      </c>
      <c r="S149" s="99">
        <f t="shared" si="75"/>
        <v>25.3</v>
      </c>
      <c r="T149" s="125">
        <f t="shared" si="95"/>
        <v>75.900000000000006</v>
      </c>
      <c r="U149" s="101"/>
      <c r="V149" s="68"/>
      <c r="W149" s="72"/>
      <c r="X149" s="69"/>
      <c r="Y149" s="73"/>
      <c r="Z149" s="68"/>
      <c r="AA149" s="72"/>
      <c r="AB149" s="72"/>
      <c r="AC149" s="73"/>
      <c r="AD149" s="68"/>
      <c r="AE149" s="72"/>
      <c r="AF149" s="74"/>
      <c r="AG149" s="101">
        <f t="shared" si="78"/>
        <v>15.700000000000001</v>
      </c>
      <c r="AH149" s="68">
        <f t="shared" si="79"/>
        <v>47.100000000000009</v>
      </c>
      <c r="AI149" s="110">
        <v>9.6</v>
      </c>
      <c r="AJ149" s="69">
        <f t="shared" si="80"/>
        <v>28.799999999999997</v>
      </c>
      <c r="AK149" s="73"/>
      <c r="AL149" s="71">
        <f t="shared" si="80"/>
        <v>0</v>
      </c>
      <c r="AM149" s="72"/>
      <c r="AN149" s="72">
        <f t="shared" si="81"/>
        <v>0</v>
      </c>
      <c r="AO149" s="73"/>
      <c r="AP149" s="71">
        <f t="shared" si="82"/>
        <v>0</v>
      </c>
      <c r="AQ149" s="72"/>
      <c r="AR149" s="74">
        <f t="shared" si="96"/>
        <v>0</v>
      </c>
      <c r="AS149" s="101">
        <f t="shared" si="83"/>
        <v>15.700000000000001</v>
      </c>
      <c r="AT149" s="68">
        <f t="shared" si="83"/>
        <v>47.100000000000009</v>
      </c>
      <c r="AU149" s="110">
        <v>9.6</v>
      </c>
      <c r="AV149" s="69">
        <f t="shared" si="84"/>
        <v>28.799999999999997</v>
      </c>
      <c r="AW149" s="102"/>
      <c r="AX149" s="88">
        <f t="shared" si="84"/>
        <v>0</v>
      </c>
      <c r="AY149" s="91"/>
      <c r="AZ149" s="91">
        <f t="shared" si="85"/>
        <v>0</v>
      </c>
      <c r="BA149" s="102"/>
      <c r="BB149" s="88">
        <f t="shared" si="86"/>
        <v>0</v>
      </c>
      <c r="BC149" s="91"/>
      <c r="BD149" s="92">
        <f t="shared" si="87"/>
        <v>0</v>
      </c>
    </row>
    <row r="150" spans="1:56" ht="22.5" customHeight="1">
      <c r="A150" s="3">
        <v>48</v>
      </c>
      <c r="B150" s="4" t="s">
        <v>282</v>
      </c>
      <c r="C150" s="5">
        <v>56</v>
      </c>
      <c r="D150" s="16" t="s">
        <v>30</v>
      </c>
      <c r="E150" s="15" t="s">
        <v>295</v>
      </c>
      <c r="F150" s="8" t="s">
        <v>39</v>
      </c>
      <c r="G150" s="143" t="s">
        <v>296</v>
      </c>
      <c r="H150" s="121">
        <v>1</v>
      </c>
      <c r="I150" s="97">
        <v>8</v>
      </c>
      <c r="J150" s="103">
        <v>19.2</v>
      </c>
      <c r="K150" s="120">
        <f t="shared" si="88"/>
        <v>153.6</v>
      </c>
      <c r="L150" s="121">
        <v>1</v>
      </c>
      <c r="M150" s="97">
        <v>8</v>
      </c>
      <c r="N150" s="103">
        <v>19.2</v>
      </c>
      <c r="O150" s="120">
        <f t="shared" si="94"/>
        <v>153.6</v>
      </c>
      <c r="P150" s="122">
        <f t="shared" ref="P150:P158" si="98">L150</f>
        <v>1</v>
      </c>
      <c r="Q150" s="99"/>
      <c r="R150" s="99">
        <f t="shared" si="97"/>
        <v>8</v>
      </c>
      <c r="S150" s="99">
        <f t="shared" si="75"/>
        <v>19.2</v>
      </c>
      <c r="T150" s="125">
        <f t="shared" si="95"/>
        <v>153.6</v>
      </c>
      <c r="U150" s="101">
        <f t="shared" ref="U150:U168" si="99">J150-W150-Y150-AA150-AC150-AE150</f>
        <v>14.799999999999999</v>
      </c>
      <c r="V150" s="68">
        <f t="shared" ref="V150:V168" si="100">K150-X150-Z150-AB150-AD150-AF150</f>
        <v>118.39999999999999</v>
      </c>
      <c r="W150" s="72">
        <v>4.4000000000000004</v>
      </c>
      <c r="X150" s="69">
        <f t="shared" si="89"/>
        <v>35.200000000000003</v>
      </c>
      <c r="Y150" s="73"/>
      <c r="Z150" s="68">
        <f t="shared" si="90"/>
        <v>0</v>
      </c>
      <c r="AA150" s="72"/>
      <c r="AB150" s="72">
        <f t="shared" si="91"/>
        <v>0</v>
      </c>
      <c r="AC150" s="73"/>
      <c r="AD150" s="68">
        <f t="shared" si="92"/>
        <v>0</v>
      </c>
      <c r="AE150" s="72"/>
      <c r="AF150" s="74">
        <f t="shared" si="93"/>
        <v>0</v>
      </c>
      <c r="AG150" s="101">
        <f t="shared" si="78"/>
        <v>14.799999999999999</v>
      </c>
      <c r="AH150" s="68">
        <f t="shared" si="79"/>
        <v>118.39999999999999</v>
      </c>
      <c r="AI150" s="72">
        <v>4.4000000000000004</v>
      </c>
      <c r="AJ150" s="69">
        <f t="shared" si="80"/>
        <v>35.200000000000003</v>
      </c>
      <c r="AK150" s="73"/>
      <c r="AL150" s="71">
        <f t="shared" si="80"/>
        <v>0</v>
      </c>
      <c r="AM150" s="72"/>
      <c r="AN150" s="72">
        <f t="shared" si="81"/>
        <v>0</v>
      </c>
      <c r="AO150" s="73"/>
      <c r="AP150" s="71">
        <f t="shared" si="82"/>
        <v>0</v>
      </c>
      <c r="AQ150" s="72"/>
      <c r="AR150" s="74">
        <f t="shared" si="96"/>
        <v>0</v>
      </c>
      <c r="AS150" s="101">
        <f t="shared" si="83"/>
        <v>14.799999999999999</v>
      </c>
      <c r="AT150" s="68">
        <f t="shared" si="83"/>
        <v>118.39999999999999</v>
      </c>
      <c r="AU150" s="72">
        <v>4.4000000000000004</v>
      </c>
      <c r="AV150" s="69">
        <f t="shared" si="84"/>
        <v>35.200000000000003</v>
      </c>
      <c r="AW150" s="102"/>
      <c r="AX150" s="88">
        <f t="shared" si="84"/>
        <v>0</v>
      </c>
      <c r="AY150" s="91"/>
      <c r="AZ150" s="91">
        <f t="shared" si="85"/>
        <v>0</v>
      </c>
      <c r="BA150" s="102"/>
      <c r="BB150" s="88">
        <f t="shared" si="86"/>
        <v>0</v>
      </c>
      <c r="BC150" s="91"/>
      <c r="BD150" s="92">
        <f t="shared" si="87"/>
        <v>0</v>
      </c>
    </row>
    <row r="151" spans="1:56" ht="22.5" customHeight="1">
      <c r="A151" s="3"/>
      <c r="B151" s="4" t="s">
        <v>282</v>
      </c>
      <c r="C151" s="5">
        <v>56</v>
      </c>
      <c r="D151" s="16" t="s">
        <v>30</v>
      </c>
      <c r="E151" s="15" t="s">
        <v>297</v>
      </c>
      <c r="F151" s="8" t="s">
        <v>39</v>
      </c>
      <c r="G151" s="143" t="s">
        <v>298</v>
      </c>
      <c r="H151" s="121"/>
      <c r="I151" s="97">
        <v>1</v>
      </c>
      <c r="J151" s="103">
        <v>20.6</v>
      </c>
      <c r="K151" s="120">
        <f t="shared" si="88"/>
        <v>20.6</v>
      </c>
      <c r="L151" s="121"/>
      <c r="M151" s="97">
        <v>1</v>
      </c>
      <c r="N151" s="103">
        <v>20.6</v>
      </c>
      <c r="O151" s="120">
        <f t="shared" si="94"/>
        <v>20.6</v>
      </c>
      <c r="P151" s="122">
        <f t="shared" si="98"/>
        <v>0</v>
      </c>
      <c r="Q151" s="99"/>
      <c r="R151" s="99">
        <f t="shared" si="97"/>
        <v>1</v>
      </c>
      <c r="S151" s="99">
        <f t="shared" si="75"/>
        <v>20.6</v>
      </c>
      <c r="T151" s="125">
        <f t="shared" si="95"/>
        <v>20.6</v>
      </c>
      <c r="U151" s="101">
        <f t="shared" si="99"/>
        <v>14.8</v>
      </c>
      <c r="V151" s="68">
        <f t="shared" si="100"/>
        <v>14.8</v>
      </c>
      <c r="W151" s="72">
        <v>5.8</v>
      </c>
      <c r="X151" s="69">
        <f t="shared" si="89"/>
        <v>5.8</v>
      </c>
      <c r="Y151" s="73"/>
      <c r="Z151" s="68">
        <f t="shared" si="90"/>
        <v>0</v>
      </c>
      <c r="AA151" s="72"/>
      <c r="AB151" s="72">
        <f t="shared" si="91"/>
        <v>0</v>
      </c>
      <c r="AC151" s="73"/>
      <c r="AD151" s="68">
        <f t="shared" si="92"/>
        <v>0</v>
      </c>
      <c r="AE151" s="72"/>
      <c r="AF151" s="74">
        <f t="shared" si="93"/>
        <v>0</v>
      </c>
      <c r="AG151" s="101">
        <f t="shared" si="78"/>
        <v>14.8</v>
      </c>
      <c r="AH151" s="68">
        <f t="shared" si="79"/>
        <v>14.8</v>
      </c>
      <c r="AI151" s="72">
        <v>5.8</v>
      </c>
      <c r="AJ151" s="69">
        <f t="shared" si="80"/>
        <v>5.8</v>
      </c>
      <c r="AK151" s="73"/>
      <c r="AL151" s="71">
        <f t="shared" si="80"/>
        <v>0</v>
      </c>
      <c r="AM151" s="72"/>
      <c r="AN151" s="72">
        <f t="shared" si="81"/>
        <v>0</v>
      </c>
      <c r="AO151" s="73"/>
      <c r="AP151" s="71">
        <f t="shared" si="82"/>
        <v>0</v>
      </c>
      <c r="AQ151" s="72"/>
      <c r="AR151" s="74">
        <f t="shared" si="96"/>
        <v>0</v>
      </c>
      <c r="AS151" s="101">
        <f t="shared" si="83"/>
        <v>14.8</v>
      </c>
      <c r="AT151" s="68">
        <f t="shared" si="83"/>
        <v>14.8</v>
      </c>
      <c r="AU151" s="72">
        <v>5.8</v>
      </c>
      <c r="AV151" s="69">
        <f t="shared" ref="AV151:AX166" si="101">AU151*$R151</f>
        <v>5.8</v>
      </c>
      <c r="AW151" s="102"/>
      <c r="AX151" s="88">
        <f t="shared" si="101"/>
        <v>0</v>
      </c>
      <c r="AY151" s="91"/>
      <c r="AZ151" s="91">
        <f t="shared" si="85"/>
        <v>0</v>
      </c>
      <c r="BA151" s="102"/>
      <c r="BB151" s="88">
        <f t="shared" si="86"/>
        <v>0</v>
      </c>
      <c r="BC151" s="91"/>
      <c r="BD151" s="92">
        <f t="shared" si="87"/>
        <v>0</v>
      </c>
    </row>
    <row r="152" spans="1:56" ht="22.5" customHeight="1">
      <c r="A152" s="3"/>
      <c r="B152" s="4" t="s">
        <v>282</v>
      </c>
      <c r="C152" s="5">
        <v>56</v>
      </c>
      <c r="D152" s="16" t="s">
        <v>299</v>
      </c>
      <c r="E152" s="15" t="s">
        <v>300</v>
      </c>
      <c r="F152" s="8" t="s">
        <v>39</v>
      </c>
      <c r="G152" s="143" t="s">
        <v>30</v>
      </c>
      <c r="H152" s="121"/>
      <c r="I152" s="97">
        <v>1</v>
      </c>
      <c r="J152" s="97">
        <v>23.2</v>
      </c>
      <c r="K152" s="120">
        <f t="shared" si="88"/>
        <v>23.2</v>
      </c>
      <c r="L152" s="121"/>
      <c r="M152" s="97">
        <v>1</v>
      </c>
      <c r="N152" s="97">
        <v>23.2</v>
      </c>
      <c r="O152" s="120">
        <f t="shared" si="94"/>
        <v>23.2</v>
      </c>
      <c r="P152" s="122">
        <f t="shared" si="98"/>
        <v>0</v>
      </c>
      <c r="Q152" s="99"/>
      <c r="R152" s="99">
        <f t="shared" si="97"/>
        <v>1</v>
      </c>
      <c r="S152" s="99">
        <f t="shared" si="75"/>
        <v>23.2</v>
      </c>
      <c r="T152" s="125">
        <f t="shared" si="95"/>
        <v>23.2</v>
      </c>
      <c r="U152" s="101">
        <f t="shared" si="99"/>
        <v>14.799999999999999</v>
      </c>
      <c r="V152" s="68">
        <f t="shared" si="100"/>
        <v>14.799999999999999</v>
      </c>
      <c r="W152" s="72">
        <v>8.4</v>
      </c>
      <c r="X152" s="69">
        <f t="shared" si="89"/>
        <v>8.4</v>
      </c>
      <c r="Y152" s="73"/>
      <c r="Z152" s="68">
        <f t="shared" si="90"/>
        <v>0</v>
      </c>
      <c r="AA152" s="72"/>
      <c r="AB152" s="72">
        <f t="shared" si="91"/>
        <v>0</v>
      </c>
      <c r="AC152" s="73"/>
      <c r="AD152" s="68">
        <f t="shared" si="92"/>
        <v>0</v>
      </c>
      <c r="AE152" s="72"/>
      <c r="AF152" s="74">
        <f t="shared" si="93"/>
        <v>0</v>
      </c>
      <c r="AG152" s="101">
        <f t="shared" si="78"/>
        <v>14.799999999999999</v>
      </c>
      <c r="AH152" s="68">
        <f t="shared" si="79"/>
        <v>14.799999999999999</v>
      </c>
      <c r="AI152" s="72">
        <v>8.4</v>
      </c>
      <c r="AJ152" s="69">
        <f t="shared" si="80"/>
        <v>8.4</v>
      </c>
      <c r="AK152" s="73"/>
      <c r="AL152" s="71">
        <f t="shared" si="80"/>
        <v>0</v>
      </c>
      <c r="AM152" s="72"/>
      <c r="AN152" s="72">
        <f t="shared" si="81"/>
        <v>0</v>
      </c>
      <c r="AO152" s="73"/>
      <c r="AP152" s="71">
        <f t="shared" si="82"/>
        <v>0</v>
      </c>
      <c r="AQ152" s="72"/>
      <c r="AR152" s="74">
        <f t="shared" si="96"/>
        <v>0</v>
      </c>
      <c r="AS152" s="101">
        <f t="shared" si="83"/>
        <v>14.799999999999999</v>
      </c>
      <c r="AT152" s="68">
        <f t="shared" si="83"/>
        <v>14.799999999999999</v>
      </c>
      <c r="AU152" s="72">
        <v>8.4</v>
      </c>
      <c r="AV152" s="69">
        <f t="shared" si="101"/>
        <v>8.4</v>
      </c>
      <c r="AW152" s="102"/>
      <c r="AX152" s="88">
        <f t="shared" si="101"/>
        <v>0</v>
      </c>
      <c r="AY152" s="91"/>
      <c r="AZ152" s="91">
        <f t="shared" si="85"/>
        <v>0</v>
      </c>
      <c r="BA152" s="102"/>
      <c r="BB152" s="88">
        <f t="shared" si="86"/>
        <v>0</v>
      </c>
      <c r="BC152" s="91"/>
      <c r="BD152" s="92">
        <f t="shared" si="87"/>
        <v>0</v>
      </c>
    </row>
    <row r="153" spans="1:56" ht="22.5" customHeight="1">
      <c r="A153" s="3">
        <v>49</v>
      </c>
      <c r="B153" s="4" t="s">
        <v>282</v>
      </c>
      <c r="C153" s="5">
        <v>57</v>
      </c>
      <c r="D153" s="16" t="s">
        <v>30</v>
      </c>
      <c r="E153" s="15" t="s">
        <v>301</v>
      </c>
      <c r="F153" s="8" t="s">
        <v>39</v>
      </c>
      <c r="G153" s="143" t="s">
        <v>296</v>
      </c>
      <c r="H153" s="121">
        <v>1</v>
      </c>
      <c r="I153" s="97">
        <v>10</v>
      </c>
      <c r="J153" s="103">
        <v>22</v>
      </c>
      <c r="K153" s="120">
        <f t="shared" si="88"/>
        <v>220</v>
      </c>
      <c r="L153" s="121">
        <v>1</v>
      </c>
      <c r="M153" s="97">
        <v>10</v>
      </c>
      <c r="N153" s="103">
        <v>22</v>
      </c>
      <c r="O153" s="120">
        <f t="shared" si="94"/>
        <v>220</v>
      </c>
      <c r="P153" s="122">
        <f t="shared" si="98"/>
        <v>1</v>
      </c>
      <c r="Q153" s="99"/>
      <c r="R153" s="99">
        <f t="shared" si="97"/>
        <v>10</v>
      </c>
      <c r="S153" s="99">
        <f t="shared" si="75"/>
        <v>22</v>
      </c>
      <c r="T153" s="125">
        <f t="shared" si="95"/>
        <v>220</v>
      </c>
      <c r="U153" s="101">
        <f t="shared" si="99"/>
        <v>14.8</v>
      </c>
      <c r="V153" s="68">
        <f t="shared" si="100"/>
        <v>148</v>
      </c>
      <c r="W153" s="72">
        <v>7.2</v>
      </c>
      <c r="X153" s="69">
        <f t="shared" si="89"/>
        <v>72</v>
      </c>
      <c r="Y153" s="73"/>
      <c r="Z153" s="68">
        <f t="shared" si="90"/>
        <v>0</v>
      </c>
      <c r="AA153" s="72"/>
      <c r="AB153" s="72">
        <f t="shared" si="91"/>
        <v>0</v>
      </c>
      <c r="AC153" s="73"/>
      <c r="AD153" s="68">
        <f t="shared" si="92"/>
        <v>0</v>
      </c>
      <c r="AE153" s="72"/>
      <c r="AF153" s="74">
        <f t="shared" si="93"/>
        <v>0</v>
      </c>
      <c r="AG153" s="101">
        <f t="shared" si="78"/>
        <v>14.8</v>
      </c>
      <c r="AH153" s="68">
        <f t="shared" si="79"/>
        <v>148</v>
      </c>
      <c r="AI153" s="72">
        <v>7.2</v>
      </c>
      <c r="AJ153" s="69">
        <f t="shared" si="80"/>
        <v>72</v>
      </c>
      <c r="AK153" s="73"/>
      <c r="AL153" s="71">
        <f t="shared" si="80"/>
        <v>0</v>
      </c>
      <c r="AM153" s="72"/>
      <c r="AN153" s="72">
        <f t="shared" si="81"/>
        <v>0</v>
      </c>
      <c r="AO153" s="73"/>
      <c r="AP153" s="71">
        <f t="shared" si="82"/>
        <v>0</v>
      </c>
      <c r="AQ153" s="72"/>
      <c r="AR153" s="74">
        <f t="shared" si="96"/>
        <v>0</v>
      </c>
      <c r="AS153" s="101">
        <f t="shared" si="83"/>
        <v>14.8</v>
      </c>
      <c r="AT153" s="68">
        <f t="shared" si="83"/>
        <v>148</v>
      </c>
      <c r="AU153" s="72">
        <v>7.2</v>
      </c>
      <c r="AV153" s="69">
        <f t="shared" si="101"/>
        <v>72</v>
      </c>
      <c r="AW153" s="102"/>
      <c r="AX153" s="88">
        <f t="shared" si="101"/>
        <v>0</v>
      </c>
      <c r="AY153" s="91"/>
      <c r="AZ153" s="91">
        <f t="shared" si="85"/>
        <v>0</v>
      </c>
      <c r="BA153" s="102"/>
      <c r="BB153" s="88">
        <f t="shared" si="86"/>
        <v>0</v>
      </c>
      <c r="BC153" s="91"/>
      <c r="BD153" s="92">
        <f t="shared" si="87"/>
        <v>0</v>
      </c>
    </row>
    <row r="154" spans="1:56" ht="22.5" customHeight="1">
      <c r="A154" s="3">
        <v>50</v>
      </c>
      <c r="B154" s="4" t="s">
        <v>282</v>
      </c>
      <c r="C154" s="5">
        <v>58</v>
      </c>
      <c r="D154" s="16" t="s">
        <v>30</v>
      </c>
      <c r="E154" s="45" t="s">
        <v>302</v>
      </c>
      <c r="F154" s="8" t="s">
        <v>39</v>
      </c>
      <c r="G154" s="143" t="s">
        <v>303</v>
      </c>
      <c r="H154" s="121">
        <v>2</v>
      </c>
      <c r="I154" s="97">
        <v>14</v>
      </c>
      <c r="J154" s="103">
        <v>19.100000000000001</v>
      </c>
      <c r="K154" s="120">
        <f t="shared" si="88"/>
        <v>267.40000000000003</v>
      </c>
      <c r="L154" s="121">
        <v>2</v>
      </c>
      <c r="M154" s="97">
        <v>14</v>
      </c>
      <c r="N154" s="103">
        <v>19.100000000000001</v>
      </c>
      <c r="O154" s="120">
        <f t="shared" si="94"/>
        <v>267.40000000000003</v>
      </c>
      <c r="P154" s="122">
        <f t="shared" si="98"/>
        <v>2</v>
      </c>
      <c r="Q154" s="99"/>
      <c r="R154" s="99">
        <f t="shared" si="97"/>
        <v>14</v>
      </c>
      <c r="S154" s="99">
        <f t="shared" si="75"/>
        <v>19.100000000000001</v>
      </c>
      <c r="T154" s="125">
        <f t="shared" si="95"/>
        <v>267.40000000000003</v>
      </c>
      <c r="U154" s="101">
        <f t="shared" si="99"/>
        <v>14.8</v>
      </c>
      <c r="V154" s="68">
        <f t="shared" si="100"/>
        <v>207.20000000000005</v>
      </c>
      <c r="W154" s="72">
        <v>4.3</v>
      </c>
      <c r="X154" s="69">
        <f t="shared" si="89"/>
        <v>60.199999999999996</v>
      </c>
      <c r="Y154" s="73"/>
      <c r="Z154" s="68">
        <f t="shared" si="90"/>
        <v>0</v>
      </c>
      <c r="AA154" s="72"/>
      <c r="AB154" s="72">
        <f t="shared" si="91"/>
        <v>0</v>
      </c>
      <c r="AC154" s="73"/>
      <c r="AD154" s="68">
        <f t="shared" si="92"/>
        <v>0</v>
      </c>
      <c r="AE154" s="72"/>
      <c r="AF154" s="74">
        <f t="shared" si="93"/>
        <v>0</v>
      </c>
      <c r="AG154" s="101">
        <f t="shared" si="78"/>
        <v>14.8</v>
      </c>
      <c r="AH154" s="68">
        <f t="shared" si="79"/>
        <v>207.20000000000005</v>
      </c>
      <c r="AI154" s="72">
        <v>4.3</v>
      </c>
      <c r="AJ154" s="69">
        <f t="shared" si="80"/>
        <v>60.199999999999996</v>
      </c>
      <c r="AK154" s="73"/>
      <c r="AL154" s="71">
        <f t="shared" si="80"/>
        <v>0</v>
      </c>
      <c r="AM154" s="72"/>
      <c r="AN154" s="72">
        <f t="shared" si="81"/>
        <v>0</v>
      </c>
      <c r="AO154" s="73"/>
      <c r="AP154" s="71">
        <f t="shared" si="82"/>
        <v>0</v>
      </c>
      <c r="AQ154" s="72"/>
      <c r="AR154" s="74">
        <f t="shared" si="96"/>
        <v>0</v>
      </c>
      <c r="AS154" s="101">
        <f t="shared" si="83"/>
        <v>14.8</v>
      </c>
      <c r="AT154" s="68">
        <f t="shared" si="83"/>
        <v>207.20000000000005</v>
      </c>
      <c r="AU154" s="72">
        <v>4.3</v>
      </c>
      <c r="AV154" s="69">
        <f t="shared" si="101"/>
        <v>60.199999999999996</v>
      </c>
      <c r="AW154" s="102"/>
      <c r="AX154" s="88">
        <f t="shared" si="101"/>
        <v>0</v>
      </c>
      <c r="AY154" s="91"/>
      <c r="AZ154" s="91">
        <f t="shared" si="85"/>
        <v>0</v>
      </c>
      <c r="BA154" s="102"/>
      <c r="BB154" s="88">
        <f t="shared" si="86"/>
        <v>0</v>
      </c>
      <c r="BC154" s="91"/>
      <c r="BD154" s="92">
        <f t="shared" si="87"/>
        <v>0</v>
      </c>
    </row>
    <row r="155" spans="1:56" ht="22.5" customHeight="1">
      <c r="A155" s="3"/>
      <c r="B155" s="4" t="s">
        <v>282</v>
      </c>
      <c r="C155" s="5">
        <v>58</v>
      </c>
      <c r="D155" s="16"/>
      <c r="E155" s="46" t="s">
        <v>304</v>
      </c>
      <c r="F155" s="8" t="s">
        <v>23</v>
      </c>
      <c r="G155" s="155" t="s">
        <v>305</v>
      </c>
      <c r="H155" s="121"/>
      <c r="I155" s="97">
        <v>6</v>
      </c>
      <c r="J155" s="103">
        <v>17.8</v>
      </c>
      <c r="K155" s="120">
        <f t="shared" si="88"/>
        <v>106.80000000000001</v>
      </c>
      <c r="L155" s="121"/>
      <c r="M155" s="97">
        <v>6</v>
      </c>
      <c r="N155" s="103">
        <v>17.8</v>
      </c>
      <c r="O155" s="120">
        <f t="shared" si="94"/>
        <v>106.80000000000001</v>
      </c>
      <c r="P155" s="122">
        <f t="shared" si="98"/>
        <v>0</v>
      </c>
      <c r="Q155" s="99"/>
      <c r="R155" s="99">
        <f t="shared" si="97"/>
        <v>6</v>
      </c>
      <c r="S155" s="99">
        <f t="shared" si="75"/>
        <v>17.8</v>
      </c>
      <c r="T155" s="125">
        <f t="shared" si="95"/>
        <v>106.80000000000001</v>
      </c>
      <c r="U155" s="101">
        <f t="shared" si="99"/>
        <v>17.8</v>
      </c>
      <c r="V155" s="68">
        <f t="shared" si="100"/>
        <v>106.80000000000001</v>
      </c>
      <c r="W155" s="72"/>
      <c r="X155" s="69">
        <f t="shared" si="89"/>
        <v>0</v>
      </c>
      <c r="Y155" s="73"/>
      <c r="Z155" s="68">
        <f t="shared" si="90"/>
        <v>0</v>
      </c>
      <c r="AA155" s="72"/>
      <c r="AB155" s="72">
        <f t="shared" si="91"/>
        <v>0</v>
      </c>
      <c r="AC155" s="73"/>
      <c r="AD155" s="68">
        <f t="shared" si="92"/>
        <v>0</v>
      </c>
      <c r="AE155" s="72"/>
      <c r="AF155" s="74">
        <f t="shared" si="93"/>
        <v>0</v>
      </c>
      <c r="AG155" s="101">
        <f t="shared" si="78"/>
        <v>17.8</v>
      </c>
      <c r="AH155" s="68">
        <f t="shared" si="79"/>
        <v>106.80000000000001</v>
      </c>
      <c r="AI155" s="72"/>
      <c r="AJ155" s="69">
        <f t="shared" si="80"/>
        <v>0</v>
      </c>
      <c r="AK155" s="73"/>
      <c r="AL155" s="71">
        <f t="shared" si="80"/>
        <v>0</v>
      </c>
      <c r="AM155" s="72"/>
      <c r="AN155" s="72">
        <f t="shared" si="81"/>
        <v>0</v>
      </c>
      <c r="AO155" s="73"/>
      <c r="AP155" s="71">
        <f t="shared" si="82"/>
        <v>0</v>
      </c>
      <c r="AQ155" s="72"/>
      <c r="AR155" s="74">
        <f t="shared" si="96"/>
        <v>0</v>
      </c>
      <c r="AS155" s="101">
        <f t="shared" si="83"/>
        <v>17.8</v>
      </c>
      <c r="AT155" s="68">
        <f t="shared" si="83"/>
        <v>106.80000000000001</v>
      </c>
      <c r="AU155" s="72"/>
      <c r="AV155" s="69">
        <f t="shared" si="101"/>
        <v>0</v>
      </c>
      <c r="AW155" s="102"/>
      <c r="AX155" s="88">
        <f t="shared" si="101"/>
        <v>0</v>
      </c>
      <c r="AY155" s="91"/>
      <c r="AZ155" s="91">
        <f t="shared" si="85"/>
        <v>0</v>
      </c>
      <c r="BA155" s="102"/>
      <c r="BB155" s="88">
        <f t="shared" si="86"/>
        <v>0</v>
      </c>
      <c r="BC155" s="91"/>
      <c r="BD155" s="92">
        <f t="shared" si="87"/>
        <v>0</v>
      </c>
    </row>
    <row r="156" spans="1:56" ht="22.5">
      <c r="A156" s="3">
        <v>52</v>
      </c>
      <c r="B156" s="4" t="s">
        <v>267</v>
      </c>
      <c r="C156" s="5">
        <v>200</v>
      </c>
      <c r="D156" s="11" t="s">
        <v>30</v>
      </c>
      <c r="E156" s="12" t="s">
        <v>306</v>
      </c>
      <c r="F156" s="8" t="s">
        <v>439</v>
      </c>
      <c r="G156" s="141" t="s">
        <v>307</v>
      </c>
      <c r="H156" s="124">
        <v>2</v>
      </c>
      <c r="I156" s="103">
        <v>21</v>
      </c>
      <c r="J156" s="103">
        <v>24</v>
      </c>
      <c r="K156" s="120">
        <f t="shared" si="88"/>
        <v>504</v>
      </c>
      <c r="L156" s="124">
        <v>2</v>
      </c>
      <c r="M156" s="104">
        <v>19</v>
      </c>
      <c r="N156" s="103">
        <v>24</v>
      </c>
      <c r="O156" s="120">
        <f t="shared" si="94"/>
        <v>456</v>
      </c>
      <c r="P156" s="122">
        <f t="shared" si="98"/>
        <v>2</v>
      </c>
      <c r="Q156" s="99"/>
      <c r="R156" s="99">
        <f t="shared" si="97"/>
        <v>19</v>
      </c>
      <c r="S156" s="99">
        <f t="shared" si="75"/>
        <v>24</v>
      </c>
      <c r="T156" s="125">
        <f t="shared" si="95"/>
        <v>456</v>
      </c>
      <c r="U156" s="101">
        <f t="shared" si="99"/>
        <v>18.100000000000001</v>
      </c>
      <c r="V156" s="68">
        <f t="shared" si="100"/>
        <v>380.1</v>
      </c>
      <c r="W156" s="72">
        <v>5.9</v>
      </c>
      <c r="X156" s="69">
        <f t="shared" si="89"/>
        <v>123.9</v>
      </c>
      <c r="Y156" s="73"/>
      <c r="Z156" s="68">
        <f t="shared" si="90"/>
        <v>0</v>
      </c>
      <c r="AA156" s="72"/>
      <c r="AB156" s="72">
        <f t="shared" si="91"/>
        <v>0</v>
      </c>
      <c r="AC156" s="73"/>
      <c r="AD156" s="68">
        <f t="shared" si="92"/>
        <v>0</v>
      </c>
      <c r="AE156" s="72"/>
      <c r="AF156" s="74">
        <f t="shared" si="93"/>
        <v>0</v>
      </c>
      <c r="AG156" s="101">
        <f t="shared" si="78"/>
        <v>18.100000000000001</v>
      </c>
      <c r="AH156" s="68">
        <f t="shared" si="79"/>
        <v>343.9</v>
      </c>
      <c r="AI156" s="72">
        <v>5.9</v>
      </c>
      <c r="AJ156" s="69">
        <f t="shared" si="80"/>
        <v>112.10000000000001</v>
      </c>
      <c r="AK156" s="73"/>
      <c r="AL156" s="71">
        <f t="shared" si="80"/>
        <v>0</v>
      </c>
      <c r="AM156" s="72"/>
      <c r="AN156" s="72">
        <f t="shared" si="81"/>
        <v>0</v>
      </c>
      <c r="AO156" s="73"/>
      <c r="AP156" s="71">
        <f t="shared" si="82"/>
        <v>0</v>
      </c>
      <c r="AQ156" s="72"/>
      <c r="AR156" s="74">
        <f t="shared" si="96"/>
        <v>0</v>
      </c>
      <c r="AS156" s="101">
        <f t="shared" si="83"/>
        <v>18.100000000000001</v>
      </c>
      <c r="AT156" s="68">
        <f t="shared" si="83"/>
        <v>343.9</v>
      </c>
      <c r="AU156" s="72">
        <v>5.9</v>
      </c>
      <c r="AV156" s="69">
        <f t="shared" si="101"/>
        <v>112.10000000000001</v>
      </c>
      <c r="AW156" s="102"/>
      <c r="AX156" s="88">
        <f t="shared" si="101"/>
        <v>0</v>
      </c>
      <c r="AY156" s="91"/>
      <c r="AZ156" s="91">
        <f t="shared" si="85"/>
        <v>0</v>
      </c>
      <c r="BA156" s="102"/>
      <c r="BB156" s="88">
        <f t="shared" si="86"/>
        <v>0</v>
      </c>
      <c r="BC156" s="91"/>
      <c r="BD156" s="92">
        <f t="shared" si="87"/>
        <v>0</v>
      </c>
    </row>
    <row r="157" spans="1:56" ht="22.5">
      <c r="A157" s="3"/>
      <c r="B157" s="4" t="s">
        <v>267</v>
      </c>
      <c r="C157" s="5">
        <v>200</v>
      </c>
      <c r="D157" s="11" t="s">
        <v>30</v>
      </c>
      <c r="E157" s="12" t="s">
        <v>308</v>
      </c>
      <c r="F157" s="8" t="s">
        <v>439</v>
      </c>
      <c r="G157" s="141" t="s">
        <v>309</v>
      </c>
      <c r="H157" s="124"/>
      <c r="I157" s="103">
        <v>1</v>
      </c>
      <c r="J157" s="103">
        <v>26.2</v>
      </c>
      <c r="K157" s="120">
        <f t="shared" si="88"/>
        <v>26.2</v>
      </c>
      <c r="L157" s="124"/>
      <c r="M157" s="103">
        <v>1</v>
      </c>
      <c r="N157" s="103">
        <v>26.2</v>
      </c>
      <c r="O157" s="120">
        <f t="shared" si="94"/>
        <v>26.2</v>
      </c>
      <c r="P157" s="122">
        <f t="shared" si="98"/>
        <v>0</v>
      </c>
      <c r="Q157" s="99"/>
      <c r="R157" s="99">
        <f t="shared" si="97"/>
        <v>1</v>
      </c>
      <c r="S157" s="99">
        <f t="shared" si="75"/>
        <v>26.2</v>
      </c>
      <c r="T157" s="125">
        <f t="shared" si="95"/>
        <v>26.2</v>
      </c>
      <c r="U157" s="101">
        <f t="shared" si="99"/>
        <v>18.099999999999998</v>
      </c>
      <c r="V157" s="68">
        <f t="shared" si="100"/>
        <v>18.099999999999998</v>
      </c>
      <c r="W157" s="110">
        <v>6</v>
      </c>
      <c r="X157" s="75">
        <f t="shared" si="89"/>
        <v>6</v>
      </c>
      <c r="Y157" s="73"/>
      <c r="Z157" s="68">
        <f t="shared" si="90"/>
        <v>0</v>
      </c>
      <c r="AA157" s="72"/>
      <c r="AB157" s="72">
        <f t="shared" si="91"/>
        <v>0</v>
      </c>
      <c r="AC157" s="110">
        <v>2.1</v>
      </c>
      <c r="AD157" s="75">
        <f t="shared" si="92"/>
        <v>2.1</v>
      </c>
      <c r="AE157" s="72"/>
      <c r="AF157" s="74">
        <f t="shared" si="93"/>
        <v>0</v>
      </c>
      <c r="AG157" s="101">
        <f t="shared" si="78"/>
        <v>18.099999999999998</v>
      </c>
      <c r="AH157" s="68">
        <f t="shared" si="79"/>
        <v>18.099999999999998</v>
      </c>
      <c r="AI157" s="110">
        <v>6</v>
      </c>
      <c r="AJ157" s="69">
        <f t="shared" si="80"/>
        <v>6</v>
      </c>
      <c r="AK157" s="73"/>
      <c r="AL157" s="71">
        <f t="shared" si="80"/>
        <v>0</v>
      </c>
      <c r="AM157" s="72"/>
      <c r="AN157" s="72">
        <f t="shared" si="81"/>
        <v>0</v>
      </c>
      <c r="AO157" s="110">
        <v>2.1</v>
      </c>
      <c r="AP157" s="71">
        <f t="shared" si="82"/>
        <v>2.1</v>
      </c>
      <c r="AQ157" s="72"/>
      <c r="AR157" s="74">
        <f t="shared" si="96"/>
        <v>0</v>
      </c>
      <c r="AS157" s="101">
        <f t="shared" si="83"/>
        <v>18.099999999999998</v>
      </c>
      <c r="AT157" s="68">
        <f t="shared" si="83"/>
        <v>18.099999999999998</v>
      </c>
      <c r="AU157" s="110">
        <v>6</v>
      </c>
      <c r="AV157" s="69">
        <f t="shared" si="101"/>
        <v>6</v>
      </c>
      <c r="AW157" s="102"/>
      <c r="AX157" s="88">
        <f t="shared" si="101"/>
        <v>0</v>
      </c>
      <c r="AY157" s="91"/>
      <c r="AZ157" s="91">
        <f t="shared" si="85"/>
        <v>0</v>
      </c>
      <c r="BA157" s="111">
        <v>2.1</v>
      </c>
      <c r="BB157" s="88">
        <f t="shared" si="86"/>
        <v>2.1</v>
      </c>
      <c r="BC157" s="91"/>
      <c r="BD157" s="92">
        <f t="shared" si="87"/>
        <v>0</v>
      </c>
    </row>
    <row r="158" spans="1:56" ht="33.75" customHeight="1">
      <c r="A158" s="3">
        <v>53</v>
      </c>
      <c r="B158" s="4" t="s">
        <v>282</v>
      </c>
      <c r="C158" s="5">
        <v>220</v>
      </c>
      <c r="D158" s="11" t="s">
        <v>30</v>
      </c>
      <c r="E158" s="47" t="s">
        <v>310</v>
      </c>
      <c r="F158" s="8" t="s">
        <v>39</v>
      </c>
      <c r="G158" s="141" t="s">
        <v>311</v>
      </c>
      <c r="H158" s="124">
        <v>1</v>
      </c>
      <c r="I158" s="103">
        <v>10</v>
      </c>
      <c r="J158" s="103">
        <v>26.8</v>
      </c>
      <c r="K158" s="120">
        <f t="shared" si="88"/>
        <v>268</v>
      </c>
      <c r="L158" s="124">
        <v>1</v>
      </c>
      <c r="M158" s="103">
        <v>10</v>
      </c>
      <c r="N158" s="103">
        <v>26.8</v>
      </c>
      <c r="O158" s="120">
        <f t="shared" si="94"/>
        <v>268</v>
      </c>
      <c r="P158" s="122">
        <f t="shared" si="98"/>
        <v>1</v>
      </c>
      <c r="Q158" s="99"/>
      <c r="R158" s="99">
        <f t="shared" si="97"/>
        <v>10</v>
      </c>
      <c r="S158" s="99">
        <f t="shared" si="75"/>
        <v>26.8</v>
      </c>
      <c r="T158" s="125">
        <f t="shared" si="95"/>
        <v>268</v>
      </c>
      <c r="U158" s="101">
        <f t="shared" si="99"/>
        <v>18.100000000000001</v>
      </c>
      <c r="V158" s="68">
        <f t="shared" si="100"/>
        <v>181</v>
      </c>
      <c r="W158" s="72">
        <v>8.6999999999999993</v>
      </c>
      <c r="X158" s="69">
        <f t="shared" si="89"/>
        <v>87</v>
      </c>
      <c r="Y158" s="73"/>
      <c r="Z158" s="68">
        <f t="shared" si="90"/>
        <v>0</v>
      </c>
      <c r="AA158" s="72"/>
      <c r="AB158" s="72">
        <f t="shared" si="91"/>
        <v>0</v>
      </c>
      <c r="AC158" s="73"/>
      <c r="AD158" s="68">
        <f t="shared" si="92"/>
        <v>0</v>
      </c>
      <c r="AE158" s="72"/>
      <c r="AF158" s="74">
        <f t="shared" si="93"/>
        <v>0</v>
      </c>
      <c r="AG158" s="101">
        <f t="shared" si="78"/>
        <v>18.100000000000001</v>
      </c>
      <c r="AH158" s="68">
        <f t="shared" si="79"/>
        <v>181</v>
      </c>
      <c r="AI158" s="72">
        <v>8.6999999999999993</v>
      </c>
      <c r="AJ158" s="69">
        <f t="shared" si="80"/>
        <v>87</v>
      </c>
      <c r="AK158" s="73"/>
      <c r="AL158" s="71">
        <f t="shared" si="80"/>
        <v>0</v>
      </c>
      <c r="AM158" s="72"/>
      <c r="AN158" s="72">
        <f t="shared" si="81"/>
        <v>0</v>
      </c>
      <c r="AO158" s="73"/>
      <c r="AP158" s="71">
        <f t="shared" si="82"/>
        <v>0</v>
      </c>
      <c r="AQ158" s="72"/>
      <c r="AR158" s="74">
        <f t="shared" si="96"/>
        <v>0</v>
      </c>
      <c r="AS158" s="101">
        <f t="shared" si="83"/>
        <v>18.100000000000001</v>
      </c>
      <c r="AT158" s="68">
        <f t="shared" si="83"/>
        <v>181</v>
      </c>
      <c r="AU158" s="72">
        <v>8.6999999999999993</v>
      </c>
      <c r="AV158" s="69">
        <f t="shared" si="101"/>
        <v>87</v>
      </c>
      <c r="AW158" s="102"/>
      <c r="AX158" s="88">
        <f t="shared" si="101"/>
        <v>0</v>
      </c>
      <c r="AY158" s="91"/>
      <c r="AZ158" s="91">
        <f t="shared" si="85"/>
        <v>0</v>
      </c>
      <c r="BA158" s="102"/>
      <c r="BB158" s="88">
        <f t="shared" si="86"/>
        <v>0</v>
      </c>
      <c r="BC158" s="91"/>
      <c r="BD158" s="92">
        <f t="shared" si="87"/>
        <v>0</v>
      </c>
    </row>
    <row r="159" spans="1:56" ht="22.5" customHeight="1">
      <c r="A159" s="3"/>
      <c r="B159" s="4" t="s">
        <v>282</v>
      </c>
      <c r="C159" s="5">
        <v>220</v>
      </c>
      <c r="D159" s="11" t="s">
        <v>96</v>
      </c>
      <c r="E159" s="47" t="s">
        <v>312</v>
      </c>
      <c r="F159" s="8" t="s">
        <v>39</v>
      </c>
      <c r="G159" s="141" t="s">
        <v>311</v>
      </c>
      <c r="H159" s="124"/>
      <c r="I159" s="103">
        <v>1</v>
      </c>
      <c r="J159" s="103">
        <v>19.100000000000001</v>
      </c>
      <c r="K159" s="120">
        <f t="shared" si="88"/>
        <v>19.100000000000001</v>
      </c>
      <c r="L159" s="131"/>
      <c r="M159" s="98"/>
      <c r="N159" s="98"/>
      <c r="O159" s="120"/>
      <c r="P159" s="122"/>
      <c r="Q159" s="99"/>
      <c r="R159" s="99"/>
      <c r="S159" s="99">
        <f t="shared" si="75"/>
        <v>0</v>
      </c>
      <c r="T159" s="125">
        <f t="shared" si="95"/>
        <v>0</v>
      </c>
      <c r="U159" s="101">
        <f t="shared" si="99"/>
        <v>10.400000000000002</v>
      </c>
      <c r="V159" s="68">
        <f t="shared" si="100"/>
        <v>10.400000000000002</v>
      </c>
      <c r="W159" s="72">
        <v>8.6999999999999993</v>
      </c>
      <c r="X159" s="69">
        <f t="shared" si="89"/>
        <v>8.6999999999999993</v>
      </c>
      <c r="Y159" s="73"/>
      <c r="Z159" s="68">
        <f t="shared" si="90"/>
        <v>0</v>
      </c>
      <c r="AA159" s="72"/>
      <c r="AB159" s="72">
        <f t="shared" si="91"/>
        <v>0</v>
      </c>
      <c r="AC159" s="73"/>
      <c r="AD159" s="68">
        <f t="shared" si="92"/>
        <v>0</v>
      </c>
      <c r="AE159" s="72"/>
      <c r="AF159" s="74">
        <f t="shared" si="93"/>
        <v>0</v>
      </c>
      <c r="AG159" s="101">
        <f t="shared" si="78"/>
        <v>-8.6999999999999993</v>
      </c>
      <c r="AH159" s="68">
        <f t="shared" si="79"/>
        <v>0</v>
      </c>
      <c r="AI159" s="72">
        <v>8.6999999999999993</v>
      </c>
      <c r="AJ159" s="69">
        <f t="shared" si="80"/>
        <v>0</v>
      </c>
      <c r="AK159" s="73"/>
      <c r="AL159" s="71">
        <f t="shared" si="80"/>
        <v>0</v>
      </c>
      <c r="AM159" s="72"/>
      <c r="AN159" s="72">
        <f t="shared" si="81"/>
        <v>0</v>
      </c>
      <c r="AO159" s="73"/>
      <c r="AP159" s="71">
        <f t="shared" si="82"/>
        <v>0</v>
      </c>
      <c r="AQ159" s="72"/>
      <c r="AR159" s="74">
        <f t="shared" si="96"/>
        <v>0</v>
      </c>
      <c r="AS159" s="101">
        <f t="shared" si="83"/>
        <v>-8.6999999999999993</v>
      </c>
      <c r="AT159" s="68">
        <f t="shared" si="83"/>
        <v>0</v>
      </c>
      <c r="AU159" s="72">
        <v>8.6999999999999993</v>
      </c>
      <c r="AV159" s="69">
        <f t="shared" si="101"/>
        <v>0</v>
      </c>
      <c r="AW159" s="102"/>
      <c r="AX159" s="88">
        <f t="shared" si="101"/>
        <v>0</v>
      </c>
      <c r="AY159" s="91"/>
      <c r="AZ159" s="91">
        <f t="shared" si="85"/>
        <v>0</v>
      </c>
      <c r="BA159" s="102"/>
      <c r="BB159" s="88">
        <f t="shared" si="86"/>
        <v>0</v>
      </c>
      <c r="BC159" s="91"/>
      <c r="BD159" s="92">
        <f t="shared" si="87"/>
        <v>0</v>
      </c>
    </row>
    <row r="160" spans="1:56" ht="22.5" customHeight="1">
      <c r="A160" s="3">
        <v>54</v>
      </c>
      <c r="B160" s="4" t="s">
        <v>267</v>
      </c>
      <c r="C160" s="5">
        <v>508</v>
      </c>
      <c r="D160" s="16" t="s">
        <v>30</v>
      </c>
      <c r="E160" s="13" t="s">
        <v>313</v>
      </c>
      <c r="F160" s="8" t="s">
        <v>39</v>
      </c>
      <c r="G160" s="143" t="s">
        <v>314</v>
      </c>
      <c r="H160" s="124">
        <v>1</v>
      </c>
      <c r="I160" s="103">
        <v>10</v>
      </c>
      <c r="J160" s="103">
        <v>34.5</v>
      </c>
      <c r="K160" s="120">
        <f t="shared" si="88"/>
        <v>345</v>
      </c>
      <c r="L160" s="124">
        <v>1</v>
      </c>
      <c r="M160" s="104">
        <v>9</v>
      </c>
      <c r="N160" s="103">
        <v>34.5</v>
      </c>
      <c r="O160" s="120">
        <f t="shared" ref="O160:O223" si="102">M160*N160</f>
        <v>310.5</v>
      </c>
      <c r="P160" s="122">
        <f t="shared" ref="P160:P162" si="103">L160</f>
        <v>1</v>
      </c>
      <c r="Q160" s="99"/>
      <c r="R160" s="99">
        <f>M160</f>
        <v>9</v>
      </c>
      <c r="S160" s="99">
        <f t="shared" si="75"/>
        <v>34.5</v>
      </c>
      <c r="T160" s="125">
        <f t="shared" si="95"/>
        <v>310.5</v>
      </c>
      <c r="U160" s="101">
        <f t="shared" si="99"/>
        <v>16.5</v>
      </c>
      <c r="V160" s="68">
        <f t="shared" si="100"/>
        <v>165</v>
      </c>
      <c r="W160" s="72">
        <v>18</v>
      </c>
      <c r="X160" s="69">
        <f t="shared" si="89"/>
        <v>180</v>
      </c>
      <c r="Y160" s="73"/>
      <c r="Z160" s="68">
        <f t="shared" si="90"/>
        <v>0</v>
      </c>
      <c r="AA160" s="72"/>
      <c r="AB160" s="72">
        <f t="shared" si="91"/>
        <v>0</v>
      </c>
      <c r="AC160" s="73"/>
      <c r="AD160" s="68">
        <f t="shared" si="92"/>
        <v>0</v>
      </c>
      <c r="AE160" s="72"/>
      <c r="AF160" s="74">
        <f t="shared" si="93"/>
        <v>0</v>
      </c>
      <c r="AG160" s="101">
        <f t="shared" si="78"/>
        <v>16.5</v>
      </c>
      <c r="AH160" s="68">
        <f t="shared" si="79"/>
        <v>148.5</v>
      </c>
      <c r="AI160" s="72">
        <v>18</v>
      </c>
      <c r="AJ160" s="69">
        <f t="shared" si="80"/>
        <v>162</v>
      </c>
      <c r="AK160" s="73"/>
      <c r="AL160" s="71">
        <f t="shared" si="80"/>
        <v>0</v>
      </c>
      <c r="AM160" s="72"/>
      <c r="AN160" s="72">
        <f t="shared" si="81"/>
        <v>0</v>
      </c>
      <c r="AO160" s="73"/>
      <c r="AP160" s="71">
        <f t="shared" si="82"/>
        <v>0</v>
      </c>
      <c r="AQ160" s="72"/>
      <c r="AR160" s="74">
        <f t="shared" si="96"/>
        <v>0</v>
      </c>
      <c r="AS160" s="101">
        <f t="shared" si="83"/>
        <v>16.5</v>
      </c>
      <c r="AT160" s="68">
        <f t="shared" si="83"/>
        <v>148.5</v>
      </c>
      <c r="AU160" s="72">
        <v>18</v>
      </c>
      <c r="AV160" s="69">
        <f t="shared" si="101"/>
        <v>162</v>
      </c>
      <c r="AW160" s="102"/>
      <c r="AX160" s="88">
        <f t="shared" si="101"/>
        <v>0</v>
      </c>
      <c r="AY160" s="91"/>
      <c r="AZ160" s="91">
        <f t="shared" si="85"/>
        <v>0</v>
      </c>
      <c r="BA160" s="102"/>
      <c r="BB160" s="88">
        <f t="shared" si="86"/>
        <v>0</v>
      </c>
      <c r="BC160" s="91"/>
      <c r="BD160" s="92">
        <f t="shared" si="87"/>
        <v>0</v>
      </c>
    </row>
    <row r="161" spans="1:56" ht="33.75" customHeight="1">
      <c r="A161" s="3">
        <v>62</v>
      </c>
      <c r="B161" s="4" t="s">
        <v>267</v>
      </c>
      <c r="C161" s="5">
        <v>536</v>
      </c>
      <c r="D161" s="16" t="s">
        <v>30</v>
      </c>
      <c r="E161" s="13" t="s">
        <v>315</v>
      </c>
      <c r="F161" s="8" t="s">
        <v>39</v>
      </c>
      <c r="G161" s="143" t="s">
        <v>316</v>
      </c>
      <c r="H161" s="124">
        <v>2</v>
      </c>
      <c r="I161" s="103">
        <v>18</v>
      </c>
      <c r="J161" s="103">
        <v>34.799999999999997</v>
      </c>
      <c r="K161" s="120">
        <f t="shared" si="88"/>
        <v>626.4</v>
      </c>
      <c r="L161" s="124">
        <v>2</v>
      </c>
      <c r="M161" s="103">
        <v>18</v>
      </c>
      <c r="N161" s="103">
        <v>34.799999999999997</v>
      </c>
      <c r="O161" s="120">
        <f t="shared" si="102"/>
        <v>626.4</v>
      </c>
      <c r="P161" s="122">
        <f t="shared" si="103"/>
        <v>2</v>
      </c>
      <c r="Q161" s="99"/>
      <c r="R161" s="99">
        <f>M161</f>
        <v>18</v>
      </c>
      <c r="S161" s="99">
        <f t="shared" si="75"/>
        <v>34.799999999999997</v>
      </c>
      <c r="T161" s="125">
        <f t="shared" si="95"/>
        <v>626.4</v>
      </c>
      <c r="U161" s="101">
        <f t="shared" si="99"/>
        <v>16.499999999999996</v>
      </c>
      <c r="V161" s="68">
        <f t="shared" si="100"/>
        <v>296.99999999999994</v>
      </c>
      <c r="W161" s="72">
        <v>18.3</v>
      </c>
      <c r="X161" s="69">
        <f t="shared" si="89"/>
        <v>329.40000000000003</v>
      </c>
      <c r="Y161" s="73"/>
      <c r="Z161" s="68">
        <f t="shared" si="90"/>
        <v>0</v>
      </c>
      <c r="AA161" s="72"/>
      <c r="AB161" s="72">
        <f t="shared" si="91"/>
        <v>0</v>
      </c>
      <c r="AC161" s="73"/>
      <c r="AD161" s="68">
        <f t="shared" si="92"/>
        <v>0</v>
      </c>
      <c r="AE161" s="72"/>
      <c r="AF161" s="74">
        <f t="shared" si="93"/>
        <v>0</v>
      </c>
      <c r="AG161" s="101">
        <f t="shared" si="78"/>
        <v>16.499999999999996</v>
      </c>
      <c r="AH161" s="68">
        <f t="shared" si="79"/>
        <v>296.99999999999994</v>
      </c>
      <c r="AI161" s="72">
        <v>18.3</v>
      </c>
      <c r="AJ161" s="69">
        <f t="shared" si="80"/>
        <v>329.40000000000003</v>
      </c>
      <c r="AK161" s="73"/>
      <c r="AL161" s="71">
        <f t="shared" si="80"/>
        <v>0</v>
      </c>
      <c r="AM161" s="72"/>
      <c r="AN161" s="72">
        <f t="shared" si="81"/>
        <v>0</v>
      </c>
      <c r="AO161" s="73"/>
      <c r="AP161" s="71">
        <f t="shared" si="82"/>
        <v>0</v>
      </c>
      <c r="AQ161" s="72"/>
      <c r="AR161" s="74">
        <f t="shared" si="96"/>
        <v>0</v>
      </c>
      <c r="AS161" s="101">
        <f t="shared" si="83"/>
        <v>16.499999999999996</v>
      </c>
      <c r="AT161" s="68">
        <f t="shared" si="83"/>
        <v>296.99999999999994</v>
      </c>
      <c r="AU161" s="72">
        <v>18.3</v>
      </c>
      <c r="AV161" s="69">
        <f t="shared" si="101"/>
        <v>329.40000000000003</v>
      </c>
      <c r="AW161" s="102"/>
      <c r="AX161" s="88">
        <f t="shared" si="101"/>
        <v>0</v>
      </c>
      <c r="AY161" s="91"/>
      <c r="AZ161" s="91">
        <f t="shared" si="85"/>
        <v>0</v>
      </c>
      <c r="BA161" s="102"/>
      <c r="BB161" s="88">
        <f t="shared" si="86"/>
        <v>0</v>
      </c>
      <c r="BC161" s="91"/>
      <c r="BD161" s="92">
        <f t="shared" si="87"/>
        <v>0</v>
      </c>
    </row>
    <row r="162" spans="1:56" ht="22.5" customHeight="1">
      <c r="A162" s="3">
        <v>64</v>
      </c>
      <c r="B162" s="4" t="s">
        <v>267</v>
      </c>
      <c r="C162" s="5">
        <v>542</v>
      </c>
      <c r="D162" s="16" t="s">
        <v>30</v>
      </c>
      <c r="E162" s="13" t="s">
        <v>317</v>
      </c>
      <c r="F162" s="8" t="s">
        <v>39</v>
      </c>
      <c r="G162" s="141" t="s">
        <v>46</v>
      </c>
      <c r="H162" s="124">
        <v>1</v>
      </c>
      <c r="I162" s="103">
        <v>9</v>
      </c>
      <c r="J162" s="103">
        <v>37.1</v>
      </c>
      <c r="K162" s="120">
        <f t="shared" si="88"/>
        <v>333.90000000000003</v>
      </c>
      <c r="L162" s="124">
        <v>1</v>
      </c>
      <c r="M162" s="103">
        <v>9</v>
      </c>
      <c r="N162" s="103">
        <v>37.1</v>
      </c>
      <c r="O162" s="120">
        <f t="shared" si="102"/>
        <v>333.90000000000003</v>
      </c>
      <c r="P162" s="122">
        <f t="shared" si="103"/>
        <v>1</v>
      </c>
      <c r="Q162" s="99"/>
      <c r="R162" s="99">
        <f>M162</f>
        <v>9</v>
      </c>
      <c r="S162" s="99">
        <f t="shared" si="75"/>
        <v>37.1</v>
      </c>
      <c r="T162" s="125">
        <f t="shared" si="95"/>
        <v>333.90000000000003</v>
      </c>
      <c r="U162" s="101">
        <f t="shared" si="99"/>
        <v>16.5</v>
      </c>
      <c r="V162" s="68">
        <f t="shared" si="100"/>
        <v>148.50000000000003</v>
      </c>
      <c r="W162" s="72">
        <v>20.6</v>
      </c>
      <c r="X162" s="69">
        <f t="shared" si="89"/>
        <v>185.4</v>
      </c>
      <c r="Y162" s="73"/>
      <c r="Z162" s="68">
        <f t="shared" si="90"/>
        <v>0</v>
      </c>
      <c r="AA162" s="72"/>
      <c r="AB162" s="72">
        <f t="shared" si="91"/>
        <v>0</v>
      </c>
      <c r="AC162" s="73"/>
      <c r="AD162" s="68">
        <f t="shared" si="92"/>
        <v>0</v>
      </c>
      <c r="AE162" s="72"/>
      <c r="AF162" s="74">
        <f t="shared" si="93"/>
        <v>0</v>
      </c>
      <c r="AG162" s="101">
        <f t="shared" si="78"/>
        <v>16.5</v>
      </c>
      <c r="AH162" s="68">
        <f t="shared" si="79"/>
        <v>148.50000000000003</v>
      </c>
      <c r="AI162" s="72">
        <v>20.6</v>
      </c>
      <c r="AJ162" s="69">
        <f t="shared" si="80"/>
        <v>185.4</v>
      </c>
      <c r="AK162" s="73"/>
      <c r="AL162" s="71">
        <f t="shared" si="80"/>
        <v>0</v>
      </c>
      <c r="AM162" s="72"/>
      <c r="AN162" s="72">
        <f t="shared" si="81"/>
        <v>0</v>
      </c>
      <c r="AO162" s="73"/>
      <c r="AP162" s="71">
        <f t="shared" si="82"/>
        <v>0</v>
      </c>
      <c r="AQ162" s="72"/>
      <c r="AR162" s="74">
        <f t="shared" si="96"/>
        <v>0</v>
      </c>
      <c r="AS162" s="101">
        <f t="shared" si="83"/>
        <v>16.5</v>
      </c>
      <c r="AT162" s="68">
        <f t="shared" si="83"/>
        <v>148.50000000000003</v>
      </c>
      <c r="AU162" s="72">
        <v>20.6</v>
      </c>
      <c r="AV162" s="69">
        <f t="shared" si="101"/>
        <v>185.4</v>
      </c>
      <c r="AW162" s="102"/>
      <c r="AX162" s="88">
        <f t="shared" si="101"/>
        <v>0</v>
      </c>
      <c r="AY162" s="91"/>
      <c r="AZ162" s="91">
        <f t="shared" si="85"/>
        <v>0</v>
      </c>
      <c r="BA162" s="102"/>
      <c r="BB162" s="88">
        <f t="shared" si="86"/>
        <v>0</v>
      </c>
      <c r="BC162" s="91"/>
      <c r="BD162" s="92">
        <f t="shared" si="87"/>
        <v>0</v>
      </c>
    </row>
    <row r="163" spans="1:56" ht="22.5" customHeight="1">
      <c r="A163" s="3">
        <v>66</v>
      </c>
      <c r="B163" s="4" t="s">
        <v>267</v>
      </c>
      <c r="C163" s="5">
        <v>545</v>
      </c>
      <c r="D163" s="16" t="s">
        <v>30</v>
      </c>
      <c r="E163" s="7" t="s">
        <v>318</v>
      </c>
      <c r="F163" s="8" t="s">
        <v>39</v>
      </c>
      <c r="G163" s="154" t="s">
        <v>243</v>
      </c>
      <c r="H163" s="124">
        <v>3</v>
      </c>
      <c r="I163" s="103">
        <v>29</v>
      </c>
      <c r="J163" s="103">
        <v>35</v>
      </c>
      <c r="K163" s="120">
        <f t="shared" si="88"/>
        <v>1015</v>
      </c>
      <c r="L163" s="124">
        <v>3</v>
      </c>
      <c r="M163" s="103">
        <v>27</v>
      </c>
      <c r="N163" s="103">
        <v>35</v>
      </c>
      <c r="O163" s="120">
        <f t="shared" si="102"/>
        <v>945</v>
      </c>
      <c r="P163" s="119">
        <v>2</v>
      </c>
      <c r="Q163" s="100">
        <f>L163-P163</f>
        <v>1</v>
      </c>
      <c r="R163" s="99">
        <v>18</v>
      </c>
      <c r="S163" s="99">
        <f t="shared" si="75"/>
        <v>35</v>
      </c>
      <c r="T163" s="125">
        <f t="shared" si="95"/>
        <v>630</v>
      </c>
      <c r="U163" s="101">
        <f t="shared" si="99"/>
        <v>16.5</v>
      </c>
      <c r="V163" s="68">
        <f t="shared" si="100"/>
        <v>478.5</v>
      </c>
      <c r="W163" s="72">
        <v>18.5</v>
      </c>
      <c r="X163" s="69">
        <f t="shared" si="89"/>
        <v>536.5</v>
      </c>
      <c r="Y163" s="73"/>
      <c r="Z163" s="68">
        <f t="shared" si="90"/>
        <v>0</v>
      </c>
      <c r="AA163" s="72"/>
      <c r="AB163" s="72">
        <f t="shared" si="91"/>
        <v>0</v>
      </c>
      <c r="AC163" s="73"/>
      <c r="AD163" s="68">
        <f t="shared" si="92"/>
        <v>0</v>
      </c>
      <c r="AE163" s="72"/>
      <c r="AF163" s="74">
        <f t="shared" si="93"/>
        <v>0</v>
      </c>
      <c r="AG163" s="101">
        <f t="shared" si="78"/>
        <v>16.5</v>
      </c>
      <c r="AH163" s="68">
        <f t="shared" si="79"/>
        <v>445.5</v>
      </c>
      <c r="AI163" s="72">
        <v>18.5</v>
      </c>
      <c r="AJ163" s="69">
        <f t="shared" si="80"/>
        <v>499.5</v>
      </c>
      <c r="AK163" s="73"/>
      <c r="AL163" s="71">
        <f t="shared" si="80"/>
        <v>0</v>
      </c>
      <c r="AM163" s="72"/>
      <c r="AN163" s="72">
        <f t="shared" si="81"/>
        <v>0</v>
      </c>
      <c r="AO163" s="73"/>
      <c r="AP163" s="71">
        <f t="shared" si="82"/>
        <v>0</v>
      </c>
      <c r="AQ163" s="72"/>
      <c r="AR163" s="74">
        <f t="shared" si="96"/>
        <v>0</v>
      </c>
      <c r="AS163" s="101">
        <f t="shared" si="83"/>
        <v>16.5</v>
      </c>
      <c r="AT163" s="68">
        <f t="shared" si="83"/>
        <v>297</v>
      </c>
      <c r="AU163" s="72">
        <v>18.5</v>
      </c>
      <c r="AV163" s="69">
        <f t="shared" si="101"/>
        <v>333</v>
      </c>
      <c r="AW163" s="102"/>
      <c r="AX163" s="88">
        <f t="shared" si="101"/>
        <v>0</v>
      </c>
      <c r="AY163" s="91"/>
      <c r="AZ163" s="91">
        <f t="shared" si="85"/>
        <v>0</v>
      </c>
      <c r="BA163" s="102"/>
      <c r="BB163" s="88">
        <f t="shared" si="86"/>
        <v>0</v>
      </c>
      <c r="BC163" s="91"/>
      <c r="BD163" s="92">
        <f t="shared" si="87"/>
        <v>0</v>
      </c>
    </row>
    <row r="164" spans="1:56" ht="22.5" customHeight="1">
      <c r="A164" s="3">
        <v>67</v>
      </c>
      <c r="B164" s="4" t="s">
        <v>282</v>
      </c>
      <c r="C164" s="5">
        <v>546</v>
      </c>
      <c r="D164" s="16" t="s">
        <v>30</v>
      </c>
      <c r="E164" s="13" t="s">
        <v>319</v>
      </c>
      <c r="F164" s="8" t="s">
        <v>39</v>
      </c>
      <c r="G164" s="143" t="s">
        <v>320</v>
      </c>
      <c r="H164" s="124">
        <v>1</v>
      </c>
      <c r="I164" s="103">
        <v>10</v>
      </c>
      <c r="J164" s="103">
        <v>35.6</v>
      </c>
      <c r="K164" s="120">
        <f t="shared" si="88"/>
        <v>356</v>
      </c>
      <c r="L164" s="124">
        <v>1</v>
      </c>
      <c r="M164" s="104">
        <v>9</v>
      </c>
      <c r="N164" s="103">
        <v>35.6</v>
      </c>
      <c r="O164" s="120">
        <f t="shared" si="102"/>
        <v>320.40000000000003</v>
      </c>
      <c r="P164" s="122">
        <f t="shared" ref="P164:P172" si="104">L164</f>
        <v>1</v>
      </c>
      <c r="Q164" s="99"/>
      <c r="R164" s="99">
        <f t="shared" ref="R164:R172" si="105">M164</f>
        <v>9</v>
      </c>
      <c r="S164" s="99">
        <f t="shared" si="75"/>
        <v>35.6</v>
      </c>
      <c r="T164" s="125">
        <f t="shared" si="95"/>
        <v>320.40000000000003</v>
      </c>
      <c r="U164" s="101">
        <f t="shared" si="99"/>
        <v>16.5</v>
      </c>
      <c r="V164" s="68">
        <f t="shared" si="100"/>
        <v>165</v>
      </c>
      <c r="W164" s="72">
        <v>19.100000000000001</v>
      </c>
      <c r="X164" s="69">
        <f t="shared" si="89"/>
        <v>191</v>
      </c>
      <c r="Y164" s="73"/>
      <c r="Z164" s="68">
        <f t="shared" si="90"/>
        <v>0</v>
      </c>
      <c r="AA164" s="72"/>
      <c r="AB164" s="72">
        <f t="shared" si="91"/>
        <v>0</v>
      </c>
      <c r="AC164" s="73"/>
      <c r="AD164" s="68">
        <f t="shared" si="92"/>
        <v>0</v>
      </c>
      <c r="AE164" s="72"/>
      <c r="AF164" s="74">
        <f t="shared" si="93"/>
        <v>0</v>
      </c>
      <c r="AG164" s="101">
        <f t="shared" si="78"/>
        <v>16.5</v>
      </c>
      <c r="AH164" s="68">
        <f t="shared" si="79"/>
        <v>148.50000000000003</v>
      </c>
      <c r="AI164" s="72">
        <v>19.100000000000001</v>
      </c>
      <c r="AJ164" s="69">
        <f t="shared" si="80"/>
        <v>171.9</v>
      </c>
      <c r="AK164" s="73"/>
      <c r="AL164" s="71">
        <f t="shared" si="80"/>
        <v>0</v>
      </c>
      <c r="AM164" s="72"/>
      <c r="AN164" s="72">
        <f t="shared" si="81"/>
        <v>0</v>
      </c>
      <c r="AO164" s="73"/>
      <c r="AP164" s="71">
        <f t="shared" si="82"/>
        <v>0</v>
      </c>
      <c r="AQ164" s="72"/>
      <c r="AR164" s="74">
        <f t="shared" si="96"/>
        <v>0</v>
      </c>
      <c r="AS164" s="101">
        <f t="shared" si="83"/>
        <v>16.5</v>
      </c>
      <c r="AT164" s="68">
        <f t="shared" si="83"/>
        <v>148.50000000000003</v>
      </c>
      <c r="AU164" s="72">
        <v>19.100000000000001</v>
      </c>
      <c r="AV164" s="69">
        <f t="shared" si="101"/>
        <v>171.9</v>
      </c>
      <c r="AW164" s="102"/>
      <c r="AX164" s="88">
        <f t="shared" si="101"/>
        <v>0</v>
      </c>
      <c r="AY164" s="91"/>
      <c r="AZ164" s="91">
        <f t="shared" si="85"/>
        <v>0</v>
      </c>
      <c r="BA164" s="102"/>
      <c r="BB164" s="88">
        <f t="shared" si="86"/>
        <v>0</v>
      </c>
      <c r="BC164" s="91"/>
      <c r="BD164" s="92">
        <f t="shared" si="87"/>
        <v>0</v>
      </c>
    </row>
    <row r="165" spans="1:56">
      <c r="A165" s="3">
        <v>97</v>
      </c>
      <c r="B165" s="4" t="s">
        <v>267</v>
      </c>
      <c r="C165" s="21" t="s">
        <v>321</v>
      </c>
      <c r="D165" s="22" t="s">
        <v>37</v>
      </c>
      <c r="E165" s="23" t="s">
        <v>322</v>
      </c>
      <c r="F165" s="8" t="s">
        <v>439</v>
      </c>
      <c r="G165" s="146" t="s">
        <v>323</v>
      </c>
      <c r="H165" s="121">
        <v>1</v>
      </c>
      <c r="I165" s="97">
        <v>12</v>
      </c>
      <c r="J165" s="97">
        <v>14.3</v>
      </c>
      <c r="K165" s="120">
        <f t="shared" si="88"/>
        <v>171.60000000000002</v>
      </c>
      <c r="L165" s="121">
        <v>1</v>
      </c>
      <c r="M165" s="97">
        <v>12</v>
      </c>
      <c r="N165" s="97">
        <v>14.3</v>
      </c>
      <c r="O165" s="120">
        <f t="shared" si="102"/>
        <v>171.60000000000002</v>
      </c>
      <c r="P165" s="122">
        <f t="shared" si="104"/>
        <v>1</v>
      </c>
      <c r="Q165" s="99"/>
      <c r="R165" s="99">
        <f t="shared" si="105"/>
        <v>12</v>
      </c>
      <c r="S165" s="99">
        <f t="shared" si="75"/>
        <v>14.3</v>
      </c>
      <c r="T165" s="125">
        <f t="shared" si="95"/>
        <v>171.60000000000002</v>
      </c>
      <c r="U165" s="101">
        <f t="shared" si="99"/>
        <v>6.1000000000000005</v>
      </c>
      <c r="V165" s="68">
        <f t="shared" si="100"/>
        <v>73.200000000000017</v>
      </c>
      <c r="W165" s="72">
        <v>4.9000000000000004</v>
      </c>
      <c r="X165" s="69">
        <f t="shared" si="89"/>
        <v>58.800000000000004</v>
      </c>
      <c r="Y165" s="73"/>
      <c r="Z165" s="68">
        <f t="shared" si="90"/>
        <v>0</v>
      </c>
      <c r="AA165" s="72"/>
      <c r="AB165" s="72">
        <f t="shared" si="91"/>
        <v>0</v>
      </c>
      <c r="AC165" s="73">
        <v>3.3</v>
      </c>
      <c r="AD165" s="68">
        <f t="shared" si="92"/>
        <v>39.599999999999994</v>
      </c>
      <c r="AE165" s="72"/>
      <c r="AF165" s="74">
        <f t="shared" si="93"/>
        <v>0</v>
      </c>
      <c r="AG165" s="101">
        <f t="shared" si="78"/>
        <v>6.1000000000000005</v>
      </c>
      <c r="AH165" s="68">
        <f t="shared" si="79"/>
        <v>73.200000000000017</v>
      </c>
      <c r="AI165" s="72">
        <v>4.9000000000000004</v>
      </c>
      <c r="AJ165" s="69">
        <f t="shared" si="80"/>
        <v>58.800000000000004</v>
      </c>
      <c r="AK165" s="73"/>
      <c r="AL165" s="71">
        <f t="shared" si="80"/>
        <v>0</v>
      </c>
      <c r="AM165" s="72"/>
      <c r="AN165" s="72">
        <f t="shared" si="81"/>
        <v>0</v>
      </c>
      <c r="AO165" s="73">
        <v>3.3</v>
      </c>
      <c r="AP165" s="71">
        <f t="shared" si="82"/>
        <v>39.599999999999994</v>
      </c>
      <c r="AQ165" s="72"/>
      <c r="AR165" s="74">
        <f t="shared" si="96"/>
        <v>0</v>
      </c>
      <c r="AS165" s="101">
        <f t="shared" si="83"/>
        <v>6.1000000000000005</v>
      </c>
      <c r="AT165" s="68">
        <f t="shared" si="83"/>
        <v>73.200000000000017</v>
      </c>
      <c r="AU165" s="72">
        <v>4.9000000000000004</v>
      </c>
      <c r="AV165" s="69">
        <f t="shared" si="101"/>
        <v>58.800000000000004</v>
      </c>
      <c r="AW165" s="102"/>
      <c r="AX165" s="88">
        <f t="shared" si="101"/>
        <v>0</v>
      </c>
      <c r="AY165" s="91"/>
      <c r="AZ165" s="91">
        <f t="shared" si="85"/>
        <v>0</v>
      </c>
      <c r="BA165" s="102">
        <v>3.3</v>
      </c>
      <c r="BB165" s="88">
        <f t="shared" si="86"/>
        <v>39.599999999999994</v>
      </c>
      <c r="BC165" s="91"/>
      <c r="BD165" s="92">
        <f t="shared" si="87"/>
        <v>0</v>
      </c>
    </row>
    <row r="166" spans="1:56" ht="22.5">
      <c r="A166" s="3"/>
      <c r="B166" s="4" t="s">
        <v>267</v>
      </c>
      <c r="C166" s="21" t="s">
        <v>321</v>
      </c>
      <c r="D166" s="22" t="s">
        <v>96</v>
      </c>
      <c r="E166" s="23" t="s">
        <v>324</v>
      </c>
      <c r="F166" s="8" t="s">
        <v>439</v>
      </c>
      <c r="G166" s="146" t="s">
        <v>323</v>
      </c>
      <c r="H166" s="121"/>
      <c r="I166" s="97">
        <v>2</v>
      </c>
      <c r="J166" s="97">
        <v>17.100000000000001</v>
      </c>
      <c r="K166" s="120">
        <f t="shared" si="88"/>
        <v>34.200000000000003</v>
      </c>
      <c r="L166" s="121"/>
      <c r="M166" s="97">
        <v>2</v>
      </c>
      <c r="N166" s="97">
        <v>17.100000000000001</v>
      </c>
      <c r="O166" s="120">
        <f t="shared" si="102"/>
        <v>34.200000000000003</v>
      </c>
      <c r="P166" s="122">
        <f t="shared" si="104"/>
        <v>0</v>
      </c>
      <c r="Q166" s="99"/>
      <c r="R166" s="99">
        <f t="shared" si="105"/>
        <v>2</v>
      </c>
      <c r="S166" s="99">
        <f t="shared" si="75"/>
        <v>17.100000000000001</v>
      </c>
      <c r="T166" s="125">
        <f t="shared" si="95"/>
        <v>34.200000000000003</v>
      </c>
      <c r="U166" s="101">
        <f t="shared" si="99"/>
        <v>8.9000000000000021</v>
      </c>
      <c r="V166" s="68">
        <f t="shared" si="100"/>
        <v>17.800000000000004</v>
      </c>
      <c r="W166" s="72">
        <v>4.9000000000000004</v>
      </c>
      <c r="X166" s="69">
        <f t="shared" si="89"/>
        <v>9.8000000000000007</v>
      </c>
      <c r="Y166" s="73"/>
      <c r="Z166" s="68">
        <f t="shared" si="90"/>
        <v>0</v>
      </c>
      <c r="AA166" s="72"/>
      <c r="AB166" s="72">
        <f t="shared" si="91"/>
        <v>0</v>
      </c>
      <c r="AC166" s="73">
        <v>3.3</v>
      </c>
      <c r="AD166" s="68">
        <f t="shared" si="92"/>
        <v>6.6</v>
      </c>
      <c r="AE166" s="72"/>
      <c r="AF166" s="74">
        <f t="shared" si="93"/>
        <v>0</v>
      </c>
      <c r="AG166" s="101">
        <f t="shared" si="78"/>
        <v>8.9000000000000021</v>
      </c>
      <c r="AH166" s="68">
        <f t="shared" si="79"/>
        <v>17.800000000000004</v>
      </c>
      <c r="AI166" s="72">
        <v>4.9000000000000004</v>
      </c>
      <c r="AJ166" s="69">
        <f t="shared" si="80"/>
        <v>9.8000000000000007</v>
      </c>
      <c r="AK166" s="73"/>
      <c r="AL166" s="71">
        <f t="shared" si="80"/>
        <v>0</v>
      </c>
      <c r="AM166" s="72"/>
      <c r="AN166" s="72">
        <f t="shared" si="81"/>
        <v>0</v>
      </c>
      <c r="AO166" s="73">
        <v>3.3</v>
      </c>
      <c r="AP166" s="71">
        <f t="shared" si="82"/>
        <v>6.6</v>
      </c>
      <c r="AQ166" s="72"/>
      <c r="AR166" s="74">
        <f t="shared" si="96"/>
        <v>0</v>
      </c>
      <c r="AS166" s="101">
        <f t="shared" si="83"/>
        <v>8.9000000000000021</v>
      </c>
      <c r="AT166" s="68">
        <f t="shared" si="83"/>
        <v>17.800000000000004</v>
      </c>
      <c r="AU166" s="72">
        <v>4.9000000000000004</v>
      </c>
      <c r="AV166" s="69">
        <f t="shared" si="101"/>
        <v>9.8000000000000007</v>
      </c>
      <c r="AW166" s="102"/>
      <c r="AX166" s="88">
        <f t="shared" si="101"/>
        <v>0</v>
      </c>
      <c r="AY166" s="91"/>
      <c r="AZ166" s="91">
        <f t="shared" si="85"/>
        <v>0</v>
      </c>
      <c r="BA166" s="102">
        <v>3.3</v>
      </c>
      <c r="BB166" s="88">
        <f t="shared" si="86"/>
        <v>6.6</v>
      </c>
      <c r="BC166" s="91"/>
      <c r="BD166" s="92">
        <f t="shared" si="87"/>
        <v>0</v>
      </c>
    </row>
    <row r="167" spans="1:56" ht="16.5" customHeight="1">
      <c r="A167" s="3">
        <v>98</v>
      </c>
      <c r="B167" s="4" t="s">
        <v>267</v>
      </c>
      <c r="C167" s="21" t="s">
        <v>325</v>
      </c>
      <c r="D167" s="22" t="s">
        <v>37</v>
      </c>
      <c r="E167" s="23" t="s">
        <v>326</v>
      </c>
      <c r="F167" s="8" t="s">
        <v>39</v>
      </c>
      <c r="G167" s="146" t="s">
        <v>327</v>
      </c>
      <c r="H167" s="121">
        <v>1</v>
      </c>
      <c r="I167" s="97">
        <v>12</v>
      </c>
      <c r="J167" s="103">
        <v>17.3</v>
      </c>
      <c r="K167" s="120">
        <f t="shared" si="88"/>
        <v>207.60000000000002</v>
      </c>
      <c r="L167" s="121">
        <v>1</v>
      </c>
      <c r="M167" s="106">
        <v>10</v>
      </c>
      <c r="N167" s="103">
        <v>17.3</v>
      </c>
      <c r="O167" s="120">
        <f t="shared" si="102"/>
        <v>173</v>
      </c>
      <c r="P167" s="122">
        <f t="shared" si="104"/>
        <v>1</v>
      </c>
      <c r="Q167" s="99"/>
      <c r="R167" s="99">
        <f t="shared" si="105"/>
        <v>10</v>
      </c>
      <c r="S167" s="99">
        <f t="shared" si="75"/>
        <v>17.3</v>
      </c>
      <c r="T167" s="125">
        <f t="shared" si="95"/>
        <v>173</v>
      </c>
      <c r="U167" s="101">
        <f t="shared" si="99"/>
        <v>6.1000000000000014</v>
      </c>
      <c r="V167" s="68">
        <f t="shared" si="100"/>
        <v>73.200000000000045</v>
      </c>
      <c r="W167" s="72">
        <v>11.2</v>
      </c>
      <c r="X167" s="69">
        <f t="shared" si="89"/>
        <v>134.39999999999998</v>
      </c>
      <c r="Y167" s="73"/>
      <c r="Z167" s="68">
        <f t="shared" si="90"/>
        <v>0</v>
      </c>
      <c r="AA167" s="72"/>
      <c r="AB167" s="72">
        <f t="shared" si="91"/>
        <v>0</v>
      </c>
      <c r="AC167" s="73"/>
      <c r="AD167" s="68">
        <f t="shared" si="92"/>
        <v>0</v>
      </c>
      <c r="AE167" s="72"/>
      <c r="AF167" s="74">
        <f t="shared" si="93"/>
        <v>0</v>
      </c>
      <c r="AG167" s="101">
        <f t="shared" si="78"/>
        <v>6.1000000000000014</v>
      </c>
      <c r="AH167" s="68">
        <f t="shared" si="79"/>
        <v>61</v>
      </c>
      <c r="AI167" s="72">
        <v>11.2</v>
      </c>
      <c r="AJ167" s="69">
        <f t="shared" si="80"/>
        <v>112</v>
      </c>
      <c r="AK167" s="73"/>
      <c r="AL167" s="71">
        <f t="shared" si="80"/>
        <v>0</v>
      </c>
      <c r="AM167" s="72"/>
      <c r="AN167" s="72">
        <f t="shared" si="81"/>
        <v>0</v>
      </c>
      <c r="AO167" s="73"/>
      <c r="AP167" s="71">
        <f t="shared" si="82"/>
        <v>0</v>
      </c>
      <c r="AQ167" s="72"/>
      <c r="AR167" s="74">
        <f t="shared" si="96"/>
        <v>0</v>
      </c>
      <c r="AS167" s="101">
        <f t="shared" si="83"/>
        <v>6.1000000000000014</v>
      </c>
      <c r="AT167" s="68">
        <f t="shared" si="83"/>
        <v>61</v>
      </c>
      <c r="AU167" s="72">
        <v>11.2</v>
      </c>
      <c r="AV167" s="69">
        <f t="shared" ref="AV167:AX182" si="106">AU167*$R167</f>
        <v>112</v>
      </c>
      <c r="AW167" s="102"/>
      <c r="AX167" s="88">
        <f t="shared" si="106"/>
        <v>0</v>
      </c>
      <c r="AY167" s="91"/>
      <c r="AZ167" s="91">
        <f t="shared" si="85"/>
        <v>0</v>
      </c>
      <c r="BA167" s="102"/>
      <c r="BB167" s="88">
        <f t="shared" si="86"/>
        <v>0</v>
      </c>
      <c r="BC167" s="91"/>
      <c r="BD167" s="92">
        <f t="shared" si="87"/>
        <v>0</v>
      </c>
    </row>
    <row r="168" spans="1:56" ht="22.5" customHeight="1">
      <c r="A168" s="3"/>
      <c r="B168" s="4" t="s">
        <v>267</v>
      </c>
      <c r="C168" s="21" t="s">
        <v>325</v>
      </c>
      <c r="D168" s="22" t="s">
        <v>96</v>
      </c>
      <c r="E168" s="23" t="s">
        <v>328</v>
      </c>
      <c r="F168" s="8" t="s">
        <v>39</v>
      </c>
      <c r="G168" s="147" t="s">
        <v>329</v>
      </c>
      <c r="H168" s="121"/>
      <c r="I168" s="97">
        <v>2</v>
      </c>
      <c r="J168" s="103">
        <v>18.7</v>
      </c>
      <c r="K168" s="120">
        <f t="shared" si="88"/>
        <v>37.4</v>
      </c>
      <c r="L168" s="121"/>
      <c r="M168" s="97">
        <v>2</v>
      </c>
      <c r="N168" s="103">
        <v>18.7</v>
      </c>
      <c r="O168" s="120">
        <f t="shared" si="102"/>
        <v>37.4</v>
      </c>
      <c r="P168" s="122">
        <f t="shared" si="104"/>
        <v>0</v>
      </c>
      <c r="Q168" s="99"/>
      <c r="R168" s="99">
        <f t="shared" si="105"/>
        <v>2</v>
      </c>
      <c r="S168" s="99">
        <f t="shared" si="75"/>
        <v>18.7</v>
      </c>
      <c r="T168" s="125">
        <f t="shared" si="95"/>
        <v>37.4</v>
      </c>
      <c r="U168" s="101">
        <f t="shared" si="99"/>
        <v>5</v>
      </c>
      <c r="V168" s="68">
        <f t="shared" si="100"/>
        <v>10</v>
      </c>
      <c r="W168" s="72">
        <v>13.7</v>
      </c>
      <c r="X168" s="69">
        <f t="shared" si="89"/>
        <v>27.4</v>
      </c>
      <c r="Y168" s="73"/>
      <c r="Z168" s="68">
        <f t="shared" si="90"/>
        <v>0</v>
      </c>
      <c r="AA168" s="72"/>
      <c r="AB168" s="72">
        <f t="shared" si="91"/>
        <v>0</v>
      </c>
      <c r="AC168" s="73"/>
      <c r="AD168" s="68">
        <f t="shared" si="92"/>
        <v>0</v>
      </c>
      <c r="AE168" s="72"/>
      <c r="AF168" s="74">
        <f t="shared" si="93"/>
        <v>0</v>
      </c>
      <c r="AG168" s="101">
        <f t="shared" si="78"/>
        <v>5</v>
      </c>
      <c r="AH168" s="68">
        <f t="shared" si="79"/>
        <v>10</v>
      </c>
      <c r="AI168" s="72">
        <v>13.7</v>
      </c>
      <c r="AJ168" s="69">
        <f t="shared" si="80"/>
        <v>27.4</v>
      </c>
      <c r="AK168" s="73"/>
      <c r="AL168" s="71">
        <f t="shared" si="80"/>
        <v>0</v>
      </c>
      <c r="AM168" s="72"/>
      <c r="AN168" s="72">
        <f t="shared" si="81"/>
        <v>0</v>
      </c>
      <c r="AO168" s="73"/>
      <c r="AP168" s="71">
        <f t="shared" si="82"/>
        <v>0</v>
      </c>
      <c r="AQ168" s="72"/>
      <c r="AR168" s="74">
        <f t="shared" si="96"/>
        <v>0</v>
      </c>
      <c r="AS168" s="101">
        <f t="shared" si="83"/>
        <v>5</v>
      </c>
      <c r="AT168" s="68">
        <f t="shared" si="83"/>
        <v>10</v>
      </c>
      <c r="AU168" s="72">
        <v>13.7</v>
      </c>
      <c r="AV168" s="69">
        <f t="shared" si="106"/>
        <v>27.4</v>
      </c>
      <c r="AW168" s="102"/>
      <c r="AX168" s="88">
        <f t="shared" si="106"/>
        <v>0</v>
      </c>
      <c r="AY168" s="91"/>
      <c r="AZ168" s="91">
        <f t="shared" si="85"/>
        <v>0</v>
      </c>
      <c r="BA168" s="102"/>
      <c r="BB168" s="88">
        <f t="shared" si="86"/>
        <v>0</v>
      </c>
      <c r="BC168" s="91"/>
      <c r="BD168" s="92">
        <f t="shared" si="87"/>
        <v>0</v>
      </c>
    </row>
    <row r="169" spans="1:56" ht="22.5" customHeight="1">
      <c r="A169" s="3"/>
      <c r="B169" s="4" t="s">
        <v>267</v>
      </c>
      <c r="C169" s="21" t="s">
        <v>325</v>
      </c>
      <c r="D169" s="48" t="s">
        <v>330</v>
      </c>
      <c r="E169" s="33" t="s">
        <v>331</v>
      </c>
      <c r="F169" s="31" t="s">
        <v>39</v>
      </c>
      <c r="G169" s="156" t="s">
        <v>329</v>
      </c>
      <c r="H169" s="121"/>
      <c r="I169" s="97"/>
      <c r="J169" s="103"/>
      <c r="K169" s="120"/>
      <c r="L169" s="121"/>
      <c r="M169" s="106">
        <v>1</v>
      </c>
      <c r="N169" s="104">
        <v>18.399999999999999</v>
      </c>
      <c r="O169" s="120">
        <f t="shared" si="102"/>
        <v>18.399999999999999</v>
      </c>
      <c r="P169" s="122">
        <f t="shared" si="104"/>
        <v>0</v>
      </c>
      <c r="Q169" s="99"/>
      <c r="R169" s="99">
        <f t="shared" si="105"/>
        <v>1</v>
      </c>
      <c r="S169" s="99">
        <f t="shared" si="75"/>
        <v>18.399999999999999</v>
      </c>
      <c r="T169" s="125">
        <f t="shared" si="95"/>
        <v>18.399999999999999</v>
      </c>
      <c r="U169" s="101"/>
      <c r="V169" s="68"/>
      <c r="W169" s="72"/>
      <c r="X169" s="69">
        <f t="shared" si="89"/>
        <v>0</v>
      </c>
      <c r="Y169" s="73"/>
      <c r="Z169" s="68"/>
      <c r="AA169" s="72"/>
      <c r="AB169" s="72"/>
      <c r="AC169" s="73"/>
      <c r="AD169" s="68"/>
      <c r="AE169" s="72"/>
      <c r="AF169" s="74"/>
      <c r="AG169" s="101">
        <f t="shared" si="78"/>
        <v>4.6999999999999993</v>
      </c>
      <c r="AH169" s="68">
        <f t="shared" si="79"/>
        <v>4.6999999999999993</v>
      </c>
      <c r="AI169" s="72">
        <v>13.7</v>
      </c>
      <c r="AJ169" s="69">
        <f t="shared" si="80"/>
        <v>13.7</v>
      </c>
      <c r="AK169" s="73"/>
      <c r="AL169" s="71">
        <f t="shared" si="80"/>
        <v>0</v>
      </c>
      <c r="AM169" s="72"/>
      <c r="AN169" s="72">
        <f t="shared" si="81"/>
        <v>0</v>
      </c>
      <c r="AO169" s="73"/>
      <c r="AP169" s="71">
        <f t="shared" si="82"/>
        <v>0</v>
      </c>
      <c r="AQ169" s="72"/>
      <c r="AR169" s="74">
        <f t="shared" si="96"/>
        <v>0</v>
      </c>
      <c r="AS169" s="101">
        <f t="shared" si="83"/>
        <v>4.6999999999999993</v>
      </c>
      <c r="AT169" s="68">
        <f t="shared" si="83"/>
        <v>4.6999999999999993</v>
      </c>
      <c r="AU169" s="72">
        <v>13.7</v>
      </c>
      <c r="AV169" s="69">
        <f t="shared" si="106"/>
        <v>13.7</v>
      </c>
      <c r="AW169" s="102"/>
      <c r="AX169" s="88">
        <f t="shared" si="106"/>
        <v>0</v>
      </c>
      <c r="AY169" s="91"/>
      <c r="AZ169" s="91">
        <f t="shared" si="85"/>
        <v>0</v>
      </c>
      <c r="BA169" s="102"/>
      <c r="BB169" s="88">
        <f t="shared" si="86"/>
        <v>0</v>
      </c>
      <c r="BC169" s="91"/>
      <c r="BD169" s="92">
        <f t="shared" si="87"/>
        <v>0</v>
      </c>
    </row>
    <row r="170" spans="1:56" ht="22.5">
      <c r="A170" s="3">
        <v>99</v>
      </c>
      <c r="B170" s="4" t="s">
        <v>267</v>
      </c>
      <c r="C170" s="21" t="s">
        <v>332</v>
      </c>
      <c r="D170" s="22" t="s">
        <v>333</v>
      </c>
      <c r="E170" s="23" t="s">
        <v>334</v>
      </c>
      <c r="F170" s="8" t="s">
        <v>439</v>
      </c>
      <c r="G170" s="146" t="s">
        <v>91</v>
      </c>
      <c r="H170" s="121">
        <v>1</v>
      </c>
      <c r="I170" s="97">
        <v>13</v>
      </c>
      <c r="J170" s="103">
        <v>18.399999999999999</v>
      </c>
      <c r="K170" s="120">
        <f t="shared" si="88"/>
        <v>239.2</v>
      </c>
      <c r="L170" s="121">
        <v>1</v>
      </c>
      <c r="M170" s="97">
        <v>13</v>
      </c>
      <c r="N170" s="103">
        <v>18.399999999999999</v>
      </c>
      <c r="O170" s="120">
        <f t="shared" si="102"/>
        <v>239.2</v>
      </c>
      <c r="P170" s="122">
        <f t="shared" si="104"/>
        <v>1</v>
      </c>
      <c r="Q170" s="99"/>
      <c r="R170" s="99">
        <f t="shared" si="105"/>
        <v>13</v>
      </c>
      <c r="S170" s="99">
        <f t="shared" si="75"/>
        <v>18.399999999999999</v>
      </c>
      <c r="T170" s="125">
        <f t="shared" si="95"/>
        <v>239.2</v>
      </c>
      <c r="U170" s="101">
        <f t="shared" ref="U170:U214" si="107">J170-W170-Y170-AA170-AC170-AE170</f>
        <v>8.0999999999999979</v>
      </c>
      <c r="V170" s="68">
        <f t="shared" ref="V170:V214" si="108">K170-X170-Z170-AB170-AD170-AF170</f>
        <v>105.29999999999998</v>
      </c>
      <c r="W170" s="72">
        <v>7.6</v>
      </c>
      <c r="X170" s="69">
        <f t="shared" si="89"/>
        <v>98.8</v>
      </c>
      <c r="Y170" s="73"/>
      <c r="Z170" s="68">
        <f t="shared" si="90"/>
        <v>0</v>
      </c>
      <c r="AA170" s="72"/>
      <c r="AB170" s="72">
        <f t="shared" si="91"/>
        <v>0</v>
      </c>
      <c r="AC170" s="73">
        <v>2.7</v>
      </c>
      <c r="AD170" s="68">
        <f t="shared" si="92"/>
        <v>35.1</v>
      </c>
      <c r="AE170" s="72"/>
      <c r="AF170" s="74">
        <f t="shared" si="93"/>
        <v>0</v>
      </c>
      <c r="AG170" s="101">
        <f t="shared" si="78"/>
        <v>8.0999999999999979</v>
      </c>
      <c r="AH170" s="68">
        <f t="shared" si="79"/>
        <v>105.29999999999998</v>
      </c>
      <c r="AI170" s="72">
        <v>7.6</v>
      </c>
      <c r="AJ170" s="69">
        <f t="shared" si="80"/>
        <v>98.8</v>
      </c>
      <c r="AK170" s="73"/>
      <c r="AL170" s="71">
        <f t="shared" si="80"/>
        <v>0</v>
      </c>
      <c r="AM170" s="72"/>
      <c r="AN170" s="72">
        <f t="shared" si="81"/>
        <v>0</v>
      </c>
      <c r="AO170" s="73">
        <v>2.7</v>
      </c>
      <c r="AP170" s="71">
        <f t="shared" si="82"/>
        <v>35.1</v>
      </c>
      <c r="AQ170" s="72"/>
      <c r="AR170" s="74">
        <f t="shared" si="96"/>
        <v>0</v>
      </c>
      <c r="AS170" s="101">
        <f t="shared" si="83"/>
        <v>8.0999999999999979</v>
      </c>
      <c r="AT170" s="68">
        <f t="shared" si="83"/>
        <v>105.29999999999998</v>
      </c>
      <c r="AU170" s="72">
        <v>7.6</v>
      </c>
      <c r="AV170" s="69">
        <f t="shared" si="106"/>
        <v>98.8</v>
      </c>
      <c r="AW170" s="102"/>
      <c r="AX170" s="88">
        <f t="shared" si="106"/>
        <v>0</v>
      </c>
      <c r="AY170" s="91"/>
      <c r="AZ170" s="91">
        <f t="shared" si="85"/>
        <v>0</v>
      </c>
      <c r="BA170" s="102">
        <v>2.7</v>
      </c>
      <c r="BB170" s="88">
        <f t="shared" si="86"/>
        <v>35.1</v>
      </c>
      <c r="BC170" s="91"/>
      <c r="BD170" s="92">
        <f t="shared" si="87"/>
        <v>0</v>
      </c>
    </row>
    <row r="171" spans="1:56" ht="22.5" customHeight="1">
      <c r="A171" s="3">
        <v>108</v>
      </c>
      <c r="B171" s="4" t="s">
        <v>282</v>
      </c>
      <c r="C171" s="5">
        <v>60</v>
      </c>
      <c r="D171" s="11" t="s">
        <v>171</v>
      </c>
      <c r="E171" s="7" t="s">
        <v>335</v>
      </c>
      <c r="F171" s="8" t="s">
        <v>39</v>
      </c>
      <c r="G171" s="141" t="s">
        <v>336</v>
      </c>
      <c r="H171" s="121">
        <v>1</v>
      </c>
      <c r="I171" s="97">
        <v>7</v>
      </c>
      <c r="J171" s="97">
        <v>25</v>
      </c>
      <c r="K171" s="120">
        <f t="shared" si="88"/>
        <v>175</v>
      </c>
      <c r="L171" s="121">
        <v>1</v>
      </c>
      <c r="M171" s="97">
        <v>7</v>
      </c>
      <c r="N171" s="97">
        <v>25</v>
      </c>
      <c r="O171" s="120">
        <f t="shared" si="102"/>
        <v>175</v>
      </c>
      <c r="P171" s="122">
        <f t="shared" si="104"/>
        <v>1</v>
      </c>
      <c r="Q171" s="99"/>
      <c r="R171" s="99">
        <f t="shared" si="105"/>
        <v>7</v>
      </c>
      <c r="S171" s="99">
        <f t="shared" si="75"/>
        <v>25</v>
      </c>
      <c r="T171" s="125">
        <f t="shared" si="95"/>
        <v>175</v>
      </c>
      <c r="U171" s="101">
        <f t="shared" si="107"/>
        <v>16.100000000000001</v>
      </c>
      <c r="V171" s="68">
        <f t="shared" si="108"/>
        <v>112.69999999999999</v>
      </c>
      <c r="W171" s="72">
        <v>8.9</v>
      </c>
      <c r="X171" s="69">
        <f t="shared" si="89"/>
        <v>62.300000000000004</v>
      </c>
      <c r="Y171" s="73"/>
      <c r="Z171" s="68">
        <f t="shared" si="90"/>
        <v>0</v>
      </c>
      <c r="AA171" s="72"/>
      <c r="AB171" s="72">
        <f t="shared" si="91"/>
        <v>0</v>
      </c>
      <c r="AC171" s="73"/>
      <c r="AD171" s="68">
        <f t="shared" si="92"/>
        <v>0</v>
      </c>
      <c r="AE171" s="72"/>
      <c r="AF171" s="74">
        <f t="shared" si="93"/>
        <v>0</v>
      </c>
      <c r="AG171" s="101">
        <f t="shared" si="78"/>
        <v>16.100000000000001</v>
      </c>
      <c r="AH171" s="68">
        <f t="shared" si="79"/>
        <v>112.69999999999999</v>
      </c>
      <c r="AI171" s="72">
        <v>8.9</v>
      </c>
      <c r="AJ171" s="69">
        <f t="shared" si="80"/>
        <v>62.300000000000004</v>
      </c>
      <c r="AK171" s="73"/>
      <c r="AL171" s="71">
        <f t="shared" si="80"/>
        <v>0</v>
      </c>
      <c r="AM171" s="72"/>
      <c r="AN171" s="72">
        <f t="shared" si="81"/>
        <v>0</v>
      </c>
      <c r="AO171" s="73"/>
      <c r="AP171" s="71">
        <f t="shared" si="82"/>
        <v>0</v>
      </c>
      <c r="AQ171" s="72"/>
      <c r="AR171" s="74">
        <f t="shared" si="96"/>
        <v>0</v>
      </c>
      <c r="AS171" s="101">
        <f t="shared" si="83"/>
        <v>16.100000000000001</v>
      </c>
      <c r="AT171" s="68">
        <f t="shared" si="83"/>
        <v>112.69999999999999</v>
      </c>
      <c r="AU171" s="72">
        <v>8.9</v>
      </c>
      <c r="AV171" s="69">
        <f t="shared" si="106"/>
        <v>62.300000000000004</v>
      </c>
      <c r="AW171" s="102"/>
      <c r="AX171" s="88">
        <f t="shared" si="106"/>
        <v>0</v>
      </c>
      <c r="AY171" s="91"/>
      <c r="AZ171" s="91">
        <f t="shared" si="85"/>
        <v>0</v>
      </c>
      <c r="BA171" s="102"/>
      <c r="BB171" s="88">
        <f t="shared" si="86"/>
        <v>0</v>
      </c>
      <c r="BC171" s="91"/>
      <c r="BD171" s="92">
        <f t="shared" si="87"/>
        <v>0</v>
      </c>
    </row>
    <row r="172" spans="1:56" ht="22.5" customHeight="1">
      <c r="A172" s="3"/>
      <c r="B172" s="4" t="s">
        <v>282</v>
      </c>
      <c r="C172" s="5">
        <v>60</v>
      </c>
      <c r="D172" s="11" t="s">
        <v>30</v>
      </c>
      <c r="E172" s="7" t="s">
        <v>335</v>
      </c>
      <c r="F172" s="8" t="s">
        <v>39</v>
      </c>
      <c r="G172" s="141" t="s">
        <v>336</v>
      </c>
      <c r="H172" s="121"/>
      <c r="I172" s="97">
        <v>4</v>
      </c>
      <c r="J172" s="97">
        <v>23.2</v>
      </c>
      <c r="K172" s="120">
        <f t="shared" si="88"/>
        <v>92.8</v>
      </c>
      <c r="L172" s="121"/>
      <c r="M172" s="97">
        <v>4</v>
      </c>
      <c r="N172" s="97">
        <v>23.2</v>
      </c>
      <c r="O172" s="120">
        <f t="shared" si="102"/>
        <v>92.8</v>
      </c>
      <c r="P172" s="122">
        <f t="shared" si="104"/>
        <v>0</v>
      </c>
      <c r="Q172" s="99"/>
      <c r="R172" s="99">
        <f t="shared" si="105"/>
        <v>4</v>
      </c>
      <c r="S172" s="99">
        <f t="shared" si="75"/>
        <v>23.2</v>
      </c>
      <c r="T172" s="125">
        <f t="shared" si="95"/>
        <v>92.8</v>
      </c>
      <c r="U172" s="101">
        <f t="shared" si="107"/>
        <v>14.299999999999999</v>
      </c>
      <c r="V172" s="68">
        <f t="shared" si="108"/>
        <v>57.199999999999996</v>
      </c>
      <c r="W172" s="72">
        <v>8.9</v>
      </c>
      <c r="X172" s="69">
        <f t="shared" si="89"/>
        <v>35.6</v>
      </c>
      <c r="Y172" s="73"/>
      <c r="Z172" s="68">
        <f t="shared" si="90"/>
        <v>0</v>
      </c>
      <c r="AA172" s="72"/>
      <c r="AB172" s="72">
        <f t="shared" si="91"/>
        <v>0</v>
      </c>
      <c r="AC172" s="73"/>
      <c r="AD172" s="68">
        <f t="shared" si="92"/>
        <v>0</v>
      </c>
      <c r="AE172" s="72"/>
      <c r="AF172" s="74">
        <f t="shared" si="93"/>
        <v>0</v>
      </c>
      <c r="AG172" s="101">
        <f t="shared" si="78"/>
        <v>14.299999999999999</v>
      </c>
      <c r="AH172" s="68">
        <f t="shared" si="79"/>
        <v>57.199999999999996</v>
      </c>
      <c r="AI172" s="72">
        <v>8.9</v>
      </c>
      <c r="AJ172" s="69">
        <f t="shared" si="80"/>
        <v>35.6</v>
      </c>
      <c r="AK172" s="73"/>
      <c r="AL172" s="71">
        <f t="shared" si="80"/>
        <v>0</v>
      </c>
      <c r="AM172" s="72"/>
      <c r="AN172" s="72">
        <f t="shared" si="81"/>
        <v>0</v>
      </c>
      <c r="AO172" s="73"/>
      <c r="AP172" s="71">
        <f t="shared" si="82"/>
        <v>0</v>
      </c>
      <c r="AQ172" s="72"/>
      <c r="AR172" s="74">
        <f t="shared" si="96"/>
        <v>0</v>
      </c>
      <c r="AS172" s="101">
        <f t="shared" si="83"/>
        <v>14.299999999999999</v>
      </c>
      <c r="AT172" s="68">
        <f t="shared" si="83"/>
        <v>57.199999999999996</v>
      </c>
      <c r="AU172" s="72">
        <v>8.9</v>
      </c>
      <c r="AV172" s="69">
        <f t="shared" si="106"/>
        <v>35.6</v>
      </c>
      <c r="AW172" s="102"/>
      <c r="AX172" s="88">
        <f t="shared" si="106"/>
        <v>0</v>
      </c>
      <c r="AY172" s="91"/>
      <c r="AZ172" s="91">
        <f t="shared" si="85"/>
        <v>0</v>
      </c>
      <c r="BA172" s="102"/>
      <c r="BB172" s="88">
        <f t="shared" si="86"/>
        <v>0</v>
      </c>
      <c r="BC172" s="91"/>
      <c r="BD172" s="92">
        <f t="shared" si="87"/>
        <v>0</v>
      </c>
    </row>
    <row r="173" spans="1:56" ht="33.75" customHeight="1">
      <c r="A173" s="24">
        <v>113</v>
      </c>
      <c r="B173" s="4" t="s">
        <v>267</v>
      </c>
      <c r="C173" s="5" t="s">
        <v>337</v>
      </c>
      <c r="D173" s="25" t="s">
        <v>120</v>
      </c>
      <c r="E173" s="7" t="s">
        <v>338</v>
      </c>
      <c r="F173" s="8" t="s">
        <v>23</v>
      </c>
      <c r="G173" s="148" t="s">
        <v>122</v>
      </c>
      <c r="H173" s="121">
        <v>8</v>
      </c>
      <c r="I173" s="97">
        <v>63</v>
      </c>
      <c r="J173" s="103">
        <v>24.4</v>
      </c>
      <c r="K173" s="120">
        <f t="shared" si="88"/>
        <v>1537.1999999999998</v>
      </c>
      <c r="L173" s="121">
        <v>8</v>
      </c>
      <c r="M173" s="106">
        <v>60</v>
      </c>
      <c r="N173" s="103">
        <v>24.4</v>
      </c>
      <c r="O173" s="120">
        <f t="shared" si="102"/>
        <v>1464</v>
      </c>
      <c r="P173" s="119">
        <v>5</v>
      </c>
      <c r="Q173" s="100">
        <f>L173-P173</f>
        <v>3</v>
      </c>
      <c r="R173" s="99">
        <v>38</v>
      </c>
      <c r="S173" s="99">
        <f t="shared" si="75"/>
        <v>24.4</v>
      </c>
      <c r="T173" s="125">
        <f t="shared" si="95"/>
        <v>927.19999999999993</v>
      </c>
      <c r="U173" s="101">
        <f t="shared" si="107"/>
        <v>24.4</v>
      </c>
      <c r="V173" s="68">
        <f t="shared" si="108"/>
        <v>1537.1999999999998</v>
      </c>
      <c r="W173" s="72"/>
      <c r="X173" s="69">
        <f t="shared" si="89"/>
        <v>0</v>
      </c>
      <c r="Y173" s="73"/>
      <c r="Z173" s="68">
        <f t="shared" si="90"/>
        <v>0</v>
      </c>
      <c r="AA173" s="72"/>
      <c r="AB173" s="72">
        <f t="shared" si="91"/>
        <v>0</v>
      </c>
      <c r="AC173" s="73"/>
      <c r="AD173" s="68">
        <f t="shared" si="92"/>
        <v>0</v>
      </c>
      <c r="AE173" s="72"/>
      <c r="AF173" s="74">
        <f t="shared" si="93"/>
        <v>0</v>
      </c>
      <c r="AG173" s="101">
        <f t="shared" si="78"/>
        <v>24.4</v>
      </c>
      <c r="AH173" s="68">
        <f t="shared" si="79"/>
        <v>1464</v>
      </c>
      <c r="AI173" s="72"/>
      <c r="AJ173" s="69">
        <f t="shared" si="80"/>
        <v>0</v>
      </c>
      <c r="AK173" s="73"/>
      <c r="AL173" s="71">
        <f t="shared" si="80"/>
        <v>0</v>
      </c>
      <c r="AM173" s="72"/>
      <c r="AN173" s="72">
        <f t="shared" si="81"/>
        <v>0</v>
      </c>
      <c r="AO173" s="73"/>
      <c r="AP173" s="71">
        <f t="shared" si="82"/>
        <v>0</v>
      </c>
      <c r="AQ173" s="72"/>
      <c r="AR173" s="74">
        <f t="shared" si="96"/>
        <v>0</v>
      </c>
      <c r="AS173" s="101">
        <f t="shared" si="83"/>
        <v>24.4</v>
      </c>
      <c r="AT173" s="68">
        <f t="shared" si="83"/>
        <v>927.19999999999993</v>
      </c>
      <c r="AU173" s="72"/>
      <c r="AV173" s="69">
        <f t="shared" si="106"/>
        <v>0</v>
      </c>
      <c r="AW173" s="102"/>
      <c r="AX173" s="88">
        <f t="shared" si="106"/>
        <v>0</v>
      </c>
      <c r="AY173" s="91"/>
      <c r="AZ173" s="91">
        <f t="shared" si="85"/>
        <v>0</v>
      </c>
      <c r="BA173" s="102"/>
      <c r="BB173" s="88">
        <f t="shared" si="86"/>
        <v>0</v>
      </c>
      <c r="BC173" s="91"/>
      <c r="BD173" s="92">
        <f t="shared" si="87"/>
        <v>0</v>
      </c>
    </row>
    <row r="174" spans="1:56" ht="22.5" customHeight="1">
      <c r="A174" s="24"/>
      <c r="B174" s="4" t="s">
        <v>267</v>
      </c>
      <c r="C174" s="5" t="s">
        <v>337</v>
      </c>
      <c r="D174" s="14" t="s">
        <v>120</v>
      </c>
      <c r="E174" s="23" t="s">
        <v>339</v>
      </c>
      <c r="F174" s="8" t="s">
        <v>23</v>
      </c>
      <c r="G174" s="142" t="s">
        <v>103</v>
      </c>
      <c r="H174" s="132"/>
      <c r="I174" s="107">
        <v>4</v>
      </c>
      <c r="J174" s="103">
        <v>17.899999999999999</v>
      </c>
      <c r="K174" s="120">
        <f t="shared" si="88"/>
        <v>71.599999999999994</v>
      </c>
      <c r="L174" s="132"/>
      <c r="M174" s="112">
        <v>3</v>
      </c>
      <c r="N174" s="103">
        <v>17.899999999999999</v>
      </c>
      <c r="O174" s="120">
        <f t="shared" si="102"/>
        <v>53.699999999999996</v>
      </c>
      <c r="P174" s="122"/>
      <c r="Q174" s="99"/>
      <c r="R174" s="99">
        <v>1</v>
      </c>
      <c r="S174" s="99">
        <f t="shared" si="75"/>
        <v>17.899999999999999</v>
      </c>
      <c r="T174" s="125">
        <f t="shared" si="95"/>
        <v>17.899999999999999</v>
      </c>
      <c r="U174" s="101">
        <f t="shared" si="107"/>
        <v>17.899999999999999</v>
      </c>
      <c r="V174" s="68">
        <f t="shared" si="108"/>
        <v>71.599999999999994</v>
      </c>
      <c r="W174" s="72"/>
      <c r="X174" s="69">
        <f t="shared" si="89"/>
        <v>0</v>
      </c>
      <c r="Y174" s="73"/>
      <c r="Z174" s="68">
        <f t="shared" si="90"/>
        <v>0</v>
      </c>
      <c r="AA174" s="72"/>
      <c r="AB174" s="72">
        <f t="shared" si="91"/>
        <v>0</v>
      </c>
      <c r="AC174" s="73"/>
      <c r="AD174" s="68">
        <f t="shared" si="92"/>
        <v>0</v>
      </c>
      <c r="AE174" s="72"/>
      <c r="AF174" s="74">
        <f t="shared" si="93"/>
        <v>0</v>
      </c>
      <c r="AG174" s="101">
        <f t="shared" si="78"/>
        <v>17.899999999999999</v>
      </c>
      <c r="AH174" s="68">
        <f t="shared" si="79"/>
        <v>53.699999999999996</v>
      </c>
      <c r="AI174" s="72"/>
      <c r="AJ174" s="69">
        <f t="shared" si="80"/>
        <v>0</v>
      </c>
      <c r="AK174" s="73"/>
      <c r="AL174" s="71">
        <f t="shared" si="80"/>
        <v>0</v>
      </c>
      <c r="AM174" s="72"/>
      <c r="AN174" s="72">
        <f t="shared" si="81"/>
        <v>0</v>
      </c>
      <c r="AO174" s="73"/>
      <c r="AP174" s="71">
        <f t="shared" si="82"/>
        <v>0</v>
      </c>
      <c r="AQ174" s="72"/>
      <c r="AR174" s="74">
        <f t="shared" si="96"/>
        <v>0</v>
      </c>
      <c r="AS174" s="101">
        <f t="shared" si="83"/>
        <v>17.899999999999999</v>
      </c>
      <c r="AT174" s="68">
        <f t="shared" si="83"/>
        <v>17.899999999999999</v>
      </c>
      <c r="AU174" s="72"/>
      <c r="AV174" s="69">
        <f t="shared" si="106"/>
        <v>0</v>
      </c>
      <c r="AW174" s="102"/>
      <c r="AX174" s="88">
        <f t="shared" si="106"/>
        <v>0</v>
      </c>
      <c r="AY174" s="91"/>
      <c r="AZ174" s="91">
        <f t="shared" si="85"/>
        <v>0</v>
      </c>
      <c r="BA174" s="102"/>
      <c r="BB174" s="88">
        <f t="shared" si="86"/>
        <v>0</v>
      </c>
      <c r="BC174" s="91"/>
      <c r="BD174" s="92">
        <f t="shared" si="87"/>
        <v>0</v>
      </c>
    </row>
    <row r="175" spans="1:56" ht="22.5" customHeight="1">
      <c r="A175" s="24"/>
      <c r="B175" s="4" t="s">
        <v>267</v>
      </c>
      <c r="C175" s="5" t="s">
        <v>337</v>
      </c>
      <c r="D175" s="14" t="s">
        <v>124</v>
      </c>
      <c r="E175" s="7" t="s">
        <v>340</v>
      </c>
      <c r="F175" s="8" t="s">
        <v>23</v>
      </c>
      <c r="G175" s="142" t="s">
        <v>122</v>
      </c>
      <c r="H175" s="132"/>
      <c r="I175" s="107">
        <v>1</v>
      </c>
      <c r="J175" s="103">
        <v>14.4</v>
      </c>
      <c r="K175" s="120">
        <f t="shared" si="88"/>
        <v>14.4</v>
      </c>
      <c r="L175" s="132"/>
      <c r="M175" s="107">
        <v>1</v>
      </c>
      <c r="N175" s="103">
        <v>14.4</v>
      </c>
      <c r="O175" s="120">
        <f t="shared" si="102"/>
        <v>14.4</v>
      </c>
      <c r="P175" s="122"/>
      <c r="Q175" s="99"/>
      <c r="R175" s="99">
        <v>1</v>
      </c>
      <c r="S175" s="99">
        <f t="shared" si="75"/>
        <v>14.4</v>
      </c>
      <c r="T175" s="125">
        <f t="shared" si="95"/>
        <v>14.4</v>
      </c>
      <c r="U175" s="101">
        <f t="shared" si="107"/>
        <v>14.4</v>
      </c>
      <c r="V175" s="68">
        <f t="shared" si="108"/>
        <v>14.4</v>
      </c>
      <c r="W175" s="72"/>
      <c r="X175" s="69">
        <f t="shared" si="89"/>
        <v>0</v>
      </c>
      <c r="Y175" s="73"/>
      <c r="Z175" s="68">
        <f t="shared" si="90"/>
        <v>0</v>
      </c>
      <c r="AA175" s="72"/>
      <c r="AB175" s="72">
        <f t="shared" si="91"/>
        <v>0</v>
      </c>
      <c r="AC175" s="73"/>
      <c r="AD175" s="68">
        <f t="shared" si="92"/>
        <v>0</v>
      </c>
      <c r="AE175" s="72"/>
      <c r="AF175" s="74">
        <f t="shared" si="93"/>
        <v>0</v>
      </c>
      <c r="AG175" s="101">
        <f t="shared" si="78"/>
        <v>14.4</v>
      </c>
      <c r="AH175" s="68">
        <f t="shared" si="79"/>
        <v>14.4</v>
      </c>
      <c r="AI175" s="72"/>
      <c r="AJ175" s="69">
        <f t="shared" si="80"/>
        <v>0</v>
      </c>
      <c r="AK175" s="73"/>
      <c r="AL175" s="71">
        <f t="shared" si="80"/>
        <v>0</v>
      </c>
      <c r="AM175" s="72"/>
      <c r="AN175" s="72">
        <f t="shared" si="81"/>
        <v>0</v>
      </c>
      <c r="AO175" s="73"/>
      <c r="AP175" s="71">
        <f t="shared" si="82"/>
        <v>0</v>
      </c>
      <c r="AQ175" s="72"/>
      <c r="AR175" s="74">
        <f t="shared" si="96"/>
        <v>0</v>
      </c>
      <c r="AS175" s="101">
        <f t="shared" si="83"/>
        <v>14.4</v>
      </c>
      <c r="AT175" s="68">
        <f t="shared" si="83"/>
        <v>14.4</v>
      </c>
      <c r="AU175" s="72"/>
      <c r="AV175" s="69">
        <f t="shared" si="106"/>
        <v>0</v>
      </c>
      <c r="AW175" s="102"/>
      <c r="AX175" s="88">
        <f t="shared" si="106"/>
        <v>0</v>
      </c>
      <c r="AY175" s="91"/>
      <c r="AZ175" s="91">
        <f t="shared" si="85"/>
        <v>0</v>
      </c>
      <c r="BA175" s="102"/>
      <c r="BB175" s="88">
        <f t="shared" si="86"/>
        <v>0</v>
      </c>
      <c r="BC175" s="91"/>
      <c r="BD175" s="92">
        <f t="shared" si="87"/>
        <v>0</v>
      </c>
    </row>
    <row r="176" spans="1:56" ht="33.75" customHeight="1">
      <c r="A176" s="24">
        <v>121</v>
      </c>
      <c r="B176" s="4" t="s">
        <v>282</v>
      </c>
      <c r="C176" s="5">
        <v>309</v>
      </c>
      <c r="D176" s="11" t="s">
        <v>30</v>
      </c>
      <c r="E176" s="13" t="s">
        <v>341</v>
      </c>
      <c r="F176" s="8" t="s">
        <v>39</v>
      </c>
      <c r="G176" s="141" t="s">
        <v>44</v>
      </c>
      <c r="H176" s="121">
        <v>12</v>
      </c>
      <c r="I176" s="97">
        <v>107</v>
      </c>
      <c r="J176" s="103">
        <v>26.9</v>
      </c>
      <c r="K176" s="120">
        <f t="shared" si="88"/>
        <v>2878.2999999999997</v>
      </c>
      <c r="L176" s="121">
        <v>12</v>
      </c>
      <c r="M176" s="97">
        <v>107</v>
      </c>
      <c r="N176" s="103">
        <v>26.9</v>
      </c>
      <c r="O176" s="120">
        <f t="shared" si="102"/>
        <v>2878.2999999999997</v>
      </c>
      <c r="P176" s="119">
        <v>8</v>
      </c>
      <c r="Q176" s="100">
        <f>L176-P176</f>
        <v>4</v>
      </c>
      <c r="R176" s="99">
        <v>71</v>
      </c>
      <c r="S176" s="99">
        <f t="shared" si="75"/>
        <v>26.9</v>
      </c>
      <c r="T176" s="125">
        <f t="shared" si="95"/>
        <v>1909.8999999999999</v>
      </c>
      <c r="U176" s="101">
        <f t="shared" si="107"/>
        <v>23.599999999999998</v>
      </c>
      <c r="V176" s="68">
        <f t="shared" si="108"/>
        <v>2525.1999999999998</v>
      </c>
      <c r="W176" s="72">
        <v>3.3</v>
      </c>
      <c r="X176" s="69">
        <f t="shared" si="89"/>
        <v>353.09999999999997</v>
      </c>
      <c r="Y176" s="73"/>
      <c r="Z176" s="68">
        <f t="shared" si="90"/>
        <v>0</v>
      </c>
      <c r="AA176" s="72"/>
      <c r="AB176" s="72">
        <f t="shared" si="91"/>
        <v>0</v>
      </c>
      <c r="AC176" s="73"/>
      <c r="AD176" s="68">
        <f t="shared" si="92"/>
        <v>0</v>
      </c>
      <c r="AE176" s="72"/>
      <c r="AF176" s="74">
        <f t="shared" si="93"/>
        <v>0</v>
      </c>
      <c r="AG176" s="101">
        <f t="shared" si="78"/>
        <v>23.599999999999998</v>
      </c>
      <c r="AH176" s="68">
        <f t="shared" si="79"/>
        <v>2525.1999999999998</v>
      </c>
      <c r="AI176" s="72">
        <v>3.3</v>
      </c>
      <c r="AJ176" s="69">
        <f t="shared" si="80"/>
        <v>353.09999999999997</v>
      </c>
      <c r="AK176" s="73"/>
      <c r="AL176" s="71">
        <f t="shared" si="80"/>
        <v>0</v>
      </c>
      <c r="AM176" s="72"/>
      <c r="AN176" s="72">
        <f t="shared" si="81"/>
        <v>0</v>
      </c>
      <c r="AO176" s="73"/>
      <c r="AP176" s="71">
        <f t="shared" si="82"/>
        <v>0</v>
      </c>
      <c r="AQ176" s="72"/>
      <c r="AR176" s="74">
        <f t="shared" si="96"/>
        <v>0</v>
      </c>
      <c r="AS176" s="101">
        <f t="shared" si="83"/>
        <v>23.599999999999998</v>
      </c>
      <c r="AT176" s="68">
        <f t="shared" si="83"/>
        <v>1675.6</v>
      </c>
      <c r="AU176" s="72">
        <v>3.3</v>
      </c>
      <c r="AV176" s="69">
        <f t="shared" si="106"/>
        <v>234.29999999999998</v>
      </c>
      <c r="AW176" s="102"/>
      <c r="AX176" s="88">
        <f t="shared" si="106"/>
        <v>0</v>
      </c>
      <c r="AY176" s="91"/>
      <c r="AZ176" s="91">
        <f t="shared" si="85"/>
        <v>0</v>
      </c>
      <c r="BA176" s="102"/>
      <c r="BB176" s="88">
        <f t="shared" si="86"/>
        <v>0</v>
      </c>
      <c r="BC176" s="91"/>
      <c r="BD176" s="92">
        <f t="shared" si="87"/>
        <v>0</v>
      </c>
    </row>
    <row r="177" spans="1:56" ht="16.5" customHeight="1">
      <c r="A177" s="24"/>
      <c r="B177" s="4" t="s">
        <v>282</v>
      </c>
      <c r="C177" s="5">
        <v>309</v>
      </c>
      <c r="D177" s="49" t="s">
        <v>250</v>
      </c>
      <c r="E177" s="13" t="s">
        <v>342</v>
      </c>
      <c r="F177" s="8" t="s">
        <v>39</v>
      </c>
      <c r="G177" s="144" t="s">
        <v>30</v>
      </c>
      <c r="H177" s="121"/>
      <c r="I177" s="97">
        <v>1</v>
      </c>
      <c r="J177" s="103">
        <v>18.100000000000001</v>
      </c>
      <c r="K177" s="120">
        <f t="shared" si="88"/>
        <v>18.100000000000001</v>
      </c>
      <c r="L177" s="121"/>
      <c r="M177" s="97">
        <v>1</v>
      </c>
      <c r="N177" s="103">
        <v>18.100000000000001</v>
      </c>
      <c r="O177" s="120">
        <f t="shared" si="102"/>
        <v>18.100000000000001</v>
      </c>
      <c r="P177" s="122"/>
      <c r="Q177" s="99"/>
      <c r="R177" s="99">
        <v>1</v>
      </c>
      <c r="S177" s="99">
        <f t="shared" si="75"/>
        <v>18.100000000000001</v>
      </c>
      <c r="T177" s="125">
        <f t="shared" si="95"/>
        <v>18.100000000000001</v>
      </c>
      <c r="U177" s="101">
        <f t="shared" si="107"/>
        <v>14.8</v>
      </c>
      <c r="V177" s="68">
        <f t="shared" si="108"/>
        <v>14.8</v>
      </c>
      <c r="W177" s="72">
        <v>3.3</v>
      </c>
      <c r="X177" s="69">
        <f t="shared" si="89"/>
        <v>3.3</v>
      </c>
      <c r="Y177" s="73"/>
      <c r="Z177" s="68">
        <f t="shared" si="90"/>
        <v>0</v>
      </c>
      <c r="AA177" s="72"/>
      <c r="AB177" s="72">
        <f t="shared" si="91"/>
        <v>0</v>
      </c>
      <c r="AC177" s="73"/>
      <c r="AD177" s="68">
        <f t="shared" si="92"/>
        <v>0</v>
      </c>
      <c r="AE177" s="72"/>
      <c r="AF177" s="74">
        <f t="shared" si="93"/>
        <v>0</v>
      </c>
      <c r="AG177" s="101">
        <f t="shared" si="78"/>
        <v>14.8</v>
      </c>
      <c r="AH177" s="68">
        <f t="shared" si="79"/>
        <v>14.8</v>
      </c>
      <c r="AI177" s="72">
        <v>3.3</v>
      </c>
      <c r="AJ177" s="69">
        <f t="shared" si="80"/>
        <v>3.3</v>
      </c>
      <c r="AK177" s="73"/>
      <c r="AL177" s="71">
        <f t="shared" si="80"/>
        <v>0</v>
      </c>
      <c r="AM177" s="72"/>
      <c r="AN177" s="72">
        <f t="shared" si="81"/>
        <v>0</v>
      </c>
      <c r="AO177" s="73"/>
      <c r="AP177" s="71">
        <f t="shared" si="82"/>
        <v>0</v>
      </c>
      <c r="AQ177" s="72"/>
      <c r="AR177" s="74">
        <f t="shared" si="96"/>
        <v>0</v>
      </c>
      <c r="AS177" s="101">
        <f t="shared" si="83"/>
        <v>14.8</v>
      </c>
      <c r="AT177" s="68">
        <f t="shared" si="83"/>
        <v>14.8</v>
      </c>
      <c r="AU177" s="72">
        <v>3.3</v>
      </c>
      <c r="AV177" s="69">
        <f t="shared" si="106"/>
        <v>3.3</v>
      </c>
      <c r="AW177" s="102"/>
      <c r="AX177" s="88">
        <f t="shared" si="106"/>
        <v>0</v>
      </c>
      <c r="AY177" s="91"/>
      <c r="AZ177" s="91">
        <f t="shared" si="85"/>
        <v>0</v>
      </c>
      <c r="BA177" s="102"/>
      <c r="BB177" s="88">
        <f t="shared" si="86"/>
        <v>0</v>
      </c>
      <c r="BC177" s="91"/>
      <c r="BD177" s="92">
        <f t="shared" si="87"/>
        <v>0</v>
      </c>
    </row>
    <row r="178" spans="1:56" ht="33.75" customHeight="1">
      <c r="A178" s="24">
        <v>118</v>
      </c>
      <c r="B178" s="26" t="s">
        <v>343</v>
      </c>
      <c r="C178" s="5">
        <v>119</v>
      </c>
      <c r="D178" s="11" t="s">
        <v>120</v>
      </c>
      <c r="E178" s="50" t="s">
        <v>344</v>
      </c>
      <c r="F178" s="8" t="s">
        <v>23</v>
      </c>
      <c r="G178" s="141" t="s">
        <v>47</v>
      </c>
      <c r="H178" s="121">
        <v>17</v>
      </c>
      <c r="I178" s="97">
        <v>129</v>
      </c>
      <c r="J178" s="103">
        <v>28.4</v>
      </c>
      <c r="K178" s="120">
        <f t="shared" si="88"/>
        <v>3663.6</v>
      </c>
      <c r="L178" s="121">
        <v>17</v>
      </c>
      <c r="M178" s="97">
        <v>129</v>
      </c>
      <c r="N178" s="104">
        <v>28.9</v>
      </c>
      <c r="O178" s="120">
        <f t="shared" si="102"/>
        <v>3728.1</v>
      </c>
      <c r="P178" s="119">
        <v>11</v>
      </c>
      <c r="Q178" s="100">
        <f>L178-P178</f>
        <v>6</v>
      </c>
      <c r="R178" s="99">
        <v>83</v>
      </c>
      <c r="S178" s="99">
        <f t="shared" si="75"/>
        <v>28.9</v>
      </c>
      <c r="T178" s="125">
        <f t="shared" si="95"/>
        <v>2398.6999999999998</v>
      </c>
      <c r="U178" s="101">
        <f t="shared" si="107"/>
        <v>28.4</v>
      </c>
      <c r="V178" s="68">
        <f t="shared" si="108"/>
        <v>3663.6</v>
      </c>
      <c r="W178" s="72"/>
      <c r="X178" s="69">
        <f t="shared" si="89"/>
        <v>0</v>
      </c>
      <c r="Y178" s="73"/>
      <c r="Z178" s="68">
        <f t="shared" si="90"/>
        <v>0</v>
      </c>
      <c r="AA178" s="72"/>
      <c r="AB178" s="72">
        <f t="shared" si="91"/>
        <v>0</v>
      </c>
      <c r="AC178" s="73"/>
      <c r="AD178" s="68">
        <f t="shared" si="92"/>
        <v>0</v>
      </c>
      <c r="AE178" s="72"/>
      <c r="AF178" s="74">
        <f t="shared" si="93"/>
        <v>0</v>
      </c>
      <c r="AG178" s="101">
        <f t="shared" si="78"/>
        <v>28.9</v>
      </c>
      <c r="AH178" s="68">
        <f t="shared" si="79"/>
        <v>3728.1</v>
      </c>
      <c r="AI178" s="72"/>
      <c r="AJ178" s="69">
        <f t="shared" si="80"/>
        <v>0</v>
      </c>
      <c r="AK178" s="73"/>
      <c r="AL178" s="71">
        <f t="shared" si="80"/>
        <v>0</v>
      </c>
      <c r="AM178" s="72"/>
      <c r="AN178" s="72">
        <f t="shared" si="81"/>
        <v>0</v>
      </c>
      <c r="AO178" s="73"/>
      <c r="AP178" s="71">
        <f t="shared" si="82"/>
        <v>0</v>
      </c>
      <c r="AQ178" s="72"/>
      <c r="AR178" s="74">
        <f t="shared" si="96"/>
        <v>0</v>
      </c>
      <c r="AS178" s="101">
        <f t="shared" si="83"/>
        <v>28.9</v>
      </c>
      <c r="AT178" s="68">
        <f t="shared" si="83"/>
        <v>2398.6999999999998</v>
      </c>
      <c r="AU178" s="72"/>
      <c r="AV178" s="69">
        <f t="shared" si="106"/>
        <v>0</v>
      </c>
      <c r="AW178" s="102"/>
      <c r="AX178" s="88">
        <f t="shared" si="106"/>
        <v>0</v>
      </c>
      <c r="AY178" s="91"/>
      <c r="AZ178" s="91">
        <f t="shared" si="85"/>
        <v>0</v>
      </c>
      <c r="BA178" s="102"/>
      <c r="BB178" s="88">
        <f t="shared" si="86"/>
        <v>0</v>
      </c>
      <c r="BC178" s="91"/>
      <c r="BD178" s="92">
        <f t="shared" si="87"/>
        <v>0</v>
      </c>
    </row>
    <row r="179" spans="1:56" ht="24" customHeight="1">
      <c r="A179" s="24"/>
      <c r="B179" s="26" t="s">
        <v>343</v>
      </c>
      <c r="C179" s="5">
        <v>119</v>
      </c>
      <c r="D179" s="18" t="s">
        <v>47</v>
      </c>
      <c r="E179" s="50" t="s">
        <v>345</v>
      </c>
      <c r="F179" s="8" t="s">
        <v>23</v>
      </c>
      <c r="G179" s="145" t="s">
        <v>21</v>
      </c>
      <c r="H179" s="121"/>
      <c r="I179" s="97">
        <v>2</v>
      </c>
      <c r="J179" s="103">
        <v>17.8</v>
      </c>
      <c r="K179" s="120">
        <f t="shared" si="88"/>
        <v>35.6</v>
      </c>
      <c r="L179" s="121"/>
      <c r="M179" s="97">
        <v>2</v>
      </c>
      <c r="N179" s="103">
        <v>17.8</v>
      </c>
      <c r="O179" s="120">
        <f t="shared" si="102"/>
        <v>35.6</v>
      </c>
      <c r="P179" s="122"/>
      <c r="Q179" s="99"/>
      <c r="R179" s="99">
        <v>1</v>
      </c>
      <c r="S179" s="99">
        <f t="shared" si="75"/>
        <v>17.8</v>
      </c>
      <c r="T179" s="125">
        <f t="shared" si="95"/>
        <v>17.8</v>
      </c>
      <c r="U179" s="101">
        <f t="shared" si="107"/>
        <v>17.8</v>
      </c>
      <c r="V179" s="68">
        <f t="shared" si="108"/>
        <v>35.6</v>
      </c>
      <c r="W179" s="72"/>
      <c r="X179" s="69">
        <f t="shared" si="89"/>
        <v>0</v>
      </c>
      <c r="Y179" s="73"/>
      <c r="Z179" s="68">
        <f t="shared" si="90"/>
        <v>0</v>
      </c>
      <c r="AA179" s="72"/>
      <c r="AB179" s="72">
        <f t="shared" si="91"/>
        <v>0</v>
      </c>
      <c r="AC179" s="73"/>
      <c r="AD179" s="68">
        <f t="shared" si="92"/>
        <v>0</v>
      </c>
      <c r="AE179" s="72"/>
      <c r="AF179" s="74">
        <f t="shared" si="93"/>
        <v>0</v>
      </c>
      <c r="AG179" s="101">
        <f t="shared" si="78"/>
        <v>17.8</v>
      </c>
      <c r="AH179" s="68">
        <f t="shared" si="79"/>
        <v>35.6</v>
      </c>
      <c r="AI179" s="72"/>
      <c r="AJ179" s="69">
        <f t="shared" si="80"/>
        <v>0</v>
      </c>
      <c r="AK179" s="73"/>
      <c r="AL179" s="71">
        <f t="shared" si="80"/>
        <v>0</v>
      </c>
      <c r="AM179" s="72"/>
      <c r="AN179" s="72">
        <f t="shared" si="81"/>
        <v>0</v>
      </c>
      <c r="AO179" s="73"/>
      <c r="AP179" s="71">
        <f t="shared" si="82"/>
        <v>0</v>
      </c>
      <c r="AQ179" s="72"/>
      <c r="AR179" s="74">
        <f t="shared" si="96"/>
        <v>0</v>
      </c>
      <c r="AS179" s="101">
        <f t="shared" si="83"/>
        <v>17.8</v>
      </c>
      <c r="AT179" s="68">
        <f t="shared" si="83"/>
        <v>17.8</v>
      </c>
      <c r="AU179" s="72"/>
      <c r="AV179" s="69">
        <f t="shared" si="106"/>
        <v>0</v>
      </c>
      <c r="AW179" s="102"/>
      <c r="AX179" s="88">
        <f t="shared" si="106"/>
        <v>0</v>
      </c>
      <c r="AY179" s="91"/>
      <c r="AZ179" s="91">
        <f t="shared" si="85"/>
        <v>0</v>
      </c>
      <c r="BA179" s="102"/>
      <c r="BB179" s="88">
        <f t="shared" si="86"/>
        <v>0</v>
      </c>
      <c r="BC179" s="91"/>
      <c r="BD179" s="92">
        <f t="shared" si="87"/>
        <v>0</v>
      </c>
    </row>
    <row r="180" spans="1:56" ht="24" customHeight="1">
      <c r="A180" s="24"/>
      <c r="B180" s="26" t="s">
        <v>346</v>
      </c>
      <c r="C180" s="5">
        <v>119</v>
      </c>
      <c r="D180" s="51" t="s">
        <v>120</v>
      </c>
      <c r="E180" s="50" t="s">
        <v>347</v>
      </c>
      <c r="F180" s="8" t="s">
        <v>23</v>
      </c>
      <c r="G180" s="157" t="s">
        <v>61</v>
      </c>
      <c r="H180" s="121"/>
      <c r="I180" s="97">
        <v>1</v>
      </c>
      <c r="J180" s="103">
        <v>15.3</v>
      </c>
      <c r="K180" s="120">
        <f t="shared" si="88"/>
        <v>15.3</v>
      </c>
      <c r="L180" s="121"/>
      <c r="M180" s="97">
        <v>1</v>
      </c>
      <c r="N180" s="103">
        <v>15.3</v>
      </c>
      <c r="O180" s="120">
        <f t="shared" si="102"/>
        <v>15.3</v>
      </c>
      <c r="P180" s="122"/>
      <c r="Q180" s="99"/>
      <c r="R180" s="99">
        <v>1</v>
      </c>
      <c r="S180" s="99">
        <f t="shared" si="75"/>
        <v>15.3</v>
      </c>
      <c r="T180" s="125">
        <f t="shared" si="95"/>
        <v>15.3</v>
      </c>
      <c r="U180" s="101">
        <f t="shared" si="107"/>
        <v>15.3</v>
      </c>
      <c r="V180" s="68">
        <f t="shared" si="108"/>
        <v>15.3</v>
      </c>
      <c r="W180" s="72"/>
      <c r="X180" s="69">
        <f t="shared" si="89"/>
        <v>0</v>
      </c>
      <c r="Y180" s="73"/>
      <c r="Z180" s="68">
        <f t="shared" si="90"/>
        <v>0</v>
      </c>
      <c r="AA180" s="72"/>
      <c r="AB180" s="72">
        <f t="shared" si="91"/>
        <v>0</v>
      </c>
      <c r="AC180" s="73"/>
      <c r="AD180" s="68">
        <f t="shared" si="92"/>
        <v>0</v>
      </c>
      <c r="AE180" s="72"/>
      <c r="AF180" s="74">
        <f t="shared" si="93"/>
        <v>0</v>
      </c>
      <c r="AG180" s="101">
        <f t="shared" si="78"/>
        <v>15.3</v>
      </c>
      <c r="AH180" s="68">
        <f t="shared" si="79"/>
        <v>15.3</v>
      </c>
      <c r="AI180" s="72"/>
      <c r="AJ180" s="69">
        <f t="shared" si="80"/>
        <v>0</v>
      </c>
      <c r="AK180" s="73"/>
      <c r="AL180" s="71">
        <f t="shared" si="80"/>
        <v>0</v>
      </c>
      <c r="AM180" s="72"/>
      <c r="AN180" s="72">
        <f t="shared" si="81"/>
        <v>0</v>
      </c>
      <c r="AO180" s="73"/>
      <c r="AP180" s="71">
        <f t="shared" si="82"/>
        <v>0</v>
      </c>
      <c r="AQ180" s="72"/>
      <c r="AR180" s="74">
        <f t="shared" si="96"/>
        <v>0</v>
      </c>
      <c r="AS180" s="101">
        <f t="shared" si="83"/>
        <v>15.3</v>
      </c>
      <c r="AT180" s="68">
        <f t="shared" si="83"/>
        <v>15.3</v>
      </c>
      <c r="AU180" s="72"/>
      <c r="AV180" s="69">
        <f t="shared" si="106"/>
        <v>0</v>
      </c>
      <c r="AW180" s="102"/>
      <c r="AX180" s="88">
        <f t="shared" si="106"/>
        <v>0</v>
      </c>
      <c r="AY180" s="91"/>
      <c r="AZ180" s="91">
        <f t="shared" si="85"/>
        <v>0</v>
      </c>
      <c r="BA180" s="102"/>
      <c r="BB180" s="88">
        <f t="shared" si="86"/>
        <v>0</v>
      </c>
      <c r="BC180" s="91"/>
      <c r="BD180" s="92">
        <f t="shared" si="87"/>
        <v>0</v>
      </c>
    </row>
    <row r="181" spans="1:56" ht="24" customHeight="1">
      <c r="A181" s="24"/>
      <c r="B181" s="26" t="s">
        <v>346</v>
      </c>
      <c r="C181" s="5">
        <v>119</v>
      </c>
      <c r="D181" s="49" t="s">
        <v>61</v>
      </c>
      <c r="E181" s="50" t="s">
        <v>348</v>
      </c>
      <c r="F181" s="8" t="s">
        <v>23</v>
      </c>
      <c r="G181" s="153" t="s">
        <v>248</v>
      </c>
      <c r="H181" s="121"/>
      <c r="I181" s="97">
        <v>1</v>
      </c>
      <c r="J181" s="103">
        <v>16</v>
      </c>
      <c r="K181" s="120">
        <f t="shared" si="88"/>
        <v>16</v>
      </c>
      <c r="L181" s="121"/>
      <c r="M181" s="97">
        <v>1</v>
      </c>
      <c r="N181" s="103">
        <v>16</v>
      </c>
      <c r="O181" s="120">
        <f t="shared" si="102"/>
        <v>16</v>
      </c>
      <c r="P181" s="122"/>
      <c r="Q181" s="99"/>
      <c r="R181" s="99">
        <v>1</v>
      </c>
      <c r="S181" s="99">
        <f t="shared" si="75"/>
        <v>16</v>
      </c>
      <c r="T181" s="125">
        <f t="shared" si="95"/>
        <v>16</v>
      </c>
      <c r="U181" s="101">
        <f t="shared" si="107"/>
        <v>16</v>
      </c>
      <c r="V181" s="68">
        <f t="shared" si="108"/>
        <v>16</v>
      </c>
      <c r="W181" s="72"/>
      <c r="X181" s="69">
        <f t="shared" si="89"/>
        <v>0</v>
      </c>
      <c r="Y181" s="73"/>
      <c r="Z181" s="68">
        <f t="shared" si="90"/>
        <v>0</v>
      </c>
      <c r="AA181" s="72"/>
      <c r="AB181" s="72">
        <f t="shared" si="91"/>
        <v>0</v>
      </c>
      <c r="AC181" s="73"/>
      <c r="AD181" s="68">
        <f t="shared" si="92"/>
        <v>0</v>
      </c>
      <c r="AE181" s="72"/>
      <c r="AF181" s="74">
        <f t="shared" si="93"/>
        <v>0</v>
      </c>
      <c r="AG181" s="101">
        <f t="shared" si="78"/>
        <v>16</v>
      </c>
      <c r="AH181" s="68">
        <f t="shared" si="79"/>
        <v>16</v>
      </c>
      <c r="AI181" s="72"/>
      <c r="AJ181" s="69">
        <f t="shared" si="80"/>
        <v>0</v>
      </c>
      <c r="AK181" s="73"/>
      <c r="AL181" s="71">
        <f t="shared" si="80"/>
        <v>0</v>
      </c>
      <c r="AM181" s="72"/>
      <c r="AN181" s="72">
        <f t="shared" si="81"/>
        <v>0</v>
      </c>
      <c r="AO181" s="73"/>
      <c r="AP181" s="71">
        <f t="shared" si="82"/>
        <v>0</v>
      </c>
      <c r="AQ181" s="72"/>
      <c r="AR181" s="74">
        <f t="shared" si="96"/>
        <v>0</v>
      </c>
      <c r="AS181" s="101">
        <f t="shared" si="83"/>
        <v>16</v>
      </c>
      <c r="AT181" s="68">
        <f t="shared" si="83"/>
        <v>16</v>
      </c>
      <c r="AU181" s="72"/>
      <c r="AV181" s="69">
        <f t="shared" si="106"/>
        <v>0</v>
      </c>
      <c r="AW181" s="102"/>
      <c r="AX181" s="88">
        <f t="shared" si="106"/>
        <v>0</v>
      </c>
      <c r="AY181" s="91"/>
      <c r="AZ181" s="91">
        <f t="shared" si="85"/>
        <v>0</v>
      </c>
      <c r="BA181" s="102"/>
      <c r="BB181" s="88">
        <f t="shared" si="86"/>
        <v>0</v>
      </c>
      <c r="BC181" s="91"/>
      <c r="BD181" s="92">
        <f t="shared" si="87"/>
        <v>0</v>
      </c>
    </row>
    <row r="182" spans="1:56" ht="24" customHeight="1">
      <c r="A182" s="24"/>
      <c r="B182" s="26" t="s">
        <v>346</v>
      </c>
      <c r="C182" s="5">
        <v>119</v>
      </c>
      <c r="D182" s="18" t="s">
        <v>21</v>
      </c>
      <c r="E182" s="50" t="s">
        <v>349</v>
      </c>
      <c r="F182" s="8" t="s">
        <v>23</v>
      </c>
      <c r="G182" s="157" t="s">
        <v>47</v>
      </c>
      <c r="H182" s="121"/>
      <c r="I182" s="97">
        <v>1</v>
      </c>
      <c r="J182" s="103">
        <v>17</v>
      </c>
      <c r="K182" s="120">
        <f t="shared" si="88"/>
        <v>17</v>
      </c>
      <c r="L182" s="121"/>
      <c r="M182" s="97">
        <v>1</v>
      </c>
      <c r="N182" s="104">
        <v>17.5</v>
      </c>
      <c r="O182" s="120">
        <f t="shared" si="102"/>
        <v>17.5</v>
      </c>
      <c r="P182" s="122"/>
      <c r="Q182" s="99"/>
      <c r="R182" s="99">
        <v>0</v>
      </c>
      <c r="S182" s="99"/>
      <c r="T182" s="125">
        <f t="shared" si="95"/>
        <v>0</v>
      </c>
      <c r="U182" s="101">
        <f t="shared" si="107"/>
        <v>17</v>
      </c>
      <c r="V182" s="68">
        <f t="shared" si="108"/>
        <v>17</v>
      </c>
      <c r="W182" s="72"/>
      <c r="X182" s="69">
        <f t="shared" si="89"/>
        <v>0</v>
      </c>
      <c r="Y182" s="73"/>
      <c r="Z182" s="68">
        <f t="shared" si="90"/>
        <v>0</v>
      </c>
      <c r="AA182" s="72"/>
      <c r="AB182" s="72">
        <f t="shared" si="91"/>
        <v>0</v>
      </c>
      <c r="AC182" s="73"/>
      <c r="AD182" s="68">
        <f t="shared" si="92"/>
        <v>0</v>
      </c>
      <c r="AE182" s="72"/>
      <c r="AF182" s="74">
        <f t="shared" si="93"/>
        <v>0</v>
      </c>
      <c r="AG182" s="101">
        <f t="shared" si="78"/>
        <v>17.5</v>
      </c>
      <c r="AH182" s="68">
        <f t="shared" si="79"/>
        <v>17.5</v>
      </c>
      <c r="AI182" s="72"/>
      <c r="AJ182" s="69">
        <f t="shared" si="80"/>
        <v>0</v>
      </c>
      <c r="AK182" s="73"/>
      <c r="AL182" s="71">
        <f t="shared" si="80"/>
        <v>0</v>
      </c>
      <c r="AM182" s="72"/>
      <c r="AN182" s="72">
        <f t="shared" si="81"/>
        <v>0</v>
      </c>
      <c r="AO182" s="73"/>
      <c r="AP182" s="71">
        <f t="shared" si="82"/>
        <v>0</v>
      </c>
      <c r="AQ182" s="72"/>
      <c r="AR182" s="74">
        <f t="shared" si="96"/>
        <v>0</v>
      </c>
      <c r="AS182" s="101">
        <f t="shared" si="83"/>
        <v>0</v>
      </c>
      <c r="AT182" s="68">
        <f t="shared" si="83"/>
        <v>0</v>
      </c>
      <c r="AU182" s="72"/>
      <c r="AV182" s="69">
        <f t="shared" si="106"/>
        <v>0</v>
      </c>
      <c r="AW182" s="102"/>
      <c r="AX182" s="88">
        <f t="shared" si="106"/>
        <v>0</v>
      </c>
      <c r="AY182" s="91"/>
      <c r="AZ182" s="91">
        <f t="shared" si="85"/>
        <v>0</v>
      </c>
      <c r="BA182" s="102"/>
      <c r="BB182" s="88">
        <f t="shared" si="86"/>
        <v>0</v>
      </c>
      <c r="BC182" s="91"/>
      <c r="BD182" s="92">
        <f t="shared" si="87"/>
        <v>0</v>
      </c>
    </row>
    <row r="183" spans="1:56" ht="24" customHeight="1">
      <c r="A183" s="24"/>
      <c r="B183" s="26" t="s">
        <v>346</v>
      </c>
      <c r="C183" s="5">
        <v>119</v>
      </c>
      <c r="D183" s="51" t="s">
        <v>120</v>
      </c>
      <c r="E183" s="50" t="s">
        <v>350</v>
      </c>
      <c r="F183" s="8" t="s">
        <v>23</v>
      </c>
      <c r="G183" s="157" t="s">
        <v>126</v>
      </c>
      <c r="H183" s="121"/>
      <c r="I183" s="97">
        <v>1</v>
      </c>
      <c r="J183" s="103">
        <v>18.5</v>
      </c>
      <c r="K183" s="120">
        <f t="shared" si="88"/>
        <v>18.5</v>
      </c>
      <c r="L183" s="121"/>
      <c r="M183" s="97">
        <v>1</v>
      </c>
      <c r="N183" s="103">
        <v>18.5</v>
      </c>
      <c r="O183" s="120">
        <f t="shared" si="102"/>
        <v>18.5</v>
      </c>
      <c r="P183" s="122"/>
      <c r="Q183" s="99"/>
      <c r="R183" s="99">
        <v>1</v>
      </c>
      <c r="S183" s="99">
        <f t="shared" si="75"/>
        <v>18.5</v>
      </c>
      <c r="T183" s="125">
        <f t="shared" si="95"/>
        <v>18.5</v>
      </c>
      <c r="U183" s="101">
        <f t="shared" si="107"/>
        <v>18.5</v>
      </c>
      <c r="V183" s="68">
        <f t="shared" si="108"/>
        <v>18.5</v>
      </c>
      <c r="W183" s="72"/>
      <c r="X183" s="69">
        <f t="shared" si="89"/>
        <v>0</v>
      </c>
      <c r="Y183" s="73"/>
      <c r="Z183" s="68">
        <f t="shared" si="90"/>
        <v>0</v>
      </c>
      <c r="AA183" s="72"/>
      <c r="AB183" s="72">
        <f t="shared" si="91"/>
        <v>0</v>
      </c>
      <c r="AC183" s="73"/>
      <c r="AD183" s="68">
        <f t="shared" si="92"/>
        <v>0</v>
      </c>
      <c r="AE183" s="72"/>
      <c r="AF183" s="74">
        <f t="shared" si="93"/>
        <v>0</v>
      </c>
      <c r="AG183" s="101">
        <f t="shared" si="78"/>
        <v>18.5</v>
      </c>
      <c r="AH183" s="68">
        <f t="shared" si="79"/>
        <v>18.5</v>
      </c>
      <c r="AI183" s="72"/>
      <c r="AJ183" s="69">
        <f t="shared" si="80"/>
        <v>0</v>
      </c>
      <c r="AK183" s="73"/>
      <c r="AL183" s="71">
        <f t="shared" si="80"/>
        <v>0</v>
      </c>
      <c r="AM183" s="72"/>
      <c r="AN183" s="72">
        <f t="shared" si="81"/>
        <v>0</v>
      </c>
      <c r="AO183" s="73"/>
      <c r="AP183" s="71">
        <f t="shared" si="82"/>
        <v>0</v>
      </c>
      <c r="AQ183" s="72"/>
      <c r="AR183" s="74">
        <f t="shared" si="96"/>
        <v>0</v>
      </c>
      <c r="AS183" s="101">
        <f t="shared" si="83"/>
        <v>18.5</v>
      </c>
      <c r="AT183" s="68">
        <f t="shared" si="83"/>
        <v>18.5</v>
      </c>
      <c r="AU183" s="72"/>
      <c r="AV183" s="69">
        <f t="shared" ref="AV183:AX198" si="109">AU183*$R183</f>
        <v>0</v>
      </c>
      <c r="AW183" s="102"/>
      <c r="AX183" s="88">
        <f t="shared" si="109"/>
        <v>0</v>
      </c>
      <c r="AY183" s="91"/>
      <c r="AZ183" s="91">
        <f t="shared" si="85"/>
        <v>0</v>
      </c>
      <c r="BA183" s="102"/>
      <c r="BB183" s="88">
        <f t="shared" si="86"/>
        <v>0</v>
      </c>
      <c r="BC183" s="91"/>
      <c r="BD183" s="92">
        <f t="shared" si="87"/>
        <v>0</v>
      </c>
    </row>
    <row r="184" spans="1:56" ht="24" customHeight="1">
      <c r="A184" s="24"/>
      <c r="B184" s="26" t="s">
        <v>346</v>
      </c>
      <c r="C184" s="5">
        <v>119</v>
      </c>
      <c r="D184" s="49" t="s">
        <v>351</v>
      </c>
      <c r="E184" s="50" t="s">
        <v>352</v>
      </c>
      <c r="F184" s="8" t="s">
        <v>23</v>
      </c>
      <c r="G184" s="153" t="s">
        <v>248</v>
      </c>
      <c r="H184" s="121"/>
      <c r="I184" s="97">
        <v>1</v>
      </c>
      <c r="J184" s="103">
        <v>19.5</v>
      </c>
      <c r="K184" s="120">
        <f t="shared" si="88"/>
        <v>19.5</v>
      </c>
      <c r="L184" s="121"/>
      <c r="M184" s="97">
        <v>1</v>
      </c>
      <c r="N184" s="103">
        <v>19.5</v>
      </c>
      <c r="O184" s="120">
        <f t="shared" si="102"/>
        <v>19.5</v>
      </c>
      <c r="P184" s="122"/>
      <c r="Q184" s="99"/>
      <c r="R184" s="99">
        <v>1</v>
      </c>
      <c r="S184" s="99">
        <f t="shared" si="75"/>
        <v>19.5</v>
      </c>
      <c r="T184" s="125">
        <f t="shared" si="95"/>
        <v>19.5</v>
      </c>
      <c r="U184" s="101">
        <f t="shared" si="107"/>
        <v>19.5</v>
      </c>
      <c r="V184" s="68">
        <f t="shared" si="108"/>
        <v>19.5</v>
      </c>
      <c r="W184" s="72"/>
      <c r="X184" s="69">
        <f t="shared" si="89"/>
        <v>0</v>
      </c>
      <c r="Y184" s="73"/>
      <c r="Z184" s="68">
        <f t="shared" si="90"/>
        <v>0</v>
      </c>
      <c r="AA184" s="72"/>
      <c r="AB184" s="72">
        <f t="shared" si="91"/>
        <v>0</v>
      </c>
      <c r="AC184" s="73"/>
      <c r="AD184" s="68">
        <f t="shared" si="92"/>
        <v>0</v>
      </c>
      <c r="AE184" s="72"/>
      <c r="AF184" s="74">
        <f t="shared" si="93"/>
        <v>0</v>
      </c>
      <c r="AG184" s="101">
        <f t="shared" si="78"/>
        <v>19.5</v>
      </c>
      <c r="AH184" s="68">
        <f t="shared" si="79"/>
        <v>19.5</v>
      </c>
      <c r="AI184" s="72"/>
      <c r="AJ184" s="69">
        <f t="shared" si="80"/>
        <v>0</v>
      </c>
      <c r="AK184" s="73"/>
      <c r="AL184" s="71">
        <f t="shared" si="80"/>
        <v>0</v>
      </c>
      <c r="AM184" s="72"/>
      <c r="AN184" s="72">
        <f t="shared" si="81"/>
        <v>0</v>
      </c>
      <c r="AO184" s="73"/>
      <c r="AP184" s="71">
        <f t="shared" si="82"/>
        <v>0</v>
      </c>
      <c r="AQ184" s="72"/>
      <c r="AR184" s="74">
        <f t="shared" si="96"/>
        <v>0</v>
      </c>
      <c r="AS184" s="101">
        <f t="shared" si="83"/>
        <v>19.5</v>
      </c>
      <c r="AT184" s="68">
        <f t="shared" si="83"/>
        <v>19.5</v>
      </c>
      <c r="AU184" s="72"/>
      <c r="AV184" s="69">
        <f t="shared" si="109"/>
        <v>0</v>
      </c>
      <c r="AW184" s="102"/>
      <c r="AX184" s="88">
        <f t="shared" si="109"/>
        <v>0</v>
      </c>
      <c r="AY184" s="91"/>
      <c r="AZ184" s="91">
        <f t="shared" si="85"/>
        <v>0</v>
      </c>
      <c r="BA184" s="102"/>
      <c r="BB184" s="88">
        <f t="shared" si="86"/>
        <v>0</v>
      </c>
      <c r="BC184" s="91"/>
      <c r="BD184" s="92">
        <f t="shared" si="87"/>
        <v>0</v>
      </c>
    </row>
    <row r="185" spans="1:56" ht="33.75" customHeight="1">
      <c r="A185" s="3">
        <v>8</v>
      </c>
      <c r="B185" s="4" t="s">
        <v>353</v>
      </c>
      <c r="C185" s="5" t="s">
        <v>354</v>
      </c>
      <c r="D185" s="11" t="s">
        <v>103</v>
      </c>
      <c r="E185" s="7" t="s">
        <v>355</v>
      </c>
      <c r="F185" s="8" t="s">
        <v>23</v>
      </c>
      <c r="G185" s="141" t="s">
        <v>103</v>
      </c>
      <c r="H185" s="124">
        <v>3</v>
      </c>
      <c r="I185" s="103">
        <v>39</v>
      </c>
      <c r="J185" s="103">
        <v>13.9</v>
      </c>
      <c r="K185" s="120">
        <f t="shared" si="88"/>
        <v>542.1</v>
      </c>
      <c r="L185" s="124">
        <v>3</v>
      </c>
      <c r="M185" s="103">
        <v>39</v>
      </c>
      <c r="N185" s="103">
        <v>13.9</v>
      </c>
      <c r="O185" s="120">
        <f t="shared" si="102"/>
        <v>542.1</v>
      </c>
      <c r="P185" s="122">
        <f>L185</f>
        <v>3</v>
      </c>
      <c r="Q185" s="99"/>
      <c r="R185" s="99">
        <f>M185</f>
        <v>39</v>
      </c>
      <c r="S185" s="99">
        <f t="shared" si="75"/>
        <v>13.9</v>
      </c>
      <c r="T185" s="125">
        <f t="shared" si="95"/>
        <v>542.1</v>
      </c>
      <c r="U185" s="101">
        <f t="shared" si="107"/>
        <v>13.9</v>
      </c>
      <c r="V185" s="68">
        <f t="shared" si="108"/>
        <v>542.1</v>
      </c>
      <c r="W185" s="72"/>
      <c r="X185" s="69">
        <f t="shared" si="89"/>
        <v>0</v>
      </c>
      <c r="Y185" s="73"/>
      <c r="Z185" s="68">
        <f t="shared" si="90"/>
        <v>0</v>
      </c>
      <c r="AA185" s="72"/>
      <c r="AB185" s="72">
        <f t="shared" si="91"/>
        <v>0</v>
      </c>
      <c r="AC185" s="73"/>
      <c r="AD185" s="68">
        <f t="shared" si="92"/>
        <v>0</v>
      </c>
      <c r="AE185" s="72"/>
      <c r="AF185" s="74">
        <f t="shared" si="93"/>
        <v>0</v>
      </c>
      <c r="AG185" s="101">
        <f t="shared" si="78"/>
        <v>13.9</v>
      </c>
      <c r="AH185" s="68">
        <f t="shared" si="79"/>
        <v>542.1</v>
      </c>
      <c r="AI185" s="72"/>
      <c r="AJ185" s="69">
        <f t="shared" si="80"/>
        <v>0</v>
      </c>
      <c r="AK185" s="73"/>
      <c r="AL185" s="71">
        <f t="shared" si="80"/>
        <v>0</v>
      </c>
      <c r="AM185" s="72"/>
      <c r="AN185" s="72">
        <f t="shared" si="81"/>
        <v>0</v>
      </c>
      <c r="AO185" s="73"/>
      <c r="AP185" s="71">
        <f t="shared" si="82"/>
        <v>0</v>
      </c>
      <c r="AQ185" s="72"/>
      <c r="AR185" s="74">
        <f t="shared" si="96"/>
        <v>0</v>
      </c>
      <c r="AS185" s="101">
        <f t="shared" si="83"/>
        <v>13.9</v>
      </c>
      <c r="AT185" s="68">
        <f t="shared" si="83"/>
        <v>542.1</v>
      </c>
      <c r="AU185" s="72"/>
      <c r="AV185" s="69">
        <f t="shared" si="109"/>
        <v>0</v>
      </c>
      <c r="AW185" s="102"/>
      <c r="AX185" s="88">
        <f t="shared" si="109"/>
        <v>0</v>
      </c>
      <c r="AY185" s="91"/>
      <c r="AZ185" s="91">
        <f t="shared" si="85"/>
        <v>0</v>
      </c>
      <c r="BA185" s="102"/>
      <c r="BB185" s="88">
        <f t="shared" si="86"/>
        <v>0</v>
      </c>
      <c r="BC185" s="91"/>
      <c r="BD185" s="92">
        <f t="shared" si="87"/>
        <v>0</v>
      </c>
    </row>
    <row r="186" spans="1:56" ht="33.75" customHeight="1">
      <c r="A186" s="3">
        <v>9</v>
      </c>
      <c r="B186" s="4" t="s">
        <v>356</v>
      </c>
      <c r="C186" s="5" t="s">
        <v>357</v>
      </c>
      <c r="D186" s="11" t="s">
        <v>103</v>
      </c>
      <c r="E186" s="7" t="s">
        <v>358</v>
      </c>
      <c r="F186" s="8" t="s">
        <v>23</v>
      </c>
      <c r="G186" s="141" t="s">
        <v>103</v>
      </c>
      <c r="H186" s="124">
        <v>3</v>
      </c>
      <c r="I186" s="103">
        <v>36</v>
      </c>
      <c r="J186" s="103">
        <v>13.9</v>
      </c>
      <c r="K186" s="120">
        <f t="shared" si="88"/>
        <v>500.40000000000003</v>
      </c>
      <c r="L186" s="124">
        <v>3</v>
      </c>
      <c r="M186" s="103">
        <v>36</v>
      </c>
      <c r="N186" s="103">
        <v>13.9</v>
      </c>
      <c r="O186" s="120">
        <f t="shared" si="102"/>
        <v>500.40000000000003</v>
      </c>
      <c r="P186" s="122">
        <f>L186</f>
        <v>3</v>
      </c>
      <c r="Q186" s="99"/>
      <c r="R186" s="99">
        <f>M186</f>
        <v>36</v>
      </c>
      <c r="S186" s="99">
        <f t="shared" si="75"/>
        <v>13.9</v>
      </c>
      <c r="T186" s="125">
        <f t="shared" si="95"/>
        <v>500.40000000000003</v>
      </c>
      <c r="U186" s="101">
        <f t="shared" si="107"/>
        <v>13.9</v>
      </c>
      <c r="V186" s="68">
        <f t="shared" si="108"/>
        <v>500.40000000000003</v>
      </c>
      <c r="W186" s="72"/>
      <c r="X186" s="69">
        <f t="shared" si="89"/>
        <v>0</v>
      </c>
      <c r="Y186" s="73"/>
      <c r="Z186" s="68">
        <f t="shared" si="90"/>
        <v>0</v>
      </c>
      <c r="AA186" s="72"/>
      <c r="AB186" s="72">
        <f t="shared" si="91"/>
        <v>0</v>
      </c>
      <c r="AC186" s="73"/>
      <c r="AD186" s="68">
        <f t="shared" si="92"/>
        <v>0</v>
      </c>
      <c r="AE186" s="72"/>
      <c r="AF186" s="74">
        <f t="shared" si="93"/>
        <v>0</v>
      </c>
      <c r="AG186" s="101">
        <f t="shared" si="78"/>
        <v>13.9</v>
      </c>
      <c r="AH186" s="68">
        <f t="shared" si="79"/>
        <v>500.40000000000003</v>
      </c>
      <c r="AI186" s="72"/>
      <c r="AJ186" s="69">
        <f t="shared" si="80"/>
        <v>0</v>
      </c>
      <c r="AK186" s="73"/>
      <c r="AL186" s="71">
        <f t="shared" si="80"/>
        <v>0</v>
      </c>
      <c r="AM186" s="72"/>
      <c r="AN186" s="72">
        <f t="shared" si="81"/>
        <v>0</v>
      </c>
      <c r="AO186" s="73"/>
      <c r="AP186" s="71">
        <f t="shared" si="82"/>
        <v>0</v>
      </c>
      <c r="AQ186" s="72"/>
      <c r="AR186" s="74">
        <f t="shared" si="96"/>
        <v>0</v>
      </c>
      <c r="AS186" s="101">
        <f t="shared" si="83"/>
        <v>13.9</v>
      </c>
      <c r="AT186" s="68">
        <f t="shared" si="83"/>
        <v>500.40000000000003</v>
      </c>
      <c r="AU186" s="72"/>
      <c r="AV186" s="69">
        <f t="shared" si="109"/>
        <v>0</v>
      </c>
      <c r="AW186" s="102"/>
      <c r="AX186" s="88">
        <f t="shared" si="109"/>
        <v>0</v>
      </c>
      <c r="AY186" s="91"/>
      <c r="AZ186" s="91">
        <f t="shared" si="85"/>
        <v>0</v>
      </c>
      <c r="BA186" s="102"/>
      <c r="BB186" s="88">
        <f t="shared" si="86"/>
        <v>0</v>
      </c>
      <c r="BC186" s="91"/>
      <c r="BD186" s="92">
        <f t="shared" si="87"/>
        <v>0</v>
      </c>
    </row>
    <row r="187" spans="1:56" ht="22.5" customHeight="1">
      <c r="A187" s="3">
        <v>10</v>
      </c>
      <c r="B187" s="4" t="s">
        <v>356</v>
      </c>
      <c r="C187" s="5">
        <v>88</v>
      </c>
      <c r="D187" s="11" t="s">
        <v>359</v>
      </c>
      <c r="E187" s="36" t="s">
        <v>360</v>
      </c>
      <c r="F187" s="8" t="s">
        <v>23</v>
      </c>
      <c r="G187" s="141" t="s">
        <v>361</v>
      </c>
      <c r="H187" s="124">
        <v>6</v>
      </c>
      <c r="I187" s="103">
        <v>66</v>
      </c>
      <c r="J187" s="103">
        <v>17.899999999999999</v>
      </c>
      <c r="K187" s="120">
        <f t="shared" si="88"/>
        <v>1181.3999999999999</v>
      </c>
      <c r="L187" s="124">
        <v>6</v>
      </c>
      <c r="M187" s="103">
        <v>66</v>
      </c>
      <c r="N187" s="103">
        <v>17.899999999999999</v>
      </c>
      <c r="O187" s="120">
        <f t="shared" si="102"/>
        <v>1181.3999999999999</v>
      </c>
      <c r="P187" s="119">
        <v>4</v>
      </c>
      <c r="Q187" s="100">
        <f>L187-P187</f>
        <v>2</v>
      </c>
      <c r="R187" s="99">
        <v>44</v>
      </c>
      <c r="S187" s="99">
        <f t="shared" si="75"/>
        <v>17.899999999999999</v>
      </c>
      <c r="T187" s="125">
        <f t="shared" si="95"/>
        <v>787.59999999999991</v>
      </c>
      <c r="U187" s="101">
        <f t="shared" si="107"/>
        <v>17.899999999999999</v>
      </c>
      <c r="V187" s="68">
        <f t="shared" si="108"/>
        <v>1181.3999999999999</v>
      </c>
      <c r="W187" s="72"/>
      <c r="X187" s="69">
        <f t="shared" si="89"/>
        <v>0</v>
      </c>
      <c r="Y187" s="73"/>
      <c r="Z187" s="68">
        <f t="shared" si="90"/>
        <v>0</v>
      </c>
      <c r="AA187" s="72"/>
      <c r="AB187" s="72">
        <f t="shared" si="91"/>
        <v>0</v>
      </c>
      <c r="AC187" s="73"/>
      <c r="AD187" s="68">
        <f t="shared" si="92"/>
        <v>0</v>
      </c>
      <c r="AE187" s="72"/>
      <c r="AF187" s="74">
        <f t="shared" si="93"/>
        <v>0</v>
      </c>
      <c r="AG187" s="101">
        <f t="shared" si="78"/>
        <v>17.899999999999999</v>
      </c>
      <c r="AH187" s="68">
        <f t="shared" si="79"/>
        <v>1181.3999999999999</v>
      </c>
      <c r="AI187" s="72"/>
      <c r="AJ187" s="69">
        <f t="shared" si="80"/>
        <v>0</v>
      </c>
      <c r="AK187" s="73"/>
      <c r="AL187" s="71">
        <f t="shared" si="80"/>
        <v>0</v>
      </c>
      <c r="AM187" s="72"/>
      <c r="AN187" s="72">
        <f t="shared" si="81"/>
        <v>0</v>
      </c>
      <c r="AO187" s="73"/>
      <c r="AP187" s="71">
        <f t="shared" si="82"/>
        <v>0</v>
      </c>
      <c r="AQ187" s="72"/>
      <c r="AR187" s="74">
        <f t="shared" si="96"/>
        <v>0</v>
      </c>
      <c r="AS187" s="101">
        <f t="shared" si="83"/>
        <v>17.899999999999999</v>
      </c>
      <c r="AT187" s="68">
        <f t="shared" si="83"/>
        <v>787.59999999999991</v>
      </c>
      <c r="AU187" s="72"/>
      <c r="AV187" s="69">
        <f t="shared" si="109"/>
        <v>0</v>
      </c>
      <c r="AW187" s="102"/>
      <c r="AX187" s="88">
        <f t="shared" si="109"/>
        <v>0</v>
      </c>
      <c r="AY187" s="91"/>
      <c r="AZ187" s="91">
        <f t="shared" si="85"/>
        <v>0</v>
      </c>
      <c r="BA187" s="102"/>
      <c r="BB187" s="88">
        <f t="shared" si="86"/>
        <v>0</v>
      </c>
      <c r="BC187" s="91"/>
      <c r="BD187" s="92">
        <f t="shared" si="87"/>
        <v>0</v>
      </c>
    </row>
    <row r="188" spans="1:56" ht="22.5" customHeight="1">
      <c r="A188" s="3">
        <v>11</v>
      </c>
      <c r="B188" s="4" t="s">
        <v>356</v>
      </c>
      <c r="C188" s="5" t="s">
        <v>362</v>
      </c>
      <c r="D188" s="6" t="s">
        <v>359</v>
      </c>
      <c r="E188" s="36" t="s">
        <v>363</v>
      </c>
      <c r="F188" s="8" t="s">
        <v>23</v>
      </c>
      <c r="G188" s="140" t="s">
        <v>32</v>
      </c>
      <c r="H188" s="124">
        <v>5</v>
      </c>
      <c r="I188" s="103">
        <v>50</v>
      </c>
      <c r="J188" s="103">
        <v>18.2</v>
      </c>
      <c r="K188" s="120">
        <f t="shared" si="88"/>
        <v>910</v>
      </c>
      <c r="L188" s="124">
        <v>5</v>
      </c>
      <c r="M188" s="103">
        <v>50</v>
      </c>
      <c r="N188" s="103">
        <v>18.399999999999999</v>
      </c>
      <c r="O188" s="120">
        <f t="shared" si="102"/>
        <v>919.99999999999989</v>
      </c>
      <c r="P188" s="119">
        <v>4</v>
      </c>
      <c r="Q188" s="100">
        <f>L188-P188</f>
        <v>1</v>
      </c>
      <c r="R188" s="99">
        <v>39</v>
      </c>
      <c r="S188" s="99">
        <f t="shared" si="75"/>
        <v>18.399999999999999</v>
      </c>
      <c r="T188" s="125">
        <f t="shared" si="95"/>
        <v>717.59999999999991</v>
      </c>
      <c r="U188" s="101">
        <f t="shared" si="107"/>
        <v>18.2</v>
      </c>
      <c r="V188" s="68">
        <f t="shared" si="108"/>
        <v>910</v>
      </c>
      <c r="W188" s="72"/>
      <c r="X188" s="69">
        <f t="shared" si="89"/>
        <v>0</v>
      </c>
      <c r="Y188" s="73"/>
      <c r="Z188" s="68">
        <f t="shared" si="90"/>
        <v>0</v>
      </c>
      <c r="AA188" s="72"/>
      <c r="AB188" s="72">
        <f t="shared" si="91"/>
        <v>0</v>
      </c>
      <c r="AC188" s="73"/>
      <c r="AD188" s="68">
        <f t="shared" si="92"/>
        <v>0</v>
      </c>
      <c r="AE188" s="72"/>
      <c r="AF188" s="74">
        <f t="shared" si="93"/>
        <v>0</v>
      </c>
      <c r="AG188" s="101">
        <f t="shared" si="78"/>
        <v>18.399999999999999</v>
      </c>
      <c r="AH188" s="68">
        <f t="shared" si="79"/>
        <v>919.99999999999989</v>
      </c>
      <c r="AI188" s="72"/>
      <c r="AJ188" s="69">
        <f t="shared" si="80"/>
        <v>0</v>
      </c>
      <c r="AK188" s="73"/>
      <c r="AL188" s="71">
        <f t="shared" si="80"/>
        <v>0</v>
      </c>
      <c r="AM188" s="72"/>
      <c r="AN188" s="72">
        <f t="shared" si="81"/>
        <v>0</v>
      </c>
      <c r="AO188" s="73"/>
      <c r="AP188" s="71">
        <f t="shared" si="82"/>
        <v>0</v>
      </c>
      <c r="AQ188" s="72"/>
      <c r="AR188" s="74">
        <f t="shared" si="96"/>
        <v>0</v>
      </c>
      <c r="AS188" s="101">
        <f t="shared" si="83"/>
        <v>18.399999999999999</v>
      </c>
      <c r="AT188" s="68">
        <f t="shared" si="83"/>
        <v>717.59999999999991</v>
      </c>
      <c r="AU188" s="72"/>
      <c r="AV188" s="69">
        <f t="shared" si="109"/>
        <v>0</v>
      </c>
      <c r="AW188" s="102"/>
      <c r="AX188" s="88">
        <f t="shared" si="109"/>
        <v>0</v>
      </c>
      <c r="AY188" s="91"/>
      <c r="AZ188" s="91">
        <f t="shared" si="85"/>
        <v>0</v>
      </c>
      <c r="BA188" s="102"/>
      <c r="BB188" s="88">
        <f t="shared" si="86"/>
        <v>0</v>
      </c>
      <c r="BC188" s="91"/>
      <c r="BD188" s="92">
        <f t="shared" si="87"/>
        <v>0</v>
      </c>
    </row>
    <row r="189" spans="1:56" ht="22.5" customHeight="1">
      <c r="A189" s="3"/>
      <c r="B189" s="4" t="s">
        <v>356</v>
      </c>
      <c r="C189" s="5" t="s">
        <v>364</v>
      </c>
      <c r="D189" s="6" t="s">
        <v>365</v>
      </c>
      <c r="E189" s="36" t="s">
        <v>363</v>
      </c>
      <c r="F189" s="8" t="s">
        <v>23</v>
      </c>
      <c r="G189" s="140"/>
      <c r="H189" s="124"/>
      <c r="I189" s="103">
        <v>5</v>
      </c>
      <c r="J189" s="103">
        <v>17.3</v>
      </c>
      <c r="K189" s="120">
        <f t="shared" si="88"/>
        <v>86.5</v>
      </c>
      <c r="L189" s="124"/>
      <c r="M189" s="103">
        <v>5</v>
      </c>
      <c r="N189" s="104">
        <v>17.5</v>
      </c>
      <c r="O189" s="120">
        <f t="shared" si="102"/>
        <v>87.5</v>
      </c>
      <c r="P189" s="122"/>
      <c r="Q189" s="99"/>
      <c r="R189" s="99">
        <v>5</v>
      </c>
      <c r="S189" s="99">
        <f t="shared" si="75"/>
        <v>17.5</v>
      </c>
      <c r="T189" s="125">
        <f t="shared" si="95"/>
        <v>87.5</v>
      </c>
      <c r="U189" s="101">
        <f t="shared" si="107"/>
        <v>17.3</v>
      </c>
      <c r="V189" s="68">
        <f t="shared" si="108"/>
        <v>86.5</v>
      </c>
      <c r="W189" s="72"/>
      <c r="X189" s="69">
        <f t="shared" si="89"/>
        <v>0</v>
      </c>
      <c r="Y189" s="73"/>
      <c r="Z189" s="68">
        <f t="shared" si="90"/>
        <v>0</v>
      </c>
      <c r="AA189" s="72"/>
      <c r="AB189" s="72">
        <f t="shared" si="91"/>
        <v>0</v>
      </c>
      <c r="AC189" s="73"/>
      <c r="AD189" s="68">
        <f t="shared" si="92"/>
        <v>0</v>
      </c>
      <c r="AE189" s="72"/>
      <c r="AF189" s="74">
        <f t="shared" si="93"/>
        <v>0</v>
      </c>
      <c r="AG189" s="101">
        <f t="shared" si="78"/>
        <v>17.5</v>
      </c>
      <c r="AH189" s="68">
        <f t="shared" si="79"/>
        <v>87.5</v>
      </c>
      <c r="AI189" s="72"/>
      <c r="AJ189" s="69">
        <f t="shared" si="80"/>
        <v>0</v>
      </c>
      <c r="AK189" s="73"/>
      <c r="AL189" s="71">
        <f t="shared" si="80"/>
        <v>0</v>
      </c>
      <c r="AM189" s="72"/>
      <c r="AN189" s="72">
        <f t="shared" si="81"/>
        <v>0</v>
      </c>
      <c r="AO189" s="73"/>
      <c r="AP189" s="71">
        <f t="shared" si="82"/>
        <v>0</v>
      </c>
      <c r="AQ189" s="72"/>
      <c r="AR189" s="74">
        <f t="shared" si="96"/>
        <v>0</v>
      </c>
      <c r="AS189" s="101">
        <f t="shared" si="83"/>
        <v>17.5</v>
      </c>
      <c r="AT189" s="68">
        <f t="shared" si="83"/>
        <v>87.5</v>
      </c>
      <c r="AU189" s="72"/>
      <c r="AV189" s="69">
        <f t="shared" si="109"/>
        <v>0</v>
      </c>
      <c r="AW189" s="102"/>
      <c r="AX189" s="88">
        <f t="shared" si="109"/>
        <v>0</v>
      </c>
      <c r="AY189" s="91"/>
      <c r="AZ189" s="91">
        <f t="shared" si="85"/>
        <v>0</v>
      </c>
      <c r="BA189" s="102"/>
      <c r="BB189" s="88">
        <f t="shared" si="86"/>
        <v>0</v>
      </c>
      <c r="BC189" s="91"/>
      <c r="BD189" s="92">
        <f t="shared" si="87"/>
        <v>0</v>
      </c>
    </row>
    <row r="190" spans="1:56" ht="22.5" customHeight="1">
      <c r="A190" s="3">
        <v>12</v>
      </c>
      <c r="B190" s="4" t="s">
        <v>353</v>
      </c>
      <c r="C190" s="5" t="s">
        <v>366</v>
      </c>
      <c r="D190" s="11" t="s">
        <v>367</v>
      </c>
      <c r="E190" s="36" t="s">
        <v>368</v>
      </c>
      <c r="F190" s="8" t="s">
        <v>23</v>
      </c>
      <c r="G190" s="141" t="s">
        <v>32</v>
      </c>
      <c r="H190" s="124">
        <v>2</v>
      </c>
      <c r="I190" s="103">
        <v>22</v>
      </c>
      <c r="J190" s="103">
        <v>19.5</v>
      </c>
      <c r="K190" s="120">
        <f t="shared" si="88"/>
        <v>429</v>
      </c>
      <c r="L190" s="124">
        <v>2</v>
      </c>
      <c r="M190" s="103">
        <v>22</v>
      </c>
      <c r="N190" s="104">
        <v>19.7</v>
      </c>
      <c r="O190" s="120">
        <f t="shared" si="102"/>
        <v>433.4</v>
      </c>
      <c r="P190" s="122">
        <f>L190</f>
        <v>2</v>
      </c>
      <c r="Q190" s="99"/>
      <c r="R190" s="99">
        <f>M190</f>
        <v>22</v>
      </c>
      <c r="S190" s="99">
        <f t="shared" si="75"/>
        <v>19.7</v>
      </c>
      <c r="T190" s="125">
        <f t="shared" si="95"/>
        <v>433.4</v>
      </c>
      <c r="U190" s="101">
        <f t="shared" si="107"/>
        <v>19.5</v>
      </c>
      <c r="V190" s="68">
        <f t="shared" si="108"/>
        <v>429</v>
      </c>
      <c r="W190" s="72"/>
      <c r="X190" s="69">
        <f t="shared" si="89"/>
        <v>0</v>
      </c>
      <c r="Y190" s="73"/>
      <c r="Z190" s="68">
        <f t="shared" si="90"/>
        <v>0</v>
      </c>
      <c r="AA190" s="72"/>
      <c r="AB190" s="72">
        <f t="shared" si="91"/>
        <v>0</v>
      </c>
      <c r="AC190" s="73"/>
      <c r="AD190" s="68">
        <f t="shared" si="92"/>
        <v>0</v>
      </c>
      <c r="AE190" s="72"/>
      <c r="AF190" s="74">
        <f t="shared" si="93"/>
        <v>0</v>
      </c>
      <c r="AG190" s="101">
        <f t="shared" si="78"/>
        <v>19.7</v>
      </c>
      <c r="AH190" s="68">
        <f t="shared" si="79"/>
        <v>433.4</v>
      </c>
      <c r="AI190" s="72"/>
      <c r="AJ190" s="69">
        <f t="shared" si="80"/>
        <v>0</v>
      </c>
      <c r="AK190" s="73"/>
      <c r="AL190" s="71">
        <f t="shared" si="80"/>
        <v>0</v>
      </c>
      <c r="AM190" s="72"/>
      <c r="AN190" s="72">
        <f t="shared" si="81"/>
        <v>0</v>
      </c>
      <c r="AO190" s="73"/>
      <c r="AP190" s="71">
        <f t="shared" si="82"/>
        <v>0</v>
      </c>
      <c r="AQ190" s="72"/>
      <c r="AR190" s="74">
        <f t="shared" si="96"/>
        <v>0</v>
      </c>
      <c r="AS190" s="101">
        <f t="shared" si="83"/>
        <v>19.7</v>
      </c>
      <c r="AT190" s="68">
        <f t="shared" si="83"/>
        <v>433.4</v>
      </c>
      <c r="AU190" s="72"/>
      <c r="AV190" s="69">
        <f t="shared" si="109"/>
        <v>0</v>
      </c>
      <c r="AW190" s="102"/>
      <c r="AX190" s="88">
        <f t="shared" si="109"/>
        <v>0</v>
      </c>
      <c r="AY190" s="91"/>
      <c r="AZ190" s="91">
        <f t="shared" si="85"/>
        <v>0</v>
      </c>
      <c r="BA190" s="102"/>
      <c r="BB190" s="88">
        <f t="shared" si="86"/>
        <v>0</v>
      </c>
      <c r="BC190" s="91"/>
      <c r="BD190" s="92">
        <f t="shared" si="87"/>
        <v>0</v>
      </c>
    </row>
    <row r="191" spans="1:56" ht="45" customHeight="1">
      <c r="A191" s="3">
        <v>15</v>
      </c>
      <c r="B191" s="4" t="s">
        <v>353</v>
      </c>
      <c r="C191" s="5">
        <v>103</v>
      </c>
      <c r="D191" s="11" t="s">
        <v>143</v>
      </c>
      <c r="E191" s="7" t="s">
        <v>369</v>
      </c>
      <c r="F191" s="8" t="s">
        <v>23</v>
      </c>
      <c r="G191" s="141" t="s">
        <v>32</v>
      </c>
      <c r="H191" s="124">
        <v>7</v>
      </c>
      <c r="I191" s="103">
        <v>65</v>
      </c>
      <c r="J191" s="103">
        <v>24.9</v>
      </c>
      <c r="K191" s="120">
        <f t="shared" si="88"/>
        <v>1618.5</v>
      </c>
      <c r="L191" s="124">
        <v>7</v>
      </c>
      <c r="M191" s="104">
        <v>61</v>
      </c>
      <c r="N191" s="103">
        <v>24.9</v>
      </c>
      <c r="O191" s="120">
        <f t="shared" si="102"/>
        <v>1518.8999999999999</v>
      </c>
      <c r="P191" s="119">
        <v>5</v>
      </c>
      <c r="Q191" s="100">
        <f>L191-P191</f>
        <v>2</v>
      </c>
      <c r="R191" s="99">
        <v>43</v>
      </c>
      <c r="S191" s="99">
        <f t="shared" ref="S191:S230" si="110">N191</f>
        <v>24.9</v>
      </c>
      <c r="T191" s="125">
        <f t="shared" si="95"/>
        <v>1070.7</v>
      </c>
      <c r="U191" s="101">
        <f t="shared" si="107"/>
        <v>24.9</v>
      </c>
      <c r="V191" s="68">
        <f t="shared" si="108"/>
        <v>1618.5</v>
      </c>
      <c r="W191" s="72"/>
      <c r="X191" s="69">
        <f t="shared" si="89"/>
        <v>0</v>
      </c>
      <c r="Y191" s="73"/>
      <c r="Z191" s="68">
        <f t="shared" si="90"/>
        <v>0</v>
      </c>
      <c r="AA191" s="72"/>
      <c r="AB191" s="72">
        <f t="shared" si="91"/>
        <v>0</v>
      </c>
      <c r="AC191" s="73"/>
      <c r="AD191" s="68">
        <f t="shared" si="92"/>
        <v>0</v>
      </c>
      <c r="AE191" s="72"/>
      <c r="AF191" s="74">
        <f t="shared" si="93"/>
        <v>0</v>
      </c>
      <c r="AG191" s="101">
        <f t="shared" si="78"/>
        <v>24.9</v>
      </c>
      <c r="AH191" s="68">
        <f t="shared" si="79"/>
        <v>1518.8999999999999</v>
      </c>
      <c r="AI191" s="72"/>
      <c r="AJ191" s="69">
        <f t="shared" si="80"/>
        <v>0</v>
      </c>
      <c r="AK191" s="73"/>
      <c r="AL191" s="71">
        <f t="shared" si="80"/>
        <v>0</v>
      </c>
      <c r="AM191" s="72"/>
      <c r="AN191" s="72">
        <f t="shared" si="81"/>
        <v>0</v>
      </c>
      <c r="AO191" s="73"/>
      <c r="AP191" s="71">
        <f t="shared" si="82"/>
        <v>0</v>
      </c>
      <c r="AQ191" s="72"/>
      <c r="AR191" s="74">
        <f t="shared" si="96"/>
        <v>0</v>
      </c>
      <c r="AS191" s="101">
        <f t="shared" si="83"/>
        <v>24.9</v>
      </c>
      <c r="AT191" s="68">
        <f t="shared" si="83"/>
        <v>1070.7</v>
      </c>
      <c r="AU191" s="72"/>
      <c r="AV191" s="69">
        <f t="shared" si="109"/>
        <v>0</v>
      </c>
      <c r="AW191" s="102"/>
      <c r="AX191" s="88">
        <f t="shared" si="109"/>
        <v>0</v>
      </c>
      <c r="AY191" s="91"/>
      <c r="AZ191" s="91">
        <f t="shared" si="85"/>
        <v>0</v>
      </c>
      <c r="BA191" s="102"/>
      <c r="BB191" s="88">
        <f t="shared" si="86"/>
        <v>0</v>
      </c>
      <c r="BC191" s="91"/>
      <c r="BD191" s="92">
        <f t="shared" si="87"/>
        <v>0</v>
      </c>
    </row>
    <row r="192" spans="1:56" ht="45" customHeight="1">
      <c r="A192" s="3"/>
      <c r="B192" s="4" t="s">
        <v>353</v>
      </c>
      <c r="C192" s="5">
        <v>103</v>
      </c>
      <c r="D192" s="11" t="s">
        <v>115</v>
      </c>
      <c r="E192" s="7" t="s">
        <v>369</v>
      </c>
      <c r="F192" s="8" t="s">
        <v>23</v>
      </c>
      <c r="G192" s="141" t="s">
        <v>32</v>
      </c>
      <c r="H192" s="124"/>
      <c r="I192" s="103">
        <v>2</v>
      </c>
      <c r="J192" s="103">
        <v>28.6</v>
      </c>
      <c r="K192" s="120">
        <f t="shared" si="88"/>
        <v>57.2</v>
      </c>
      <c r="L192" s="124"/>
      <c r="M192" s="103">
        <v>2</v>
      </c>
      <c r="N192" s="103">
        <v>28.6</v>
      </c>
      <c r="O192" s="120">
        <f t="shared" si="102"/>
        <v>57.2</v>
      </c>
      <c r="P192" s="122"/>
      <c r="Q192" s="99"/>
      <c r="R192" s="99">
        <v>2</v>
      </c>
      <c r="S192" s="99">
        <f t="shared" si="110"/>
        <v>28.6</v>
      </c>
      <c r="T192" s="125">
        <f t="shared" si="95"/>
        <v>57.2</v>
      </c>
      <c r="U192" s="101">
        <f t="shared" si="107"/>
        <v>28.6</v>
      </c>
      <c r="V192" s="68">
        <f t="shared" si="108"/>
        <v>57.2</v>
      </c>
      <c r="W192" s="72"/>
      <c r="X192" s="69">
        <f t="shared" si="89"/>
        <v>0</v>
      </c>
      <c r="Y192" s="73"/>
      <c r="Z192" s="68">
        <f t="shared" si="90"/>
        <v>0</v>
      </c>
      <c r="AA192" s="72"/>
      <c r="AB192" s="72">
        <f t="shared" si="91"/>
        <v>0</v>
      </c>
      <c r="AC192" s="73"/>
      <c r="AD192" s="68">
        <f t="shared" si="92"/>
        <v>0</v>
      </c>
      <c r="AE192" s="72"/>
      <c r="AF192" s="74">
        <f t="shared" si="93"/>
        <v>0</v>
      </c>
      <c r="AG192" s="101">
        <f t="shared" si="78"/>
        <v>28.6</v>
      </c>
      <c r="AH192" s="68">
        <f t="shared" si="79"/>
        <v>57.2</v>
      </c>
      <c r="AI192" s="72"/>
      <c r="AJ192" s="69">
        <f t="shared" si="80"/>
        <v>0</v>
      </c>
      <c r="AK192" s="73"/>
      <c r="AL192" s="71">
        <f t="shared" si="80"/>
        <v>0</v>
      </c>
      <c r="AM192" s="72"/>
      <c r="AN192" s="72">
        <f t="shared" si="81"/>
        <v>0</v>
      </c>
      <c r="AO192" s="73"/>
      <c r="AP192" s="71">
        <f t="shared" si="82"/>
        <v>0</v>
      </c>
      <c r="AQ192" s="72"/>
      <c r="AR192" s="74">
        <f t="shared" si="96"/>
        <v>0</v>
      </c>
      <c r="AS192" s="101">
        <f t="shared" si="83"/>
        <v>28.6</v>
      </c>
      <c r="AT192" s="68">
        <f t="shared" si="83"/>
        <v>57.2</v>
      </c>
      <c r="AU192" s="72"/>
      <c r="AV192" s="69">
        <f t="shared" si="109"/>
        <v>0</v>
      </c>
      <c r="AW192" s="102"/>
      <c r="AX192" s="88">
        <f t="shared" si="109"/>
        <v>0</v>
      </c>
      <c r="AY192" s="91"/>
      <c r="AZ192" s="91">
        <f t="shared" si="85"/>
        <v>0</v>
      </c>
      <c r="BA192" s="102"/>
      <c r="BB192" s="88">
        <f t="shared" si="86"/>
        <v>0</v>
      </c>
      <c r="BC192" s="91"/>
      <c r="BD192" s="92">
        <f t="shared" si="87"/>
        <v>0</v>
      </c>
    </row>
    <row r="193" spans="1:56" ht="22.5" customHeight="1">
      <c r="A193" s="3">
        <v>30</v>
      </c>
      <c r="B193" s="4" t="s">
        <v>353</v>
      </c>
      <c r="C193" s="5">
        <v>385</v>
      </c>
      <c r="D193" s="11" t="s">
        <v>120</v>
      </c>
      <c r="E193" s="13" t="s">
        <v>370</v>
      </c>
      <c r="F193" s="8" t="s">
        <v>39</v>
      </c>
      <c r="G193" s="141" t="s">
        <v>44</v>
      </c>
      <c r="H193" s="124">
        <v>8</v>
      </c>
      <c r="I193" s="103">
        <v>80</v>
      </c>
      <c r="J193" s="103">
        <v>21.6</v>
      </c>
      <c r="K193" s="120">
        <f t="shared" si="88"/>
        <v>1728</v>
      </c>
      <c r="L193" s="124">
        <v>8</v>
      </c>
      <c r="M193" s="103">
        <v>80</v>
      </c>
      <c r="N193" s="103">
        <v>21.6</v>
      </c>
      <c r="O193" s="120">
        <f t="shared" si="102"/>
        <v>1728</v>
      </c>
      <c r="P193" s="119">
        <v>6</v>
      </c>
      <c r="Q193" s="100">
        <f>L193-P193</f>
        <v>2</v>
      </c>
      <c r="R193" s="99">
        <v>60</v>
      </c>
      <c r="S193" s="99">
        <f t="shared" si="110"/>
        <v>21.6</v>
      </c>
      <c r="T193" s="125">
        <f t="shared" si="95"/>
        <v>1296</v>
      </c>
      <c r="U193" s="101">
        <f t="shared" si="107"/>
        <v>18.400000000000002</v>
      </c>
      <c r="V193" s="68">
        <f t="shared" si="108"/>
        <v>1472</v>
      </c>
      <c r="W193" s="72">
        <v>3.2</v>
      </c>
      <c r="X193" s="69">
        <f t="shared" si="89"/>
        <v>256</v>
      </c>
      <c r="Y193" s="73"/>
      <c r="Z193" s="68">
        <f t="shared" si="90"/>
        <v>0</v>
      </c>
      <c r="AA193" s="72"/>
      <c r="AB193" s="72">
        <f t="shared" si="91"/>
        <v>0</v>
      </c>
      <c r="AC193" s="73"/>
      <c r="AD193" s="68">
        <f t="shared" si="92"/>
        <v>0</v>
      </c>
      <c r="AE193" s="72"/>
      <c r="AF193" s="74">
        <f t="shared" si="93"/>
        <v>0</v>
      </c>
      <c r="AG193" s="101">
        <f t="shared" si="78"/>
        <v>18.400000000000002</v>
      </c>
      <c r="AH193" s="68">
        <f t="shared" si="79"/>
        <v>1472</v>
      </c>
      <c r="AI193" s="72">
        <v>3.2</v>
      </c>
      <c r="AJ193" s="69">
        <f t="shared" si="80"/>
        <v>256</v>
      </c>
      <c r="AK193" s="73"/>
      <c r="AL193" s="71">
        <f t="shared" si="80"/>
        <v>0</v>
      </c>
      <c r="AM193" s="72"/>
      <c r="AN193" s="72">
        <f t="shared" si="81"/>
        <v>0</v>
      </c>
      <c r="AO193" s="73"/>
      <c r="AP193" s="71">
        <f t="shared" si="82"/>
        <v>0</v>
      </c>
      <c r="AQ193" s="72"/>
      <c r="AR193" s="74">
        <f t="shared" si="96"/>
        <v>0</v>
      </c>
      <c r="AS193" s="101">
        <f t="shared" si="83"/>
        <v>18.400000000000002</v>
      </c>
      <c r="AT193" s="68">
        <f t="shared" si="83"/>
        <v>1104</v>
      </c>
      <c r="AU193" s="72">
        <v>3.2</v>
      </c>
      <c r="AV193" s="69">
        <f t="shared" si="109"/>
        <v>192</v>
      </c>
      <c r="AW193" s="102"/>
      <c r="AX193" s="88">
        <f t="shared" si="109"/>
        <v>0</v>
      </c>
      <c r="AY193" s="91"/>
      <c r="AZ193" s="91">
        <f t="shared" si="85"/>
        <v>0</v>
      </c>
      <c r="BA193" s="102"/>
      <c r="BB193" s="88">
        <f t="shared" si="86"/>
        <v>0</v>
      </c>
      <c r="BC193" s="91"/>
      <c r="BD193" s="92">
        <f t="shared" si="87"/>
        <v>0</v>
      </c>
    </row>
    <row r="194" spans="1:56" ht="22.5" customHeight="1">
      <c r="A194" s="3">
        <v>55</v>
      </c>
      <c r="B194" s="4" t="s">
        <v>353</v>
      </c>
      <c r="C194" s="5">
        <v>511</v>
      </c>
      <c r="D194" s="16" t="s">
        <v>120</v>
      </c>
      <c r="E194" s="52" t="s">
        <v>371</v>
      </c>
      <c r="F194" s="8" t="s">
        <v>39</v>
      </c>
      <c r="G194" s="143" t="s">
        <v>372</v>
      </c>
      <c r="H194" s="124">
        <v>1</v>
      </c>
      <c r="I194" s="103">
        <v>6</v>
      </c>
      <c r="J194" s="103">
        <v>27.3</v>
      </c>
      <c r="K194" s="120">
        <f t="shared" si="88"/>
        <v>163.80000000000001</v>
      </c>
      <c r="L194" s="124">
        <v>1</v>
      </c>
      <c r="M194" s="103">
        <v>6</v>
      </c>
      <c r="N194" s="103">
        <v>27.3</v>
      </c>
      <c r="O194" s="120">
        <f t="shared" si="102"/>
        <v>163.80000000000001</v>
      </c>
      <c r="P194" s="122">
        <f t="shared" ref="P194:P200" si="111">L194</f>
        <v>1</v>
      </c>
      <c r="Q194" s="99"/>
      <c r="R194" s="99">
        <f t="shared" ref="R194:R202" si="112">M194</f>
        <v>6</v>
      </c>
      <c r="S194" s="99">
        <f t="shared" si="110"/>
        <v>27.3</v>
      </c>
      <c r="T194" s="125">
        <f t="shared" si="95"/>
        <v>163.80000000000001</v>
      </c>
      <c r="U194" s="101">
        <f t="shared" si="107"/>
        <v>16.100000000000001</v>
      </c>
      <c r="V194" s="68">
        <f t="shared" si="108"/>
        <v>96.600000000000023</v>
      </c>
      <c r="W194" s="72">
        <v>11.2</v>
      </c>
      <c r="X194" s="69">
        <f t="shared" si="89"/>
        <v>67.199999999999989</v>
      </c>
      <c r="Y194" s="73"/>
      <c r="Z194" s="68">
        <f t="shared" si="90"/>
        <v>0</v>
      </c>
      <c r="AA194" s="72"/>
      <c r="AB194" s="72">
        <f t="shared" si="91"/>
        <v>0</v>
      </c>
      <c r="AC194" s="73"/>
      <c r="AD194" s="68">
        <f t="shared" si="92"/>
        <v>0</v>
      </c>
      <c r="AE194" s="72"/>
      <c r="AF194" s="74">
        <f t="shared" si="93"/>
        <v>0</v>
      </c>
      <c r="AG194" s="101">
        <f t="shared" si="78"/>
        <v>16.100000000000001</v>
      </c>
      <c r="AH194" s="68">
        <f t="shared" si="79"/>
        <v>96.600000000000023</v>
      </c>
      <c r="AI194" s="72">
        <v>11.2</v>
      </c>
      <c r="AJ194" s="69">
        <f t="shared" si="80"/>
        <v>67.199999999999989</v>
      </c>
      <c r="AK194" s="73"/>
      <c r="AL194" s="71">
        <f t="shared" si="80"/>
        <v>0</v>
      </c>
      <c r="AM194" s="72"/>
      <c r="AN194" s="72">
        <f t="shared" si="81"/>
        <v>0</v>
      </c>
      <c r="AO194" s="73"/>
      <c r="AP194" s="71">
        <f t="shared" si="82"/>
        <v>0</v>
      </c>
      <c r="AQ194" s="72"/>
      <c r="AR194" s="74">
        <f t="shared" si="96"/>
        <v>0</v>
      </c>
      <c r="AS194" s="101">
        <f t="shared" si="83"/>
        <v>16.100000000000001</v>
      </c>
      <c r="AT194" s="68">
        <f t="shared" si="83"/>
        <v>96.600000000000023</v>
      </c>
      <c r="AU194" s="72">
        <v>11.2</v>
      </c>
      <c r="AV194" s="69">
        <f t="shared" si="109"/>
        <v>67.199999999999989</v>
      </c>
      <c r="AW194" s="102"/>
      <c r="AX194" s="88">
        <f t="shared" si="109"/>
        <v>0</v>
      </c>
      <c r="AY194" s="91"/>
      <c r="AZ194" s="91">
        <f t="shared" si="85"/>
        <v>0</v>
      </c>
      <c r="BA194" s="102"/>
      <c r="BB194" s="88">
        <f t="shared" si="86"/>
        <v>0</v>
      </c>
      <c r="BC194" s="91"/>
      <c r="BD194" s="92">
        <f t="shared" si="87"/>
        <v>0</v>
      </c>
    </row>
    <row r="195" spans="1:56" ht="22.5" customHeight="1">
      <c r="A195" s="3"/>
      <c r="B195" s="4" t="s">
        <v>353</v>
      </c>
      <c r="C195" s="5">
        <v>511</v>
      </c>
      <c r="D195" s="16"/>
      <c r="E195" s="52" t="s">
        <v>373</v>
      </c>
      <c r="F195" s="8" t="s">
        <v>39</v>
      </c>
      <c r="G195" s="143" t="s">
        <v>374</v>
      </c>
      <c r="H195" s="124"/>
      <c r="I195" s="103">
        <v>3</v>
      </c>
      <c r="J195" s="103">
        <v>33.200000000000003</v>
      </c>
      <c r="K195" s="120">
        <f t="shared" si="88"/>
        <v>99.600000000000009</v>
      </c>
      <c r="L195" s="124"/>
      <c r="M195" s="103">
        <v>3</v>
      </c>
      <c r="N195" s="103">
        <v>33.200000000000003</v>
      </c>
      <c r="O195" s="120">
        <f t="shared" si="102"/>
        <v>99.600000000000009</v>
      </c>
      <c r="P195" s="122">
        <f t="shared" si="111"/>
        <v>0</v>
      </c>
      <c r="Q195" s="99"/>
      <c r="R195" s="99">
        <f t="shared" si="112"/>
        <v>3</v>
      </c>
      <c r="S195" s="99">
        <f t="shared" si="110"/>
        <v>33.200000000000003</v>
      </c>
      <c r="T195" s="125">
        <f t="shared" si="95"/>
        <v>99.600000000000009</v>
      </c>
      <c r="U195" s="101">
        <f t="shared" si="107"/>
        <v>16.100000000000001</v>
      </c>
      <c r="V195" s="68">
        <f t="shared" si="108"/>
        <v>48.300000000000004</v>
      </c>
      <c r="W195" s="72">
        <v>17.100000000000001</v>
      </c>
      <c r="X195" s="69">
        <f t="shared" si="89"/>
        <v>51.300000000000004</v>
      </c>
      <c r="Y195" s="73"/>
      <c r="Z195" s="68">
        <f t="shared" si="90"/>
        <v>0</v>
      </c>
      <c r="AA195" s="72"/>
      <c r="AB195" s="72">
        <f t="shared" si="91"/>
        <v>0</v>
      </c>
      <c r="AC195" s="73"/>
      <c r="AD195" s="68">
        <f t="shared" si="92"/>
        <v>0</v>
      </c>
      <c r="AE195" s="72"/>
      <c r="AF195" s="74">
        <f t="shared" si="93"/>
        <v>0</v>
      </c>
      <c r="AG195" s="101">
        <f t="shared" si="78"/>
        <v>16.100000000000001</v>
      </c>
      <c r="AH195" s="68">
        <f t="shared" si="79"/>
        <v>48.300000000000004</v>
      </c>
      <c r="AI195" s="72">
        <v>17.100000000000001</v>
      </c>
      <c r="AJ195" s="69">
        <f t="shared" si="80"/>
        <v>51.300000000000004</v>
      </c>
      <c r="AK195" s="73"/>
      <c r="AL195" s="71">
        <f t="shared" si="80"/>
        <v>0</v>
      </c>
      <c r="AM195" s="72"/>
      <c r="AN195" s="72">
        <f t="shared" si="81"/>
        <v>0</v>
      </c>
      <c r="AO195" s="73"/>
      <c r="AP195" s="71">
        <f t="shared" si="82"/>
        <v>0</v>
      </c>
      <c r="AQ195" s="72"/>
      <c r="AR195" s="74">
        <f t="shared" si="96"/>
        <v>0</v>
      </c>
      <c r="AS195" s="101">
        <f t="shared" si="83"/>
        <v>16.100000000000001</v>
      </c>
      <c r="AT195" s="68">
        <f t="shared" si="83"/>
        <v>48.300000000000004</v>
      </c>
      <c r="AU195" s="72">
        <v>17.100000000000001</v>
      </c>
      <c r="AV195" s="69">
        <f t="shared" si="109"/>
        <v>51.300000000000004</v>
      </c>
      <c r="AW195" s="102"/>
      <c r="AX195" s="88">
        <f t="shared" si="109"/>
        <v>0</v>
      </c>
      <c r="AY195" s="91"/>
      <c r="AZ195" s="91">
        <f t="shared" si="85"/>
        <v>0</v>
      </c>
      <c r="BA195" s="102"/>
      <c r="BB195" s="88">
        <f t="shared" si="86"/>
        <v>0</v>
      </c>
      <c r="BC195" s="91"/>
      <c r="BD195" s="92">
        <f t="shared" si="87"/>
        <v>0</v>
      </c>
    </row>
    <row r="196" spans="1:56" ht="33.75" customHeight="1">
      <c r="A196" s="3">
        <v>56</v>
      </c>
      <c r="B196" s="4" t="s">
        <v>356</v>
      </c>
      <c r="C196" s="5">
        <v>513</v>
      </c>
      <c r="D196" s="16" t="s">
        <v>120</v>
      </c>
      <c r="E196" s="7" t="s">
        <v>375</v>
      </c>
      <c r="F196" s="8" t="s">
        <v>39</v>
      </c>
      <c r="G196" s="143" t="s">
        <v>376</v>
      </c>
      <c r="H196" s="124">
        <v>1</v>
      </c>
      <c r="I196" s="103">
        <v>9</v>
      </c>
      <c r="J196" s="103">
        <v>33.200000000000003</v>
      </c>
      <c r="K196" s="120">
        <f t="shared" si="88"/>
        <v>298.8</v>
      </c>
      <c r="L196" s="124">
        <v>1</v>
      </c>
      <c r="M196" s="103">
        <v>9</v>
      </c>
      <c r="N196" s="103">
        <v>33.200000000000003</v>
      </c>
      <c r="O196" s="120">
        <f t="shared" si="102"/>
        <v>298.8</v>
      </c>
      <c r="P196" s="122">
        <f t="shared" si="111"/>
        <v>1</v>
      </c>
      <c r="Q196" s="99"/>
      <c r="R196" s="99">
        <f t="shared" si="112"/>
        <v>9</v>
      </c>
      <c r="S196" s="99">
        <f t="shared" si="110"/>
        <v>33.200000000000003</v>
      </c>
      <c r="T196" s="125">
        <f t="shared" si="95"/>
        <v>298.8</v>
      </c>
      <c r="U196" s="101">
        <f t="shared" si="107"/>
        <v>16.100000000000001</v>
      </c>
      <c r="V196" s="68">
        <f t="shared" si="108"/>
        <v>144.9</v>
      </c>
      <c r="W196" s="72">
        <v>17.100000000000001</v>
      </c>
      <c r="X196" s="69">
        <f t="shared" si="89"/>
        <v>153.9</v>
      </c>
      <c r="Y196" s="73"/>
      <c r="Z196" s="68">
        <f t="shared" si="90"/>
        <v>0</v>
      </c>
      <c r="AA196" s="72"/>
      <c r="AB196" s="72">
        <f t="shared" si="91"/>
        <v>0</v>
      </c>
      <c r="AC196" s="73"/>
      <c r="AD196" s="68">
        <f t="shared" si="92"/>
        <v>0</v>
      </c>
      <c r="AE196" s="72"/>
      <c r="AF196" s="74">
        <f t="shared" si="93"/>
        <v>0</v>
      </c>
      <c r="AG196" s="101">
        <f t="shared" si="78"/>
        <v>16.100000000000001</v>
      </c>
      <c r="AH196" s="68">
        <f t="shared" si="79"/>
        <v>144.9</v>
      </c>
      <c r="AI196" s="72">
        <v>17.100000000000001</v>
      </c>
      <c r="AJ196" s="69">
        <f t="shared" si="80"/>
        <v>153.9</v>
      </c>
      <c r="AK196" s="73"/>
      <c r="AL196" s="71">
        <f t="shared" si="80"/>
        <v>0</v>
      </c>
      <c r="AM196" s="72"/>
      <c r="AN196" s="72">
        <f t="shared" si="81"/>
        <v>0</v>
      </c>
      <c r="AO196" s="73"/>
      <c r="AP196" s="71">
        <f t="shared" si="82"/>
        <v>0</v>
      </c>
      <c r="AQ196" s="72"/>
      <c r="AR196" s="74">
        <f t="shared" si="96"/>
        <v>0</v>
      </c>
      <c r="AS196" s="101">
        <f t="shared" si="83"/>
        <v>16.100000000000001</v>
      </c>
      <c r="AT196" s="68">
        <f t="shared" si="83"/>
        <v>144.9</v>
      </c>
      <c r="AU196" s="72">
        <v>17.100000000000001</v>
      </c>
      <c r="AV196" s="69">
        <f t="shared" si="109"/>
        <v>153.9</v>
      </c>
      <c r="AW196" s="102"/>
      <c r="AX196" s="88">
        <f t="shared" si="109"/>
        <v>0</v>
      </c>
      <c r="AY196" s="91"/>
      <c r="AZ196" s="91">
        <f t="shared" si="85"/>
        <v>0</v>
      </c>
      <c r="BA196" s="102"/>
      <c r="BB196" s="88">
        <f t="shared" si="86"/>
        <v>0</v>
      </c>
      <c r="BC196" s="91"/>
      <c r="BD196" s="92">
        <f t="shared" si="87"/>
        <v>0</v>
      </c>
    </row>
    <row r="197" spans="1:56" ht="33.75" customHeight="1">
      <c r="A197" s="3">
        <v>57</v>
      </c>
      <c r="B197" s="4" t="s">
        <v>356</v>
      </c>
      <c r="C197" s="5">
        <v>514</v>
      </c>
      <c r="D197" s="11" t="s">
        <v>120</v>
      </c>
      <c r="E197" s="12" t="s">
        <v>377</v>
      </c>
      <c r="F197" s="8" t="s">
        <v>39</v>
      </c>
      <c r="G197" s="141" t="s">
        <v>46</v>
      </c>
      <c r="H197" s="124">
        <v>1</v>
      </c>
      <c r="I197" s="103">
        <v>5</v>
      </c>
      <c r="J197" s="103">
        <v>33.9</v>
      </c>
      <c r="K197" s="120">
        <f t="shared" si="88"/>
        <v>169.5</v>
      </c>
      <c r="L197" s="124">
        <v>1</v>
      </c>
      <c r="M197" s="103">
        <v>5</v>
      </c>
      <c r="N197" s="103">
        <v>33.9</v>
      </c>
      <c r="O197" s="120">
        <f t="shared" si="102"/>
        <v>169.5</v>
      </c>
      <c r="P197" s="122">
        <f t="shared" si="111"/>
        <v>1</v>
      </c>
      <c r="Q197" s="99"/>
      <c r="R197" s="99">
        <f t="shared" si="112"/>
        <v>5</v>
      </c>
      <c r="S197" s="99">
        <f t="shared" si="110"/>
        <v>33.9</v>
      </c>
      <c r="T197" s="125">
        <f t="shared" si="95"/>
        <v>169.5</v>
      </c>
      <c r="U197" s="101">
        <f t="shared" si="107"/>
        <v>16.099999999999998</v>
      </c>
      <c r="V197" s="68">
        <f t="shared" si="108"/>
        <v>80.5</v>
      </c>
      <c r="W197" s="72">
        <v>17.8</v>
      </c>
      <c r="X197" s="69">
        <f t="shared" si="89"/>
        <v>89</v>
      </c>
      <c r="Y197" s="73"/>
      <c r="Z197" s="68">
        <f t="shared" si="90"/>
        <v>0</v>
      </c>
      <c r="AA197" s="72"/>
      <c r="AB197" s="72">
        <f t="shared" si="91"/>
        <v>0</v>
      </c>
      <c r="AC197" s="73"/>
      <c r="AD197" s="68">
        <f t="shared" si="92"/>
        <v>0</v>
      </c>
      <c r="AE197" s="72"/>
      <c r="AF197" s="74">
        <f t="shared" si="93"/>
        <v>0</v>
      </c>
      <c r="AG197" s="101">
        <f t="shared" si="78"/>
        <v>16.099999999999998</v>
      </c>
      <c r="AH197" s="68">
        <f t="shared" si="79"/>
        <v>80.5</v>
      </c>
      <c r="AI197" s="72">
        <v>17.8</v>
      </c>
      <c r="AJ197" s="69">
        <f t="shared" si="80"/>
        <v>89</v>
      </c>
      <c r="AK197" s="73"/>
      <c r="AL197" s="71">
        <f t="shared" si="80"/>
        <v>0</v>
      </c>
      <c r="AM197" s="72"/>
      <c r="AN197" s="72">
        <f t="shared" si="81"/>
        <v>0</v>
      </c>
      <c r="AO197" s="73"/>
      <c r="AP197" s="71">
        <f t="shared" si="82"/>
        <v>0</v>
      </c>
      <c r="AQ197" s="72"/>
      <c r="AR197" s="74">
        <f t="shared" si="96"/>
        <v>0</v>
      </c>
      <c r="AS197" s="101">
        <f t="shared" si="83"/>
        <v>16.099999999999998</v>
      </c>
      <c r="AT197" s="68">
        <f t="shared" si="83"/>
        <v>80.5</v>
      </c>
      <c r="AU197" s="72">
        <v>17.8</v>
      </c>
      <c r="AV197" s="69">
        <f t="shared" si="109"/>
        <v>89</v>
      </c>
      <c r="AW197" s="102"/>
      <c r="AX197" s="88">
        <f t="shared" si="109"/>
        <v>0</v>
      </c>
      <c r="AY197" s="91"/>
      <c r="AZ197" s="91">
        <f t="shared" si="85"/>
        <v>0</v>
      </c>
      <c r="BA197" s="102"/>
      <c r="BB197" s="88">
        <f t="shared" si="86"/>
        <v>0</v>
      </c>
      <c r="BC197" s="91"/>
      <c r="BD197" s="92">
        <f t="shared" si="87"/>
        <v>0</v>
      </c>
    </row>
    <row r="198" spans="1:56" ht="33.75" customHeight="1">
      <c r="A198" s="3"/>
      <c r="B198" s="4" t="s">
        <v>356</v>
      </c>
      <c r="C198" s="20" t="s">
        <v>378</v>
      </c>
      <c r="D198" s="11" t="s">
        <v>120</v>
      </c>
      <c r="E198" s="7" t="s">
        <v>375</v>
      </c>
      <c r="F198" s="8" t="s">
        <v>39</v>
      </c>
      <c r="G198" s="141" t="s">
        <v>376</v>
      </c>
      <c r="H198" s="124"/>
      <c r="I198" s="103">
        <v>4</v>
      </c>
      <c r="J198" s="103">
        <v>33.200000000000003</v>
      </c>
      <c r="K198" s="120">
        <f t="shared" si="88"/>
        <v>132.80000000000001</v>
      </c>
      <c r="L198" s="124"/>
      <c r="M198" s="103">
        <v>4</v>
      </c>
      <c r="N198" s="103">
        <v>33.200000000000003</v>
      </c>
      <c r="O198" s="120">
        <f t="shared" si="102"/>
        <v>132.80000000000001</v>
      </c>
      <c r="P198" s="122">
        <f t="shared" si="111"/>
        <v>0</v>
      </c>
      <c r="Q198" s="99"/>
      <c r="R198" s="99">
        <f t="shared" si="112"/>
        <v>4</v>
      </c>
      <c r="S198" s="99">
        <f t="shared" si="110"/>
        <v>33.200000000000003</v>
      </c>
      <c r="T198" s="125">
        <f t="shared" si="95"/>
        <v>132.80000000000001</v>
      </c>
      <c r="U198" s="101">
        <f t="shared" si="107"/>
        <v>16.100000000000001</v>
      </c>
      <c r="V198" s="68">
        <f t="shared" si="108"/>
        <v>64.400000000000006</v>
      </c>
      <c r="W198" s="72">
        <v>17.100000000000001</v>
      </c>
      <c r="X198" s="69">
        <f t="shared" si="89"/>
        <v>68.400000000000006</v>
      </c>
      <c r="Y198" s="73"/>
      <c r="Z198" s="68">
        <f t="shared" si="90"/>
        <v>0</v>
      </c>
      <c r="AA198" s="72"/>
      <c r="AB198" s="72">
        <f t="shared" si="91"/>
        <v>0</v>
      </c>
      <c r="AC198" s="73"/>
      <c r="AD198" s="68">
        <f t="shared" si="92"/>
        <v>0</v>
      </c>
      <c r="AE198" s="72"/>
      <c r="AF198" s="74">
        <f t="shared" si="93"/>
        <v>0</v>
      </c>
      <c r="AG198" s="101">
        <f t="shared" ref="AG198:AG230" si="113">N198-AI198-AK198-AM198-AO198-AQ198</f>
        <v>16.100000000000001</v>
      </c>
      <c r="AH198" s="68">
        <f t="shared" ref="AH198:AH230" si="114">O198-AJ198-AL198-AN198-AP198-AR198</f>
        <v>64.400000000000006</v>
      </c>
      <c r="AI198" s="72">
        <v>17.100000000000001</v>
      </c>
      <c r="AJ198" s="69">
        <f t="shared" si="80"/>
        <v>68.400000000000006</v>
      </c>
      <c r="AK198" s="73"/>
      <c r="AL198" s="71">
        <f t="shared" si="80"/>
        <v>0</v>
      </c>
      <c r="AM198" s="72"/>
      <c r="AN198" s="72">
        <f t="shared" si="81"/>
        <v>0</v>
      </c>
      <c r="AO198" s="73"/>
      <c r="AP198" s="71">
        <f t="shared" si="82"/>
        <v>0</v>
      </c>
      <c r="AQ198" s="72"/>
      <c r="AR198" s="74">
        <f t="shared" si="96"/>
        <v>0</v>
      </c>
      <c r="AS198" s="101">
        <f t="shared" si="83"/>
        <v>16.100000000000001</v>
      </c>
      <c r="AT198" s="68">
        <f t="shared" si="83"/>
        <v>64.400000000000006</v>
      </c>
      <c r="AU198" s="72">
        <v>17.100000000000001</v>
      </c>
      <c r="AV198" s="69">
        <f t="shared" si="109"/>
        <v>68.400000000000006</v>
      </c>
      <c r="AW198" s="102"/>
      <c r="AX198" s="88">
        <f t="shared" si="109"/>
        <v>0</v>
      </c>
      <c r="AY198" s="91"/>
      <c r="AZ198" s="91">
        <f t="shared" si="85"/>
        <v>0</v>
      </c>
      <c r="BA198" s="102"/>
      <c r="BB198" s="88">
        <f t="shared" si="86"/>
        <v>0</v>
      </c>
      <c r="BC198" s="91"/>
      <c r="BD198" s="92">
        <f t="shared" si="87"/>
        <v>0</v>
      </c>
    </row>
    <row r="199" spans="1:56" ht="33.75" customHeight="1">
      <c r="A199" s="3">
        <v>58</v>
      </c>
      <c r="B199" s="4" t="s">
        <v>356</v>
      </c>
      <c r="C199" s="5">
        <v>515</v>
      </c>
      <c r="D199" s="11" t="s">
        <v>120</v>
      </c>
      <c r="E199" s="13" t="s">
        <v>379</v>
      </c>
      <c r="F199" s="8" t="s">
        <v>39</v>
      </c>
      <c r="G199" s="142" t="s">
        <v>380</v>
      </c>
      <c r="H199" s="124">
        <v>1</v>
      </c>
      <c r="I199" s="103">
        <v>9</v>
      </c>
      <c r="J199" s="103">
        <v>32</v>
      </c>
      <c r="K199" s="120">
        <f t="shared" si="88"/>
        <v>288</v>
      </c>
      <c r="L199" s="124">
        <v>1</v>
      </c>
      <c r="M199" s="103">
        <v>9</v>
      </c>
      <c r="N199" s="103">
        <v>32</v>
      </c>
      <c r="O199" s="120">
        <f t="shared" si="102"/>
        <v>288</v>
      </c>
      <c r="P199" s="122">
        <f t="shared" si="111"/>
        <v>1</v>
      </c>
      <c r="Q199" s="99"/>
      <c r="R199" s="99">
        <f t="shared" si="112"/>
        <v>9</v>
      </c>
      <c r="S199" s="99">
        <f t="shared" si="110"/>
        <v>32</v>
      </c>
      <c r="T199" s="125">
        <f t="shared" si="95"/>
        <v>288</v>
      </c>
      <c r="U199" s="101">
        <f t="shared" si="107"/>
        <v>15.399999999999999</v>
      </c>
      <c r="V199" s="68">
        <f t="shared" si="108"/>
        <v>138.6</v>
      </c>
      <c r="W199" s="72">
        <v>16.600000000000001</v>
      </c>
      <c r="X199" s="69">
        <f t="shared" si="89"/>
        <v>149.4</v>
      </c>
      <c r="Y199" s="73"/>
      <c r="Z199" s="68">
        <f t="shared" si="90"/>
        <v>0</v>
      </c>
      <c r="AA199" s="72"/>
      <c r="AB199" s="72">
        <f t="shared" si="91"/>
        <v>0</v>
      </c>
      <c r="AC199" s="73"/>
      <c r="AD199" s="68">
        <f t="shared" si="92"/>
        <v>0</v>
      </c>
      <c r="AE199" s="72"/>
      <c r="AF199" s="74">
        <f t="shared" si="93"/>
        <v>0</v>
      </c>
      <c r="AG199" s="101">
        <f t="shared" si="113"/>
        <v>15.399999999999999</v>
      </c>
      <c r="AH199" s="68">
        <f t="shared" si="114"/>
        <v>138.6</v>
      </c>
      <c r="AI199" s="72">
        <v>16.600000000000001</v>
      </c>
      <c r="AJ199" s="69">
        <f t="shared" ref="AJ199:AL230" si="115">AI199*$M199</f>
        <v>149.4</v>
      </c>
      <c r="AK199" s="73"/>
      <c r="AL199" s="71">
        <f t="shared" si="115"/>
        <v>0</v>
      </c>
      <c r="AM199" s="72"/>
      <c r="AN199" s="72">
        <f t="shared" ref="AN199:AN230" si="116">AM199*$M199</f>
        <v>0</v>
      </c>
      <c r="AO199" s="73"/>
      <c r="AP199" s="71">
        <f t="shared" ref="AP199:AP230" si="117">AO199*$M199</f>
        <v>0</v>
      </c>
      <c r="AQ199" s="72"/>
      <c r="AR199" s="74">
        <f t="shared" si="96"/>
        <v>0</v>
      </c>
      <c r="AS199" s="101">
        <f t="shared" ref="AS199:AT230" si="118">S199-AU199-AW199-AY199-BA199-BC199</f>
        <v>15.399999999999999</v>
      </c>
      <c r="AT199" s="68">
        <f t="shared" si="118"/>
        <v>138.6</v>
      </c>
      <c r="AU199" s="72">
        <v>16.600000000000001</v>
      </c>
      <c r="AV199" s="69">
        <f t="shared" ref="AV199:AX214" si="119">AU199*$R199</f>
        <v>149.4</v>
      </c>
      <c r="AW199" s="102"/>
      <c r="AX199" s="88">
        <f t="shared" si="119"/>
        <v>0</v>
      </c>
      <c r="AY199" s="91"/>
      <c r="AZ199" s="91">
        <f t="shared" ref="AZ199:AZ230" si="120">AY199*$R199</f>
        <v>0</v>
      </c>
      <c r="BA199" s="102"/>
      <c r="BB199" s="88">
        <f t="shared" ref="BB199:BB230" si="121">BA199*$R199</f>
        <v>0</v>
      </c>
      <c r="BC199" s="91"/>
      <c r="BD199" s="92">
        <f t="shared" ref="BD199:BD230" si="122">BC199*$R199</f>
        <v>0</v>
      </c>
    </row>
    <row r="200" spans="1:56" ht="22.5" customHeight="1">
      <c r="A200" s="3">
        <v>59</v>
      </c>
      <c r="B200" s="4" t="s">
        <v>356</v>
      </c>
      <c r="C200" s="5">
        <v>520</v>
      </c>
      <c r="D200" s="11" t="s">
        <v>120</v>
      </c>
      <c r="E200" s="7" t="s">
        <v>381</v>
      </c>
      <c r="F200" s="8" t="s">
        <v>39</v>
      </c>
      <c r="G200" s="141" t="s">
        <v>382</v>
      </c>
      <c r="H200" s="124">
        <v>1</v>
      </c>
      <c r="I200" s="103">
        <v>5</v>
      </c>
      <c r="J200" s="103">
        <v>29.9</v>
      </c>
      <c r="K200" s="120">
        <f t="shared" si="88"/>
        <v>149.5</v>
      </c>
      <c r="L200" s="124">
        <v>1</v>
      </c>
      <c r="M200" s="103">
        <v>5</v>
      </c>
      <c r="N200" s="103">
        <v>29.9</v>
      </c>
      <c r="O200" s="120">
        <f t="shared" si="102"/>
        <v>149.5</v>
      </c>
      <c r="P200" s="122">
        <f t="shared" si="111"/>
        <v>1</v>
      </c>
      <c r="Q200" s="99"/>
      <c r="R200" s="99">
        <f t="shared" si="112"/>
        <v>5</v>
      </c>
      <c r="S200" s="99">
        <f t="shared" si="110"/>
        <v>29.9</v>
      </c>
      <c r="T200" s="125">
        <f t="shared" si="95"/>
        <v>149.5</v>
      </c>
      <c r="U200" s="101">
        <f t="shared" si="107"/>
        <v>15.399999999999999</v>
      </c>
      <c r="V200" s="68">
        <f t="shared" si="108"/>
        <v>77</v>
      </c>
      <c r="W200" s="72">
        <v>14.5</v>
      </c>
      <c r="X200" s="69">
        <f t="shared" si="89"/>
        <v>72.5</v>
      </c>
      <c r="Y200" s="73"/>
      <c r="Z200" s="68">
        <f t="shared" si="90"/>
        <v>0</v>
      </c>
      <c r="AA200" s="72"/>
      <c r="AB200" s="72">
        <f t="shared" si="91"/>
        <v>0</v>
      </c>
      <c r="AC200" s="73"/>
      <c r="AD200" s="68">
        <f t="shared" si="92"/>
        <v>0</v>
      </c>
      <c r="AE200" s="72"/>
      <c r="AF200" s="74">
        <f t="shared" si="93"/>
        <v>0</v>
      </c>
      <c r="AG200" s="101">
        <f t="shared" si="113"/>
        <v>15.399999999999999</v>
      </c>
      <c r="AH200" s="68">
        <f t="shared" si="114"/>
        <v>77</v>
      </c>
      <c r="AI200" s="72">
        <v>14.5</v>
      </c>
      <c r="AJ200" s="69">
        <f t="shared" si="115"/>
        <v>72.5</v>
      </c>
      <c r="AK200" s="73"/>
      <c r="AL200" s="71">
        <f t="shared" si="115"/>
        <v>0</v>
      </c>
      <c r="AM200" s="72"/>
      <c r="AN200" s="72">
        <f t="shared" si="116"/>
        <v>0</v>
      </c>
      <c r="AO200" s="73"/>
      <c r="AP200" s="71">
        <f t="shared" si="117"/>
        <v>0</v>
      </c>
      <c r="AQ200" s="72"/>
      <c r="AR200" s="74">
        <f t="shared" si="96"/>
        <v>0</v>
      </c>
      <c r="AS200" s="101">
        <f t="shared" si="118"/>
        <v>15.399999999999999</v>
      </c>
      <c r="AT200" s="68">
        <f t="shared" si="118"/>
        <v>77</v>
      </c>
      <c r="AU200" s="72">
        <v>14.5</v>
      </c>
      <c r="AV200" s="69">
        <f t="shared" si="119"/>
        <v>72.5</v>
      </c>
      <c r="AW200" s="102"/>
      <c r="AX200" s="88">
        <f t="shared" si="119"/>
        <v>0</v>
      </c>
      <c r="AY200" s="91"/>
      <c r="AZ200" s="91">
        <f t="shared" si="120"/>
        <v>0</v>
      </c>
      <c r="BA200" s="102"/>
      <c r="BB200" s="88">
        <f t="shared" si="121"/>
        <v>0</v>
      </c>
      <c r="BC200" s="91"/>
      <c r="BD200" s="92">
        <f t="shared" si="122"/>
        <v>0</v>
      </c>
    </row>
    <row r="201" spans="1:56" ht="22.5" customHeight="1">
      <c r="A201" s="3"/>
      <c r="B201" s="4" t="s">
        <v>356</v>
      </c>
      <c r="C201" s="20" t="s">
        <v>383</v>
      </c>
      <c r="D201" s="11"/>
      <c r="E201" s="7" t="s">
        <v>384</v>
      </c>
      <c r="F201" s="8" t="s">
        <v>39</v>
      </c>
      <c r="G201" s="141" t="s">
        <v>385</v>
      </c>
      <c r="H201" s="124"/>
      <c r="I201" s="103">
        <v>4</v>
      </c>
      <c r="J201" s="103">
        <v>35</v>
      </c>
      <c r="K201" s="120">
        <f t="shared" si="88"/>
        <v>140</v>
      </c>
      <c r="L201" s="124"/>
      <c r="M201" s="103">
        <v>4</v>
      </c>
      <c r="N201" s="103">
        <v>35</v>
      </c>
      <c r="O201" s="120">
        <f t="shared" si="102"/>
        <v>140</v>
      </c>
      <c r="P201" s="122">
        <f>L201</f>
        <v>0</v>
      </c>
      <c r="Q201" s="99"/>
      <c r="R201" s="99">
        <f t="shared" si="112"/>
        <v>4</v>
      </c>
      <c r="S201" s="99">
        <f t="shared" si="110"/>
        <v>35</v>
      </c>
      <c r="T201" s="125">
        <f t="shared" si="95"/>
        <v>140</v>
      </c>
      <c r="U201" s="101">
        <f t="shared" si="107"/>
        <v>15.399999999999999</v>
      </c>
      <c r="V201" s="68">
        <f t="shared" si="108"/>
        <v>61.599999999999994</v>
      </c>
      <c r="W201" s="72">
        <v>19.600000000000001</v>
      </c>
      <c r="X201" s="69">
        <f t="shared" si="89"/>
        <v>78.400000000000006</v>
      </c>
      <c r="Y201" s="73"/>
      <c r="Z201" s="68">
        <f t="shared" si="90"/>
        <v>0</v>
      </c>
      <c r="AA201" s="72"/>
      <c r="AB201" s="72">
        <f t="shared" si="91"/>
        <v>0</v>
      </c>
      <c r="AC201" s="73"/>
      <c r="AD201" s="68">
        <f t="shared" si="92"/>
        <v>0</v>
      </c>
      <c r="AE201" s="72"/>
      <c r="AF201" s="74">
        <f t="shared" si="93"/>
        <v>0</v>
      </c>
      <c r="AG201" s="101">
        <f t="shared" si="113"/>
        <v>15.399999999999999</v>
      </c>
      <c r="AH201" s="68">
        <f t="shared" si="114"/>
        <v>61.599999999999994</v>
      </c>
      <c r="AI201" s="72">
        <v>19.600000000000001</v>
      </c>
      <c r="AJ201" s="69">
        <f t="shared" si="115"/>
        <v>78.400000000000006</v>
      </c>
      <c r="AK201" s="73"/>
      <c r="AL201" s="71">
        <f t="shared" si="115"/>
        <v>0</v>
      </c>
      <c r="AM201" s="72"/>
      <c r="AN201" s="72">
        <f t="shared" si="116"/>
        <v>0</v>
      </c>
      <c r="AO201" s="73"/>
      <c r="AP201" s="71">
        <f t="shared" si="117"/>
        <v>0</v>
      </c>
      <c r="AQ201" s="72"/>
      <c r="AR201" s="74">
        <f t="shared" si="96"/>
        <v>0</v>
      </c>
      <c r="AS201" s="101">
        <f t="shared" si="118"/>
        <v>15.399999999999999</v>
      </c>
      <c r="AT201" s="68">
        <f t="shared" si="118"/>
        <v>61.599999999999994</v>
      </c>
      <c r="AU201" s="72">
        <v>19.600000000000001</v>
      </c>
      <c r="AV201" s="69">
        <f t="shared" si="119"/>
        <v>78.400000000000006</v>
      </c>
      <c r="AW201" s="102"/>
      <c r="AX201" s="88">
        <f t="shared" si="119"/>
        <v>0</v>
      </c>
      <c r="AY201" s="91"/>
      <c r="AZ201" s="91">
        <f t="shared" si="120"/>
        <v>0</v>
      </c>
      <c r="BA201" s="102"/>
      <c r="BB201" s="88">
        <f t="shared" si="121"/>
        <v>0</v>
      </c>
      <c r="BC201" s="91"/>
      <c r="BD201" s="92">
        <f t="shared" si="122"/>
        <v>0</v>
      </c>
    </row>
    <row r="202" spans="1:56" ht="33.75" customHeight="1">
      <c r="A202" s="3">
        <v>60</v>
      </c>
      <c r="B202" s="4" t="s">
        <v>356</v>
      </c>
      <c r="C202" s="5">
        <v>522</v>
      </c>
      <c r="D202" s="16" t="s">
        <v>120</v>
      </c>
      <c r="E202" s="7" t="s">
        <v>386</v>
      </c>
      <c r="F202" s="8" t="s">
        <v>39</v>
      </c>
      <c r="G202" s="143" t="s">
        <v>46</v>
      </c>
      <c r="H202" s="124">
        <v>2</v>
      </c>
      <c r="I202" s="103">
        <v>18</v>
      </c>
      <c r="J202" s="103">
        <v>32.799999999999997</v>
      </c>
      <c r="K202" s="120">
        <f t="shared" si="88"/>
        <v>590.4</v>
      </c>
      <c r="L202" s="124">
        <v>2</v>
      </c>
      <c r="M202" s="103">
        <v>18</v>
      </c>
      <c r="N202" s="103">
        <v>32.799999999999997</v>
      </c>
      <c r="O202" s="120">
        <f t="shared" si="102"/>
        <v>590.4</v>
      </c>
      <c r="P202" s="122">
        <f>L202</f>
        <v>2</v>
      </c>
      <c r="Q202" s="99"/>
      <c r="R202" s="99">
        <f t="shared" si="112"/>
        <v>18</v>
      </c>
      <c r="S202" s="99">
        <f t="shared" si="110"/>
        <v>32.799999999999997</v>
      </c>
      <c r="T202" s="125">
        <f t="shared" si="95"/>
        <v>590.4</v>
      </c>
      <c r="U202" s="101">
        <f t="shared" si="107"/>
        <v>15.399999999999999</v>
      </c>
      <c r="V202" s="68">
        <f t="shared" si="108"/>
        <v>277.2</v>
      </c>
      <c r="W202" s="72">
        <v>17.399999999999999</v>
      </c>
      <c r="X202" s="69">
        <f t="shared" si="89"/>
        <v>313.2</v>
      </c>
      <c r="Y202" s="73"/>
      <c r="Z202" s="68">
        <f t="shared" si="90"/>
        <v>0</v>
      </c>
      <c r="AA202" s="72"/>
      <c r="AB202" s="72">
        <f t="shared" si="91"/>
        <v>0</v>
      </c>
      <c r="AC202" s="73"/>
      <c r="AD202" s="68">
        <f t="shared" si="92"/>
        <v>0</v>
      </c>
      <c r="AE202" s="72"/>
      <c r="AF202" s="74">
        <f t="shared" si="93"/>
        <v>0</v>
      </c>
      <c r="AG202" s="101">
        <f t="shared" si="113"/>
        <v>15.399999999999999</v>
      </c>
      <c r="AH202" s="68">
        <f t="shared" si="114"/>
        <v>277.2</v>
      </c>
      <c r="AI202" s="72">
        <v>17.399999999999999</v>
      </c>
      <c r="AJ202" s="69">
        <f t="shared" si="115"/>
        <v>313.2</v>
      </c>
      <c r="AK202" s="73"/>
      <c r="AL202" s="71">
        <f t="shared" si="115"/>
        <v>0</v>
      </c>
      <c r="AM202" s="72"/>
      <c r="AN202" s="72">
        <f t="shared" si="116"/>
        <v>0</v>
      </c>
      <c r="AO202" s="73"/>
      <c r="AP202" s="71">
        <f t="shared" si="117"/>
        <v>0</v>
      </c>
      <c r="AQ202" s="72"/>
      <c r="AR202" s="74">
        <f t="shared" si="96"/>
        <v>0</v>
      </c>
      <c r="AS202" s="101">
        <f t="shared" si="118"/>
        <v>15.399999999999999</v>
      </c>
      <c r="AT202" s="68">
        <f t="shared" si="118"/>
        <v>277.2</v>
      </c>
      <c r="AU202" s="72">
        <v>17.399999999999999</v>
      </c>
      <c r="AV202" s="69">
        <f t="shared" si="119"/>
        <v>313.2</v>
      </c>
      <c r="AW202" s="102"/>
      <c r="AX202" s="88">
        <f t="shared" si="119"/>
        <v>0</v>
      </c>
      <c r="AY202" s="91"/>
      <c r="AZ202" s="91">
        <f t="shared" si="120"/>
        <v>0</v>
      </c>
      <c r="BA202" s="102"/>
      <c r="BB202" s="88">
        <f t="shared" si="121"/>
        <v>0</v>
      </c>
      <c r="BC202" s="91"/>
      <c r="BD202" s="92">
        <f t="shared" si="122"/>
        <v>0</v>
      </c>
    </row>
    <row r="203" spans="1:56" ht="22.5" customHeight="1">
      <c r="A203" s="3">
        <v>61</v>
      </c>
      <c r="B203" s="4" t="s">
        <v>356</v>
      </c>
      <c r="C203" s="5">
        <v>535</v>
      </c>
      <c r="D203" s="16" t="s">
        <v>120</v>
      </c>
      <c r="E203" s="52" t="s">
        <v>387</v>
      </c>
      <c r="F203" s="8" t="s">
        <v>39</v>
      </c>
      <c r="G203" s="143" t="s">
        <v>388</v>
      </c>
      <c r="H203" s="124">
        <v>9</v>
      </c>
      <c r="I203" s="103">
        <v>79</v>
      </c>
      <c r="J203" s="103">
        <v>30.9</v>
      </c>
      <c r="K203" s="120">
        <f t="shared" ref="K203:K230" si="123">I203*J203</f>
        <v>2441.1</v>
      </c>
      <c r="L203" s="124">
        <v>9</v>
      </c>
      <c r="M203" s="103">
        <v>79</v>
      </c>
      <c r="N203" s="103">
        <v>30.9</v>
      </c>
      <c r="O203" s="120">
        <f t="shared" si="102"/>
        <v>2441.1</v>
      </c>
      <c r="P203" s="119">
        <v>7</v>
      </c>
      <c r="Q203" s="100">
        <f>L203-P203</f>
        <v>2</v>
      </c>
      <c r="R203" s="99">
        <v>61</v>
      </c>
      <c r="S203" s="99">
        <f t="shared" si="110"/>
        <v>30.9</v>
      </c>
      <c r="T203" s="125">
        <f t="shared" si="95"/>
        <v>1884.8999999999999</v>
      </c>
      <c r="U203" s="101">
        <f t="shared" si="107"/>
        <v>16.099999999999998</v>
      </c>
      <c r="V203" s="68">
        <f t="shared" si="108"/>
        <v>1271.8999999999999</v>
      </c>
      <c r="W203" s="72">
        <v>14.8</v>
      </c>
      <c r="X203" s="69">
        <f t="shared" ref="X203:X230" si="124">W203*I203</f>
        <v>1169.2</v>
      </c>
      <c r="Y203" s="73"/>
      <c r="Z203" s="68">
        <f t="shared" ref="Z203:Z230" si="125">Y203*I203</f>
        <v>0</v>
      </c>
      <c r="AA203" s="72"/>
      <c r="AB203" s="72">
        <f t="shared" ref="AB203:AB230" si="126">AA203*I203</f>
        <v>0</v>
      </c>
      <c r="AC203" s="73"/>
      <c r="AD203" s="68">
        <f t="shared" ref="AD203:AD230" si="127">AC203*I203</f>
        <v>0</v>
      </c>
      <c r="AE203" s="72"/>
      <c r="AF203" s="74">
        <f t="shared" ref="AF203:AF230" si="128">AE203*I203</f>
        <v>0</v>
      </c>
      <c r="AG203" s="101">
        <f t="shared" si="113"/>
        <v>16.099999999999998</v>
      </c>
      <c r="AH203" s="68">
        <f t="shared" si="114"/>
        <v>1271.8999999999999</v>
      </c>
      <c r="AI203" s="72">
        <v>14.8</v>
      </c>
      <c r="AJ203" s="69">
        <f t="shared" si="115"/>
        <v>1169.2</v>
      </c>
      <c r="AK203" s="73"/>
      <c r="AL203" s="71">
        <f t="shared" si="115"/>
        <v>0</v>
      </c>
      <c r="AM203" s="72"/>
      <c r="AN203" s="72">
        <f t="shared" si="116"/>
        <v>0</v>
      </c>
      <c r="AO203" s="73"/>
      <c r="AP203" s="71">
        <f t="shared" si="117"/>
        <v>0</v>
      </c>
      <c r="AQ203" s="72"/>
      <c r="AR203" s="74">
        <f t="shared" si="96"/>
        <v>0</v>
      </c>
      <c r="AS203" s="101">
        <f t="shared" si="118"/>
        <v>16.099999999999998</v>
      </c>
      <c r="AT203" s="68">
        <f t="shared" si="118"/>
        <v>982.0999999999998</v>
      </c>
      <c r="AU203" s="72">
        <v>14.8</v>
      </c>
      <c r="AV203" s="69">
        <f t="shared" si="119"/>
        <v>902.80000000000007</v>
      </c>
      <c r="AW203" s="102"/>
      <c r="AX203" s="88">
        <f t="shared" si="119"/>
        <v>0</v>
      </c>
      <c r="AY203" s="91"/>
      <c r="AZ203" s="91">
        <f t="shared" si="120"/>
        <v>0</v>
      </c>
      <c r="BA203" s="102"/>
      <c r="BB203" s="88">
        <f t="shared" si="121"/>
        <v>0</v>
      </c>
      <c r="BC203" s="91"/>
      <c r="BD203" s="92">
        <f t="shared" si="122"/>
        <v>0</v>
      </c>
    </row>
    <row r="204" spans="1:56" ht="22.5" customHeight="1">
      <c r="A204" s="3"/>
      <c r="B204" s="4" t="s">
        <v>356</v>
      </c>
      <c r="C204" s="5">
        <v>535</v>
      </c>
      <c r="D204" s="17" t="s">
        <v>117</v>
      </c>
      <c r="E204" s="13" t="s">
        <v>389</v>
      </c>
      <c r="F204" s="8" t="s">
        <v>39</v>
      </c>
      <c r="G204" s="143" t="s">
        <v>388</v>
      </c>
      <c r="H204" s="124"/>
      <c r="I204" s="103">
        <v>1</v>
      </c>
      <c r="J204" s="103">
        <v>34.799999999999997</v>
      </c>
      <c r="K204" s="120">
        <f t="shared" si="123"/>
        <v>34.799999999999997</v>
      </c>
      <c r="L204" s="124"/>
      <c r="M204" s="103">
        <v>1</v>
      </c>
      <c r="N204" s="103">
        <v>34.799999999999997</v>
      </c>
      <c r="O204" s="120">
        <f t="shared" si="102"/>
        <v>34.799999999999997</v>
      </c>
      <c r="P204" s="122"/>
      <c r="Q204" s="99"/>
      <c r="R204" s="99">
        <v>1</v>
      </c>
      <c r="S204" s="99">
        <f t="shared" si="110"/>
        <v>34.799999999999997</v>
      </c>
      <c r="T204" s="125">
        <f t="shared" si="95"/>
        <v>34.799999999999997</v>
      </c>
      <c r="U204" s="101">
        <f t="shared" si="107"/>
        <v>19.999999999999996</v>
      </c>
      <c r="V204" s="68">
        <f t="shared" si="108"/>
        <v>19.999999999999996</v>
      </c>
      <c r="W204" s="72">
        <v>14.8</v>
      </c>
      <c r="X204" s="69">
        <f t="shared" si="124"/>
        <v>14.8</v>
      </c>
      <c r="Y204" s="73"/>
      <c r="Z204" s="68">
        <f t="shared" si="125"/>
        <v>0</v>
      </c>
      <c r="AA204" s="72"/>
      <c r="AB204" s="72">
        <f t="shared" si="126"/>
        <v>0</v>
      </c>
      <c r="AC204" s="73"/>
      <c r="AD204" s="68">
        <f t="shared" si="127"/>
        <v>0</v>
      </c>
      <c r="AE204" s="72"/>
      <c r="AF204" s="74">
        <f t="shared" si="128"/>
        <v>0</v>
      </c>
      <c r="AG204" s="101">
        <f t="shared" si="113"/>
        <v>19.999999999999996</v>
      </c>
      <c r="AH204" s="68">
        <f t="shared" si="114"/>
        <v>19.999999999999996</v>
      </c>
      <c r="AI204" s="72">
        <v>14.8</v>
      </c>
      <c r="AJ204" s="69">
        <f t="shared" si="115"/>
        <v>14.8</v>
      </c>
      <c r="AK204" s="73"/>
      <c r="AL204" s="71">
        <f t="shared" si="115"/>
        <v>0</v>
      </c>
      <c r="AM204" s="72"/>
      <c r="AN204" s="72">
        <f t="shared" si="116"/>
        <v>0</v>
      </c>
      <c r="AO204" s="73"/>
      <c r="AP204" s="71">
        <f t="shared" si="117"/>
        <v>0</v>
      </c>
      <c r="AQ204" s="72"/>
      <c r="AR204" s="74">
        <f t="shared" si="96"/>
        <v>0</v>
      </c>
      <c r="AS204" s="101">
        <f t="shared" si="118"/>
        <v>19.999999999999996</v>
      </c>
      <c r="AT204" s="68">
        <f t="shared" si="118"/>
        <v>19.999999999999996</v>
      </c>
      <c r="AU204" s="72">
        <v>14.8</v>
      </c>
      <c r="AV204" s="69">
        <f t="shared" si="119"/>
        <v>14.8</v>
      </c>
      <c r="AW204" s="102"/>
      <c r="AX204" s="88">
        <f t="shared" si="119"/>
        <v>0</v>
      </c>
      <c r="AY204" s="91"/>
      <c r="AZ204" s="91">
        <f t="shared" si="120"/>
        <v>0</v>
      </c>
      <c r="BA204" s="102"/>
      <c r="BB204" s="88">
        <f t="shared" si="121"/>
        <v>0</v>
      </c>
      <c r="BC204" s="91"/>
      <c r="BD204" s="92">
        <f t="shared" si="122"/>
        <v>0</v>
      </c>
    </row>
    <row r="205" spans="1:56" ht="16.5" customHeight="1">
      <c r="A205" s="3"/>
      <c r="B205" s="4" t="s">
        <v>356</v>
      </c>
      <c r="C205" s="5">
        <v>535</v>
      </c>
      <c r="D205" s="17" t="s">
        <v>124</v>
      </c>
      <c r="E205" s="13" t="s">
        <v>390</v>
      </c>
      <c r="F205" s="8" t="s">
        <v>39</v>
      </c>
      <c r="G205" s="143" t="s">
        <v>388</v>
      </c>
      <c r="H205" s="124"/>
      <c r="I205" s="103">
        <v>1</v>
      </c>
      <c r="J205" s="103">
        <v>23.7</v>
      </c>
      <c r="K205" s="120">
        <f t="shared" si="123"/>
        <v>23.7</v>
      </c>
      <c r="L205" s="124"/>
      <c r="M205" s="103">
        <v>1</v>
      </c>
      <c r="N205" s="103">
        <v>23.7</v>
      </c>
      <c r="O205" s="120">
        <f t="shared" si="102"/>
        <v>23.7</v>
      </c>
      <c r="P205" s="122"/>
      <c r="Q205" s="99"/>
      <c r="R205" s="99">
        <v>1</v>
      </c>
      <c r="S205" s="99">
        <f t="shared" si="110"/>
        <v>23.7</v>
      </c>
      <c r="T205" s="125">
        <f t="shared" si="95"/>
        <v>23.7</v>
      </c>
      <c r="U205" s="101">
        <f t="shared" si="107"/>
        <v>8.8999999999999986</v>
      </c>
      <c r="V205" s="68">
        <f t="shared" si="108"/>
        <v>8.8999999999999986</v>
      </c>
      <c r="W205" s="72">
        <v>14.8</v>
      </c>
      <c r="X205" s="69">
        <f t="shared" si="124"/>
        <v>14.8</v>
      </c>
      <c r="Y205" s="73"/>
      <c r="Z205" s="68">
        <f t="shared" si="125"/>
        <v>0</v>
      </c>
      <c r="AA205" s="72"/>
      <c r="AB205" s="72">
        <f t="shared" si="126"/>
        <v>0</v>
      </c>
      <c r="AC205" s="73"/>
      <c r="AD205" s="68">
        <f t="shared" si="127"/>
        <v>0</v>
      </c>
      <c r="AE205" s="72"/>
      <c r="AF205" s="74">
        <f t="shared" si="128"/>
        <v>0</v>
      </c>
      <c r="AG205" s="101">
        <f t="shared" si="113"/>
        <v>8.8999999999999986</v>
      </c>
      <c r="AH205" s="68">
        <f t="shared" si="114"/>
        <v>8.8999999999999986</v>
      </c>
      <c r="AI205" s="72">
        <v>14.8</v>
      </c>
      <c r="AJ205" s="69">
        <f t="shared" si="115"/>
        <v>14.8</v>
      </c>
      <c r="AK205" s="73"/>
      <c r="AL205" s="71">
        <f t="shared" si="115"/>
        <v>0</v>
      </c>
      <c r="AM205" s="72"/>
      <c r="AN205" s="72">
        <f t="shared" si="116"/>
        <v>0</v>
      </c>
      <c r="AO205" s="73"/>
      <c r="AP205" s="71">
        <f t="shared" si="117"/>
        <v>0</v>
      </c>
      <c r="AQ205" s="72"/>
      <c r="AR205" s="74">
        <f t="shared" si="96"/>
        <v>0</v>
      </c>
      <c r="AS205" s="101">
        <f t="shared" si="118"/>
        <v>8.8999999999999986</v>
      </c>
      <c r="AT205" s="68">
        <f t="shared" si="118"/>
        <v>8.8999999999999986</v>
      </c>
      <c r="AU205" s="72">
        <v>14.8</v>
      </c>
      <c r="AV205" s="69">
        <f t="shared" si="119"/>
        <v>14.8</v>
      </c>
      <c r="AW205" s="102"/>
      <c r="AX205" s="88">
        <f t="shared" si="119"/>
        <v>0</v>
      </c>
      <c r="AY205" s="91"/>
      <c r="AZ205" s="91">
        <f t="shared" si="120"/>
        <v>0</v>
      </c>
      <c r="BA205" s="102"/>
      <c r="BB205" s="88">
        <f t="shared" si="121"/>
        <v>0</v>
      </c>
      <c r="BC205" s="91"/>
      <c r="BD205" s="92">
        <f t="shared" si="122"/>
        <v>0</v>
      </c>
    </row>
    <row r="206" spans="1:56" ht="22.5" customHeight="1">
      <c r="A206" s="3">
        <v>63</v>
      </c>
      <c r="B206" s="4" t="s">
        <v>353</v>
      </c>
      <c r="C206" s="5">
        <v>541</v>
      </c>
      <c r="D206" s="16" t="s">
        <v>120</v>
      </c>
      <c r="E206" s="13" t="s">
        <v>391</v>
      </c>
      <c r="F206" s="8" t="s">
        <v>39</v>
      </c>
      <c r="G206" s="143" t="s">
        <v>392</v>
      </c>
      <c r="H206" s="124">
        <v>1</v>
      </c>
      <c r="I206" s="103">
        <v>9</v>
      </c>
      <c r="J206" s="103">
        <v>30.1</v>
      </c>
      <c r="K206" s="120">
        <f t="shared" si="123"/>
        <v>270.90000000000003</v>
      </c>
      <c r="L206" s="124">
        <v>1</v>
      </c>
      <c r="M206" s="103">
        <v>9</v>
      </c>
      <c r="N206" s="103">
        <v>30.1</v>
      </c>
      <c r="O206" s="120">
        <f t="shared" si="102"/>
        <v>270.90000000000003</v>
      </c>
      <c r="P206" s="122">
        <f>L206</f>
        <v>1</v>
      </c>
      <c r="Q206" s="99"/>
      <c r="R206" s="99">
        <f t="shared" ref="R206:R212" si="129">M206</f>
        <v>9</v>
      </c>
      <c r="S206" s="99">
        <f t="shared" si="110"/>
        <v>30.1</v>
      </c>
      <c r="T206" s="125">
        <f t="shared" ref="T206:T230" si="130">R206*S206</f>
        <v>270.90000000000003</v>
      </c>
      <c r="U206" s="101">
        <f t="shared" si="107"/>
        <v>15.400000000000002</v>
      </c>
      <c r="V206" s="68">
        <f t="shared" si="108"/>
        <v>138.60000000000005</v>
      </c>
      <c r="W206" s="72">
        <v>14.7</v>
      </c>
      <c r="X206" s="69">
        <f t="shared" si="124"/>
        <v>132.29999999999998</v>
      </c>
      <c r="Y206" s="73"/>
      <c r="Z206" s="68">
        <f t="shared" si="125"/>
        <v>0</v>
      </c>
      <c r="AA206" s="72"/>
      <c r="AB206" s="72">
        <f t="shared" si="126"/>
        <v>0</v>
      </c>
      <c r="AC206" s="73"/>
      <c r="AD206" s="68">
        <f t="shared" si="127"/>
        <v>0</v>
      </c>
      <c r="AE206" s="72"/>
      <c r="AF206" s="74">
        <f t="shared" si="128"/>
        <v>0</v>
      </c>
      <c r="AG206" s="101">
        <f t="shared" si="113"/>
        <v>15.400000000000002</v>
      </c>
      <c r="AH206" s="68">
        <f t="shared" si="114"/>
        <v>138.60000000000005</v>
      </c>
      <c r="AI206" s="72">
        <v>14.7</v>
      </c>
      <c r="AJ206" s="69">
        <f t="shared" si="115"/>
        <v>132.29999999999998</v>
      </c>
      <c r="AK206" s="73"/>
      <c r="AL206" s="71">
        <f t="shared" si="115"/>
        <v>0</v>
      </c>
      <c r="AM206" s="72"/>
      <c r="AN206" s="72">
        <f t="shared" si="116"/>
        <v>0</v>
      </c>
      <c r="AO206" s="73"/>
      <c r="AP206" s="71">
        <f t="shared" si="117"/>
        <v>0</v>
      </c>
      <c r="AQ206" s="72"/>
      <c r="AR206" s="74">
        <f t="shared" ref="AR206:AR230" si="131">AQ206*$M206</f>
        <v>0</v>
      </c>
      <c r="AS206" s="101">
        <f t="shared" si="118"/>
        <v>15.400000000000002</v>
      </c>
      <c r="AT206" s="68">
        <f t="shared" si="118"/>
        <v>138.60000000000005</v>
      </c>
      <c r="AU206" s="72">
        <v>14.7</v>
      </c>
      <c r="AV206" s="69">
        <f t="shared" si="119"/>
        <v>132.29999999999998</v>
      </c>
      <c r="AW206" s="102"/>
      <c r="AX206" s="88">
        <f t="shared" si="119"/>
        <v>0</v>
      </c>
      <c r="AY206" s="91"/>
      <c r="AZ206" s="91">
        <f t="shared" si="120"/>
        <v>0</v>
      </c>
      <c r="BA206" s="102"/>
      <c r="BB206" s="88">
        <f t="shared" si="121"/>
        <v>0</v>
      </c>
      <c r="BC206" s="91"/>
      <c r="BD206" s="92">
        <f t="shared" si="122"/>
        <v>0</v>
      </c>
    </row>
    <row r="207" spans="1:56" ht="33.75" customHeight="1">
      <c r="A207" s="3">
        <v>65</v>
      </c>
      <c r="B207" s="4" t="s">
        <v>353</v>
      </c>
      <c r="C207" s="5" t="s">
        <v>393</v>
      </c>
      <c r="D207" s="16" t="s">
        <v>120</v>
      </c>
      <c r="E207" s="7" t="s">
        <v>394</v>
      </c>
      <c r="F207" s="8" t="s">
        <v>39</v>
      </c>
      <c r="G207" s="143" t="s">
        <v>46</v>
      </c>
      <c r="H207" s="124">
        <v>1</v>
      </c>
      <c r="I207" s="103">
        <v>9</v>
      </c>
      <c r="J207" s="103">
        <v>32.5</v>
      </c>
      <c r="K207" s="120">
        <f t="shared" si="123"/>
        <v>292.5</v>
      </c>
      <c r="L207" s="124">
        <v>1</v>
      </c>
      <c r="M207" s="103">
        <v>9</v>
      </c>
      <c r="N207" s="103">
        <v>32.5</v>
      </c>
      <c r="O207" s="120">
        <f t="shared" si="102"/>
        <v>292.5</v>
      </c>
      <c r="P207" s="122">
        <f t="shared" ref="P207:P212" si="132">L207</f>
        <v>1</v>
      </c>
      <c r="Q207" s="99"/>
      <c r="R207" s="99">
        <f t="shared" si="129"/>
        <v>9</v>
      </c>
      <c r="S207" s="99">
        <f t="shared" si="110"/>
        <v>32.5</v>
      </c>
      <c r="T207" s="125">
        <f t="shared" si="130"/>
        <v>292.5</v>
      </c>
      <c r="U207" s="101">
        <f t="shared" si="107"/>
        <v>15.399999999999999</v>
      </c>
      <c r="V207" s="68">
        <f t="shared" si="108"/>
        <v>138.6</v>
      </c>
      <c r="W207" s="72">
        <v>17.100000000000001</v>
      </c>
      <c r="X207" s="69">
        <f t="shared" si="124"/>
        <v>153.9</v>
      </c>
      <c r="Y207" s="73"/>
      <c r="Z207" s="68">
        <f t="shared" si="125"/>
        <v>0</v>
      </c>
      <c r="AA207" s="72"/>
      <c r="AB207" s="72">
        <f t="shared" si="126"/>
        <v>0</v>
      </c>
      <c r="AC207" s="73"/>
      <c r="AD207" s="68">
        <f t="shared" si="127"/>
        <v>0</v>
      </c>
      <c r="AE207" s="72"/>
      <c r="AF207" s="74">
        <f t="shared" si="128"/>
        <v>0</v>
      </c>
      <c r="AG207" s="101">
        <f t="shared" si="113"/>
        <v>15.399999999999999</v>
      </c>
      <c r="AH207" s="68">
        <f t="shared" si="114"/>
        <v>138.6</v>
      </c>
      <c r="AI207" s="72">
        <v>17.100000000000001</v>
      </c>
      <c r="AJ207" s="69">
        <f t="shared" si="115"/>
        <v>153.9</v>
      </c>
      <c r="AK207" s="73"/>
      <c r="AL207" s="71">
        <f t="shared" si="115"/>
        <v>0</v>
      </c>
      <c r="AM207" s="72"/>
      <c r="AN207" s="72">
        <f t="shared" si="116"/>
        <v>0</v>
      </c>
      <c r="AO207" s="73"/>
      <c r="AP207" s="71">
        <f t="shared" si="117"/>
        <v>0</v>
      </c>
      <c r="AQ207" s="72"/>
      <c r="AR207" s="74">
        <f t="shared" si="131"/>
        <v>0</v>
      </c>
      <c r="AS207" s="101">
        <f t="shared" si="118"/>
        <v>15.399999999999999</v>
      </c>
      <c r="AT207" s="68">
        <f t="shared" si="118"/>
        <v>138.6</v>
      </c>
      <c r="AU207" s="72">
        <v>17.100000000000001</v>
      </c>
      <c r="AV207" s="69">
        <f t="shared" si="119"/>
        <v>153.9</v>
      </c>
      <c r="AW207" s="102"/>
      <c r="AX207" s="88">
        <f t="shared" si="119"/>
        <v>0</v>
      </c>
      <c r="AY207" s="91"/>
      <c r="AZ207" s="91">
        <f t="shared" si="120"/>
        <v>0</v>
      </c>
      <c r="BA207" s="102"/>
      <c r="BB207" s="88">
        <f t="shared" si="121"/>
        <v>0</v>
      </c>
      <c r="BC207" s="91"/>
      <c r="BD207" s="92">
        <f t="shared" si="122"/>
        <v>0</v>
      </c>
    </row>
    <row r="208" spans="1:56" ht="22.5" customHeight="1">
      <c r="A208" s="3">
        <v>103</v>
      </c>
      <c r="B208" s="4" t="s">
        <v>353</v>
      </c>
      <c r="C208" s="21" t="s">
        <v>395</v>
      </c>
      <c r="D208" s="22" t="s">
        <v>230</v>
      </c>
      <c r="E208" s="23" t="s">
        <v>396</v>
      </c>
      <c r="F208" s="8" t="s">
        <v>232</v>
      </c>
      <c r="G208" s="146" t="s">
        <v>382</v>
      </c>
      <c r="H208" s="121">
        <v>1</v>
      </c>
      <c r="I208" s="97">
        <v>16</v>
      </c>
      <c r="J208" s="97">
        <v>14.7</v>
      </c>
      <c r="K208" s="120">
        <f t="shared" si="123"/>
        <v>235.2</v>
      </c>
      <c r="L208" s="121">
        <v>1</v>
      </c>
      <c r="M208" s="97">
        <v>16</v>
      </c>
      <c r="N208" s="97">
        <v>14.7</v>
      </c>
      <c r="O208" s="120">
        <f t="shared" si="102"/>
        <v>235.2</v>
      </c>
      <c r="P208" s="122">
        <f t="shared" si="132"/>
        <v>1</v>
      </c>
      <c r="Q208" s="99"/>
      <c r="R208" s="99">
        <f t="shared" si="129"/>
        <v>16</v>
      </c>
      <c r="S208" s="99">
        <f t="shared" si="110"/>
        <v>14.7</v>
      </c>
      <c r="T208" s="125">
        <f t="shared" si="130"/>
        <v>235.2</v>
      </c>
      <c r="U208" s="101">
        <f t="shared" si="107"/>
        <v>0</v>
      </c>
      <c r="V208" s="68">
        <f t="shared" si="108"/>
        <v>0</v>
      </c>
      <c r="W208" s="72">
        <v>14.7</v>
      </c>
      <c r="X208" s="69">
        <f t="shared" si="124"/>
        <v>235.2</v>
      </c>
      <c r="Y208" s="73"/>
      <c r="Z208" s="68">
        <f t="shared" si="125"/>
        <v>0</v>
      </c>
      <c r="AA208" s="72"/>
      <c r="AB208" s="72">
        <f t="shared" si="126"/>
        <v>0</v>
      </c>
      <c r="AC208" s="73"/>
      <c r="AD208" s="68">
        <f t="shared" si="127"/>
        <v>0</v>
      </c>
      <c r="AE208" s="72"/>
      <c r="AF208" s="74">
        <f t="shared" si="128"/>
        <v>0</v>
      </c>
      <c r="AG208" s="101">
        <f t="shared" si="113"/>
        <v>0</v>
      </c>
      <c r="AH208" s="68">
        <f t="shared" si="114"/>
        <v>0</v>
      </c>
      <c r="AI208" s="72">
        <v>14.7</v>
      </c>
      <c r="AJ208" s="69">
        <f t="shared" si="115"/>
        <v>235.2</v>
      </c>
      <c r="AK208" s="73"/>
      <c r="AL208" s="71">
        <f t="shared" si="115"/>
        <v>0</v>
      </c>
      <c r="AM208" s="72"/>
      <c r="AN208" s="72">
        <f t="shared" si="116"/>
        <v>0</v>
      </c>
      <c r="AO208" s="73"/>
      <c r="AP208" s="71">
        <f t="shared" si="117"/>
        <v>0</v>
      </c>
      <c r="AQ208" s="72"/>
      <c r="AR208" s="74">
        <f t="shared" si="131"/>
        <v>0</v>
      </c>
      <c r="AS208" s="101">
        <f t="shared" si="118"/>
        <v>0</v>
      </c>
      <c r="AT208" s="68">
        <f t="shared" si="118"/>
        <v>0</v>
      </c>
      <c r="AU208" s="72">
        <v>14.7</v>
      </c>
      <c r="AV208" s="69">
        <f t="shared" si="119"/>
        <v>235.2</v>
      </c>
      <c r="AW208" s="102"/>
      <c r="AX208" s="88">
        <f t="shared" si="119"/>
        <v>0</v>
      </c>
      <c r="AY208" s="91"/>
      <c r="AZ208" s="91">
        <f t="shared" si="120"/>
        <v>0</v>
      </c>
      <c r="BA208" s="102"/>
      <c r="BB208" s="88">
        <f t="shared" si="121"/>
        <v>0</v>
      </c>
      <c r="BC208" s="91"/>
      <c r="BD208" s="92">
        <f t="shared" si="122"/>
        <v>0</v>
      </c>
    </row>
    <row r="209" spans="1:56" ht="22.5" customHeight="1">
      <c r="A209" s="3">
        <v>104</v>
      </c>
      <c r="B209" s="4" t="s">
        <v>356</v>
      </c>
      <c r="C209" s="21" t="s">
        <v>397</v>
      </c>
      <c r="D209" s="22" t="s">
        <v>230</v>
      </c>
      <c r="E209" s="23" t="s">
        <v>398</v>
      </c>
      <c r="F209" s="8" t="s">
        <v>232</v>
      </c>
      <c r="G209" s="147" t="s">
        <v>382</v>
      </c>
      <c r="H209" s="121">
        <v>1</v>
      </c>
      <c r="I209" s="97">
        <v>8</v>
      </c>
      <c r="J209" s="103">
        <v>11.8</v>
      </c>
      <c r="K209" s="120">
        <f t="shared" si="123"/>
        <v>94.4</v>
      </c>
      <c r="L209" s="121">
        <v>1</v>
      </c>
      <c r="M209" s="97">
        <v>8</v>
      </c>
      <c r="N209" s="103">
        <v>11.8</v>
      </c>
      <c r="O209" s="120">
        <f t="shared" si="102"/>
        <v>94.4</v>
      </c>
      <c r="P209" s="122">
        <f t="shared" si="132"/>
        <v>1</v>
      </c>
      <c r="Q209" s="99"/>
      <c r="R209" s="99">
        <f t="shared" si="129"/>
        <v>8</v>
      </c>
      <c r="S209" s="99">
        <f t="shared" si="110"/>
        <v>11.8</v>
      </c>
      <c r="T209" s="125">
        <f t="shared" si="130"/>
        <v>94.4</v>
      </c>
      <c r="U209" s="101">
        <f t="shared" si="107"/>
        <v>0</v>
      </c>
      <c r="V209" s="68">
        <f t="shared" si="108"/>
        <v>0</v>
      </c>
      <c r="W209" s="72">
        <v>11.8</v>
      </c>
      <c r="X209" s="69">
        <f t="shared" si="124"/>
        <v>94.4</v>
      </c>
      <c r="Y209" s="73"/>
      <c r="Z209" s="68">
        <f t="shared" si="125"/>
        <v>0</v>
      </c>
      <c r="AA209" s="72"/>
      <c r="AB209" s="72">
        <f t="shared" si="126"/>
        <v>0</v>
      </c>
      <c r="AC209" s="73"/>
      <c r="AD209" s="68">
        <f t="shared" si="127"/>
        <v>0</v>
      </c>
      <c r="AE209" s="72"/>
      <c r="AF209" s="74">
        <f t="shared" si="128"/>
        <v>0</v>
      </c>
      <c r="AG209" s="101">
        <f t="shared" si="113"/>
        <v>0</v>
      </c>
      <c r="AH209" s="68">
        <f t="shared" si="114"/>
        <v>0</v>
      </c>
      <c r="AI209" s="72">
        <v>11.8</v>
      </c>
      <c r="AJ209" s="69">
        <f t="shared" si="115"/>
        <v>94.4</v>
      </c>
      <c r="AK209" s="73"/>
      <c r="AL209" s="71">
        <f t="shared" si="115"/>
        <v>0</v>
      </c>
      <c r="AM209" s="72"/>
      <c r="AN209" s="72">
        <f t="shared" si="116"/>
        <v>0</v>
      </c>
      <c r="AO209" s="73"/>
      <c r="AP209" s="71">
        <f t="shared" si="117"/>
        <v>0</v>
      </c>
      <c r="AQ209" s="72"/>
      <c r="AR209" s="74">
        <f t="shared" si="131"/>
        <v>0</v>
      </c>
      <c r="AS209" s="101">
        <f t="shared" si="118"/>
        <v>0</v>
      </c>
      <c r="AT209" s="68">
        <f t="shared" si="118"/>
        <v>0</v>
      </c>
      <c r="AU209" s="72">
        <v>11.8</v>
      </c>
      <c r="AV209" s="69">
        <f t="shared" si="119"/>
        <v>94.4</v>
      </c>
      <c r="AW209" s="102"/>
      <c r="AX209" s="88">
        <f t="shared" si="119"/>
        <v>0</v>
      </c>
      <c r="AY209" s="91"/>
      <c r="AZ209" s="91">
        <f t="shared" si="120"/>
        <v>0</v>
      </c>
      <c r="BA209" s="102"/>
      <c r="BB209" s="88">
        <f t="shared" si="121"/>
        <v>0</v>
      </c>
      <c r="BC209" s="91"/>
      <c r="BD209" s="92">
        <f t="shared" si="122"/>
        <v>0</v>
      </c>
    </row>
    <row r="210" spans="1:56" ht="22.5" customHeight="1">
      <c r="A210" s="3"/>
      <c r="B210" s="4" t="s">
        <v>356</v>
      </c>
      <c r="C210" s="21" t="s">
        <v>397</v>
      </c>
      <c r="D210" s="22"/>
      <c r="E210" s="23" t="s">
        <v>399</v>
      </c>
      <c r="F210" s="8" t="s">
        <v>232</v>
      </c>
      <c r="G210" s="147" t="s">
        <v>290</v>
      </c>
      <c r="H210" s="121"/>
      <c r="I210" s="97">
        <v>8</v>
      </c>
      <c r="J210" s="103">
        <v>15.1</v>
      </c>
      <c r="K210" s="120">
        <f t="shared" si="123"/>
        <v>120.8</v>
      </c>
      <c r="L210" s="121"/>
      <c r="M210" s="97">
        <v>8</v>
      </c>
      <c r="N210" s="103">
        <v>15.1</v>
      </c>
      <c r="O210" s="120">
        <f t="shared" si="102"/>
        <v>120.8</v>
      </c>
      <c r="P210" s="122">
        <f t="shared" si="132"/>
        <v>0</v>
      </c>
      <c r="Q210" s="99"/>
      <c r="R210" s="99">
        <f t="shared" si="129"/>
        <v>8</v>
      </c>
      <c r="S210" s="99">
        <f t="shared" si="110"/>
        <v>15.1</v>
      </c>
      <c r="T210" s="125">
        <f t="shared" si="130"/>
        <v>120.8</v>
      </c>
      <c r="U210" s="101">
        <f t="shared" si="107"/>
        <v>0</v>
      </c>
      <c r="V210" s="68">
        <f t="shared" si="108"/>
        <v>0</v>
      </c>
      <c r="W210" s="72">
        <v>15.1</v>
      </c>
      <c r="X210" s="69">
        <f t="shared" si="124"/>
        <v>120.8</v>
      </c>
      <c r="Y210" s="73"/>
      <c r="Z210" s="68">
        <f t="shared" si="125"/>
        <v>0</v>
      </c>
      <c r="AA210" s="72"/>
      <c r="AB210" s="72">
        <f t="shared" si="126"/>
        <v>0</v>
      </c>
      <c r="AC210" s="73"/>
      <c r="AD210" s="68">
        <f t="shared" si="127"/>
        <v>0</v>
      </c>
      <c r="AE210" s="72"/>
      <c r="AF210" s="74">
        <f t="shared" si="128"/>
        <v>0</v>
      </c>
      <c r="AG210" s="101">
        <f t="shared" si="113"/>
        <v>0</v>
      </c>
      <c r="AH210" s="68">
        <f t="shared" si="114"/>
        <v>0</v>
      </c>
      <c r="AI210" s="72">
        <v>15.1</v>
      </c>
      <c r="AJ210" s="69">
        <f t="shared" si="115"/>
        <v>120.8</v>
      </c>
      <c r="AK210" s="73"/>
      <c r="AL210" s="71">
        <f t="shared" si="115"/>
        <v>0</v>
      </c>
      <c r="AM210" s="72"/>
      <c r="AN210" s="72">
        <f t="shared" si="116"/>
        <v>0</v>
      </c>
      <c r="AO210" s="73"/>
      <c r="AP210" s="71">
        <f t="shared" si="117"/>
        <v>0</v>
      </c>
      <c r="AQ210" s="72"/>
      <c r="AR210" s="74">
        <f t="shared" si="131"/>
        <v>0</v>
      </c>
      <c r="AS210" s="101">
        <f t="shared" si="118"/>
        <v>0</v>
      </c>
      <c r="AT210" s="68">
        <f t="shared" si="118"/>
        <v>0</v>
      </c>
      <c r="AU210" s="72">
        <v>15.1</v>
      </c>
      <c r="AV210" s="69">
        <f t="shared" si="119"/>
        <v>120.8</v>
      </c>
      <c r="AW210" s="102"/>
      <c r="AX210" s="88">
        <f t="shared" si="119"/>
        <v>0</v>
      </c>
      <c r="AY210" s="91"/>
      <c r="AZ210" s="91">
        <f t="shared" si="120"/>
        <v>0</v>
      </c>
      <c r="BA210" s="102"/>
      <c r="BB210" s="88">
        <f t="shared" si="121"/>
        <v>0</v>
      </c>
      <c r="BC210" s="91"/>
      <c r="BD210" s="92">
        <f t="shared" si="122"/>
        <v>0</v>
      </c>
    </row>
    <row r="211" spans="1:56" ht="16.5" customHeight="1">
      <c r="A211" s="3">
        <v>105</v>
      </c>
      <c r="B211" s="4" t="s">
        <v>356</v>
      </c>
      <c r="C211" s="20" t="s">
        <v>400</v>
      </c>
      <c r="D211" s="22" t="s">
        <v>230</v>
      </c>
      <c r="E211" s="34" t="s">
        <v>401</v>
      </c>
      <c r="F211" s="8" t="s">
        <v>232</v>
      </c>
      <c r="G211" s="147" t="s">
        <v>382</v>
      </c>
      <c r="H211" s="121">
        <v>1</v>
      </c>
      <c r="I211" s="97">
        <v>10</v>
      </c>
      <c r="J211" s="103">
        <v>11.7</v>
      </c>
      <c r="K211" s="120">
        <f t="shared" si="123"/>
        <v>117</v>
      </c>
      <c r="L211" s="121">
        <v>1</v>
      </c>
      <c r="M211" s="97">
        <v>10</v>
      </c>
      <c r="N211" s="103">
        <v>11.7</v>
      </c>
      <c r="O211" s="120">
        <f t="shared" si="102"/>
        <v>117</v>
      </c>
      <c r="P211" s="122">
        <f t="shared" si="132"/>
        <v>1</v>
      </c>
      <c r="Q211" s="99"/>
      <c r="R211" s="99">
        <f t="shared" si="129"/>
        <v>10</v>
      </c>
      <c r="S211" s="99">
        <f t="shared" si="110"/>
        <v>11.7</v>
      </c>
      <c r="T211" s="125">
        <f t="shared" si="130"/>
        <v>117</v>
      </c>
      <c r="U211" s="101">
        <f t="shared" si="107"/>
        <v>0</v>
      </c>
      <c r="V211" s="68">
        <f t="shared" si="108"/>
        <v>0</v>
      </c>
      <c r="W211" s="72">
        <v>11.7</v>
      </c>
      <c r="X211" s="69">
        <f t="shared" si="124"/>
        <v>117</v>
      </c>
      <c r="Y211" s="73"/>
      <c r="Z211" s="68">
        <f t="shared" si="125"/>
        <v>0</v>
      </c>
      <c r="AA211" s="72"/>
      <c r="AB211" s="72">
        <f t="shared" si="126"/>
        <v>0</v>
      </c>
      <c r="AC211" s="73"/>
      <c r="AD211" s="68">
        <f t="shared" si="127"/>
        <v>0</v>
      </c>
      <c r="AE211" s="72"/>
      <c r="AF211" s="74">
        <f t="shared" si="128"/>
        <v>0</v>
      </c>
      <c r="AG211" s="101">
        <f t="shared" si="113"/>
        <v>0</v>
      </c>
      <c r="AH211" s="68">
        <f t="shared" si="114"/>
        <v>0</v>
      </c>
      <c r="AI211" s="72">
        <v>11.7</v>
      </c>
      <c r="AJ211" s="69">
        <f t="shared" si="115"/>
        <v>117</v>
      </c>
      <c r="AK211" s="73"/>
      <c r="AL211" s="71">
        <f t="shared" si="115"/>
        <v>0</v>
      </c>
      <c r="AM211" s="72"/>
      <c r="AN211" s="72">
        <f t="shared" si="116"/>
        <v>0</v>
      </c>
      <c r="AO211" s="73"/>
      <c r="AP211" s="71">
        <f t="shared" si="117"/>
        <v>0</v>
      </c>
      <c r="AQ211" s="72"/>
      <c r="AR211" s="74">
        <f t="shared" si="131"/>
        <v>0</v>
      </c>
      <c r="AS211" s="101">
        <f t="shared" si="118"/>
        <v>0</v>
      </c>
      <c r="AT211" s="68">
        <f t="shared" si="118"/>
        <v>0</v>
      </c>
      <c r="AU211" s="72">
        <v>11.7</v>
      </c>
      <c r="AV211" s="69">
        <f t="shared" si="119"/>
        <v>117</v>
      </c>
      <c r="AW211" s="102"/>
      <c r="AX211" s="88">
        <f t="shared" si="119"/>
        <v>0</v>
      </c>
      <c r="AY211" s="91"/>
      <c r="AZ211" s="91">
        <f t="shared" si="120"/>
        <v>0</v>
      </c>
      <c r="BA211" s="102"/>
      <c r="BB211" s="88">
        <f t="shared" si="121"/>
        <v>0</v>
      </c>
      <c r="BC211" s="91"/>
      <c r="BD211" s="92">
        <f t="shared" si="122"/>
        <v>0</v>
      </c>
    </row>
    <row r="212" spans="1:56" ht="22.5" customHeight="1">
      <c r="A212" s="3"/>
      <c r="B212" s="4" t="s">
        <v>356</v>
      </c>
      <c r="C212" s="20" t="s">
        <v>400</v>
      </c>
      <c r="D212" s="22" t="s">
        <v>402</v>
      </c>
      <c r="E212" s="23" t="s">
        <v>403</v>
      </c>
      <c r="F212" s="8" t="s">
        <v>232</v>
      </c>
      <c r="G212" s="147" t="s">
        <v>382</v>
      </c>
      <c r="H212" s="121"/>
      <c r="I212" s="97">
        <v>6</v>
      </c>
      <c r="J212" s="103">
        <v>15.3</v>
      </c>
      <c r="K212" s="120">
        <f t="shared" si="123"/>
        <v>91.800000000000011</v>
      </c>
      <c r="L212" s="121"/>
      <c r="M212" s="97">
        <v>6</v>
      </c>
      <c r="N212" s="103">
        <v>15.3</v>
      </c>
      <c r="O212" s="120">
        <f t="shared" si="102"/>
        <v>91.800000000000011</v>
      </c>
      <c r="P212" s="122">
        <f t="shared" si="132"/>
        <v>0</v>
      </c>
      <c r="Q212" s="99"/>
      <c r="R212" s="99">
        <f t="shared" si="129"/>
        <v>6</v>
      </c>
      <c r="S212" s="99">
        <f t="shared" si="110"/>
        <v>15.3</v>
      </c>
      <c r="T212" s="125">
        <f t="shared" si="130"/>
        <v>91.800000000000011</v>
      </c>
      <c r="U212" s="101">
        <f t="shared" si="107"/>
        <v>0</v>
      </c>
      <c r="V212" s="68">
        <f t="shared" si="108"/>
        <v>0</v>
      </c>
      <c r="W212" s="72">
        <v>15.3</v>
      </c>
      <c r="X212" s="69">
        <f t="shared" si="124"/>
        <v>91.800000000000011</v>
      </c>
      <c r="Y212" s="73"/>
      <c r="Z212" s="68">
        <f t="shared" si="125"/>
        <v>0</v>
      </c>
      <c r="AA212" s="72"/>
      <c r="AB212" s="72">
        <f t="shared" si="126"/>
        <v>0</v>
      </c>
      <c r="AC212" s="73"/>
      <c r="AD212" s="68">
        <f t="shared" si="127"/>
        <v>0</v>
      </c>
      <c r="AE212" s="72"/>
      <c r="AF212" s="74">
        <f t="shared" si="128"/>
        <v>0</v>
      </c>
      <c r="AG212" s="101">
        <f t="shared" si="113"/>
        <v>0</v>
      </c>
      <c r="AH212" s="68">
        <f t="shared" si="114"/>
        <v>0</v>
      </c>
      <c r="AI212" s="72">
        <v>15.3</v>
      </c>
      <c r="AJ212" s="69">
        <f t="shared" si="115"/>
        <v>91.800000000000011</v>
      </c>
      <c r="AK212" s="73"/>
      <c r="AL212" s="71">
        <f t="shared" si="115"/>
        <v>0</v>
      </c>
      <c r="AM212" s="72"/>
      <c r="AN212" s="72">
        <f t="shared" si="116"/>
        <v>0</v>
      </c>
      <c r="AO212" s="73"/>
      <c r="AP212" s="71">
        <f t="shared" si="117"/>
        <v>0</v>
      </c>
      <c r="AQ212" s="72"/>
      <c r="AR212" s="74">
        <f t="shared" si="131"/>
        <v>0</v>
      </c>
      <c r="AS212" s="101">
        <f t="shared" si="118"/>
        <v>0</v>
      </c>
      <c r="AT212" s="68">
        <f t="shared" si="118"/>
        <v>0</v>
      </c>
      <c r="AU212" s="72">
        <v>15.3</v>
      </c>
      <c r="AV212" s="69">
        <f t="shared" si="119"/>
        <v>91.800000000000011</v>
      </c>
      <c r="AW212" s="102"/>
      <c r="AX212" s="88">
        <f t="shared" si="119"/>
        <v>0</v>
      </c>
      <c r="AY212" s="91"/>
      <c r="AZ212" s="91">
        <f t="shared" si="120"/>
        <v>0</v>
      </c>
      <c r="BA212" s="102"/>
      <c r="BB212" s="88">
        <f t="shared" si="121"/>
        <v>0</v>
      </c>
      <c r="BC212" s="91"/>
      <c r="BD212" s="92">
        <f t="shared" si="122"/>
        <v>0</v>
      </c>
    </row>
    <row r="213" spans="1:56" ht="45" customHeight="1">
      <c r="A213" s="24">
        <v>117</v>
      </c>
      <c r="B213" s="4" t="s">
        <v>353</v>
      </c>
      <c r="C213" s="5">
        <v>101</v>
      </c>
      <c r="D213" s="11" t="s">
        <v>30</v>
      </c>
      <c r="E213" s="12" t="s">
        <v>404</v>
      </c>
      <c r="F213" s="8" t="s">
        <v>23</v>
      </c>
      <c r="G213" s="141" t="s">
        <v>135</v>
      </c>
      <c r="H213" s="124">
        <v>14</v>
      </c>
      <c r="I213" s="103">
        <v>111</v>
      </c>
      <c r="J213" s="103">
        <v>35.1</v>
      </c>
      <c r="K213" s="120">
        <f t="shared" si="123"/>
        <v>3896.1000000000004</v>
      </c>
      <c r="L213" s="124">
        <v>14</v>
      </c>
      <c r="M213" s="104">
        <v>95</v>
      </c>
      <c r="N213" s="103">
        <v>35.1</v>
      </c>
      <c r="O213" s="120">
        <f t="shared" si="102"/>
        <v>3334.5</v>
      </c>
      <c r="P213" s="119">
        <v>9</v>
      </c>
      <c r="Q213" s="100">
        <f>L213-P213</f>
        <v>5</v>
      </c>
      <c r="R213" s="99">
        <v>61</v>
      </c>
      <c r="S213" s="99">
        <f t="shared" si="110"/>
        <v>35.1</v>
      </c>
      <c r="T213" s="125">
        <f t="shared" si="130"/>
        <v>2141.1</v>
      </c>
      <c r="U213" s="101">
        <f t="shared" si="107"/>
        <v>35.1</v>
      </c>
      <c r="V213" s="68">
        <f t="shared" si="108"/>
        <v>3896.1000000000004</v>
      </c>
      <c r="W213" s="72"/>
      <c r="X213" s="69">
        <f t="shared" si="124"/>
        <v>0</v>
      </c>
      <c r="Y213" s="73"/>
      <c r="Z213" s="68">
        <f t="shared" si="125"/>
        <v>0</v>
      </c>
      <c r="AA213" s="72"/>
      <c r="AB213" s="72">
        <f t="shared" si="126"/>
        <v>0</v>
      </c>
      <c r="AC213" s="73"/>
      <c r="AD213" s="68">
        <f t="shared" si="127"/>
        <v>0</v>
      </c>
      <c r="AE213" s="72"/>
      <c r="AF213" s="74">
        <f t="shared" si="128"/>
        <v>0</v>
      </c>
      <c r="AG213" s="101">
        <f t="shared" si="113"/>
        <v>35.1</v>
      </c>
      <c r="AH213" s="68">
        <f t="shared" si="114"/>
        <v>3334.5</v>
      </c>
      <c r="AI213" s="72"/>
      <c r="AJ213" s="69">
        <f t="shared" si="115"/>
        <v>0</v>
      </c>
      <c r="AK213" s="73"/>
      <c r="AL213" s="71">
        <f t="shared" si="115"/>
        <v>0</v>
      </c>
      <c r="AM213" s="72"/>
      <c r="AN213" s="72">
        <f t="shared" si="116"/>
        <v>0</v>
      </c>
      <c r="AO213" s="73"/>
      <c r="AP213" s="71">
        <f t="shared" si="117"/>
        <v>0</v>
      </c>
      <c r="AQ213" s="72"/>
      <c r="AR213" s="74">
        <f t="shared" si="131"/>
        <v>0</v>
      </c>
      <c r="AS213" s="101">
        <f t="shared" si="118"/>
        <v>35.1</v>
      </c>
      <c r="AT213" s="68">
        <f t="shared" si="118"/>
        <v>2141.1</v>
      </c>
      <c r="AU213" s="72"/>
      <c r="AV213" s="69">
        <f t="shared" si="119"/>
        <v>0</v>
      </c>
      <c r="AW213" s="102"/>
      <c r="AX213" s="88">
        <f t="shared" si="119"/>
        <v>0</v>
      </c>
      <c r="AY213" s="91"/>
      <c r="AZ213" s="91">
        <f t="shared" si="120"/>
        <v>0</v>
      </c>
      <c r="BA213" s="102"/>
      <c r="BB213" s="88">
        <f t="shared" si="121"/>
        <v>0</v>
      </c>
      <c r="BC213" s="91"/>
      <c r="BD213" s="92">
        <f t="shared" si="122"/>
        <v>0</v>
      </c>
    </row>
    <row r="214" spans="1:56" ht="33.75" customHeight="1">
      <c r="A214" s="24"/>
      <c r="B214" s="4" t="s">
        <v>353</v>
      </c>
      <c r="C214" s="5">
        <v>101</v>
      </c>
      <c r="D214" s="11" t="s">
        <v>30</v>
      </c>
      <c r="E214" s="7" t="s">
        <v>405</v>
      </c>
      <c r="F214" s="8" t="s">
        <v>23</v>
      </c>
      <c r="G214" s="141" t="s">
        <v>406</v>
      </c>
      <c r="H214" s="121"/>
      <c r="I214" s="97">
        <v>1</v>
      </c>
      <c r="J214" s="97">
        <v>28.6</v>
      </c>
      <c r="K214" s="120">
        <f t="shared" si="123"/>
        <v>28.6</v>
      </c>
      <c r="L214" s="121"/>
      <c r="M214" s="97">
        <v>1</v>
      </c>
      <c r="N214" s="97">
        <v>28.6</v>
      </c>
      <c r="O214" s="120">
        <f t="shared" si="102"/>
        <v>28.6</v>
      </c>
      <c r="P214" s="122"/>
      <c r="Q214" s="99"/>
      <c r="R214" s="99">
        <v>1</v>
      </c>
      <c r="S214" s="99">
        <f t="shared" si="110"/>
        <v>28.6</v>
      </c>
      <c r="T214" s="125">
        <f t="shared" si="130"/>
        <v>28.6</v>
      </c>
      <c r="U214" s="101">
        <f t="shared" si="107"/>
        <v>28.6</v>
      </c>
      <c r="V214" s="68">
        <f t="shared" si="108"/>
        <v>28.6</v>
      </c>
      <c r="W214" s="72"/>
      <c r="X214" s="69">
        <f t="shared" si="124"/>
        <v>0</v>
      </c>
      <c r="Y214" s="73"/>
      <c r="Z214" s="68">
        <f t="shared" si="125"/>
        <v>0</v>
      </c>
      <c r="AA214" s="72"/>
      <c r="AB214" s="72">
        <f t="shared" si="126"/>
        <v>0</v>
      </c>
      <c r="AC214" s="73"/>
      <c r="AD214" s="68">
        <f t="shared" si="127"/>
        <v>0</v>
      </c>
      <c r="AE214" s="72"/>
      <c r="AF214" s="74">
        <f t="shared" si="128"/>
        <v>0</v>
      </c>
      <c r="AG214" s="101">
        <f t="shared" si="113"/>
        <v>28.6</v>
      </c>
      <c r="AH214" s="68">
        <f t="shared" si="114"/>
        <v>28.6</v>
      </c>
      <c r="AI214" s="72"/>
      <c r="AJ214" s="69">
        <f t="shared" si="115"/>
        <v>0</v>
      </c>
      <c r="AK214" s="73"/>
      <c r="AL214" s="71">
        <f t="shared" si="115"/>
        <v>0</v>
      </c>
      <c r="AM214" s="72"/>
      <c r="AN214" s="72">
        <f t="shared" si="116"/>
        <v>0</v>
      </c>
      <c r="AO214" s="73"/>
      <c r="AP214" s="71">
        <f t="shared" si="117"/>
        <v>0</v>
      </c>
      <c r="AQ214" s="72"/>
      <c r="AR214" s="74">
        <f t="shared" si="131"/>
        <v>0</v>
      </c>
      <c r="AS214" s="101">
        <f t="shared" si="118"/>
        <v>28.6</v>
      </c>
      <c r="AT214" s="68">
        <f t="shared" si="118"/>
        <v>28.6</v>
      </c>
      <c r="AU214" s="72"/>
      <c r="AV214" s="69">
        <f t="shared" si="119"/>
        <v>0</v>
      </c>
      <c r="AW214" s="102"/>
      <c r="AX214" s="88">
        <f t="shared" si="119"/>
        <v>0</v>
      </c>
      <c r="AY214" s="91"/>
      <c r="AZ214" s="91">
        <f t="shared" si="120"/>
        <v>0</v>
      </c>
      <c r="BA214" s="102"/>
      <c r="BB214" s="88">
        <f t="shared" si="121"/>
        <v>0</v>
      </c>
      <c r="BC214" s="91"/>
      <c r="BD214" s="92">
        <f t="shared" si="122"/>
        <v>0</v>
      </c>
    </row>
    <row r="215" spans="1:56" ht="33.75" customHeight="1">
      <c r="A215" s="24"/>
      <c r="B215" s="4" t="s">
        <v>353</v>
      </c>
      <c r="C215" s="5">
        <v>101</v>
      </c>
      <c r="D215" s="29" t="s">
        <v>30</v>
      </c>
      <c r="E215" s="53" t="s">
        <v>407</v>
      </c>
      <c r="F215" s="31" t="s">
        <v>23</v>
      </c>
      <c r="G215" s="150" t="s">
        <v>408</v>
      </c>
      <c r="H215" s="121"/>
      <c r="I215" s="97"/>
      <c r="J215" s="97"/>
      <c r="K215" s="120"/>
      <c r="L215" s="121"/>
      <c r="M215" s="106">
        <v>2</v>
      </c>
      <c r="N215" s="106">
        <v>29.1</v>
      </c>
      <c r="O215" s="120">
        <f t="shared" si="102"/>
        <v>58.2</v>
      </c>
      <c r="P215" s="122"/>
      <c r="Q215" s="99"/>
      <c r="R215" s="99">
        <v>1</v>
      </c>
      <c r="S215" s="99">
        <f t="shared" si="110"/>
        <v>29.1</v>
      </c>
      <c r="T215" s="125">
        <f t="shared" si="130"/>
        <v>29.1</v>
      </c>
      <c r="U215" s="101"/>
      <c r="V215" s="68"/>
      <c r="W215" s="72"/>
      <c r="X215" s="69"/>
      <c r="Y215" s="73"/>
      <c r="Z215" s="68"/>
      <c r="AA215" s="72"/>
      <c r="AB215" s="72"/>
      <c r="AC215" s="73"/>
      <c r="AD215" s="68"/>
      <c r="AE215" s="72"/>
      <c r="AF215" s="74"/>
      <c r="AG215" s="101">
        <f t="shared" si="113"/>
        <v>29.1</v>
      </c>
      <c r="AH215" s="68">
        <f t="shared" si="114"/>
        <v>58.2</v>
      </c>
      <c r="AI215" s="72"/>
      <c r="AJ215" s="69">
        <f t="shared" si="115"/>
        <v>0</v>
      </c>
      <c r="AK215" s="73"/>
      <c r="AL215" s="71">
        <f t="shared" si="115"/>
        <v>0</v>
      </c>
      <c r="AM215" s="72"/>
      <c r="AN215" s="72">
        <f t="shared" si="116"/>
        <v>0</v>
      </c>
      <c r="AO215" s="73"/>
      <c r="AP215" s="71">
        <f t="shared" si="117"/>
        <v>0</v>
      </c>
      <c r="AQ215" s="72"/>
      <c r="AR215" s="74">
        <f t="shared" si="131"/>
        <v>0</v>
      </c>
      <c r="AS215" s="101">
        <f t="shared" si="118"/>
        <v>29.1</v>
      </c>
      <c r="AT215" s="68">
        <f t="shared" si="118"/>
        <v>29.1</v>
      </c>
      <c r="AU215" s="72"/>
      <c r="AV215" s="69">
        <f t="shared" ref="AV215:AX230" si="133">AU215*$R215</f>
        <v>0</v>
      </c>
      <c r="AW215" s="102"/>
      <c r="AX215" s="88">
        <f t="shared" si="133"/>
        <v>0</v>
      </c>
      <c r="AY215" s="91"/>
      <c r="AZ215" s="91">
        <f t="shared" si="120"/>
        <v>0</v>
      </c>
      <c r="BA215" s="102"/>
      <c r="BB215" s="88">
        <f t="shared" si="121"/>
        <v>0</v>
      </c>
      <c r="BC215" s="91"/>
      <c r="BD215" s="92">
        <f t="shared" si="122"/>
        <v>0</v>
      </c>
    </row>
    <row r="216" spans="1:56" ht="22.5" customHeight="1">
      <c r="A216" s="3">
        <v>3</v>
      </c>
      <c r="B216" s="4" t="s">
        <v>409</v>
      </c>
      <c r="C216" s="5">
        <v>19</v>
      </c>
      <c r="D216" s="11" t="s">
        <v>410</v>
      </c>
      <c r="E216" s="15" t="s">
        <v>411</v>
      </c>
      <c r="F216" s="8" t="s">
        <v>23</v>
      </c>
      <c r="G216" s="141" t="s">
        <v>160</v>
      </c>
      <c r="H216" s="121">
        <v>2</v>
      </c>
      <c r="I216" s="97">
        <v>14</v>
      </c>
      <c r="J216" s="103">
        <v>21.6</v>
      </c>
      <c r="K216" s="120">
        <f t="shared" si="123"/>
        <v>302.40000000000003</v>
      </c>
      <c r="L216" s="121">
        <v>2</v>
      </c>
      <c r="M216" s="106">
        <v>12</v>
      </c>
      <c r="N216" s="104">
        <v>22.6</v>
      </c>
      <c r="O216" s="125">
        <f t="shared" si="102"/>
        <v>271.20000000000005</v>
      </c>
      <c r="P216" s="123">
        <f>L216</f>
        <v>2</v>
      </c>
      <c r="Q216" s="105"/>
      <c r="R216" s="105">
        <f>M216</f>
        <v>12</v>
      </c>
      <c r="S216" s="99">
        <f t="shared" si="110"/>
        <v>22.6</v>
      </c>
      <c r="T216" s="125">
        <f t="shared" si="130"/>
        <v>271.20000000000005</v>
      </c>
      <c r="U216" s="101">
        <f t="shared" ref="U216:V223" si="134">J216-W216-Y216-AA216-AC216-AE216</f>
        <v>21.6</v>
      </c>
      <c r="V216" s="68">
        <f t="shared" si="134"/>
        <v>302.40000000000003</v>
      </c>
      <c r="W216" s="72"/>
      <c r="X216" s="69">
        <f t="shared" si="124"/>
        <v>0</v>
      </c>
      <c r="Y216" s="73"/>
      <c r="Z216" s="68">
        <f t="shared" si="125"/>
        <v>0</v>
      </c>
      <c r="AA216" s="72"/>
      <c r="AB216" s="72">
        <f t="shared" si="126"/>
        <v>0</v>
      </c>
      <c r="AC216" s="73"/>
      <c r="AD216" s="68">
        <f t="shared" si="127"/>
        <v>0</v>
      </c>
      <c r="AE216" s="72"/>
      <c r="AF216" s="74">
        <f t="shared" si="128"/>
        <v>0</v>
      </c>
      <c r="AG216" s="101">
        <f t="shared" si="113"/>
        <v>22.6</v>
      </c>
      <c r="AH216" s="68">
        <f t="shared" si="114"/>
        <v>271.20000000000005</v>
      </c>
      <c r="AI216" s="72"/>
      <c r="AJ216" s="69">
        <f t="shared" si="115"/>
        <v>0</v>
      </c>
      <c r="AK216" s="73"/>
      <c r="AL216" s="71">
        <f t="shared" si="115"/>
        <v>0</v>
      </c>
      <c r="AM216" s="72"/>
      <c r="AN216" s="72">
        <f t="shared" si="116"/>
        <v>0</v>
      </c>
      <c r="AO216" s="73"/>
      <c r="AP216" s="71">
        <f t="shared" si="117"/>
        <v>0</v>
      </c>
      <c r="AQ216" s="72"/>
      <c r="AR216" s="74">
        <f t="shared" si="131"/>
        <v>0</v>
      </c>
      <c r="AS216" s="101">
        <f t="shared" si="118"/>
        <v>22.6</v>
      </c>
      <c r="AT216" s="68">
        <f t="shared" si="118"/>
        <v>271.20000000000005</v>
      </c>
      <c r="AU216" s="72"/>
      <c r="AV216" s="69">
        <f t="shared" si="133"/>
        <v>0</v>
      </c>
      <c r="AW216" s="102"/>
      <c r="AX216" s="88">
        <f t="shared" si="133"/>
        <v>0</v>
      </c>
      <c r="AY216" s="91"/>
      <c r="AZ216" s="91">
        <f t="shared" si="120"/>
        <v>0</v>
      </c>
      <c r="BA216" s="102"/>
      <c r="BB216" s="88">
        <f t="shared" si="121"/>
        <v>0</v>
      </c>
      <c r="BC216" s="91"/>
      <c r="BD216" s="92">
        <f t="shared" si="122"/>
        <v>0</v>
      </c>
    </row>
    <row r="217" spans="1:56" ht="22.5" customHeight="1">
      <c r="A217" s="3"/>
      <c r="B217" s="4" t="s">
        <v>409</v>
      </c>
      <c r="C217" s="5">
        <v>19</v>
      </c>
      <c r="D217" s="11" t="s">
        <v>34</v>
      </c>
      <c r="E217" s="15" t="s">
        <v>411</v>
      </c>
      <c r="F217" s="8" t="s">
        <v>23</v>
      </c>
      <c r="G217" s="141" t="s">
        <v>160</v>
      </c>
      <c r="H217" s="121"/>
      <c r="I217" s="97">
        <v>8</v>
      </c>
      <c r="J217" s="103">
        <v>21.7</v>
      </c>
      <c r="K217" s="120">
        <f t="shared" si="123"/>
        <v>173.6</v>
      </c>
      <c r="L217" s="121"/>
      <c r="M217" s="97">
        <v>8</v>
      </c>
      <c r="N217" s="104">
        <v>22.7</v>
      </c>
      <c r="O217" s="125">
        <f t="shared" si="102"/>
        <v>181.6</v>
      </c>
      <c r="P217" s="123">
        <f>L217</f>
        <v>0</v>
      </c>
      <c r="Q217" s="105"/>
      <c r="R217" s="105">
        <f>M217</f>
        <v>8</v>
      </c>
      <c r="S217" s="99">
        <f t="shared" si="110"/>
        <v>22.7</v>
      </c>
      <c r="T217" s="125">
        <f t="shared" si="130"/>
        <v>181.6</v>
      </c>
      <c r="U217" s="101">
        <f t="shared" si="134"/>
        <v>21.7</v>
      </c>
      <c r="V217" s="68">
        <f t="shared" si="134"/>
        <v>173.6</v>
      </c>
      <c r="W217" s="72"/>
      <c r="X217" s="69">
        <f t="shared" si="124"/>
        <v>0</v>
      </c>
      <c r="Y217" s="73"/>
      <c r="Z217" s="68">
        <f t="shared" si="125"/>
        <v>0</v>
      </c>
      <c r="AA217" s="72"/>
      <c r="AB217" s="72">
        <f t="shared" si="126"/>
        <v>0</v>
      </c>
      <c r="AC217" s="73"/>
      <c r="AD217" s="68">
        <f t="shared" si="127"/>
        <v>0</v>
      </c>
      <c r="AE217" s="72"/>
      <c r="AF217" s="74">
        <f t="shared" si="128"/>
        <v>0</v>
      </c>
      <c r="AG217" s="101">
        <f t="shared" si="113"/>
        <v>22.7</v>
      </c>
      <c r="AH217" s="68">
        <f t="shared" si="114"/>
        <v>181.6</v>
      </c>
      <c r="AI217" s="72"/>
      <c r="AJ217" s="69">
        <f t="shared" si="115"/>
        <v>0</v>
      </c>
      <c r="AK217" s="73"/>
      <c r="AL217" s="71">
        <f t="shared" si="115"/>
        <v>0</v>
      </c>
      <c r="AM217" s="72"/>
      <c r="AN217" s="72">
        <f t="shared" si="116"/>
        <v>0</v>
      </c>
      <c r="AO217" s="73"/>
      <c r="AP217" s="71">
        <f t="shared" si="117"/>
        <v>0</v>
      </c>
      <c r="AQ217" s="72"/>
      <c r="AR217" s="74">
        <f t="shared" si="131"/>
        <v>0</v>
      </c>
      <c r="AS217" s="101">
        <f t="shared" si="118"/>
        <v>22.7</v>
      </c>
      <c r="AT217" s="68">
        <f t="shared" si="118"/>
        <v>181.6</v>
      </c>
      <c r="AU217" s="72"/>
      <c r="AV217" s="69">
        <f t="shared" si="133"/>
        <v>0</v>
      </c>
      <c r="AW217" s="102"/>
      <c r="AX217" s="88">
        <f t="shared" si="133"/>
        <v>0</v>
      </c>
      <c r="AY217" s="91"/>
      <c r="AZ217" s="91">
        <f t="shared" si="120"/>
        <v>0</v>
      </c>
      <c r="BA217" s="102"/>
      <c r="BB217" s="88">
        <f t="shared" si="121"/>
        <v>0</v>
      </c>
      <c r="BC217" s="91"/>
      <c r="BD217" s="92">
        <f t="shared" si="122"/>
        <v>0</v>
      </c>
    </row>
    <row r="218" spans="1:56" ht="33.75" customHeight="1">
      <c r="A218" s="3">
        <v>20</v>
      </c>
      <c r="B218" s="4" t="s">
        <v>412</v>
      </c>
      <c r="C218" s="5">
        <v>73</v>
      </c>
      <c r="D218" s="11" t="s">
        <v>413</v>
      </c>
      <c r="E218" s="7" t="s">
        <v>414</v>
      </c>
      <c r="F218" s="8" t="s">
        <v>39</v>
      </c>
      <c r="G218" s="141" t="s">
        <v>415</v>
      </c>
      <c r="H218" s="124">
        <v>3</v>
      </c>
      <c r="I218" s="103">
        <v>39</v>
      </c>
      <c r="J218" s="103">
        <v>20.3</v>
      </c>
      <c r="K218" s="120">
        <f t="shared" si="123"/>
        <v>791.7</v>
      </c>
      <c r="L218" s="124">
        <v>3</v>
      </c>
      <c r="M218" s="103">
        <v>36</v>
      </c>
      <c r="N218" s="103">
        <v>20.3</v>
      </c>
      <c r="O218" s="120">
        <f t="shared" si="102"/>
        <v>730.80000000000007</v>
      </c>
      <c r="P218" s="119">
        <v>2</v>
      </c>
      <c r="Q218" s="100">
        <f>L218-P218</f>
        <v>1</v>
      </c>
      <c r="R218" s="99">
        <v>24</v>
      </c>
      <c r="S218" s="99">
        <f t="shared" si="110"/>
        <v>20.3</v>
      </c>
      <c r="T218" s="125">
        <f t="shared" si="130"/>
        <v>487.20000000000005</v>
      </c>
      <c r="U218" s="101">
        <f t="shared" si="134"/>
        <v>11.5</v>
      </c>
      <c r="V218" s="68">
        <f t="shared" si="134"/>
        <v>448.5</v>
      </c>
      <c r="W218" s="72">
        <v>8.8000000000000007</v>
      </c>
      <c r="X218" s="69">
        <f t="shared" si="124"/>
        <v>343.20000000000005</v>
      </c>
      <c r="Y218" s="73"/>
      <c r="Z218" s="68">
        <f t="shared" si="125"/>
        <v>0</v>
      </c>
      <c r="AA218" s="72"/>
      <c r="AB218" s="72">
        <f t="shared" si="126"/>
        <v>0</v>
      </c>
      <c r="AC218" s="73"/>
      <c r="AD218" s="68">
        <f t="shared" si="127"/>
        <v>0</v>
      </c>
      <c r="AE218" s="72"/>
      <c r="AF218" s="74">
        <f t="shared" si="128"/>
        <v>0</v>
      </c>
      <c r="AG218" s="101">
        <f t="shared" si="113"/>
        <v>11.5</v>
      </c>
      <c r="AH218" s="68">
        <f t="shared" si="114"/>
        <v>414.00000000000006</v>
      </c>
      <c r="AI218" s="72">
        <v>8.8000000000000007</v>
      </c>
      <c r="AJ218" s="69">
        <f t="shared" si="115"/>
        <v>316.8</v>
      </c>
      <c r="AK218" s="73"/>
      <c r="AL218" s="71">
        <f t="shared" si="115"/>
        <v>0</v>
      </c>
      <c r="AM218" s="72"/>
      <c r="AN218" s="72">
        <f t="shared" si="116"/>
        <v>0</v>
      </c>
      <c r="AO218" s="73"/>
      <c r="AP218" s="71">
        <f t="shared" si="117"/>
        <v>0</v>
      </c>
      <c r="AQ218" s="72"/>
      <c r="AR218" s="74">
        <f t="shared" si="131"/>
        <v>0</v>
      </c>
      <c r="AS218" s="101">
        <f t="shared" si="118"/>
        <v>11.5</v>
      </c>
      <c r="AT218" s="68">
        <f t="shared" si="118"/>
        <v>276</v>
      </c>
      <c r="AU218" s="72">
        <v>8.8000000000000007</v>
      </c>
      <c r="AV218" s="69">
        <f t="shared" si="133"/>
        <v>211.20000000000002</v>
      </c>
      <c r="AW218" s="102"/>
      <c r="AX218" s="88">
        <f t="shared" si="133"/>
        <v>0</v>
      </c>
      <c r="AY218" s="91"/>
      <c r="AZ218" s="91">
        <f t="shared" si="120"/>
        <v>0</v>
      </c>
      <c r="BA218" s="102"/>
      <c r="BB218" s="88">
        <f t="shared" si="121"/>
        <v>0</v>
      </c>
      <c r="BC218" s="91"/>
      <c r="BD218" s="92">
        <f t="shared" si="122"/>
        <v>0</v>
      </c>
    </row>
    <row r="219" spans="1:56" ht="22.5" customHeight="1">
      <c r="A219" s="3">
        <v>25</v>
      </c>
      <c r="B219" s="4" t="s">
        <v>409</v>
      </c>
      <c r="C219" s="5">
        <v>355</v>
      </c>
      <c r="D219" s="11" t="s">
        <v>120</v>
      </c>
      <c r="E219" s="13" t="s">
        <v>416</v>
      </c>
      <c r="F219" s="8" t="s">
        <v>39</v>
      </c>
      <c r="G219" s="141" t="s">
        <v>281</v>
      </c>
      <c r="H219" s="124">
        <v>5</v>
      </c>
      <c r="I219" s="103">
        <v>44</v>
      </c>
      <c r="J219" s="103">
        <v>22.5</v>
      </c>
      <c r="K219" s="120">
        <f t="shared" si="123"/>
        <v>990</v>
      </c>
      <c r="L219" s="124">
        <v>5</v>
      </c>
      <c r="M219" s="103">
        <v>44</v>
      </c>
      <c r="N219" s="103">
        <v>22.5</v>
      </c>
      <c r="O219" s="120">
        <f t="shared" si="102"/>
        <v>990</v>
      </c>
      <c r="P219" s="119">
        <v>4</v>
      </c>
      <c r="Q219" s="100">
        <f>L219-P219</f>
        <v>1</v>
      </c>
      <c r="R219" s="99">
        <v>34</v>
      </c>
      <c r="S219" s="99">
        <f t="shared" si="110"/>
        <v>22.5</v>
      </c>
      <c r="T219" s="125">
        <f t="shared" si="130"/>
        <v>765</v>
      </c>
      <c r="U219" s="101">
        <f t="shared" si="134"/>
        <v>17.8</v>
      </c>
      <c r="V219" s="68">
        <f t="shared" si="134"/>
        <v>783.2</v>
      </c>
      <c r="W219" s="72">
        <v>4.7</v>
      </c>
      <c r="X219" s="69">
        <f t="shared" si="124"/>
        <v>206.8</v>
      </c>
      <c r="Y219" s="73"/>
      <c r="Z219" s="68">
        <f t="shared" si="125"/>
        <v>0</v>
      </c>
      <c r="AA219" s="72"/>
      <c r="AB219" s="72">
        <f t="shared" si="126"/>
        <v>0</v>
      </c>
      <c r="AC219" s="73"/>
      <c r="AD219" s="68">
        <f t="shared" si="127"/>
        <v>0</v>
      </c>
      <c r="AE219" s="72"/>
      <c r="AF219" s="74">
        <f t="shared" si="128"/>
        <v>0</v>
      </c>
      <c r="AG219" s="101">
        <f t="shared" si="113"/>
        <v>17.8</v>
      </c>
      <c r="AH219" s="68">
        <f t="shared" si="114"/>
        <v>783.2</v>
      </c>
      <c r="AI219" s="72">
        <v>4.7</v>
      </c>
      <c r="AJ219" s="69">
        <f t="shared" si="115"/>
        <v>206.8</v>
      </c>
      <c r="AK219" s="73"/>
      <c r="AL219" s="71">
        <f t="shared" si="115"/>
        <v>0</v>
      </c>
      <c r="AM219" s="72"/>
      <c r="AN219" s="72">
        <f t="shared" si="116"/>
        <v>0</v>
      </c>
      <c r="AO219" s="73"/>
      <c r="AP219" s="71">
        <f t="shared" si="117"/>
        <v>0</v>
      </c>
      <c r="AQ219" s="72"/>
      <c r="AR219" s="74">
        <f t="shared" si="131"/>
        <v>0</v>
      </c>
      <c r="AS219" s="101">
        <f t="shared" si="118"/>
        <v>17.8</v>
      </c>
      <c r="AT219" s="68">
        <f t="shared" si="118"/>
        <v>605.20000000000005</v>
      </c>
      <c r="AU219" s="72">
        <v>4.7</v>
      </c>
      <c r="AV219" s="69">
        <f t="shared" si="133"/>
        <v>159.80000000000001</v>
      </c>
      <c r="AW219" s="102"/>
      <c r="AX219" s="88">
        <f t="shared" si="133"/>
        <v>0</v>
      </c>
      <c r="AY219" s="91"/>
      <c r="AZ219" s="91">
        <f t="shared" si="120"/>
        <v>0</v>
      </c>
      <c r="BA219" s="102"/>
      <c r="BB219" s="88">
        <f t="shared" si="121"/>
        <v>0</v>
      </c>
      <c r="BC219" s="91"/>
      <c r="BD219" s="92">
        <f t="shared" si="122"/>
        <v>0</v>
      </c>
    </row>
    <row r="220" spans="1:56" ht="22.5" customHeight="1">
      <c r="A220" s="3"/>
      <c r="B220" s="4" t="s">
        <v>409</v>
      </c>
      <c r="C220" s="5">
        <v>355</v>
      </c>
      <c r="D220" s="11" t="s">
        <v>120</v>
      </c>
      <c r="E220" s="13" t="s">
        <v>417</v>
      </c>
      <c r="F220" s="8" t="s">
        <v>39</v>
      </c>
      <c r="G220" s="141" t="s">
        <v>281</v>
      </c>
      <c r="H220" s="124"/>
      <c r="I220" s="103">
        <v>6</v>
      </c>
      <c r="J220" s="103">
        <v>24</v>
      </c>
      <c r="K220" s="120">
        <f t="shared" si="123"/>
        <v>144</v>
      </c>
      <c r="L220" s="124"/>
      <c r="M220" s="103">
        <v>6</v>
      </c>
      <c r="N220" s="103">
        <v>24</v>
      </c>
      <c r="O220" s="120">
        <f t="shared" si="102"/>
        <v>144</v>
      </c>
      <c r="P220" s="122"/>
      <c r="Q220" s="99"/>
      <c r="R220" s="99">
        <v>6</v>
      </c>
      <c r="S220" s="99">
        <f t="shared" si="110"/>
        <v>24</v>
      </c>
      <c r="T220" s="125">
        <f t="shared" si="130"/>
        <v>144</v>
      </c>
      <c r="U220" s="101">
        <f t="shared" si="134"/>
        <v>19.3</v>
      </c>
      <c r="V220" s="68">
        <f t="shared" si="134"/>
        <v>115.8</v>
      </c>
      <c r="W220" s="72">
        <v>4.7</v>
      </c>
      <c r="X220" s="69">
        <f t="shared" si="124"/>
        <v>28.200000000000003</v>
      </c>
      <c r="Y220" s="73"/>
      <c r="Z220" s="68">
        <f t="shared" si="125"/>
        <v>0</v>
      </c>
      <c r="AA220" s="72"/>
      <c r="AB220" s="72">
        <f t="shared" si="126"/>
        <v>0</v>
      </c>
      <c r="AC220" s="73"/>
      <c r="AD220" s="68">
        <f t="shared" si="127"/>
        <v>0</v>
      </c>
      <c r="AE220" s="72"/>
      <c r="AF220" s="74">
        <f t="shared" si="128"/>
        <v>0</v>
      </c>
      <c r="AG220" s="101">
        <f t="shared" si="113"/>
        <v>19.3</v>
      </c>
      <c r="AH220" s="68">
        <f t="shared" si="114"/>
        <v>115.8</v>
      </c>
      <c r="AI220" s="72">
        <v>4.7</v>
      </c>
      <c r="AJ220" s="69">
        <f t="shared" si="115"/>
        <v>28.200000000000003</v>
      </c>
      <c r="AK220" s="73"/>
      <c r="AL220" s="71">
        <f t="shared" si="115"/>
        <v>0</v>
      </c>
      <c r="AM220" s="72"/>
      <c r="AN220" s="72">
        <f t="shared" si="116"/>
        <v>0</v>
      </c>
      <c r="AO220" s="73"/>
      <c r="AP220" s="71">
        <f t="shared" si="117"/>
        <v>0</v>
      </c>
      <c r="AQ220" s="72"/>
      <c r="AR220" s="74">
        <f t="shared" si="131"/>
        <v>0</v>
      </c>
      <c r="AS220" s="101">
        <f t="shared" si="118"/>
        <v>19.3</v>
      </c>
      <c r="AT220" s="68">
        <f t="shared" si="118"/>
        <v>115.8</v>
      </c>
      <c r="AU220" s="72">
        <v>4.7</v>
      </c>
      <c r="AV220" s="69">
        <f t="shared" si="133"/>
        <v>28.200000000000003</v>
      </c>
      <c r="AW220" s="102"/>
      <c r="AX220" s="88">
        <f t="shared" si="133"/>
        <v>0</v>
      </c>
      <c r="AY220" s="91"/>
      <c r="AZ220" s="91">
        <f t="shared" si="120"/>
        <v>0</v>
      </c>
      <c r="BA220" s="102"/>
      <c r="BB220" s="88">
        <f t="shared" si="121"/>
        <v>0</v>
      </c>
      <c r="BC220" s="91"/>
      <c r="BD220" s="92">
        <f t="shared" si="122"/>
        <v>0</v>
      </c>
    </row>
    <row r="221" spans="1:56" ht="33.75">
      <c r="A221" s="3">
        <v>68</v>
      </c>
      <c r="B221" s="4" t="s">
        <v>409</v>
      </c>
      <c r="C221" s="5" t="s">
        <v>418</v>
      </c>
      <c r="D221" s="16" t="s">
        <v>32</v>
      </c>
      <c r="E221" s="7" t="s">
        <v>419</v>
      </c>
      <c r="F221" s="8" t="s">
        <v>440</v>
      </c>
      <c r="G221" s="143" t="s">
        <v>420</v>
      </c>
      <c r="H221" s="124">
        <v>1</v>
      </c>
      <c r="I221" s="103">
        <v>10</v>
      </c>
      <c r="J221" s="103">
        <v>32.799999999999997</v>
      </c>
      <c r="K221" s="120">
        <f t="shared" si="123"/>
        <v>328</v>
      </c>
      <c r="L221" s="124">
        <v>1</v>
      </c>
      <c r="M221" s="104">
        <v>9</v>
      </c>
      <c r="N221" s="103">
        <v>32.799999999999997</v>
      </c>
      <c r="O221" s="120">
        <f t="shared" si="102"/>
        <v>295.2</v>
      </c>
      <c r="P221" s="122">
        <f>L221</f>
        <v>1</v>
      </c>
      <c r="Q221" s="99"/>
      <c r="R221" s="99">
        <f>M221</f>
        <v>9</v>
      </c>
      <c r="S221" s="99">
        <f t="shared" si="110"/>
        <v>32.799999999999997</v>
      </c>
      <c r="T221" s="125">
        <f t="shared" si="130"/>
        <v>295.2</v>
      </c>
      <c r="U221" s="101">
        <f t="shared" si="134"/>
        <v>18.299999999999997</v>
      </c>
      <c r="V221" s="68">
        <f t="shared" si="134"/>
        <v>183</v>
      </c>
      <c r="W221" s="72"/>
      <c r="X221" s="69">
        <f t="shared" si="124"/>
        <v>0</v>
      </c>
      <c r="Y221" s="73"/>
      <c r="Z221" s="68">
        <f t="shared" si="125"/>
        <v>0</v>
      </c>
      <c r="AA221" s="72"/>
      <c r="AB221" s="72">
        <f t="shared" si="126"/>
        <v>0</v>
      </c>
      <c r="AC221" s="73">
        <v>14.5</v>
      </c>
      <c r="AD221" s="68">
        <f t="shared" si="127"/>
        <v>145</v>
      </c>
      <c r="AE221" s="72"/>
      <c r="AF221" s="74">
        <f t="shared" si="128"/>
        <v>0</v>
      </c>
      <c r="AG221" s="101">
        <f t="shared" si="113"/>
        <v>18.299999999999997</v>
      </c>
      <c r="AH221" s="68">
        <f t="shared" si="114"/>
        <v>164.7</v>
      </c>
      <c r="AI221" s="72"/>
      <c r="AJ221" s="69">
        <f t="shared" si="115"/>
        <v>0</v>
      </c>
      <c r="AK221" s="73"/>
      <c r="AL221" s="71">
        <f t="shared" si="115"/>
        <v>0</v>
      </c>
      <c r="AM221" s="72"/>
      <c r="AN221" s="72">
        <f t="shared" si="116"/>
        <v>0</v>
      </c>
      <c r="AO221" s="73">
        <v>14.5</v>
      </c>
      <c r="AP221" s="71">
        <f t="shared" si="117"/>
        <v>130.5</v>
      </c>
      <c r="AQ221" s="72"/>
      <c r="AR221" s="74">
        <f t="shared" si="131"/>
        <v>0</v>
      </c>
      <c r="AS221" s="101">
        <f t="shared" si="118"/>
        <v>18.299999999999997</v>
      </c>
      <c r="AT221" s="68">
        <f t="shared" si="118"/>
        <v>164.7</v>
      </c>
      <c r="AU221" s="72"/>
      <c r="AV221" s="69">
        <f t="shared" si="133"/>
        <v>0</v>
      </c>
      <c r="AW221" s="102"/>
      <c r="AX221" s="88">
        <f t="shared" si="133"/>
        <v>0</v>
      </c>
      <c r="AY221" s="91"/>
      <c r="AZ221" s="91">
        <f t="shared" si="120"/>
        <v>0</v>
      </c>
      <c r="BA221" s="102">
        <v>14.5</v>
      </c>
      <c r="BB221" s="88">
        <f t="shared" si="121"/>
        <v>130.5</v>
      </c>
      <c r="BC221" s="91"/>
      <c r="BD221" s="92">
        <f t="shared" si="122"/>
        <v>0</v>
      </c>
    </row>
    <row r="222" spans="1:56" ht="22.5">
      <c r="A222" s="3">
        <v>69</v>
      </c>
      <c r="B222" s="4" t="s">
        <v>412</v>
      </c>
      <c r="C222" s="5">
        <v>684</v>
      </c>
      <c r="D222" s="16" t="s">
        <v>32</v>
      </c>
      <c r="E222" s="7" t="s">
        <v>421</v>
      </c>
      <c r="F222" s="8" t="s">
        <v>440</v>
      </c>
      <c r="G222" s="143" t="s">
        <v>422</v>
      </c>
      <c r="H222" s="124">
        <v>8</v>
      </c>
      <c r="I222" s="103">
        <v>72</v>
      </c>
      <c r="J222" s="103">
        <v>25.1</v>
      </c>
      <c r="K222" s="120">
        <f t="shared" si="123"/>
        <v>1807.2</v>
      </c>
      <c r="L222" s="124">
        <v>8</v>
      </c>
      <c r="M222" s="104">
        <v>71</v>
      </c>
      <c r="N222" s="103">
        <v>25.1</v>
      </c>
      <c r="O222" s="120">
        <f t="shared" si="102"/>
        <v>1782.1000000000001</v>
      </c>
      <c r="P222" s="119">
        <v>6</v>
      </c>
      <c r="Q222" s="100">
        <f>L222-P222</f>
        <v>2</v>
      </c>
      <c r="R222" s="99">
        <v>51</v>
      </c>
      <c r="S222" s="99">
        <f t="shared" si="110"/>
        <v>25.1</v>
      </c>
      <c r="T222" s="125">
        <f t="shared" si="130"/>
        <v>1280.1000000000001</v>
      </c>
      <c r="U222" s="101">
        <f t="shared" si="134"/>
        <v>18.3</v>
      </c>
      <c r="V222" s="68">
        <f t="shared" si="134"/>
        <v>1317.6000000000001</v>
      </c>
      <c r="W222" s="72"/>
      <c r="X222" s="69">
        <f t="shared" si="124"/>
        <v>0</v>
      </c>
      <c r="Y222" s="73"/>
      <c r="Z222" s="68">
        <f t="shared" si="125"/>
        <v>0</v>
      </c>
      <c r="AA222" s="72"/>
      <c r="AB222" s="72">
        <f t="shared" si="126"/>
        <v>0</v>
      </c>
      <c r="AC222" s="73">
        <v>6.8</v>
      </c>
      <c r="AD222" s="68">
        <f t="shared" si="127"/>
        <v>489.59999999999997</v>
      </c>
      <c r="AE222" s="72"/>
      <c r="AF222" s="74">
        <f t="shared" si="128"/>
        <v>0</v>
      </c>
      <c r="AG222" s="101">
        <f t="shared" si="113"/>
        <v>18.3</v>
      </c>
      <c r="AH222" s="68">
        <f t="shared" si="114"/>
        <v>1299.3000000000002</v>
      </c>
      <c r="AI222" s="72"/>
      <c r="AJ222" s="69">
        <f t="shared" si="115"/>
        <v>0</v>
      </c>
      <c r="AK222" s="73"/>
      <c r="AL222" s="71">
        <f t="shared" si="115"/>
        <v>0</v>
      </c>
      <c r="AM222" s="72"/>
      <c r="AN222" s="72">
        <f t="shared" si="116"/>
        <v>0</v>
      </c>
      <c r="AO222" s="73">
        <v>6.8</v>
      </c>
      <c r="AP222" s="71">
        <f t="shared" si="117"/>
        <v>482.8</v>
      </c>
      <c r="AQ222" s="72"/>
      <c r="AR222" s="74">
        <f t="shared" si="131"/>
        <v>0</v>
      </c>
      <c r="AS222" s="101">
        <f t="shared" si="118"/>
        <v>18.3</v>
      </c>
      <c r="AT222" s="68">
        <f t="shared" si="118"/>
        <v>933.30000000000018</v>
      </c>
      <c r="AU222" s="72"/>
      <c r="AV222" s="69">
        <f t="shared" si="133"/>
        <v>0</v>
      </c>
      <c r="AW222" s="102"/>
      <c r="AX222" s="88">
        <f t="shared" si="133"/>
        <v>0</v>
      </c>
      <c r="AY222" s="91"/>
      <c r="AZ222" s="91">
        <f t="shared" si="120"/>
        <v>0</v>
      </c>
      <c r="BA222" s="102">
        <v>6.8</v>
      </c>
      <c r="BB222" s="88">
        <f t="shared" si="121"/>
        <v>346.8</v>
      </c>
      <c r="BC222" s="91"/>
      <c r="BD222" s="92">
        <f t="shared" si="122"/>
        <v>0</v>
      </c>
    </row>
    <row r="223" spans="1:56" ht="22.5">
      <c r="A223" s="3"/>
      <c r="B223" s="4" t="s">
        <v>412</v>
      </c>
      <c r="C223" s="5">
        <v>684</v>
      </c>
      <c r="D223" s="16" t="s">
        <v>32</v>
      </c>
      <c r="E223" s="7" t="s">
        <v>423</v>
      </c>
      <c r="F223" s="8" t="s">
        <v>440</v>
      </c>
      <c r="G223" s="142" t="s">
        <v>424</v>
      </c>
      <c r="H223" s="124"/>
      <c r="I223" s="103">
        <v>3</v>
      </c>
      <c r="J223" s="103">
        <v>27.7</v>
      </c>
      <c r="K223" s="120">
        <f t="shared" si="123"/>
        <v>83.1</v>
      </c>
      <c r="L223" s="124"/>
      <c r="M223" s="103">
        <v>3</v>
      </c>
      <c r="N223" s="103">
        <v>27.7</v>
      </c>
      <c r="O223" s="120">
        <f t="shared" si="102"/>
        <v>83.1</v>
      </c>
      <c r="P223" s="122"/>
      <c r="Q223" s="99"/>
      <c r="R223" s="99">
        <v>3</v>
      </c>
      <c r="S223" s="99">
        <f t="shared" si="110"/>
        <v>27.7</v>
      </c>
      <c r="T223" s="125">
        <f t="shared" si="130"/>
        <v>83.1</v>
      </c>
      <c r="U223" s="101">
        <f t="shared" si="134"/>
        <v>18.299999999999997</v>
      </c>
      <c r="V223" s="68">
        <f t="shared" si="134"/>
        <v>54.899999999999991</v>
      </c>
      <c r="W223" s="72"/>
      <c r="X223" s="69">
        <f t="shared" si="124"/>
        <v>0</v>
      </c>
      <c r="Y223" s="73"/>
      <c r="Z223" s="68">
        <f t="shared" si="125"/>
        <v>0</v>
      </c>
      <c r="AA223" s="72"/>
      <c r="AB223" s="72">
        <f t="shared" si="126"/>
        <v>0</v>
      </c>
      <c r="AC223" s="73">
        <v>9.4</v>
      </c>
      <c r="AD223" s="68">
        <f t="shared" si="127"/>
        <v>28.200000000000003</v>
      </c>
      <c r="AE223" s="72"/>
      <c r="AF223" s="74">
        <f t="shared" si="128"/>
        <v>0</v>
      </c>
      <c r="AG223" s="101">
        <f t="shared" si="113"/>
        <v>18.299999999999997</v>
      </c>
      <c r="AH223" s="68">
        <f t="shared" si="114"/>
        <v>54.899999999999991</v>
      </c>
      <c r="AI223" s="72"/>
      <c r="AJ223" s="69">
        <f t="shared" si="115"/>
        <v>0</v>
      </c>
      <c r="AK223" s="73"/>
      <c r="AL223" s="71">
        <f t="shared" si="115"/>
        <v>0</v>
      </c>
      <c r="AM223" s="72"/>
      <c r="AN223" s="72">
        <f t="shared" si="116"/>
        <v>0</v>
      </c>
      <c r="AO223" s="73">
        <v>9.4</v>
      </c>
      <c r="AP223" s="71">
        <f t="shared" si="117"/>
        <v>28.200000000000003</v>
      </c>
      <c r="AQ223" s="72"/>
      <c r="AR223" s="74">
        <f t="shared" si="131"/>
        <v>0</v>
      </c>
      <c r="AS223" s="101">
        <f t="shared" si="118"/>
        <v>18.299999999999997</v>
      </c>
      <c r="AT223" s="68">
        <f t="shared" si="118"/>
        <v>54.899999999999991</v>
      </c>
      <c r="AU223" s="72"/>
      <c r="AV223" s="69">
        <f t="shared" si="133"/>
        <v>0</v>
      </c>
      <c r="AW223" s="102"/>
      <c r="AX223" s="88">
        <f t="shared" si="133"/>
        <v>0</v>
      </c>
      <c r="AY223" s="91"/>
      <c r="AZ223" s="91">
        <f t="shared" si="120"/>
        <v>0</v>
      </c>
      <c r="BA223" s="102">
        <v>9.4</v>
      </c>
      <c r="BB223" s="88">
        <f t="shared" si="121"/>
        <v>28.200000000000003</v>
      </c>
      <c r="BC223" s="91"/>
      <c r="BD223" s="92">
        <f t="shared" si="122"/>
        <v>0</v>
      </c>
    </row>
    <row r="224" spans="1:56" ht="33.75">
      <c r="A224" s="3"/>
      <c r="B224" s="4" t="s">
        <v>412</v>
      </c>
      <c r="C224" s="5">
        <v>684</v>
      </c>
      <c r="D224" s="32" t="s">
        <v>425</v>
      </c>
      <c r="E224" s="30" t="s">
        <v>426</v>
      </c>
      <c r="F224" s="8" t="s">
        <v>440</v>
      </c>
      <c r="G224" s="151" t="s">
        <v>196</v>
      </c>
      <c r="H224" s="124"/>
      <c r="I224" s="103"/>
      <c r="J224" s="103"/>
      <c r="K224" s="120"/>
      <c r="L224" s="124"/>
      <c r="M224" s="104">
        <v>1</v>
      </c>
      <c r="N224" s="104">
        <v>32.799999999999997</v>
      </c>
      <c r="O224" s="120">
        <f t="shared" ref="O224:O225" si="135">M224*N224</f>
        <v>32.799999999999997</v>
      </c>
      <c r="P224" s="122"/>
      <c r="Q224" s="99"/>
      <c r="R224" s="99">
        <v>1</v>
      </c>
      <c r="S224" s="99">
        <f t="shared" si="110"/>
        <v>32.799999999999997</v>
      </c>
      <c r="T224" s="125">
        <f t="shared" si="130"/>
        <v>32.799999999999997</v>
      </c>
      <c r="U224" s="101"/>
      <c r="V224" s="68"/>
      <c r="W224" s="72"/>
      <c r="X224" s="69"/>
      <c r="Y224" s="73"/>
      <c r="Z224" s="68"/>
      <c r="AA224" s="72"/>
      <c r="AB224" s="72"/>
      <c r="AC224" s="73"/>
      <c r="AD224" s="68"/>
      <c r="AE224" s="72"/>
      <c r="AF224" s="74"/>
      <c r="AG224" s="101">
        <f t="shared" si="113"/>
        <v>18.499999999999996</v>
      </c>
      <c r="AH224" s="68">
        <f t="shared" si="114"/>
        <v>18.499999999999996</v>
      </c>
      <c r="AI224" s="72"/>
      <c r="AJ224" s="69">
        <f t="shared" si="115"/>
        <v>0</v>
      </c>
      <c r="AK224" s="73"/>
      <c r="AL224" s="71">
        <f t="shared" si="115"/>
        <v>0</v>
      </c>
      <c r="AM224" s="72"/>
      <c r="AN224" s="72">
        <f t="shared" si="116"/>
        <v>0</v>
      </c>
      <c r="AO224" s="110">
        <v>14.3</v>
      </c>
      <c r="AP224" s="71">
        <f t="shared" si="117"/>
        <v>14.3</v>
      </c>
      <c r="AQ224" s="72"/>
      <c r="AR224" s="74">
        <f t="shared" si="131"/>
        <v>0</v>
      </c>
      <c r="AS224" s="101">
        <f t="shared" si="118"/>
        <v>18.499999999999996</v>
      </c>
      <c r="AT224" s="68">
        <f t="shared" si="118"/>
        <v>18.499999999999996</v>
      </c>
      <c r="AU224" s="72"/>
      <c r="AV224" s="69">
        <f t="shared" si="133"/>
        <v>0</v>
      </c>
      <c r="AW224" s="102"/>
      <c r="AX224" s="88">
        <f t="shared" si="133"/>
        <v>0</v>
      </c>
      <c r="AY224" s="91"/>
      <c r="AZ224" s="91">
        <f t="shared" si="120"/>
        <v>0</v>
      </c>
      <c r="BA224" s="111">
        <v>14.3</v>
      </c>
      <c r="BB224" s="88">
        <f t="shared" si="121"/>
        <v>14.3</v>
      </c>
      <c r="BC224" s="91"/>
      <c r="BD224" s="92">
        <f t="shared" si="122"/>
        <v>0</v>
      </c>
    </row>
    <row r="225" spans="1:56" ht="22.5">
      <c r="A225" s="3"/>
      <c r="B225" s="4" t="s">
        <v>412</v>
      </c>
      <c r="C225" s="20" t="s">
        <v>427</v>
      </c>
      <c r="D225" s="16" t="s">
        <v>32</v>
      </c>
      <c r="E225" s="7" t="s">
        <v>428</v>
      </c>
      <c r="F225" s="8" t="s">
        <v>440</v>
      </c>
      <c r="G225" s="142" t="s">
        <v>429</v>
      </c>
      <c r="H225" s="124"/>
      <c r="I225" s="103">
        <v>5</v>
      </c>
      <c r="J225" s="103">
        <v>22.5</v>
      </c>
      <c r="K225" s="120">
        <f t="shared" si="123"/>
        <v>112.5</v>
      </c>
      <c r="L225" s="124"/>
      <c r="M225" s="103">
        <v>5</v>
      </c>
      <c r="N225" s="103">
        <v>22.5</v>
      </c>
      <c r="O225" s="120">
        <f t="shared" si="135"/>
        <v>112.5</v>
      </c>
      <c r="P225" s="122"/>
      <c r="Q225" s="99"/>
      <c r="R225" s="99">
        <v>5</v>
      </c>
      <c r="S225" s="99">
        <f t="shared" si="110"/>
        <v>22.5</v>
      </c>
      <c r="T225" s="125">
        <f t="shared" si="130"/>
        <v>112.5</v>
      </c>
      <c r="U225" s="101">
        <f t="shared" ref="U225:V230" si="136">J225-W225-Y225-AA225-AC225-AE225</f>
        <v>18.3</v>
      </c>
      <c r="V225" s="68">
        <f t="shared" si="136"/>
        <v>91.5</v>
      </c>
      <c r="W225" s="72"/>
      <c r="X225" s="69">
        <f t="shared" si="124"/>
        <v>0</v>
      </c>
      <c r="Y225" s="73"/>
      <c r="Z225" s="68">
        <f t="shared" si="125"/>
        <v>0</v>
      </c>
      <c r="AA225" s="72"/>
      <c r="AB225" s="72">
        <f t="shared" si="126"/>
        <v>0</v>
      </c>
      <c r="AC225" s="73">
        <v>4.2</v>
      </c>
      <c r="AD225" s="68">
        <f t="shared" si="127"/>
        <v>21</v>
      </c>
      <c r="AE225" s="72"/>
      <c r="AF225" s="74">
        <f t="shared" si="128"/>
        <v>0</v>
      </c>
      <c r="AG225" s="101">
        <f t="shared" si="113"/>
        <v>18.3</v>
      </c>
      <c r="AH225" s="68">
        <f t="shared" si="114"/>
        <v>91.5</v>
      </c>
      <c r="AI225" s="72"/>
      <c r="AJ225" s="69">
        <f t="shared" si="115"/>
        <v>0</v>
      </c>
      <c r="AK225" s="73"/>
      <c r="AL225" s="71">
        <f t="shared" si="115"/>
        <v>0</v>
      </c>
      <c r="AM225" s="72"/>
      <c r="AN225" s="72">
        <f t="shared" si="116"/>
        <v>0</v>
      </c>
      <c r="AO225" s="73">
        <v>4.2</v>
      </c>
      <c r="AP225" s="71">
        <f t="shared" si="117"/>
        <v>21</v>
      </c>
      <c r="AQ225" s="72"/>
      <c r="AR225" s="74">
        <f t="shared" si="131"/>
        <v>0</v>
      </c>
      <c r="AS225" s="101">
        <f t="shared" si="118"/>
        <v>18.3</v>
      </c>
      <c r="AT225" s="68">
        <f t="shared" si="118"/>
        <v>91.5</v>
      </c>
      <c r="AU225" s="72"/>
      <c r="AV225" s="69">
        <f t="shared" si="133"/>
        <v>0</v>
      </c>
      <c r="AW225" s="102"/>
      <c r="AX225" s="88">
        <f t="shared" si="133"/>
        <v>0</v>
      </c>
      <c r="AY225" s="91"/>
      <c r="AZ225" s="91">
        <f t="shared" si="120"/>
        <v>0</v>
      </c>
      <c r="BA225" s="102">
        <v>4.2</v>
      </c>
      <c r="BB225" s="88">
        <f t="shared" si="121"/>
        <v>21</v>
      </c>
      <c r="BC225" s="91"/>
      <c r="BD225" s="92">
        <f t="shared" si="122"/>
        <v>0</v>
      </c>
    </row>
    <row r="226" spans="1:56" ht="22.5">
      <c r="A226" s="3">
        <v>84</v>
      </c>
      <c r="B226" s="4" t="s">
        <v>409</v>
      </c>
      <c r="C226" s="5">
        <v>872</v>
      </c>
      <c r="D226" s="16" t="s">
        <v>30</v>
      </c>
      <c r="E226" s="13" t="s">
        <v>430</v>
      </c>
      <c r="F226" s="8" t="s">
        <v>443</v>
      </c>
      <c r="G226" s="143" t="s">
        <v>431</v>
      </c>
      <c r="H226" s="121">
        <v>1</v>
      </c>
      <c r="I226" s="97">
        <v>10</v>
      </c>
      <c r="J226" s="103">
        <v>36.799999999999997</v>
      </c>
      <c r="K226" s="120">
        <f t="shared" si="123"/>
        <v>368</v>
      </c>
      <c r="L226" s="121">
        <v>1</v>
      </c>
      <c r="M226" s="97">
        <v>10</v>
      </c>
      <c r="N226" s="103">
        <v>36.799999999999997</v>
      </c>
      <c r="O226" s="120">
        <f>M226*N226</f>
        <v>368</v>
      </c>
      <c r="P226" s="122">
        <f>L226</f>
        <v>1</v>
      </c>
      <c r="Q226" s="99"/>
      <c r="R226" s="99">
        <f>M226</f>
        <v>10</v>
      </c>
      <c r="S226" s="99">
        <f t="shared" si="110"/>
        <v>36.799999999999997</v>
      </c>
      <c r="T226" s="125">
        <f t="shared" si="130"/>
        <v>368</v>
      </c>
      <c r="U226" s="101">
        <f t="shared" si="136"/>
        <v>16.099999999999998</v>
      </c>
      <c r="V226" s="68">
        <f t="shared" si="136"/>
        <v>161</v>
      </c>
      <c r="W226" s="72">
        <v>10.4</v>
      </c>
      <c r="X226" s="69">
        <f t="shared" si="124"/>
        <v>104</v>
      </c>
      <c r="Y226" s="73"/>
      <c r="Z226" s="68">
        <f t="shared" si="125"/>
        <v>0</v>
      </c>
      <c r="AA226" s="72">
        <v>10.3</v>
      </c>
      <c r="AB226" s="69">
        <f t="shared" si="126"/>
        <v>103</v>
      </c>
      <c r="AC226" s="73"/>
      <c r="AD226" s="68">
        <f t="shared" si="127"/>
        <v>0</v>
      </c>
      <c r="AE226" s="72"/>
      <c r="AF226" s="74">
        <f t="shared" si="128"/>
        <v>0</v>
      </c>
      <c r="AG226" s="101">
        <f t="shared" si="113"/>
        <v>16.099999999999998</v>
      </c>
      <c r="AH226" s="68">
        <f t="shared" si="114"/>
        <v>161</v>
      </c>
      <c r="AI226" s="72">
        <v>10.4</v>
      </c>
      <c r="AJ226" s="69">
        <f t="shared" si="115"/>
        <v>104</v>
      </c>
      <c r="AK226" s="73"/>
      <c r="AL226" s="71">
        <f t="shared" si="115"/>
        <v>0</v>
      </c>
      <c r="AM226" s="72">
        <v>10.3</v>
      </c>
      <c r="AN226" s="69">
        <f t="shared" si="116"/>
        <v>103</v>
      </c>
      <c r="AO226" s="73"/>
      <c r="AP226" s="71">
        <f t="shared" si="117"/>
        <v>0</v>
      </c>
      <c r="AQ226" s="72"/>
      <c r="AR226" s="74">
        <f t="shared" si="131"/>
        <v>0</v>
      </c>
      <c r="AS226" s="101">
        <f t="shared" si="118"/>
        <v>16.099999999999998</v>
      </c>
      <c r="AT226" s="68">
        <f t="shared" si="118"/>
        <v>161</v>
      </c>
      <c r="AU226" s="72">
        <v>10.4</v>
      </c>
      <c r="AV226" s="69">
        <f t="shared" si="133"/>
        <v>104</v>
      </c>
      <c r="AW226" s="102"/>
      <c r="AX226" s="88">
        <f t="shared" si="133"/>
        <v>0</v>
      </c>
      <c r="AY226" s="91">
        <v>10.3</v>
      </c>
      <c r="AZ226" s="89">
        <f t="shared" si="120"/>
        <v>103</v>
      </c>
      <c r="BA226" s="102"/>
      <c r="BB226" s="88">
        <f t="shared" si="121"/>
        <v>0</v>
      </c>
      <c r="BC226" s="91"/>
      <c r="BD226" s="92">
        <f t="shared" si="122"/>
        <v>0</v>
      </c>
    </row>
    <row r="227" spans="1:56" ht="16.5" customHeight="1">
      <c r="A227" s="3"/>
      <c r="B227" s="4" t="s">
        <v>409</v>
      </c>
      <c r="C227" s="5"/>
      <c r="D227" s="16" t="s">
        <v>30</v>
      </c>
      <c r="E227" s="13" t="s">
        <v>432</v>
      </c>
      <c r="F227" s="8" t="s">
        <v>23</v>
      </c>
      <c r="G227" s="144" t="s">
        <v>433</v>
      </c>
      <c r="H227" s="121"/>
      <c r="I227" s="97">
        <v>1</v>
      </c>
      <c r="J227" s="103">
        <v>13</v>
      </c>
      <c r="K227" s="120">
        <f t="shared" si="123"/>
        <v>13</v>
      </c>
      <c r="L227" s="131"/>
      <c r="M227" s="98"/>
      <c r="N227" s="98"/>
      <c r="O227" s="120"/>
      <c r="P227" s="122">
        <f>L227</f>
        <v>0</v>
      </c>
      <c r="Q227" s="99"/>
      <c r="R227" s="99">
        <f>M227</f>
        <v>0</v>
      </c>
      <c r="S227" s="99">
        <f t="shared" si="110"/>
        <v>0</v>
      </c>
      <c r="T227" s="125">
        <f t="shared" si="130"/>
        <v>0</v>
      </c>
      <c r="U227" s="101">
        <f t="shared" si="136"/>
        <v>13</v>
      </c>
      <c r="V227" s="68">
        <f t="shared" si="136"/>
        <v>13</v>
      </c>
      <c r="W227" s="72"/>
      <c r="X227" s="69">
        <f t="shared" si="124"/>
        <v>0</v>
      </c>
      <c r="Y227" s="73"/>
      <c r="Z227" s="68">
        <f t="shared" si="125"/>
        <v>0</v>
      </c>
      <c r="AA227" s="72"/>
      <c r="AB227" s="72">
        <f t="shared" si="126"/>
        <v>0</v>
      </c>
      <c r="AC227" s="73"/>
      <c r="AD227" s="68">
        <f t="shared" si="127"/>
        <v>0</v>
      </c>
      <c r="AE227" s="72"/>
      <c r="AF227" s="74">
        <f t="shared" si="128"/>
        <v>0</v>
      </c>
      <c r="AG227" s="101">
        <f t="shared" si="113"/>
        <v>0</v>
      </c>
      <c r="AH227" s="68">
        <f t="shared" si="114"/>
        <v>0</v>
      </c>
      <c r="AI227" s="72"/>
      <c r="AJ227" s="69">
        <f t="shared" si="115"/>
        <v>0</v>
      </c>
      <c r="AK227" s="73"/>
      <c r="AL227" s="71">
        <f t="shared" si="115"/>
        <v>0</v>
      </c>
      <c r="AM227" s="72"/>
      <c r="AN227" s="72">
        <f t="shared" si="116"/>
        <v>0</v>
      </c>
      <c r="AO227" s="73"/>
      <c r="AP227" s="71">
        <f t="shared" si="117"/>
        <v>0</v>
      </c>
      <c r="AQ227" s="72"/>
      <c r="AR227" s="74">
        <f t="shared" si="131"/>
        <v>0</v>
      </c>
      <c r="AS227" s="101">
        <f t="shared" si="118"/>
        <v>0</v>
      </c>
      <c r="AT227" s="68">
        <f t="shared" si="118"/>
        <v>0</v>
      </c>
      <c r="AU227" s="72"/>
      <c r="AV227" s="69">
        <f t="shared" si="133"/>
        <v>0</v>
      </c>
      <c r="AW227" s="102"/>
      <c r="AX227" s="88">
        <f t="shared" si="133"/>
        <v>0</v>
      </c>
      <c r="AY227" s="91"/>
      <c r="AZ227" s="91">
        <f t="shared" si="120"/>
        <v>0</v>
      </c>
      <c r="BA227" s="102"/>
      <c r="BB227" s="88">
        <f t="shared" si="121"/>
        <v>0</v>
      </c>
      <c r="BC227" s="91"/>
      <c r="BD227" s="92">
        <f t="shared" si="122"/>
        <v>0</v>
      </c>
    </row>
    <row r="228" spans="1:56" ht="22.5" customHeight="1">
      <c r="A228" s="3">
        <v>106</v>
      </c>
      <c r="B228" s="4" t="s">
        <v>409</v>
      </c>
      <c r="C228" s="21">
        <v>35</v>
      </c>
      <c r="D228" s="22" t="s">
        <v>230</v>
      </c>
      <c r="E228" s="7" t="s">
        <v>434</v>
      </c>
      <c r="F228" s="8" t="s">
        <v>232</v>
      </c>
      <c r="G228" s="146" t="s">
        <v>435</v>
      </c>
      <c r="H228" s="121">
        <v>1</v>
      </c>
      <c r="I228" s="97">
        <v>14</v>
      </c>
      <c r="J228" s="103">
        <v>21.9</v>
      </c>
      <c r="K228" s="120">
        <f t="shared" si="123"/>
        <v>306.59999999999997</v>
      </c>
      <c r="L228" s="121">
        <v>1</v>
      </c>
      <c r="M228" s="97">
        <v>14</v>
      </c>
      <c r="N228" s="103">
        <v>21.9</v>
      </c>
      <c r="O228" s="120">
        <f t="shared" ref="O228:O230" si="137">M228*N228</f>
        <v>306.59999999999997</v>
      </c>
      <c r="P228" s="122">
        <f>L228</f>
        <v>1</v>
      </c>
      <c r="Q228" s="99"/>
      <c r="R228" s="99">
        <f>M228</f>
        <v>14</v>
      </c>
      <c r="S228" s="99">
        <f t="shared" si="110"/>
        <v>21.9</v>
      </c>
      <c r="T228" s="125">
        <f t="shared" si="130"/>
        <v>306.59999999999997</v>
      </c>
      <c r="U228" s="101">
        <f t="shared" si="136"/>
        <v>0</v>
      </c>
      <c r="V228" s="68">
        <f t="shared" si="136"/>
        <v>0</v>
      </c>
      <c r="W228" s="72">
        <v>21.9</v>
      </c>
      <c r="X228" s="69">
        <f t="shared" si="124"/>
        <v>306.59999999999997</v>
      </c>
      <c r="Y228" s="73"/>
      <c r="Z228" s="68">
        <f t="shared" si="125"/>
        <v>0</v>
      </c>
      <c r="AA228" s="72"/>
      <c r="AB228" s="72">
        <f t="shared" si="126"/>
        <v>0</v>
      </c>
      <c r="AC228" s="73"/>
      <c r="AD228" s="68">
        <f t="shared" si="127"/>
        <v>0</v>
      </c>
      <c r="AE228" s="72"/>
      <c r="AF228" s="74">
        <f t="shared" si="128"/>
        <v>0</v>
      </c>
      <c r="AG228" s="101">
        <f t="shared" si="113"/>
        <v>0</v>
      </c>
      <c r="AH228" s="68">
        <f t="shared" si="114"/>
        <v>0</v>
      </c>
      <c r="AI228" s="72">
        <v>21.9</v>
      </c>
      <c r="AJ228" s="69">
        <f t="shared" si="115"/>
        <v>306.59999999999997</v>
      </c>
      <c r="AK228" s="73"/>
      <c r="AL228" s="71">
        <f t="shared" si="115"/>
        <v>0</v>
      </c>
      <c r="AM228" s="72"/>
      <c r="AN228" s="72">
        <f t="shared" si="116"/>
        <v>0</v>
      </c>
      <c r="AO228" s="73"/>
      <c r="AP228" s="71">
        <f t="shared" si="117"/>
        <v>0</v>
      </c>
      <c r="AQ228" s="72"/>
      <c r="AR228" s="74">
        <f t="shared" si="131"/>
        <v>0</v>
      </c>
      <c r="AS228" s="101">
        <f t="shared" si="118"/>
        <v>0</v>
      </c>
      <c r="AT228" s="68">
        <f t="shared" si="118"/>
        <v>0</v>
      </c>
      <c r="AU228" s="72">
        <v>21.9</v>
      </c>
      <c r="AV228" s="69">
        <f t="shared" si="133"/>
        <v>306.59999999999997</v>
      </c>
      <c r="AW228" s="102"/>
      <c r="AX228" s="88">
        <f t="shared" si="133"/>
        <v>0</v>
      </c>
      <c r="AY228" s="91"/>
      <c r="AZ228" s="91">
        <f t="shared" si="120"/>
        <v>0</v>
      </c>
      <c r="BA228" s="102"/>
      <c r="BB228" s="88">
        <f t="shared" si="121"/>
        <v>0</v>
      </c>
      <c r="BC228" s="91"/>
      <c r="BD228" s="92">
        <f t="shared" si="122"/>
        <v>0</v>
      </c>
    </row>
    <row r="229" spans="1:56" ht="22.5" customHeight="1">
      <c r="A229" s="3">
        <v>107</v>
      </c>
      <c r="B229" s="4" t="s">
        <v>412</v>
      </c>
      <c r="C229" s="21" t="s">
        <v>436</v>
      </c>
      <c r="D229" s="22" t="s">
        <v>230</v>
      </c>
      <c r="E229" s="7" t="s">
        <v>437</v>
      </c>
      <c r="F229" s="8" t="s">
        <v>232</v>
      </c>
      <c r="G229" s="146" t="s">
        <v>435</v>
      </c>
      <c r="H229" s="121">
        <v>1</v>
      </c>
      <c r="I229" s="97">
        <v>14</v>
      </c>
      <c r="J229" s="103">
        <v>22.4</v>
      </c>
      <c r="K229" s="120">
        <f t="shared" si="123"/>
        <v>313.59999999999997</v>
      </c>
      <c r="L229" s="121">
        <v>1</v>
      </c>
      <c r="M229" s="97">
        <v>14</v>
      </c>
      <c r="N229" s="103">
        <v>22.4</v>
      </c>
      <c r="O229" s="120">
        <f t="shared" si="137"/>
        <v>313.59999999999997</v>
      </c>
      <c r="P229" s="122">
        <f>L229</f>
        <v>1</v>
      </c>
      <c r="Q229" s="99"/>
      <c r="R229" s="99">
        <f>M229</f>
        <v>14</v>
      </c>
      <c r="S229" s="99">
        <f t="shared" si="110"/>
        <v>22.4</v>
      </c>
      <c r="T229" s="125">
        <f t="shared" si="130"/>
        <v>313.59999999999997</v>
      </c>
      <c r="U229" s="101">
        <f t="shared" si="136"/>
        <v>0</v>
      </c>
      <c r="V229" s="68">
        <f t="shared" si="136"/>
        <v>0</v>
      </c>
      <c r="W229" s="72">
        <v>22.4</v>
      </c>
      <c r="X229" s="69">
        <f t="shared" si="124"/>
        <v>313.59999999999997</v>
      </c>
      <c r="Y229" s="73"/>
      <c r="Z229" s="68">
        <f t="shared" si="125"/>
        <v>0</v>
      </c>
      <c r="AA229" s="72"/>
      <c r="AB229" s="72">
        <f t="shared" si="126"/>
        <v>0</v>
      </c>
      <c r="AC229" s="73"/>
      <c r="AD229" s="68">
        <f t="shared" si="127"/>
        <v>0</v>
      </c>
      <c r="AE229" s="72"/>
      <c r="AF229" s="74">
        <f t="shared" si="128"/>
        <v>0</v>
      </c>
      <c r="AG229" s="101">
        <f t="shared" si="113"/>
        <v>0</v>
      </c>
      <c r="AH229" s="68">
        <f t="shared" si="114"/>
        <v>0</v>
      </c>
      <c r="AI229" s="72">
        <v>22.4</v>
      </c>
      <c r="AJ229" s="69">
        <f t="shared" si="115"/>
        <v>313.59999999999997</v>
      </c>
      <c r="AK229" s="73"/>
      <c r="AL229" s="71">
        <f t="shared" si="115"/>
        <v>0</v>
      </c>
      <c r="AM229" s="72"/>
      <c r="AN229" s="72">
        <f t="shared" si="116"/>
        <v>0</v>
      </c>
      <c r="AO229" s="73"/>
      <c r="AP229" s="71">
        <f t="shared" si="117"/>
        <v>0</v>
      </c>
      <c r="AQ229" s="72"/>
      <c r="AR229" s="74">
        <f t="shared" si="131"/>
        <v>0</v>
      </c>
      <c r="AS229" s="101">
        <f t="shared" si="118"/>
        <v>0</v>
      </c>
      <c r="AT229" s="68">
        <f t="shared" si="118"/>
        <v>0</v>
      </c>
      <c r="AU229" s="72">
        <v>22.4</v>
      </c>
      <c r="AV229" s="69">
        <f t="shared" si="133"/>
        <v>313.59999999999997</v>
      </c>
      <c r="AW229" s="102"/>
      <c r="AX229" s="88">
        <f t="shared" si="133"/>
        <v>0</v>
      </c>
      <c r="AY229" s="91"/>
      <c r="AZ229" s="91">
        <f t="shared" si="120"/>
        <v>0</v>
      </c>
      <c r="BA229" s="102"/>
      <c r="BB229" s="88">
        <f t="shared" si="121"/>
        <v>0</v>
      </c>
      <c r="BC229" s="91"/>
      <c r="BD229" s="92">
        <f t="shared" si="122"/>
        <v>0</v>
      </c>
    </row>
    <row r="230" spans="1:56" ht="45.75" customHeight="1" thickBot="1">
      <c r="A230" s="24">
        <v>115</v>
      </c>
      <c r="B230" s="4" t="s">
        <v>409</v>
      </c>
      <c r="C230" s="5">
        <v>72</v>
      </c>
      <c r="D230" s="11" t="s">
        <v>61</v>
      </c>
      <c r="E230" s="7" t="s">
        <v>438</v>
      </c>
      <c r="F230" s="8" t="s">
        <v>39</v>
      </c>
      <c r="G230" s="141" t="s">
        <v>413</v>
      </c>
      <c r="H230" s="136">
        <v>8</v>
      </c>
      <c r="I230" s="138">
        <v>80</v>
      </c>
      <c r="J230" s="138">
        <v>25.1</v>
      </c>
      <c r="K230" s="133">
        <f t="shared" si="123"/>
        <v>2008</v>
      </c>
      <c r="L230" s="136">
        <v>8</v>
      </c>
      <c r="M230" s="137">
        <v>78</v>
      </c>
      <c r="N230" s="138">
        <v>25.1</v>
      </c>
      <c r="O230" s="133">
        <f t="shared" si="137"/>
        <v>1957.8000000000002</v>
      </c>
      <c r="P230" s="128">
        <v>6</v>
      </c>
      <c r="Q230" s="129">
        <f>L230-P230</f>
        <v>2</v>
      </c>
      <c r="R230" s="108">
        <v>60</v>
      </c>
      <c r="S230" s="108">
        <f t="shared" si="110"/>
        <v>25.1</v>
      </c>
      <c r="T230" s="130">
        <f t="shared" si="130"/>
        <v>1506</v>
      </c>
      <c r="U230" s="114">
        <f t="shared" si="136"/>
        <v>19.600000000000001</v>
      </c>
      <c r="V230" s="76">
        <f t="shared" si="136"/>
        <v>1568</v>
      </c>
      <c r="W230" s="78">
        <v>5.5</v>
      </c>
      <c r="X230" s="77">
        <f t="shared" si="124"/>
        <v>440</v>
      </c>
      <c r="Y230" s="79"/>
      <c r="Z230" s="76">
        <f t="shared" si="125"/>
        <v>0</v>
      </c>
      <c r="AA230" s="78"/>
      <c r="AB230" s="78">
        <f t="shared" si="126"/>
        <v>0</v>
      </c>
      <c r="AC230" s="79"/>
      <c r="AD230" s="76">
        <f t="shared" si="127"/>
        <v>0</v>
      </c>
      <c r="AE230" s="78"/>
      <c r="AF230" s="80">
        <f t="shared" si="128"/>
        <v>0</v>
      </c>
      <c r="AG230" s="114">
        <f t="shared" si="113"/>
        <v>19.600000000000001</v>
      </c>
      <c r="AH230" s="76">
        <f t="shared" si="114"/>
        <v>1528.8000000000002</v>
      </c>
      <c r="AI230" s="78">
        <v>5.5</v>
      </c>
      <c r="AJ230" s="77">
        <f t="shared" si="115"/>
        <v>429</v>
      </c>
      <c r="AK230" s="79"/>
      <c r="AL230" s="158">
        <f t="shared" si="115"/>
        <v>0</v>
      </c>
      <c r="AM230" s="78"/>
      <c r="AN230" s="78">
        <f t="shared" si="116"/>
        <v>0</v>
      </c>
      <c r="AO230" s="79"/>
      <c r="AP230" s="158">
        <f t="shared" si="117"/>
        <v>0</v>
      </c>
      <c r="AQ230" s="78"/>
      <c r="AR230" s="80">
        <f t="shared" si="131"/>
        <v>0</v>
      </c>
      <c r="AS230" s="114">
        <f t="shared" si="118"/>
        <v>19.600000000000001</v>
      </c>
      <c r="AT230" s="76">
        <f t="shared" si="118"/>
        <v>1176</v>
      </c>
      <c r="AU230" s="78">
        <v>5.5</v>
      </c>
      <c r="AV230" s="77">
        <f t="shared" si="133"/>
        <v>330</v>
      </c>
      <c r="AW230" s="115"/>
      <c r="AX230" s="159">
        <f t="shared" si="133"/>
        <v>0</v>
      </c>
      <c r="AY230" s="93"/>
      <c r="AZ230" s="93">
        <f t="shared" si="120"/>
        <v>0</v>
      </c>
      <c r="BA230" s="115"/>
      <c r="BB230" s="159">
        <f t="shared" si="121"/>
        <v>0</v>
      </c>
      <c r="BC230" s="93"/>
      <c r="BD230" s="94">
        <f t="shared" si="122"/>
        <v>0</v>
      </c>
    </row>
  </sheetData>
  <autoFilter ref="A5:BD230"/>
  <mergeCells count="45">
    <mergeCell ref="O3:O4"/>
    <mergeCell ref="AW3:AX3"/>
    <mergeCell ref="AY3:AZ3"/>
    <mergeCell ref="BA3:BB3"/>
    <mergeCell ref="BC3:BD3"/>
    <mergeCell ref="Q3:Q4"/>
    <mergeCell ref="AK3:AL3"/>
    <mergeCell ref="AM3:AN3"/>
    <mergeCell ref="AO3:AP3"/>
    <mergeCell ref="AQ3:AR3"/>
    <mergeCell ref="AS3:AT3"/>
    <mergeCell ref="AU3:AV3"/>
    <mergeCell ref="Y3:Z3"/>
    <mergeCell ref="AA3:AB3"/>
    <mergeCell ref="AC3:AD3"/>
    <mergeCell ref="AE3:AF3"/>
    <mergeCell ref="AI3:AJ3"/>
    <mergeCell ref="P3:P4"/>
    <mergeCell ref="R3:R4"/>
    <mergeCell ref="S3:S4"/>
    <mergeCell ref="T3:T4"/>
    <mergeCell ref="U3:V3"/>
    <mergeCell ref="W3:X3"/>
    <mergeCell ref="AG3:AH3"/>
    <mergeCell ref="AS2:BD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AG2:AR2"/>
    <mergeCell ref="J3:J4"/>
    <mergeCell ref="K3:K4"/>
    <mergeCell ref="L3:L4"/>
    <mergeCell ref="M3:M4"/>
    <mergeCell ref="N3:N4"/>
    <mergeCell ref="A1:AF1"/>
    <mergeCell ref="H2:K2"/>
    <mergeCell ref="L2:O2"/>
    <mergeCell ref="P2:T2"/>
    <mergeCell ref="U2:AF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8"/>
  <sheetViews>
    <sheetView topLeftCell="A177" zoomScale="90" zoomScaleNormal="90" workbookViewId="0">
      <pane xSplit="2" topLeftCell="C1" activePane="topRight" state="frozen"/>
      <selection activeCell="A49" sqref="A49"/>
      <selection pane="topRight" activeCell="Y236" sqref="Y236"/>
    </sheetView>
  </sheetViews>
  <sheetFormatPr defaultRowHeight="16.5"/>
  <cols>
    <col min="1" max="1" width="7.25" style="54" bestFit="1" customWidth="1"/>
    <col min="2" max="5" width="8" style="54" customWidth="1"/>
    <col min="6" max="6" width="9.75" style="54" customWidth="1"/>
    <col min="7" max="7" width="10.5" style="175" customWidth="1"/>
    <col min="8" max="8" width="59.875" style="175" hidden="1" customWidth="1"/>
    <col min="9" max="9" width="10.625" style="175" customWidth="1"/>
    <col min="10" max="10" width="12.25" style="176" customWidth="1"/>
    <col min="11" max="11" width="10.875" style="83" customWidth="1"/>
    <col min="12" max="12" width="11.875" style="83" bestFit="1" customWidth="1"/>
    <col min="13" max="14" width="10.875" style="83" customWidth="1"/>
    <col min="15" max="15" width="10.5" style="175" customWidth="1"/>
    <col min="16" max="16" width="59.875" style="175" hidden="1" customWidth="1"/>
    <col min="17" max="17" width="10.625" style="175" customWidth="1"/>
    <col min="18" max="18" width="12.25" style="176" customWidth="1"/>
    <col min="21" max="21" width="9.625" bestFit="1" customWidth="1"/>
    <col min="23" max="23" width="9.625" bestFit="1" customWidth="1"/>
    <col min="26" max="26" width="10.375" bestFit="1" customWidth="1"/>
    <col min="27" max="27" width="10.625" style="83" hidden="1" customWidth="1"/>
    <col min="28" max="28" width="12.375" style="83" hidden="1" customWidth="1"/>
    <col min="29" max="29" width="10.5" style="83" hidden="1" customWidth="1"/>
    <col min="30" max="30" width="11.375" style="82" hidden="1" customWidth="1"/>
    <col min="31" max="31" width="10.875" style="82" hidden="1" customWidth="1"/>
    <col min="32" max="32" width="11.375" style="82" hidden="1" customWidth="1"/>
    <col min="33" max="33" width="10.5" style="82" hidden="1" customWidth="1"/>
    <col min="34" max="34" width="11.375" style="82" hidden="1" customWidth="1"/>
    <col min="35" max="35" width="10.5" style="82" hidden="1" customWidth="1"/>
    <col min="36" max="36" width="11.375" style="84" hidden="1" customWidth="1"/>
    <col min="37" max="37" width="10.5" style="82" hidden="1" customWidth="1"/>
    <col min="38" max="38" width="11.375" style="82" hidden="1" customWidth="1"/>
    <col min="39" max="39" width="10.625" style="83" customWidth="1"/>
    <col min="40" max="40" width="12.375" style="83" customWidth="1"/>
    <col min="41" max="41" width="9.875" style="83" customWidth="1"/>
    <col min="42" max="42" width="11.375" style="82" customWidth="1"/>
    <col min="43" max="43" width="10.875" style="82" customWidth="1"/>
    <col min="44" max="44" width="11.375" style="82" customWidth="1"/>
    <col min="45" max="45" width="10.5" style="82" customWidth="1"/>
    <col min="46" max="46" width="11.375" style="82" customWidth="1"/>
    <col min="47" max="47" width="10.5" style="82" customWidth="1"/>
    <col min="48" max="48" width="11.375" style="84" customWidth="1"/>
    <col min="49" max="49" width="10.5" style="82" customWidth="1"/>
    <col min="50" max="50" width="11.375" style="82" customWidth="1"/>
  </cols>
  <sheetData>
    <row r="1" spans="1:53" ht="17.25" thickBot="1">
      <c r="A1"/>
      <c r="B1"/>
      <c r="C1"/>
      <c r="D1"/>
      <c r="E1"/>
      <c r="F1"/>
      <c r="G1" s="172"/>
      <c r="H1" s="172"/>
      <c r="I1" s="172"/>
      <c r="J1" s="172"/>
      <c r="K1"/>
      <c r="L1"/>
      <c r="M1"/>
      <c r="N1"/>
      <c r="O1" s="172"/>
      <c r="P1" s="172"/>
      <c r="Q1" s="172"/>
      <c r="R1" s="172"/>
      <c r="AA1" s="65"/>
      <c r="AB1" s="65"/>
      <c r="AC1" s="65"/>
      <c r="AD1" s="65"/>
      <c r="AE1" s="65"/>
      <c r="AF1" s="65"/>
      <c r="AG1" s="65"/>
      <c r="AH1" s="65"/>
      <c r="AI1" s="65"/>
      <c r="AJ1" s="66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6"/>
      <c r="AW1" s="65"/>
      <c r="AX1" s="65"/>
    </row>
    <row r="2" spans="1:53">
      <c r="A2" s="346" t="s">
        <v>457</v>
      </c>
      <c r="B2" s="348"/>
      <c r="C2" s="346" t="s">
        <v>458</v>
      </c>
      <c r="D2" s="347"/>
      <c r="E2" s="347"/>
      <c r="F2" s="348"/>
      <c r="G2" s="346" t="s">
        <v>457</v>
      </c>
      <c r="H2" s="347"/>
      <c r="I2" s="347"/>
      <c r="J2" s="347"/>
      <c r="K2" s="347"/>
      <c r="L2" s="347"/>
      <c r="M2" s="347"/>
      <c r="N2" s="348"/>
      <c r="O2" s="346" t="s">
        <v>458</v>
      </c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8"/>
      <c r="AA2" s="351" t="s">
        <v>457</v>
      </c>
      <c r="AB2" s="352"/>
      <c r="AC2" s="352"/>
      <c r="AD2" s="352"/>
      <c r="AE2" s="352"/>
      <c r="AF2" s="352"/>
      <c r="AG2" s="352"/>
      <c r="AH2" s="352"/>
      <c r="AI2" s="352"/>
      <c r="AJ2" s="352"/>
      <c r="AK2" s="352"/>
      <c r="AL2" s="353"/>
      <c r="AM2" s="351" t="s">
        <v>458</v>
      </c>
      <c r="AN2" s="352"/>
      <c r="AO2" s="352"/>
      <c r="AP2" s="352"/>
      <c r="AQ2" s="352"/>
      <c r="AR2" s="352"/>
      <c r="AS2" s="352"/>
      <c r="AT2" s="352"/>
      <c r="AU2" s="352"/>
      <c r="AV2" s="352"/>
      <c r="AW2" s="352"/>
      <c r="AX2" s="353"/>
      <c r="AZ2" s="344" t="s">
        <v>564</v>
      </c>
      <c r="BA2" s="344"/>
    </row>
    <row r="3" spans="1:53" ht="16.5" customHeight="1">
      <c r="A3" s="360" t="s">
        <v>563</v>
      </c>
      <c r="B3" s="358" t="s">
        <v>5</v>
      </c>
      <c r="C3" s="362" t="s">
        <v>454</v>
      </c>
      <c r="D3" s="357" t="s">
        <v>462</v>
      </c>
      <c r="E3" s="357" t="s">
        <v>455</v>
      </c>
      <c r="F3" s="358" t="s">
        <v>482</v>
      </c>
      <c r="G3" s="350" t="s">
        <v>6</v>
      </c>
      <c r="H3" s="329"/>
      <c r="I3" s="329" t="s">
        <v>8</v>
      </c>
      <c r="J3" s="330" t="s">
        <v>7</v>
      </c>
      <c r="K3" s="356" t="s">
        <v>9</v>
      </c>
      <c r="L3" s="354" t="s">
        <v>10</v>
      </c>
      <c r="M3" s="355" t="s">
        <v>445</v>
      </c>
      <c r="N3" s="349" t="s">
        <v>446</v>
      </c>
      <c r="O3" s="350" t="s">
        <v>6</v>
      </c>
      <c r="P3" s="329"/>
      <c r="Q3" s="329" t="s">
        <v>8</v>
      </c>
      <c r="R3" s="330" t="s">
        <v>7</v>
      </c>
      <c r="S3" s="345" t="s">
        <v>448</v>
      </c>
      <c r="T3" s="356" t="s">
        <v>9</v>
      </c>
      <c r="U3" s="354" t="s">
        <v>10</v>
      </c>
      <c r="V3" s="354" t="s">
        <v>479</v>
      </c>
      <c r="W3" s="354" t="s">
        <v>480</v>
      </c>
      <c r="X3" s="354" t="s">
        <v>466</v>
      </c>
      <c r="Y3" s="355" t="s">
        <v>445</v>
      </c>
      <c r="Z3" s="349" t="s">
        <v>446</v>
      </c>
      <c r="AA3" s="337" t="s">
        <v>11</v>
      </c>
      <c r="AB3" s="338"/>
      <c r="AC3" s="336" t="s">
        <v>12</v>
      </c>
      <c r="AD3" s="336"/>
      <c r="AE3" s="339" t="s">
        <v>13</v>
      </c>
      <c r="AF3" s="339"/>
      <c r="AG3" s="336" t="s">
        <v>14</v>
      </c>
      <c r="AH3" s="336"/>
      <c r="AI3" s="339" t="s">
        <v>15</v>
      </c>
      <c r="AJ3" s="339"/>
      <c r="AK3" s="336" t="s">
        <v>16</v>
      </c>
      <c r="AL3" s="340"/>
      <c r="AM3" s="337" t="s">
        <v>11</v>
      </c>
      <c r="AN3" s="338"/>
      <c r="AO3" s="336" t="s">
        <v>12</v>
      </c>
      <c r="AP3" s="336"/>
      <c r="AQ3" s="339" t="s">
        <v>13</v>
      </c>
      <c r="AR3" s="339"/>
      <c r="AS3" s="336" t="s">
        <v>14</v>
      </c>
      <c r="AT3" s="336"/>
      <c r="AU3" s="339" t="s">
        <v>15</v>
      </c>
      <c r="AV3" s="339"/>
      <c r="AW3" s="336" t="s">
        <v>16</v>
      </c>
      <c r="AX3" s="340"/>
      <c r="AZ3" s="344" t="s">
        <v>565</v>
      </c>
      <c r="BA3" s="344" t="s">
        <v>566</v>
      </c>
    </row>
    <row r="4" spans="1:53">
      <c r="A4" s="361"/>
      <c r="B4" s="359"/>
      <c r="C4" s="363"/>
      <c r="D4" s="328"/>
      <c r="E4" s="328"/>
      <c r="F4" s="359"/>
      <c r="G4" s="350"/>
      <c r="H4" s="329"/>
      <c r="I4" s="329"/>
      <c r="J4" s="330"/>
      <c r="K4" s="356"/>
      <c r="L4" s="354"/>
      <c r="M4" s="355"/>
      <c r="N4" s="349"/>
      <c r="O4" s="350"/>
      <c r="P4" s="329"/>
      <c r="Q4" s="329"/>
      <c r="R4" s="330"/>
      <c r="S4" s="345"/>
      <c r="T4" s="356"/>
      <c r="U4" s="354"/>
      <c r="V4" s="354"/>
      <c r="W4" s="354"/>
      <c r="X4" s="354"/>
      <c r="Y4" s="355"/>
      <c r="Z4" s="349"/>
      <c r="AA4" s="296" t="s">
        <v>17</v>
      </c>
      <c r="AB4" s="297" t="s">
        <v>18</v>
      </c>
      <c r="AC4" s="69" t="s">
        <v>17</v>
      </c>
      <c r="AD4" s="69" t="s">
        <v>18</v>
      </c>
      <c r="AE4" s="297" t="s">
        <v>17</v>
      </c>
      <c r="AF4" s="297" t="s">
        <v>18</v>
      </c>
      <c r="AG4" s="69" t="s">
        <v>17</v>
      </c>
      <c r="AH4" s="69" t="s">
        <v>18</v>
      </c>
      <c r="AI4" s="297" t="s">
        <v>17</v>
      </c>
      <c r="AJ4" s="71" t="s">
        <v>18</v>
      </c>
      <c r="AK4" s="69" t="s">
        <v>17</v>
      </c>
      <c r="AL4" s="70" t="s">
        <v>18</v>
      </c>
      <c r="AM4" s="296" t="s">
        <v>17</v>
      </c>
      <c r="AN4" s="297" t="s">
        <v>18</v>
      </c>
      <c r="AO4" s="69" t="s">
        <v>17</v>
      </c>
      <c r="AP4" s="69" t="s">
        <v>18</v>
      </c>
      <c r="AQ4" s="297" t="s">
        <v>17</v>
      </c>
      <c r="AR4" s="297" t="s">
        <v>18</v>
      </c>
      <c r="AS4" s="69" t="s">
        <v>17</v>
      </c>
      <c r="AT4" s="69" t="s">
        <v>18</v>
      </c>
      <c r="AU4" s="297" t="s">
        <v>17</v>
      </c>
      <c r="AV4" s="71" t="s">
        <v>18</v>
      </c>
      <c r="AW4" s="69" t="s">
        <v>17</v>
      </c>
      <c r="AX4" s="70" t="s">
        <v>18</v>
      </c>
      <c r="AZ4" s="344"/>
      <c r="BA4" s="344"/>
    </row>
    <row r="5" spans="1:53">
      <c r="A5" s="258">
        <f>SUBTOTAL(3,A6:A262)</f>
        <v>123</v>
      </c>
      <c r="B5" s="291"/>
      <c r="C5" s="258">
        <f>SUBTOTAL(3,C6:C262)</f>
        <v>151</v>
      </c>
      <c r="D5" s="162"/>
      <c r="E5" s="161">
        <f>SUBTOTAL(3,E6:E262)</f>
        <v>64</v>
      </c>
      <c r="F5" s="259"/>
      <c r="G5" s="178"/>
      <c r="H5" s="162"/>
      <c r="I5" s="162"/>
      <c r="J5" s="163"/>
      <c r="K5" s="164">
        <f>SUBTOTAL(9,K6:K262)</f>
        <v>408</v>
      </c>
      <c r="L5" s="164">
        <f>SUBTOTAL(9,L6:L262)</f>
        <v>3959</v>
      </c>
      <c r="M5" s="164">
        <f>SUBTOTAL(9,M6:M262)</f>
        <v>5287.9000000000015</v>
      </c>
      <c r="N5" s="165">
        <f>SUBTOTAL(9,N6:N262)</f>
        <v>96065.100000000064</v>
      </c>
      <c r="O5" s="178"/>
      <c r="P5" s="162"/>
      <c r="Q5" s="162"/>
      <c r="R5" s="163"/>
      <c r="S5" s="168"/>
      <c r="T5" s="164">
        <f>SUBTOTAL(9,T6:T262)</f>
        <v>358</v>
      </c>
      <c r="U5" s="164">
        <f>SUBTOTAL(9,U6:U262)</f>
        <v>3770</v>
      </c>
      <c r="V5" s="164">
        <f>W5/T5</f>
        <v>29.335195530726256</v>
      </c>
      <c r="W5" s="164">
        <f>SUBTOTAL(9,W6:W262)</f>
        <v>10502</v>
      </c>
      <c r="X5" s="164">
        <f>SUBTOTAL(9,X6:X262)</f>
        <v>5527</v>
      </c>
      <c r="Y5" s="164">
        <f>SUBTOTAL(9,Y6:Y262)</f>
        <v>1505.2000000000003</v>
      </c>
      <c r="Z5" s="165">
        <f>SUBTOTAL(9,Z6:Z262)</f>
        <v>84454.3</v>
      </c>
      <c r="AA5" s="60">
        <f t="shared" ref="AA5:AL5" si="0">SUBTOTAL(9,AA6:AA230)</f>
        <v>3718.9980000000028</v>
      </c>
      <c r="AB5" s="61">
        <f t="shared" si="0"/>
        <v>77642.780000000013</v>
      </c>
      <c r="AC5" s="62">
        <f t="shared" si="0"/>
        <v>1425.1699999999998</v>
      </c>
      <c r="AD5" s="62">
        <f t="shared" si="0"/>
        <v>16254.059999999992</v>
      </c>
      <c r="AE5" s="61">
        <f t="shared" si="0"/>
        <v>25.1</v>
      </c>
      <c r="AF5" s="61">
        <f t="shared" si="0"/>
        <v>439</v>
      </c>
      <c r="AG5" s="62">
        <f t="shared" si="0"/>
        <v>10.3</v>
      </c>
      <c r="AH5" s="62">
        <f t="shared" si="0"/>
        <v>103</v>
      </c>
      <c r="AI5" s="61">
        <f t="shared" si="0"/>
        <v>107.732</v>
      </c>
      <c r="AJ5" s="64">
        <f t="shared" si="0"/>
        <v>1620.26</v>
      </c>
      <c r="AK5" s="62">
        <f t="shared" si="0"/>
        <v>0.6</v>
      </c>
      <c r="AL5" s="63">
        <f t="shared" si="0"/>
        <v>6</v>
      </c>
      <c r="AM5" s="60">
        <f t="shared" ref="AM5:AX5" si="1">SUBTOTAL(9,AM6:AM230)</f>
        <v>704.19999999999993</v>
      </c>
      <c r="AN5" s="61">
        <f t="shared" si="1"/>
        <v>32137.400000000005</v>
      </c>
      <c r="AO5" s="62">
        <f t="shared" si="1"/>
        <v>90.1</v>
      </c>
      <c r="AP5" s="62">
        <f t="shared" si="1"/>
        <v>4197.2000000000007</v>
      </c>
      <c r="AQ5" s="61">
        <f t="shared" si="1"/>
        <v>3.5</v>
      </c>
      <c r="AR5" s="61">
        <f t="shared" si="1"/>
        <v>140</v>
      </c>
      <c r="AS5" s="62">
        <f t="shared" si="1"/>
        <v>0</v>
      </c>
      <c r="AT5" s="62">
        <f t="shared" si="1"/>
        <v>0</v>
      </c>
      <c r="AU5" s="61">
        <f t="shared" si="1"/>
        <v>14</v>
      </c>
      <c r="AV5" s="64">
        <f t="shared" si="1"/>
        <v>736.8</v>
      </c>
      <c r="AW5" s="62">
        <f t="shared" si="1"/>
        <v>0</v>
      </c>
      <c r="AX5" s="63">
        <f t="shared" si="1"/>
        <v>0</v>
      </c>
      <c r="AZ5" s="311">
        <f>N5/K5</f>
        <v>235.45367647058839</v>
      </c>
      <c r="BA5" s="311">
        <f>Z5/T5</f>
        <v>235.90586592178772</v>
      </c>
    </row>
    <row r="6" spans="1:53" ht="48">
      <c r="A6" s="260">
        <v>4</v>
      </c>
      <c r="B6" s="262" t="s">
        <v>20</v>
      </c>
      <c r="C6" s="287" t="s">
        <v>456</v>
      </c>
      <c r="D6" s="5" t="s">
        <v>562</v>
      </c>
      <c r="E6" s="169" t="str">
        <f>B6</f>
        <v>5-1</v>
      </c>
      <c r="F6" s="261"/>
      <c r="G6" s="186" t="s">
        <v>21</v>
      </c>
      <c r="H6" s="187" t="s">
        <v>22</v>
      </c>
      <c r="I6" s="188" t="s">
        <v>21</v>
      </c>
      <c r="J6" s="189" t="s">
        <v>23</v>
      </c>
      <c r="K6" s="181">
        <v>3</v>
      </c>
      <c r="L6" s="181">
        <v>29</v>
      </c>
      <c r="M6" s="181">
        <v>19.899999999999999</v>
      </c>
      <c r="N6" s="193">
        <f>L6*M6</f>
        <v>577.09999999999991</v>
      </c>
      <c r="O6" s="186" t="s">
        <v>21</v>
      </c>
      <c r="P6" s="187" t="s">
        <v>22</v>
      </c>
      <c r="Q6" s="188" t="s">
        <v>21</v>
      </c>
      <c r="R6" s="189" t="s">
        <v>23</v>
      </c>
      <c r="S6" s="190" t="s">
        <v>449</v>
      </c>
      <c r="T6" s="191">
        <v>2</v>
      </c>
      <c r="U6" s="191">
        <v>20</v>
      </c>
      <c r="V6" s="191">
        <v>50</v>
      </c>
      <c r="W6" s="192">
        <f t="shared" ref="W6:W25" si="2">V6*T6</f>
        <v>100</v>
      </c>
      <c r="X6" s="191">
        <v>100</v>
      </c>
      <c r="Y6" s="181">
        <v>19.899999999999999</v>
      </c>
      <c r="Z6" s="193">
        <f>U6*Y6</f>
        <v>398</v>
      </c>
      <c r="AA6" s="101">
        <f>M6-AC6-AE6-AG6-AI6-AK6</f>
        <v>19.899999999999999</v>
      </c>
      <c r="AB6" s="297">
        <f>N6-AD6-AF6-AH6-AJ6-AL6</f>
        <v>577.09999999999991</v>
      </c>
      <c r="AC6" s="72"/>
      <c r="AD6" s="69">
        <f t="shared" ref="AD6:AD11" si="3">AC6*$L6</f>
        <v>0</v>
      </c>
      <c r="AE6" s="73"/>
      <c r="AF6" s="71">
        <f>AE6*$L6</f>
        <v>0</v>
      </c>
      <c r="AG6" s="72"/>
      <c r="AH6" s="72">
        <f>AG6*$L6</f>
        <v>0</v>
      </c>
      <c r="AI6" s="73"/>
      <c r="AJ6" s="71">
        <f>AI6*$L6</f>
        <v>0</v>
      </c>
      <c r="AK6" s="72"/>
      <c r="AL6" s="74">
        <f>AK6*$L6</f>
        <v>0</v>
      </c>
      <c r="AM6" s="296">
        <f>Y6-AO6-AQ6-AS6-AU6-AW6</f>
        <v>19.899999999999999</v>
      </c>
      <c r="AN6" s="297">
        <f>Z6-AP6-AR6-AT6-AV6-AX6</f>
        <v>398</v>
      </c>
      <c r="AO6" s="69"/>
      <c r="AP6" s="69">
        <f>AO6*$U6</f>
        <v>0</v>
      </c>
      <c r="AQ6" s="73"/>
      <c r="AR6" s="71">
        <f>AQ6*$U6</f>
        <v>0</v>
      </c>
      <c r="AS6" s="72"/>
      <c r="AT6" s="72">
        <f>AS6*$U6</f>
        <v>0</v>
      </c>
      <c r="AU6" s="73"/>
      <c r="AV6" s="71">
        <f>AU6*$U6</f>
        <v>0</v>
      </c>
      <c r="AW6" s="72"/>
      <c r="AX6" s="74">
        <f>AW6*$U6</f>
        <v>0</v>
      </c>
    </row>
    <row r="7" spans="1:53" ht="24">
      <c r="A7" s="260"/>
      <c r="B7" s="262" t="s">
        <v>20</v>
      </c>
      <c r="C7" s="287"/>
      <c r="D7" s="5"/>
      <c r="E7" s="5"/>
      <c r="F7" s="262"/>
      <c r="G7" s="186" t="s">
        <v>21</v>
      </c>
      <c r="H7" s="187" t="s">
        <v>24</v>
      </c>
      <c r="I7" s="188" t="s">
        <v>25</v>
      </c>
      <c r="J7" s="189" t="s">
        <v>23</v>
      </c>
      <c r="K7" s="181"/>
      <c r="L7" s="181">
        <v>1</v>
      </c>
      <c r="M7" s="181">
        <v>11.9</v>
      </c>
      <c r="N7" s="193">
        <f>L7*M7</f>
        <v>11.9</v>
      </c>
      <c r="O7" s="186"/>
      <c r="P7" s="187"/>
      <c r="Q7" s="188"/>
      <c r="R7" s="189"/>
      <c r="S7" s="190"/>
      <c r="T7" s="191"/>
      <c r="U7" s="191"/>
      <c r="V7" s="191"/>
      <c r="W7" s="192"/>
      <c r="X7" s="191"/>
      <c r="Y7" s="181"/>
      <c r="Z7" s="193"/>
      <c r="AA7" s="101">
        <f t="shared" ref="AA7:AA70" si="4">M7-AC7-AE7-AG7-AI7-AK7</f>
        <v>11.9</v>
      </c>
      <c r="AB7" s="297">
        <f t="shared" ref="AB7:AB70" si="5">N7-AD7-AF7-AH7-AJ7-AL7</f>
        <v>11.9</v>
      </c>
      <c r="AC7" s="72"/>
      <c r="AD7" s="69">
        <f t="shared" si="3"/>
        <v>0</v>
      </c>
      <c r="AE7" s="73"/>
      <c r="AF7" s="71">
        <f t="shared" ref="AF7:AF70" si="6">AE7*$L7</f>
        <v>0</v>
      </c>
      <c r="AG7" s="72"/>
      <c r="AH7" s="72">
        <f t="shared" ref="AH7:AH70" si="7">AG7*$L7</f>
        <v>0</v>
      </c>
      <c r="AI7" s="73"/>
      <c r="AJ7" s="71">
        <f t="shared" ref="AJ7:AJ70" si="8">AI7*$L7</f>
        <v>0</v>
      </c>
      <c r="AK7" s="72"/>
      <c r="AL7" s="74">
        <f t="shared" ref="AL7:AL70" si="9">AK7*$L7</f>
        <v>0</v>
      </c>
      <c r="AM7" s="296">
        <f t="shared" ref="AM7:AM70" si="10">Y7-AO7-AQ7-AS7-AU7-AW7</f>
        <v>0</v>
      </c>
      <c r="AN7" s="297">
        <f t="shared" ref="AN7:AN70" si="11">Z7-AP7-AR7-AT7-AV7-AX7</f>
        <v>0</v>
      </c>
      <c r="AO7" s="69"/>
      <c r="AP7" s="69">
        <f t="shared" ref="AP7:AP70" si="12">AO7*$U7</f>
        <v>0</v>
      </c>
      <c r="AQ7" s="73"/>
      <c r="AR7" s="71">
        <f t="shared" ref="AR7:AR70" si="13">AQ7*$U7</f>
        <v>0</v>
      </c>
      <c r="AS7" s="72"/>
      <c r="AT7" s="72">
        <f t="shared" ref="AT7:AT70" si="14">AS7*$U7</f>
        <v>0</v>
      </c>
      <c r="AU7" s="73"/>
      <c r="AV7" s="71">
        <f t="shared" ref="AV7:AV70" si="15">AU7*$U7</f>
        <v>0</v>
      </c>
      <c r="AW7" s="72"/>
      <c r="AX7" s="74">
        <f t="shared" ref="AX7:AX70" si="16">AW7*$U7</f>
        <v>0</v>
      </c>
    </row>
    <row r="8" spans="1:53" ht="36">
      <c r="A8" s="263">
        <v>5</v>
      </c>
      <c r="B8" s="262" t="s">
        <v>26</v>
      </c>
      <c r="C8" s="287" t="s">
        <v>456</v>
      </c>
      <c r="D8" s="5" t="s">
        <v>562</v>
      </c>
      <c r="E8" s="5" t="str">
        <f>B8</f>
        <v>5-2</v>
      </c>
      <c r="F8" s="262"/>
      <c r="G8" s="186" t="s">
        <v>21</v>
      </c>
      <c r="H8" s="187" t="s">
        <v>27</v>
      </c>
      <c r="I8" s="188" t="s">
        <v>21</v>
      </c>
      <c r="J8" s="189" t="s">
        <v>23</v>
      </c>
      <c r="K8" s="181">
        <v>3</v>
      </c>
      <c r="L8" s="181">
        <v>29</v>
      </c>
      <c r="M8" s="194">
        <v>19.899999999999999</v>
      </c>
      <c r="N8" s="193">
        <f>L8*M8</f>
        <v>577.09999999999991</v>
      </c>
      <c r="O8" s="186" t="s">
        <v>21</v>
      </c>
      <c r="P8" s="187" t="s">
        <v>27</v>
      </c>
      <c r="Q8" s="188" t="s">
        <v>21</v>
      </c>
      <c r="R8" s="189" t="s">
        <v>23</v>
      </c>
      <c r="S8" s="190" t="s">
        <v>449</v>
      </c>
      <c r="T8" s="191">
        <v>2</v>
      </c>
      <c r="U8" s="191">
        <v>20</v>
      </c>
      <c r="V8" s="191">
        <v>50</v>
      </c>
      <c r="W8" s="192">
        <f t="shared" si="2"/>
        <v>100</v>
      </c>
      <c r="X8" s="191">
        <v>100</v>
      </c>
      <c r="Y8" s="191">
        <f>M8</f>
        <v>19.899999999999999</v>
      </c>
      <c r="Z8" s="193">
        <f t="shared" ref="Z8:Z65" si="17">U8*Y8</f>
        <v>398</v>
      </c>
      <c r="AA8" s="101">
        <f t="shared" si="4"/>
        <v>19.899999999999999</v>
      </c>
      <c r="AB8" s="297">
        <f t="shared" si="5"/>
        <v>577.09999999999991</v>
      </c>
      <c r="AC8" s="72"/>
      <c r="AD8" s="69">
        <f t="shared" si="3"/>
        <v>0</v>
      </c>
      <c r="AE8" s="73"/>
      <c r="AF8" s="71">
        <f t="shared" si="6"/>
        <v>0</v>
      </c>
      <c r="AG8" s="72"/>
      <c r="AH8" s="72">
        <f t="shared" si="7"/>
        <v>0</v>
      </c>
      <c r="AI8" s="73"/>
      <c r="AJ8" s="71">
        <f t="shared" si="8"/>
        <v>0</v>
      </c>
      <c r="AK8" s="72"/>
      <c r="AL8" s="74">
        <f t="shared" si="9"/>
        <v>0</v>
      </c>
      <c r="AM8" s="296">
        <f t="shared" si="10"/>
        <v>19.899999999999999</v>
      </c>
      <c r="AN8" s="297">
        <f t="shared" si="11"/>
        <v>398</v>
      </c>
      <c r="AO8" s="69"/>
      <c r="AP8" s="69">
        <f t="shared" si="12"/>
        <v>0</v>
      </c>
      <c r="AQ8" s="73"/>
      <c r="AR8" s="71">
        <f t="shared" si="13"/>
        <v>0</v>
      </c>
      <c r="AS8" s="72"/>
      <c r="AT8" s="72">
        <f t="shared" si="14"/>
        <v>0</v>
      </c>
      <c r="AU8" s="73"/>
      <c r="AV8" s="71">
        <f t="shared" si="15"/>
        <v>0</v>
      </c>
      <c r="AW8" s="72"/>
      <c r="AX8" s="74">
        <f t="shared" si="16"/>
        <v>0</v>
      </c>
    </row>
    <row r="9" spans="1:53" ht="36">
      <c r="A9" s="195"/>
      <c r="B9" s="262" t="s">
        <v>26</v>
      </c>
      <c r="C9" s="287"/>
      <c r="D9" s="5"/>
      <c r="E9" s="5"/>
      <c r="F9" s="262"/>
      <c r="G9" s="186" t="s">
        <v>21</v>
      </c>
      <c r="H9" s="187" t="s">
        <v>28</v>
      </c>
      <c r="I9" s="188" t="s">
        <v>29</v>
      </c>
      <c r="J9" s="189" t="s">
        <v>23</v>
      </c>
      <c r="K9" s="181"/>
      <c r="L9" s="181">
        <v>1</v>
      </c>
      <c r="M9" s="194">
        <v>12.9</v>
      </c>
      <c r="N9" s="193">
        <f>L9*M9</f>
        <v>12.9</v>
      </c>
      <c r="O9" s="186"/>
      <c r="P9" s="187"/>
      <c r="Q9" s="188"/>
      <c r="R9" s="189"/>
      <c r="S9" s="190"/>
      <c r="T9" s="191"/>
      <c r="U9" s="191"/>
      <c r="V9" s="191"/>
      <c r="W9" s="192"/>
      <c r="X9" s="191"/>
      <c r="Y9" s="191"/>
      <c r="Z9" s="193"/>
      <c r="AA9" s="101">
        <f t="shared" si="4"/>
        <v>12.9</v>
      </c>
      <c r="AB9" s="297">
        <f t="shared" si="5"/>
        <v>12.9</v>
      </c>
      <c r="AC9" s="72"/>
      <c r="AD9" s="69">
        <f t="shared" si="3"/>
        <v>0</v>
      </c>
      <c r="AE9" s="73"/>
      <c r="AF9" s="71">
        <f t="shared" si="6"/>
        <v>0</v>
      </c>
      <c r="AG9" s="72"/>
      <c r="AH9" s="72">
        <f t="shared" si="7"/>
        <v>0</v>
      </c>
      <c r="AI9" s="73"/>
      <c r="AJ9" s="71">
        <f t="shared" si="8"/>
        <v>0</v>
      </c>
      <c r="AK9" s="72"/>
      <c r="AL9" s="74">
        <f t="shared" si="9"/>
        <v>0</v>
      </c>
      <c r="AM9" s="296">
        <f t="shared" si="10"/>
        <v>0</v>
      </c>
      <c r="AN9" s="297">
        <f t="shared" si="11"/>
        <v>0</v>
      </c>
      <c r="AO9" s="69"/>
      <c r="AP9" s="69">
        <f t="shared" si="12"/>
        <v>0</v>
      </c>
      <c r="AQ9" s="73"/>
      <c r="AR9" s="71">
        <f t="shared" si="13"/>
        <v>0</v>
      </c>
      <c r="AS9" s="72"/>
      <c r="AT9" s="72">
        <f t="shared" si="14"/>
        <v>0</v>
      </c>
      <c r="AU9" s="73"/>
      <c r="AV9" s="71">
        <f t="shared" si="15"/>
        <v>0</v>
      </c>
      <c r="AW9" s="72"/>
      <c r="AX9" s="74">
        <f t="shared" si="16"/>
        <v>0</v>
      </c>
    </row>
    <row r="10" spans="1:53" ht="36">
      <c r="A10" s="260">
        <v>16</v>
      </c>
      <c r="B10" s="262">
        <v>104</v>
      </c>
      <c r="C10" s="287" t="s">
        <v>456</v>
      </c>
      <c r="D10" s="5" t="s">
        <v>464</v>
      </c>
      <c r="E10" s="5">
        <v>104</v>
      </c>
      <c r="F10" s="262"/>
      <c r="G10" s="195" t="s">
        <v>30</v>
      </c>
      <c r="H10" s="187" t="s">
        <v>31</v>
      </c>
      <c r="I10" s="182" t="s">
        <v>32</v>
      </c>
      <c r="J10" s="189" t="s">
        <v>23</v>
      </c>
      <c r="K10" s="194">
        <v>10</v>
      </c>
      <c r="L10" s="194">
        <v>90</v>
      </c>
      <c r="M10" s="194">
        <v>22.1</v>
      </c>
      <c r="N10" s="252">
        <f>L10*M10</f>
        <v>1989.0000000000002</v>
      </c>
      <c r="O10" s="195" t="s">
        <v>30</v>
      </c>
      <c r="P10" s="187" t="s">
        <v>31</v>
      </c>
      <c r="Q10" s="182" t="s">
        <v>32</v>
      </c>
      <c r="R10" s="189" t="s">
        <v>23</v>
      </c>
      <c r="S10" s="190" t="s">
        <v>449</v>
      </c>
      <c r="T10" s="191">
        <v>6</v>
      </c>
      <c r="U10" s="191">
        <v>60</v>
      </c>
      <c r="V10" s="191">
        <v>33</v>
      </c>
      <c r="W10" s="192">
        <f t="shared" si="2"/>
        <v>198</v>
      </c>
      <c r="X10" s="191">
        <v>99</v>
      </c>
      <c r="Y10" s="191">
        <f>M10</f>
        <v>22.1</v>
      </c>
      <c r="Z10" s="193">
        <f t="shared" si="17"/>
        <v>1326</v>
      </c>
      <c r="AA10" s="101">
        <f t="shared" si="4"/>
        <v>22.1</v>
      </c>
      <c r="AB10" s="297">
        <f t="shared" si="5"/>
        <v>1989.0000000000002</v>
      </c>
      <c r="AC10" s="72"/>
      <c r="AD10" s="69">
        <f t="shared" si="3"/>
        <v>0</v>
      </c>
      <c r="AE10" s="73"/>
      <c r="AF10" s="71">
        <f t="shared" si="6"/>
        <v>0</v>
      </c>
      <c r="AG10" s="72"/>
      <c r="AH10" s="72">
        <f t="shared" si="7"/>
        <v>0</v>
      </c>
      <c r="AI10" s="73"/>
      <c r="AJ10" s="71">
        <f t="shared" si="8"/>
        <v>0</v>
      </c>
      <c r="AK10" s="72"/>
      <c r="AL10" s="74">
        <f t="shared" si="9"/>
        <v>0</v>
      </c>
      <c r="AM10" s="296">
        <f t="shared" si="10"/>
        <v>22.1</v>
      </c>
      <c r="AN10" s="297">
        <f t="shared" si="11"/>
        <v>1326</v>
      </c>
      <c r="AO10" s="69"/>
      <c r="AP10" s="69">
        <f t="shared" si="12"/>
        <v>0</v>
      </c>
      <c r="AQ10" s="73"/>
      <c r="AR10" s="71">
        <f t="shared" si="13"/>
        <v>0</v>
      </c>
      <c r="AS10" s="72"/>
      <c r="AT10" s="72">
        <f t="shared" si="14"/>
        <v>0</v>
      </c>
      <c r="AU10" s="73"/>
      <c r="AV10" s="71">
        <f t="shared" si="15"/>
        <v>0</v>
      </c>
      <c r="AW10" s="72"/>
      <c r="AX10" s="74">
        <f t="shared" si="16"/>
        <v>0</v>
      </c>
    </row>
    <row r="11" spans="1:53" ht="21.75" customHeight="1">
      <c r="A11" s="260">
        <v>18</v>
      </c>
      <c r="B11" s="262">
        <v>131</v>
      </c>
      <c r="C11" s="287" t="s">
        <v>481</v>
      </c>
      <c r="D11" s="5"/>
      <c r="E11" s="5"/>
      <c r="F11" s="262" t="s">
        <v>483</v>
      </c>
      <c r="G11" s="195" t="s">
        <v>34</v>
      </c>
      <c r="H11" s="196" t="s">
        <v>501</v>
      </c>
      <c r="I11" s="182" t="s">
        <v>36</v>
      </c>
      <c r="J11" s="189" t="s">
        <v>23</v>
      </c>
      <c r="K11" s="194">
        <v>1</v>
      </c>
      <c r="L11" s="194">
        <v>10</v>
      </c>
      <c r="M11" s="194">
        <v>23.3</v>
      </c>
      <c r="N11" s="252">
        <f t="shared" ref="N11:N37" si="18">L11*M11</f>
        <v>233</v>
      </c>
      <c r="O11" s="195"/>
      <c r="P11" s="196" t="s">
        <v>501</v>
      </c>
      <c r="Q11" s="182"/>
      <c r="R11" s="189"/>
      <c r="S11" s="190"/>
      <c r="T11" s="191"/>
      <c r="U11" s="191"/>
      <c r="V11" s="191"/>
      <c r="W11" s="192"/>
      <c r="X11" s="191"/>
      <c r="Y11" s="191"/>
      <c r="Z11" s="193"/>
      <c r="AA11" s="101">
        <f t="shared" si="4"/>
        <v>23.3</v>
      </c>
      <c r="AB11" s="297">
        <f t="shared" si="5"/>
        <v>233</v>
      </c>
      <c r="AC11" s="72"/>
      <c r="AD11" s="69">
        <f t="shared" si="3"/>
        <v>0</v>
      </c>
      <c r="AE11" s="73"/>
      <c r="AF11" s="71">
        <f t="shared" si="6"/>
        <v>0</v>
      </c>
      <c r="AG11" s="72"/>
      <c r="AH11" s="72">
        <f t="shared" si="7"/>
        <v>0</v>
      </c>
      <c r="AI11" s="73"/>
      <c r="AJ11" s="71">
        <f t="shared" si="8"/>
        <v>0</v>
      </c>
      <c r="AK11" s="72"/>
      <c r="AL11" s="74">
        <f t="shared" si="9"/>
        <v>0</v>
      </c>
      <c r="AM11" s="296">
        <f t="shared" si="10"/>
        <v>0</v>
      </c>
      <c r="AN11" s="297">
        <f t="shared" si="11"/>
        <v>0</v>
      </c>
      <c r="AO11" s="69"/>
      <c r="AP11" s="69">
        <f t="shared" si="12"/>
        <v>0</v>
      </c>
      <c r="AQ11" s="73"/>
      <c r="AR11" s="71">
        <f t="shared" si="13"/>
        <v>0</v>
      </c>
      <c r="AS11" s="72"/>
      <c r="AT11" s="72">
        <f t="shared" si="14"/>
        <v>0</v>
      </c>
      <c r="AU11" s="73"/>
      <c r="AV11" s="71">
        <f t="shared" si="15"/>
        <v>0</v>
      </c>
      <c r="AW11" s="72"/>
      <c r="AX11" s="74">
        <f t="shared" si="16"/>
        <v>0</v>
      </c>
    </row>
    <row r="12" spans="1:53" ht="36">
      <c r="A12" s="260">
        <v>19</v>
      </c>
      <c r="B12" s="262">
        <v>71</v>
      </c>
      <c r="C12" s="287" t="s">
        <v>481</v>
      </c>
      <c r="D12" s="5"/>
      <c r="E12" s="5"/>
      <c r="F12" s="262"/>
      <c r="G12" s="195" t="s">
        <v>37</v>
      </c>
      <c r="H12" s="187" t="s">
        <v>38</v>
      </c>
      <c r="I12" s="182" t="s">
        <v>40</v>
      </c>
      <c r="J12" s="189" t="s">
        <v>39</v>
      </c>
      <c r="K12" s="194">
        <v>3</v>
      </c>
      <c r="L12" s="194">
        <v>36</v>
      </c>
      <c r="M12" s="194">
        <v>21.2</v>
      </c>
      <c r="N12" s="252">
        <f t="shared" si="18"/>
        <v>763.19999999999993</v>
      </c>
      <c r="O12" s="195"/>
      <c r="P12" s="187"/>
      <c r="Q12" s="182"/>
      <c r="R12" s="189"/>
      <c r="S12" s="190"/>
      <c r="T12" s="191"/>
      <c r="U12" s="191"/>
      <c r="V12" s="191"/>
      <c r="W12" s="192"/>
      <c r="X12" s="191"/>
      <c r="Y12" s="191"/>
      <c r="Z12" s="193"/>
      <c r="AA12" s="101">
        <f t="shared" si="4"/>
        <v>17.5</v>
      </c>
      <c r="AB12" s="297">
        <f t="shared" si="5"/>
        <v>629.99999999999989</v>
      </c>
      <c r="AC12" s="72">
        <v>3.7</v>
      </c>
      <c r="AD12" s="69">
        <f>AC12*$L12</f>
        <v>133.20000000000002</v>
      </c>
      <c r="AE12" s="73"/>
      <c r="AF12" s="71">
        <f t="shared" si="6"/>
        <v>0</v>
      </c>
      <c r="AG12" s="72"/>
      <c r="AH12" s="72">
        <f t="shared" si="7"/>
        <v>0</v>
      </c>
      <c r="AI12" s="73"/>
      <c r="AJ12" s="71">
        <f t="shared" si="8"/>
        <v>0</v>
      </c>
      <c r="AK12" s="72"/>
      <c r="AL12" s="74">
        <f t="shared" si="9"/>
        <v>0</v>
      </c>
      <c r="AM12" s="296">
        <f t="shared" si="10"/>
        <v>0</v>
      </c>
      <c r="AN12" s="297">
        <f t="shared" si="11"/>
        <v>0</v>
      </c>
      <c r="AO12" s="69"/>
      <c r="AP12" s="69">
        <f t="shared" si="12"/>
        <v>0</v>
      </c>
      <c r="AQ12" s="73"/>
      <c r="AR12" s="71">
        <f t="shared" si="13"/>
        <v>0</v>
      </c>
      <c r="AS12" s="72"/>
      <c r="AT12" s="72">
        <f t="shared" si="14"/>
        <v>0</v>
      </c>
      <c r="AU12" s="73"/>
      <c r="AV12" s="71">
        <f t="shared" si="15"/>
        <v>0</v>
      </c>
      <c r="AW12" s="72"/>
      <c r="AX12" s="74">
        <f t="shared" si="16"/>
        <v>0</v>
      </c>
    </row>
    <row r="13" spans="1:53" ht="24">
      <c r="A13" s="260">
        <v>26</v>
      </c>
      <c r="B13" s="262">
        <v>375</v>
      </c>
      <c r="C13" s="287" t="s">
        <v>481</v>
      </c>
      <c r="D13" s="5"/>
      <c r="E13" s="5"/>
      <c r="F13" s="262" t="s">
        <v>494</v>
      </c>
      <c r="G13" s="195" t="s">
        <v>30</v>
      </c>
      <c r="H13" s="197" t="s">
        <v>41</v>
      </c>
      <c r="I13" s="187" t="s">
        <v>42</v>
      </c>
      <c r="J13" s="189" t="s">
        <v>441</v>
      </c>
      <c r="K13" s="194">
        <v>1</v>
      </c>
      <c r="L13" s="194">
        <v>10</v>
      </c>
      <c r="M13" s="194">
        <v>23.9</v>
      </c>
      <c r="N13" s="252">
        <f t="shared" si="18"/>
        <v>239</v>
      </c>
      <c r="O13" s="195"/>
      <c r="P13" s="197" t="s">
        <v>41</v>
      </c>
      <c r="Q13" s="187"/>
      <c r="R13" s="189"/>
      <c r="S13" s="190"/>
      <c r="T13" s="191"/>
      <c r="U13" s="191"/>
      <c r="V13" s="191"/>
      <c r="W13" s="192"/>
      <c r="X13" s="191"/>
      <c r="Y13" s="191"/>
      <c r="Z13" s="193"/>
      <c r="AA13" s="101">
        <f t="shared" si="4"/>
        <v>19.099999999999998</v>
      </c>
      <c r="AB13" s="297">
        <f t="shared" si="5"/>
        <v>191</v>
      </c>
      <c r="AC13" s="72">
        <v>4.2</v>
      </c>
      <c r="AD13" s="69">
        <f t="shared" ref="AD13:AD76" si="19">AC13*$L13</f>
        <v>42</v>
      </c>
      <c r="AE13" s="73"/>
      <c r="AF13" s="71">
        <f t="shared" si="6"/>
        <v>0</v>
      </c>
      <c r="AG13" s="72"/>
      <c r="AH13" s="72">
        <f t="shared" si="7"/>
        <v>0</v>
      </c>
      <c r="AI13" s="73"/>
      <c r="AJ13" s="71">
        <f t="shared" si="8"/>
        <v>0</v>
      </c>
      <c r="AK13" s="72">
        <v>0.6</v>
      </c>
      <c r="AL13" s="74">
        <f t="shared" si="9"/>
        <v>6</v>
      </c>
      <c r="AM13" s="296">
        <f t="shared" si="10"/>
        <v>0</v>
      </c>
      <c r="AN13" s="297">
        <f t="shared" si="11"/>
        <v>0</v>
      </c>
      <c r="AO13" s="69"/>
      <c r="AP13" s="69">
        <f t="shared" si="12"/>
        <v>0</v>
      </c>
      <c r="AQ13" s="73"/>
      <c r="AR13" s="71">
        <f t="shared" si="13"/>
        <v>0</v>
      </c>
      <c r="AS13" s="72"/>
      <c r="AT13" s="72">
        <f t="shared" si="14"/>
        <v>0</v>
      </c>
      <c r="AU13" s="73"/>
      <c r="AV13" s="71">
        <f t="shared" si="15"/>
        <v>0</v>
      </c>
      <c r="AW13" s="72"/>
      <c r="AX13" s="74">
        <f t="shared" si="16"/>
        <v>0</v>
      </c>
    </row>
    <row r="14" spans="1:53" ht="24">
      <c r="A14" s="260">
        <v>27</v>
      </c>
      <c r="B14" s="262">
        <v>380</v>
      </c>
      <c r="C14" s="287" t="s">
        <v>481</v>
      </c>
      <c r="D14" s="5"/>
      <c r="E14" s="5"/>
      <c r="F14" s="262" t="s">
        <v>494</v>
      </c>
      <c r="G14" s="195" t="s">
        <v>30</v>
      </c>
      <c r="H14" s="197" t="s">
        <v>43</v>
      </c>
      <c r="I14" s="182" t="s">
        <v>44</v>
      </c>
      <c r="J14" s="189" t="s">
        <v>39</v>
      </c>
      <c r="K14" s="194">
        <v>7</v>
      </c>
      <c r="L14" s="194">
        <v>69</v>
      </c>
      <c r="M14" s="194">
        <v>21.8</v>
      </c>
      <c r="N14" s="252">
        <f t="shared" si="18"/>
        <v>1504.2</v>
      </c>
      <c r="O14" s="195"/>
      <c r="P14" s="197" t="s">
        <v>43</v>
      </c>
      <c r="Q14" s="182"/>
      <c r="R14" s="189"/>
      <c r="S14" s="190"/>
      <c r="T14" s="191"/>
      <c r="U14" s="191"/>
      <c r="V14" s="191"/>
      <c r="W14" s="192"/>
      <c r="X14" s="191"/>
      <c r="Y14" s="191"/>
      <c r="Z14" s="193"/>
      <c r="AA14" s="101">
        <f t="shared" si="4"/>
        <v>18.5</v>
      </c>
      <c r="AB14" s="297">
        <f t="shared" si="5"/>
        <v>1276.5</v>
      </c>
      <c r="AC14" s="72">
        <v>3.3</v>
      </c>
      <c r="AD14" s="69">
        <f t="shared" si="19"/>
        <v>227.7</v>
      </c>
      <c r="AE14" s="73"/>
      <c r="AF14" s="71">
        <f t="shared" si="6"/>
        <v>0</v>
      </c>
      <c r="AG14" s="72"/>
      <c r="AH14" s="72">
        <f t="shared" si="7"/>
        <v>0</v>
      </c>
      <c r="AI14" s="73"/>
      <c r="AJ14" s="71">
        <f t="shared" si="8"/>
        <v>0</v>
      </c>
      <c r="AK14" s="72"/>
      <c r="AL14" s="74">
        <f t="shared" si="9"/>
        <v>0</v>
      </c>
      <c r="AM14" s="296">
        <f t="shared" si="10"/>
        <v>0</v>
      </c>
      <c r="AN14" s="297">
        <f t="shared" si="11"/>
        <v>0</v>
      </c>
      <c r="AO14" s="69"/>
      <c r="AP14" s="69">
        <f t="shared" si="12"/>
        <v>0</v>
      </c>
      <c r="AQ14" s="73"/>
      <c r="AR14" s="71">
        <f t="shared" si="13"/>
        <v>0</v>
      </c>
      <c r="AS14" s="72"/>
      <c r="AT14" s="72">
        <f t="shared" si="14"/>
        <v>0</v>
      </c>
      <c r="AU14" s="73"/>
      <c r="AV14" s="71">
        <f t="shared" si="15"/>
        <v>0</v>
      </c>
      <c r="AW14" s="72"/>
      <c r="AX14" s="74">
        <f t="shared" si="16"/>
        <v>0</v>
      </c>
    </row>
    <row r="15" spans="1:53" ht="24">
      <c r="A15" s="260"/>
      <c r="B15" s="262">
        <v>380</v>
      </c>
      <c r="C15" s="287"/>
      <c r="D15" s="5"/>
      <c r="E15" s="5"/>
      <c r="F15" s="262"/>
      <c r="G15" s="195" t="s">
        <v>30</v>
      </c>
      <c r="H15" s="197" t="s">
        <v>45</v>
      </c>
      <c r="I15" s="182" t="s">
        <v>46</v>
      </c>
      <c r="J15" s="189" t="s">
        <v>39</v>
      </c>
      <c r="K15" s="194"/>
      <c r="L15" s="194">
        <v>1</v>
      </c>
      <c r="M15" s="194">
        <v>31</v>
      </c>
      <c r="N15" s="252">
        <f t="shared" si="18"/>
        <v>31</v>
      </c>
      <c r="O15" s="195"/>
      <c r="P15" s="197" t="s">
        <v>45</v>
      </c>
      <c r="Q15" s="182"/>
      <c r="R15" s="189"/>
      <c r="S15" s="190"/>
      <c r="T15" s="191"/>
      <c r="U15" s="191"/>
      <c r="V15" s="191"/>
      <c r="W15" s="192"/>
      <c r="X15" s="191"/>
      <c r="Y15" s="191"/>
      <c r="Z15" s="193"/>
      <c r="AA15" s="101">
        <f t="shared" si="4"/>
        <v>18.7</v>
      </c>
      <c r="AB15" s="297">
        <f t="shared" si="5"/>
        <v>18.7</v>
      </c>
      <c r="AC15" s="72">
        <v>12.3</v>
      </c>
      <c r="AD15" s="69">
        <f t="shared" si="19"/>
        <v>12.3</v>
      </c>
      <c r="AE15" s="73"/>
      <c r="AF15" s="71">
        <f t="shared" si="6"/>
        <v>0</v>
      </c>
      <c r="AG15" s="72"/>
      <c r="AH15" s="72">
        <f t="shared" si="7"/>
        <v>0</v>
      </c>
      <c r="AI15" s="73"/>
      <c r="AJ15" s="71">
        <f t="shared" si="8"/>
        <v>0</v>
      </c>
      <c r="AK15" s="72"/>
      <c r="AL15" s="74">
        <f t="shared" si="9"/>
        <v>0</v>
      </c>
      <c r="AM15" s="296">
        <f t="shared" si="10"/>
        <v>0</v>
      </c>
      <c r="AN15" s="297">
        <f t="shared" si="11"/>
        <v>0</v>
      </c>
      <c r="AO15" s="69"/>
      <c r="AP15" s="69">
        <f t="shared" si="12"/>
        <v>0</v>
      </c>
      <c r="AQ15" s="73"/>
      <c r="AR15" s="71">
        <f t="shared" si="13"/>
        <v>0</v>
      </c>
      <c r="AS15" s="72"/>
      <c r="AT15" s="72">
        <f t="shared" si="14"/>
        <v>0</v>
      </c>
      <c r="AU15" s="73"/>
      <c r="AV15" s="71">
        <f t="shared" si="15"/>
        <v>0</v>
      </c>
      <c r="AW15" s="72"/>
      <c r="AX15" s="74">
        <f t="shared" si="16"/>
        <v>0</v>
      </c>
    </row>
    <row r="16" spans="1:53" ht="24">
      <c r="A16" s="260">
        <v>29</v>
      </c>
      <c r="B16" s="262">
        <v>383</v>
      </c>
      <c r="C16" s="287" t="s">
        <v>481</v>
      </c>
      <c r="D16" s="5"/>
      <c r="E16" s="5"/>
      <c r="F16" s="264" t="s">
        <v>499</v>
      </c>
      <c r="G16" s="195" t="s">
        <v>47</v>
      </c>
      <c r="H16" s="197" t="s">
        <v>48</v>
      </c>
      <c r="I16" s="182" t="s">
        <v>467</v>
      </c>
      <c r="J16" s="189" t="s">
        <v>39</v>
      </c>
      <c r="K16" s="194">
        <v>8</v>
      </c>
      <c r="L16" s="194">
        <v>79</v>
      </c>
      <c r="M16" s="194">
        <v>22.3</v>
      </c>
      <c r="N16" s="252">
        <f t="shared" si="18"/>
        <v>1761.7</v>
      </c>
      <c r="O16" s="195"/>
      <c r="P16" s="197" t="s">
        <v>48</v>
      </c>
      <c r="Q16" s="182"/>
      <c r="R16" s="189"/>
      <c r="S16" s="190"/>
      <c r="T16" s="191"/>
      <c r="U16" s="191"/>
      <c r="V16" s="191"/>
      <c r="W16" s="192"/>
      <c r="X16" s="191"/>
      <c r="Y16" s="191"/>
      <c r="Z16" s="193"/>
      <c r="AA16" s="101">
        <f t="shared" si="4"/>
        <v>19</v>
      </c>
      <c r="AB16" s="297">
        <f t="shared" si="5"/>
        <v>1501</v>
      </c>
      <c r="AC16" s="72">
        <v>3.3</v>
      </c>
      <c r="AD16" s="69">
        <f t="shared" si="19"/>
        <v>260.7</v>
      </c>
      <c r="AE16" s="73"/>
      <c r="AF16" s="71">
        <f t="shared" si="6"/>
        <v>0</v>
      </c>
      <c r="AG16" s="72"/>
      <c r="AH16" s="72">
        <f t="shared" si="7"/>
        <v>0</v>
      </c>
      <c r="AI16" s="73"/>
      <c r="AJ16" s="71">
        <f t="shared" si="8"/>
        <v>0</v>
      </c>
      <c r="AK16" s="72"/>
      <c r="AL16" s="74">
        <f t="shared" si="9"/>
        <v>0</v>
      </c>
      <c r="AM16" s="296">
        <f t="shared" si="10"/>
        <v>0</v>
      </c>
      <c r="AN16" s="297">
        <f t="shared" si="11"/>
        <v>0</v>
      </c>
      <c r="AO16" s="69"/>
      <c r="AP16" s="69">
        <f t="shared" si="12"/>
        <v>0</v>
      </c>
      <c r="AQ16" s="73"/>
      <c r="AR16" s="71">
        <f t="shared" si="13"/>
        <v>0</v>
      </c>
      <c r="AS16" s="72"/>
      <c r="AT16" s="72">
        <f t="shared" si="14"/>
        <v>0</v>
      </c>
      <c r="AU16" s="73"/>
      <c r="AV16" s="71">
        <f t="shared" si="15"/>
        <v>0</v>
      </c>
      <c r="AW16" s="72"/>
      <c r="AX16" s="74">
        <f t="shared" si="16"/>
        <v>0</v>
      </c>
    </row>
    <row r="17" spans="1:50">
      <c r="A17" s="260"/>
      <c r="B17" s="262">
        <v>383</v>
      </c>
      <c r="C17" s="287"/>
      <c r="D17" s="5"/>
      <c r="E17" s="5"/>
      <c r="F17" s="262"/>
      <c r="G17" s="195" t="s">
        <v>47</v>
      </c>
      <c r="H17" s="197" t="s">
        <v>49</v>
      </c>
      <c r="I17" s="182" t="s">
        <v>50</v>
      </c>
      <c r="J17" s="189" t="s">
        <v>23</v>
      </c>
      <c r="K17" s="194"/>
      <c r="L17" s="194">
        <v>1</v>
      </c>
      <c r="M17" s="194">
        <v>21.5</v>
      </c>
      <c r="N17" s="252">
        <f t="shared" si="18"/>
        <v>21.5</v>
      </c>
      <c r="O17" s="195"/>
      <c r="P17" s="197" t="s">
        <v>49</v>
      </c>
      <c r="Q17" s="182"/>
      <c r="R17" s="189"/>
      <c r="S17" s="190"/>
      <c r="T17" s="191"/>
      <c r="U17" s="191"/>
      <c r="V17" s="191"/>
      <c r="W17" s="192"/>
      <c r="X17" s="191"/>
      <c r="Y17" s="191"/>
      <c r="Z17" s="193"/>
      <c r="AA17" s="101">
        <f t="shared" si="4"/>
        <v>21.5</v>
      </c>
      <c r="AB17" s="297">
        <f t="shared" si="5"/>
        <v>21.5</v>
      </c>
      <c r="AC17" s="72"/>
      <c r="AD17" s="69">
        <f t="shared" si="19"/>
        <v>0</v>
      </c>
      <c r="AE17" s="73"/>
      <c r="AF17" s="71">
        <f t="shared" si="6"/>
        <v>0</v>
      </c>
      <c r="AG17" s="72"/>
      <c r="AH17" s="72">
        <f t="shared" si="7"/>
        <v>0</v>
      </c>
      <c r="AI17" s="73"/>
      <c r="AJ17" s="71">
        <f t="shared" si="8"/>
        <v>0</v>
      </c>
      <c r="AK17" s="72"/>
      <c r="AL17" s="74">
        <f t="shared" si="9"/>
        <v>0</v>
      </c>
      <c r="AM17" s="296">
        <f t="shared" si="10"/>
        <v>0</v>
      </c>
      <c r="AN17" s="297">
        <f t="shared" si="11"/>
        <v>0</v>
      </c>
      <c r="AO17" s="69"/>
      <c r="AP17" s="69">
        <f t="shared" si="12"/>
        <v>0</v>
      </c>
      <c r="AQ17" s="73"/>
      <c r="AR17" s="71">
        <f t="shared" si="13"/>
        <v>0</v>
      </c>
      <c r="AS17" s="72"/>
      <c r="AT17" s="72">
        <f t="shared" si="14"/>
        <v>0</v>
      </c>
      <c r="AU17" s="73"/>
      <c r="AV17" s="71">
        <f t="shared" si="15"/>
        <v>0</v>
      </c>
      <c r="AW17" s="72"/>
      <c r="AX17" s="74">
        <f t="shared" si="16"/>
        <v>0</v>
      </c>
    </row>
    <row r="18" spans="1:50" ht="36">
      <c r="A18" s="260">
        <v>31</v>
      </c>
      <c r="B18" s="262">
        <v>416</v>
      </c>
      <c r="C18" s="287" t="s">
        <v>481</v>
      </c>
      <c r="D18" s="5"/>
      <c r="E18" s="5"/>
      <c r="F18" s="262" t="s">
        <v>483</v>
      </c>
      <c r="G18" s="198" t="s">
        <v>51</v>
      </c>
      <c r="H18" s="199" t="s">
        <v>52</v>
      </c>
      <c r="I18" s="182" t="s">
        <v>53</v>
      </c>
      <c r="J18" s="189" t="s">
        <v>39</v>
      </c>
      <c r="K18" s="194">
        <v>1</v>
      </c>
      <c r="L18" s="194">
        <v>9</v>
      </c>
      <c r="M18" s="194">
        <v>22.9</v>
      </c>
      <c r="N18" s="252">
        <f t="shared" si="18"/>
        <v>206.1</v>
      </c>
      <c r="O18" s="198"/>
      <c r="P18" s="199"/>
      <c r="Q18" s="182"/>
      <c r="R18" s="189"/>
      <c r="S18" s="190"/>
      <c r="T18" s="191"/>
      <c r="U18" s="191"/>
      <c r="V18" s="191"/>
      <c r="W18" s="192"/>
      <c r="X18" s="191"/>
      <c r="Y18" s="191"/>
      <c r="Z18" s="193"/>
      <c r="AA18" s="101">
        <f t="shared" si="4"/>
        <v>22.2</v>
      </c>
      <c r="AB18" s="297">
        <f t="shared" si="5"/>
        <v>199.79999999999998</v>
      </c>
      <c r="AC18" s="72">
        <v>0.7</v>
      </c>
      <c r="AD18" s="69">
        <f t="shared" si="19"/>
        <v>6.3</v>
      </c>
      <c r="AE18" s="73"/>
      <c r="AF18" s="71">
        <f t="shared" si="6"/>
        <v>0</v>
      </c>
      <c r="AG18" s="72"/>
      <c r="AH18" s="72">
        <f t="shared" si="7"/>
        <v>0</v>
      </c>
      <c r="AI18" s="73"/>
      <c r="AJ18" s="71">
        <f t="shared" si="8"/>
        <v>0</v>
      </c>
      <c r="AK18" s="72"/>
      <c r="AL18" s="74">
        <f t="shared" si="9"/>
        <v>0</v>
      </c>
      <c r="AM18" s="296">
        <f t="shared" si="10"/>
        <v>0</v>
      </c>
      <c r="AN18" s="297">
        <f t="shared" si="11"/>
        <v>0</v>
      </c>
      <c r="AO18" s="69"/>
      <c r="AP18" s="69">
        <f t="shared" si="12"/>
        <v>0</v>
      </c>
      <c r="AQ18" s="73"/>
      <c r="AR18" s="71">
        <f t="shared" si="13"/>
        <v>0</v>
      </c>
      <c r="AS18" s="72"/>
      <c r="AT18" s="72">
        <f t="shared" si="14"/>
        <v>0</v>
      </c>
      <c r="AU18" s="73"/>
      <c r="AV18" s="71">
        <f t="shared" si="15"/>
        <v>0</v>
      </c>
      <c r="AW18" s="72"/>
      <c r="AX18" s="74">
        <f t="shared" si="16"/>
        <v>0</v>
      </c>
    </row>
    <row r="19" spans="1:50" ht="48">
      <c r="A19" s="260">
        <v>32</v>
      </c>
      <c r="B19" s="262">
        <v>423</v>
      </c>
      <c r="C19" s="287" t="s">
        <v>481</v>
      </c>
      <c r="D19" s="5"/>
      <c r="E19" s="5"/>
      <c r="F19" s="262" t="s">
        <v>483</v>
      </c>
      <c r="G19" s="195" t="s">
        <v>30</v>
      </c>
      <c r="H19" s="187" t="s">
        <v>54</v>
      </c>
      <c r="I19" s="182" t="s">
        <v>55</v>
      </c>
      <c r="J19" s="189" t="s">
        <v>39</v>
      </c>
      <c r="K19" s="194">
        <v>2</v>
      </c>
      <c r="L19" s="194">
        <v>18</v>
      </c>
      <c r="M19" s="194">
        <v>28.6</v>
      </c>
      <c r="N19" s="252">
        <f t="shared" si="18"/>
        <v>514.80000000000007</v>
      </c>
      <c r="O19" s="195"/>
      <c r="P19" s="187" t="s">
        <v>54</v>
      </c>
      <c r="Q19" s="182"/>
      <c r="R19" s="189"/>
      <c r="S19" s="190"/>
      <c r="T19" s="191"/>
      <c r="U19" s="191"/>
      <c r="V19" s="191"/>
      <c r="W19" s="192"/>
      <c r="X19" s="191"/>
      <c r="Y19" s="191"/>
      <c r="Z19" s="193"/>
      <c r="AA19" s="101">
        <f t="shared" si="4"/>
        <v>26.6</v>
      </c>
      <c r="AB19" s="297">
        <f t="shared" si="5"/>
        <v>478.80000000000007</v>
      </c>
      <c r="AC19" s="72">
        <v>2</v>
      </c>
      <c r="AD19" s="69">
        <f t="shared" si="19"/>
        <v>36</v>
      </c>
      <c r="AE19" s="73"/>
      <c r="AF19" s="71">
        <f t="shared" si="6"/>
        <v>0</v>
      </c>
      <c r="AG19" s="72"/>
      <c r="AH19" s="72">
        <f t="shared" si="7"/>
        <v>0</v>
      </c>
      <c r="AI19" s="73"/>
      <c r="AJ19" s="71">
        <f t="shared" si="8"/>
        <v>0</v>
      </c>
      <c r="AK19" s="72"/>
      <c r="AL19" s="74">
        <f t="shared" si="9"/>
        <v>0</v>
      </c>
      <c r="AM19" s="296">
        <f t="shared" si="10"/>
        <v>0</v>
      </c>
      <c r="AN19" s="297">
        <f t="shared" si="11"/>
        <v>0</v>
      </c>
      <c r="AO19" s="69"/>
      <c r="AP19" s="69">
        <f t="shared" si="12"/>
        <v>0</v>
      </c>
      <c r="AQ19" s="73"/>
      <c r="AR19" s="71">
        <f t="shared" si="13"/>
        <v>0</v>
      </c>
      <c r="AS19" s="72"/>
      <c r="AT19" s="72">
        <f t="shared" si="14"/>
        <v>0</v>
      </c>
      <c r="AU19" s="73"/>
      <c r="AV19" s="71">
        <f t="shared" si="15"/>
        <v>0</v>
      </c>
      <c r="AW19" s="72"/>
      <c r="AX19" s="74">
        <f t="shared" si="16"/>
        <v>0</v>
      </c>
    </row>
    <row r="20" spans="1:50" ht="48">
      <c r="A20" s="260">
        <v>33</v>
      </c>
      <c r="B20" s="262">
        <v>424</v>
      </c>
      <c r="C20" s="287" t="s">
        <v>481</v>
      </c>
      <c r="D20" s="5"/>
      <c r="E20" s="5"/>
      <c r="F20" s="262" t="s">
        <v>483</v>
      </c>
      <c r="G20" s="195" t="s">
        <v>30</v>
      </c>
      <c r="H20" s="187" t="s">
        <v>56</v>
      </c>
      <c r="I20" s="182" t="s">
        <v>50</v>
      </c>
      <c r="J20" s="189" t="s">
        <v>23</v>
      </c>
      <c r="K20" s="194">
        <v>1</v>
      </c>
      <c r="L20" s="194">
        <v>9</v>
      </c>
      <c r="M20" s="194">
        <v>26.7</v>
      </c>
      <c r="N20" s="252">
        <f t="shared" si="18"/>
        <v>240.29999999999998</v>
      </c>
      <c r="O20" s="195"/>
      <c r="P20" s="187" t="s">
        <v>56</v>
      </c>
      <c r="Q20" s="182"/>
      <c r="R20" s="189"/>
      <c r="S20" s="190"/>
      <c r="T20" s="191"/>
      <c r="U20" s="191"/>
      <c r="V20" s="191"/>
      <c r="W20" s="192"/>
      <c r="X20" s="191"/>
      <c r="Y20" s="191"/>
      <c r="Z20" s="193"/>
      <c r="AA20" s="101">
        <f t="shared" si="4"/>
        <v>26.7</v>
      </c>
      <c r="AB20" s="297">
        <f t="shared" si="5"/>
        <v>240.29999999999998</v>
      </c>
      <c r="AC20" s="72"/>
      <c r="AD20" s="69">
        <f t="shared" si="19"/>
        <v>0</v>
      </c>
      <c r="AE20" s="73"/>
      <c r="AF20" s="71">
        <f t="shared" si="6"/>
        <v>0</v>
      </c>
      <c r="AG20" s="72"/>
      <c r="AH20" s="72">
        <f t="shared" si="7"/>
        <v>0</v>
      </c>
      <c r="AI20" s="73"/>
      <c r="AJ20" s="71">
        <f t="shared" si="8"/>
        <v>0</v>
      </c>
      <c r="AK20" s="72"/>
      <c r="AL20" s="74">
        <f t="shared" si="9"/>
        <v>0</v>
      </c>
      <c r="AM20" s="296">
        <f t="shared" si="10"/>
        <v>0</v>
      </c>
      <c r="AN20" s="297">
        <f t="shared" si="11"/>
        <v>0</v>
      </c>
      <c r="AO20" s="69"/>
      <c r="AP20" s="69">
        <f t="shared" si="12"/>
        <v>0</v>
      </c>
      <c r="AQ20" s="73"/>
      <c r="AR20" s="71">
        <f t="shared" si="13"/>
        <v>0</v>
      </c>
      <c r="AS20" s="72"/>
      <c r="AT20" s="72">
        <f t="shared" si="14"/>
        <v>0</v>
      </c>
      <c r="AU20" s="73"/>
      <c r="AV20" s="71">
        <f t="shared" si="15"/>
        <v>0</v>
      </c>
      <c r="AW20" s="72"/>
      <c r="AX20" s="74">
        <f t="shared" si="16"/>
        <v>0</v>
      </c>
    </row>
    <row r="21" spans="1:50" ht="48">
      <c r="A21" s="260">
        <v>34</v>
      </c>
      <c r="B21" s="262">
        <v>425</v>
      </c>
      <c r="C21" s="287" t="s">
        <v>481</v>
      </c>
      <c r="D21" s="5"/>
      <c r="E21" s="5"/>
      <c r="F21" s="262" t="s">
        <v>483</v>
      </c>
      <c r="G21" s="195" t="s">
        <v>30</v>
      </c>
      <c r="H21" s="187" t="s">
        <v>57</v>
      </c>
      <c r="I21" s="187" t="s">
        <v>58</v>
      </c>
      <c r="J21" s="189" t="s">
        <v>23</v>
      </c>
      <c r="K21" s="194">
        <v>2</v>
      </c>
      <c r="L21" s="194">
        <v>19</v>
      </c>
      <c r="M21" s="194">
        <v>26.4</v>
      </c>
      <c r="N21" s="252">
        <f t="shared" si="18"/>
        <v>501.59999999999997</v>
      </c>
      <c r="O21" s="195"/>
      <c r="P21" s="187" t="s">
        <v>57</v>
      </c>
      <c r="Q21" s="187"/>
      <c r="R21" s="189"/>
      <c r="S21" s="190"/>
      <c r="T21" s="191"/>
      <c r="U21" s="191"/>
      <c r="V21" s="191"/>
      <c r="W21" s="192"/>
      <c r="X21" s="191"/>
      <c r="Y21" s="191"/>
      <c r="Z21" s="193"/>
      <c r="AA21" s="101">
        <f t="shared" si="4"/>
        <v>26.4</v>
      </c>
      <c r="AB21" s="297">
        <f t="shared" si="5"/>
        <v>501.59999999999997</v>
      </c>
      <c r="AC21" s="72"/>
      <c r="AD21" s="69">
        <f t="shared" si="19"/>
        <v>0</v>
      </c>
      <c r="AE21" s="73"/>
      <c r="AF21" s="71">
        <f t="shared" si="6"/>
        <v>0</v>
      </c>
      <c r="AG21" s="72"/>
      <c r="AH21" s="72">
        <f t="shared" si="7"/>
        <v>0</v>
      </c>
      <c r="AI21" s="73"/>
      <c r="AJ21" s="71">
        <f t="shared" si="8"/>
        <v>0</v>
      </c>
      <c r="AK21" s="72"/>
      <c r="AL21" s="74">
        <f t="shared" si="9"/>
        <v>0</v>
      </c>
      <c r="AM21" s="296">
        <f t="shared" si="10"/>
        <v>0</v>
      </c>
      <c r="AN21" s="297">
        <f t="shared" si="11"/>
        <v>0</v>
      </c>
      <c r="AO21" s="69"/>
      <c r="AP21" s="69">
        <f t="shared" si="12"/>
        <v>0</v>
      </c>
      <c r="AQ21" s="73"/>
      <c r="AR21" s="71">
        <f t="shared" si="13"/>
        <v>0</v>
      </c>
      <c r="AS21" s="72"/>
      <c r="AT21" s="72">
        <f t="shared" si="14"/>
        <v>0</v>
      </c>
      <c r="AU21" s="73"/>
      <c r="AV21" s="71">
        <f t="shared" si="15"/>
        <v>0</v>
      </c>
      <c r="AW21" s="72"/>
      <c r="AX21" s="74">
        <f t="shared" si="16"/>
        <v>0</v>
      </c>
    </row>
    <row r="22" spans="1:50" ht="48">
      <c r="A22" s="260">
        <v>35</v>
      </c>
      <c r="B22" s="262">
        <v>428</v>
      </c>
      <c r="C22" s="287" t="s">
        <v>481</v>
      </c>
      <c r="D22" s="5"/>
      <c r="E22" s="5"/>
      <c r="F22" s="262" t="s">
        <v>483</v>
      </c>
      <c r="G22" s="195" t="s">
        <v>30</v>
      </c>
      <c r="H22" s="187" t="s">
        <v>59</v>
      </c>
      <c r="I22" s="182" t="s">
        <v>60</v>
      </c>
      <c r="J22" s="189" t="s">
        <v>39</v>
      </c>
      <c r="K22" s="194">
        <v>2</v>
      </c>
      <c r="L22" s="194">
        <v>19</v>
      </c>
      <c r="M22" s="194">
        <v>28.9</v>
      </c>
      <c r="N22" s="252">
        <f t="shared" si="18"/>
        <v>549.1</v>
      </c>
      <c r="O22" s="195"/>
      <c r="P22" s="187" t="s">
        <v>59</v>
      </c>
      <c r="Q22" s="182"/>
      <c r="R22" s="189"/>
      <c r="S22" s="190"/>
      <c r="T22" s="191"/>
      <c r="U22" s="191"/>
      <c r="V22" s="191"/>
      <c r="W22" s="192"/>
      <c r="X22" s="191"/>
      <c r="Y22" s="191"/>
      <c r="Z22" s="193"/>
      <c r="AA22" s="101">
        <f t="shared" si="4"/>
        <v>27.299999999999997</v>
      </c>
      <c r="AB22" s="297">
        <f t="shared" si="5"/>
        <v>518.70000000000005</v>
      </c>
      <c r="AC22" s="72">
        <v>1.6</v>
      </c>
      <c r="AD22" s="69">
        <f t="shared" si="19"/>
        <v>30.400000000000002</v>
      </c>
      <c r="AE22" s="73"/>
      <c r="AF22" s="71">
        <f t="shared" si="6"/>
        <v>0</v>
      </c>
      <c r="AG22" s="72"/>
      <c r="AH22" s="72">
        <f t="shared" si="7"/>
        <v>0</v>
      </c>
      <c r="AI22" s="73"/>
      <c r="AJ22" s="71">
        <f t="shared" si="8"/>
        <v>0</v>
      </c>
      <c r="AK22" s="72"/>
      <c r="AL22" s="74">
        <f t="shared" si="9"/>
        <v>0</v>
      </c>
      <c r="AM22" s="296">
        <f t="shared" si="10"/>
        <v>0</v>
      </c>
      <c r="AN22" s="297">
        <f t="shared" si="11"/>
        <v>0</v>
      </c>
      <c r="AO22" s="69"/>
      <c r="AP22" s="69">
        <f t="shared" si="12"/>
        <v>0</v>
      </c>
      <c r="AQ22" s="73"/>
      <c r="AR22" s="71">
        <f t="shared" si="13"/>
        <v>0</v>
      </c>
      <c r="AS22" s="72"/>
      <c r="AT22" s="72">
        <f t="shared" si="14"/>
        <v>0</v>
      </c>
      <c r="AU22" s="73"/>
      <c r="AV22" s="71">
        <f t="shared" si="15"/>
        <v>0</v>
      </c>
      <c r="AW22" s="72"/>
      <c r="AX22" s="74">
        <f t="shared" si="16"/>
        <v>0</v>
      </c>
    </row>
    <row r="23" spans="1:50" ht="24">
      <c r="A23" s="260">
        <v>51</v>
      </c>
      <c r="B23" s="262">
        <v>79</v>
      </c>
      <c r="C23" s="287" t="s">
        <v>456</v>
      </c>
      <c r="D23" s="5" t="s">
        <v>464</v>
      </c>
      <c r="E23" s="5">
        <v>679</v>
      </c>
      <c r="F23" s="262"/>
      <c r="G23" s="200" t="s">
        <v>61</v>
      </c>
      <c r="H23" s="199" t="s">
        <v>62</v>
      </c>
      <c r="I23" s="201" t="s">
        <v>63</v>
      </c>
      <c r="J23" s="189" t="s">
        <v>440</v>
      </c>
      <c r="K23" s="194">
        <v>7</v>
      </c>
      <c r="L23" s="194">
        <v>70</v>
      </c>
      <c r="M23" s="194">
        <v>26.1</v>
      </c>
      <c r="N23" s="252">
        <f t="shared" si="18"/>
        <v>1827</v>
      </c>
      <c r="O23" s="200" t="s">
        <v>61</v>
      </c>
      <c r="P23" s="199" t="s">
        <v>62</v>
      </c>
      <c r="Q23" s="201" t="s">
        <v>63</v>
      </c>
      <c r="R23" s="189" t="s">
        <v>440</v>
      </c>
      <c r="S23" s="190" t="s">
        <v>452</v>
      </c>
      <c r="T23" s="191">
        <v>4</v>
      </c>
      <c r="U23" s="191">
        <v>40</v>
      </c>
      <c r="V23" s="191">
        <v>50</v>
      </c>
      <c r="W23" s="192">
        <f t="shared" si="2"/>
        <v>200</v>
      </c>
      <c r="X23" s="191">
        <v>100</v>
      </c>
      <c r="Y23" s="191">
        <f>M23</f>
        <v>26.1</v>
      </c>
      <c r="Z23" s="193">
        <f t="shared" si="17"/>
        <v>1044</v>
      </c>
      <c r="AA23" s="101">
        <f t="shared" si="4"/>
        <v>18.900000000000002</v>
      </c>
      <c r="AB23" s="297">
        <f t="shared" si="5"/>
        <v>1323</v>
      </c>
      <c r="AC23" s="72"/>
      <c r="AD23" s="69">
        <f t="shared" si="19"/>
        <v>0</v>
      </c>
      <c r="AE23" s="73"/>
      <c r="AF23" s="71">
        <f t="shared" si="6"/>
        <v>0</v>
      </c>
      <c r="AG23" s="72"/>
      <c r="AH23" s="72">
        <f t="shared" si="7"/>
        <v>0</v>
      </c>
      <c r="AI23" s="73">
        <v>7.2</v>
      </c>
      <c r="AJ23" s="71">
        <f t="shared" si="8"/>
        <v>504</v>
      </c>
      <c r="AK23" s="72"/>
      <c r="AL23" s="74">
        <f t="shared" si="9"/>
        <v>0</v>
      </c>
      <c r="AM23" s="296">
        <f t="shared" si="10"/>
        <v>18.900000000000002</v>
      </c>
      <c r="AN23" s="297">
        <f t="shared" si="11"/>
        <v>756</v>
      </c>
      <c r="AO23" s="69"/>
      <c r="AP23" s="69">
        <f t="shared" si="12"/>
        <v>0</v>
      </c>
      <c r="AQ23" s="73"/>
      <c r="AR23" s="71">
        <f t="shared" si="13"/>
        <v>0</v>
      </c>
      <c r="AS23" s="72"/>
      <c r="AT23" s="72">
        <f t="shared" si="14"/>
        <v>0</v>
      </c>
      <c r="AU23" s="73">
        <v>7.2</v>
      </c>
      <c r="AV23" s="71">
        <f t="shared" si="15"/>
        <v>288</v>
      </c>
      <c r="AW23" s="72"/>
      <c r="AX23" s="74">
        <f t="shared" si="16"/>
        <v>0</v>
      </c>
    </row>
    <row r="24" spans="1:50" ht="24">
      <c r="A24" s="260">
        <v>73</v>
      </c>
      <c r="B24" s="262">
        <v>806</v>
      </c>
      <c r="C24" s="289" t="s">
        <v>551</v>
      </c>
      <c r="D24" s="5" t="s">
        <v>464</v>
      </c>
      <c r="E24" s="5">
        <v>806</v>
      </c>
      <c r="F24" s="262"/>
      <c r="G24" s="200" t="s">
        <v>30</v>
      </c>
      <c r="H24" s="197" t="s">
        <v>64</v>
      </c>
      <c r="I24" s="201" t="s">
        <v>65</v>
      </c>
      <c r="J24" s="189" t="s">
        <v>39</v>
      </c>
      <c r="K24" s="181">
        <v>1</v>
      </c>
      <c r="L24" s="181">
        <v>9</v>
      </c>
      <c r="M24" s="194">
        <v>36.5</v>
      </c>
      <c r="N24" s="252">
        <f t="shared" si="18"/>
        <v>328.5</v>
      </c>
      <c r="O24" s="200" t="s">
        <v>30</v>
      </c>
      <c r="P24" s="197" t="s">
        <v>64</v>
      </c>
      <c r="Q24" s="221" t="s">
        <v>453</v>
      </c>
      <c r="R24" s="189" t="s">
        <v>39</v>
      </c>
      <c r="S24" s="190" t="s">
        <v>453</v>
      </c>
      <c r="T24" s="191">
        <v>4</v>
      </c>
      <c r="U24" s="191">
        <v>44</v>
      </c>
      <c r="V24" s="191">
        <v>45</v>
      </c>
      <c r="W24" s="192">
        <f t="shared" si="2"/>
        <v>180</v>
      </c>
      <c r="X24" s="191">
        <v>90</v>
      </c>
      <c r="Y24" s="220">
        <v>31.8</v>
      </c>
      <c r="Z24" s="193">
        <f t="shared" si="17"/>
        <v>1399.2</v>
      </c>
      <c r="AA24" s="101">
        <f t="shared" si="4"/>
        <v>16</v>
      </c>
      <c r="AB24" s="297">
        <f t="shared" si="5"/>
        <v>144</v>
      </c>
      <c r="AC24" s="72">
        <v>20.5</v>
      </c>
      <c r="AD24" s="69">
        <f t="shared" si="19"/>
        <v>184.5</v>
      </c>
      <c r="AE24" s="73"/>
      <c r="AF24" s="71">
        <f t="shared" si="6"/>
        <v>0</v>
      </c>
      <c r="AG24" s="72"/>
      <c r="AH24" s="72">
        <f t="shared" si="7"/>
        <v>0</v>
      </c>
      <c r="AI24" s="73"/>
      <c r="AJ24" s="71">
        <f t="shared" si="8"/>
        <v>0</v>
      </c>
      <c r="AK24" s="72"/>
      <c r="AL24" s="74">
        <f t="shared" si="9"/>
        <v>0</v>
      </c>
      <c r="AM24" s="296">
        <f t="shared" si="10"/>
        <v>16</v>
      </c>
      <c r="AN24" s="297">
        <f t="shared" si="11"/>
        <v>704</v>
      </c>
      <c r="AO24" s="75">
        <f>20.5-4.7</f>
        <v>15.8</v>
      </c>
      <c r="AP24" s="69">
        <f t="shared" si="12"/>
        <v>695.2</v>
      </c>
      <c r="AQ24" s="73"/>
      <c r="AR24" s="71">
        <f t="shared" si="13"/>
        <v>0</v>
      </c>
      <c r="AS24" s="72"/>
      <c r="AT24" s="72">
        <f t="shared" si="14"/>
        <v>0</v>
      </c>
      <c r="AU24" s="73"/>
      <c r="AV24" s="71">
        <f t="shared" si="15"/>
        <v>0</v>
      </c>
      <c r="AW24" s="72"/>
      <c r="AX24" s="74">
        <f t="shared" si="16"/>
        <v>0</v>
      </c>
    </row>
    <row r="25" spans="1:50" ht="24">
      <c r="A25" s="260">
        <v>74</v>
      </c>
      <c r="B25" s="262">
        <v>807</v>
      </c>
      <c r="C25" s="289" t="s">
        <v>551</v>
      </c>
      <c r="D25" s="5" t="s">
        <v>464</v>
      </c>
      <c r="E25" s="5">
        <v>807</v>
      </c>
      <c r="F25" s="262"/>
      <c r="G25" s="200" t="s">
        <v>66</v>
      </c>
      <c r="H25" s="197" t="s">
        <v>67</v>
      </c>
      <c r="I25" s="201" t="s">
        <v>68</v>
      </c>
      <c r="J25" s="189" t="s">
        <v>39</v>
      </c>
      <c r="K25" s="194">
        <v>1</v>
      </c>
      <c r="L25" s="194">
        <v>10</v>
      </c>
      <c r="M25" s="194">
        <v>22.8</v>
      </c>
      <c r="N25" s="252">
        <f t="shared" si="18"/>
        <v>228</v>
      </c>
      <c r="O25" s="200" t="s">
        <v>66</v>
      </c>
      <c r="P25" s="197" t="s">
        <v>67</v>
      </c>
      <c r="Q25" s="221" t="s">
        <v>453</v>
      </c>
      <c r="R25" s="189" t="s">
        <v>39</v>
      </c>
      <c r="S25" s="190" t="s">
        <v>453</v>
      </c>
      <c r="T25" s="191">
        <v>4</v>
      </c>
      <c r="U25" s="191">
        <v>40</v>
      </c>
      <c r="V25" s="191">
        <v>50</v>
      </c>
      <c r="W25" s="192">
        <f t="shared" si="2"/>
        <v>200</v>
      </c>
      <c r="X25" s="191">
        <v>100</v>
      </c>
      <c r="Y25" s="220">
        <v>18.100000000000001</v>
      </c>
      <c r="Z25" s="193">
        <f t="shared" si="17"/>
        <v>724</v>
      </c>
      <c r="AA25" s="101">
        <f t="shared" si="4"/>
        <v>14.700000000000001</v>
      </c>
      <c r="AB25" s="297">
        <f t="shared" si="5"/>
        <v>147</v>
      </c>
      <c r="AC25" s="72">
        <v>8.1</v>
      </c>
      <c r="AD25" s="69">
        <f t="shared" si="19"/>
        <v>81</v>
      </c>
      <c r="AE25" s="73"/>
      <c r="AF25" s="71">
        <f t="shared" si="6"/>
        <v>0</v>
      </c>
      <c r="AG25" s="72"/>
      <c r="AH25" s="72">
        <f t="shared" si="7"/>
        <v>0</v>
      </c>
      <c r="AI25" s="73"/>
      <c r="AJ25" s="71">
        <f t="shared" si="8"/>
        <v>0</v>
      </c>
      <c r="AK25" s="72"/>
      <c r="AL25" s="74">
        <f t="shared" si="9"/>
        <v>0</v>
      </c>
      <c r="AM25" s="296">
        <f t="shared" si="10"/>
        <v>14.700000000000003</v>
      </c>
      <c r="AN25" s="297">
        <f t="shared" si="11"/>
        <v>588</v>
      </c>
      <c r="AO25" s="75">
        <f>8.1-4.7</f>
        <v>3.3999999999999995</v>
      </c>
      <c r="AP25" s="69">
        <f t="shared" si="12"/>
        <v>135.99999999999997</v>
      </c>
      <c r="AQ25" s="73"/>
      <c r="AR25" s="71">
        <f t="shared" si="13"/>
        <v>0</v>
      </c>
      <c r="AS25" s="72"/>
      <c r="AT25" s="72">
        <f t="shared" si="14"/>
        <v>0</v>
      </c>
      <c r="AU25" s="73"/>
      <c r="AV25" s="71">
        <f t="shared" si="15"/>
        <v>0</v>
      </c>
      <c r="AW25" s="72"/>
      <c r="AX25" s="74">
        <f t="shared" si="16"/>
        <v>0</v>
      </c>
    </row>
    <row r="26" spans="1:50" ht="24">
      <c r="A26" s="260">
        <v>75</v>
      </c>
      <c r="B26" s="262">
        <v>814</v>
      </c>
      <c r="C26" s="287" t="s">
        <v>481</v>
      </c>
      <c r="D26" s="5"/>
      <c r="E26" s="5"/>
      <c r="F26" s="262" t="s">
        <v>555</v>
      </c>
      <c r="G26" s="200" t="s">
        <v>66</v>
      </c>
      <c r="H26" s="197" t="s">
        <v>69</v>
      </c>
      <c r="I26" s="201" t="s">
        <v>70</v>
      </c>
      <c r="J26" s="189" t="s">
        <v>39</v>
      </c>
      <c r="K26" s="181">
        <v>2</v>
      </c>
      <c r="L26" s="181">
        <v>18</v>
      </c>
      <c r="M26" s="194">
        <v>23.6</v>
      </c>
      <c r="N26" s="252">
        <f t="shared" si="18"/>
        <v>424.8</v>
      </c>
      <c r="O26" s="200"/>
      <c r="P26" s="197"/>
      <c r="Q26" s="201"/>
      <c r="R26" s="189"/>
      <c r="S26" s="190"/>
      <c r="T26" s="191"/>
      <c r="U26" s="191"/>
      <c r="V26" s="191"/>
      <c r="W26" s="192"/>
      <c r="X26" s="191"/>
      <c r="Y26" s="191"/>
      <c r="Z26" s="193"/>
      <c r="AA26" s="101">
        <f t="shared" si="4"/>
        <v>14.700000000000001</v>
      </c>
      <c r="AB26" s="297">
        <f t="shared" si="5"/>
        <v>264.60000000000002</v>
      </c>
      <c r="AC26" s="72">
        <v>8.9</v>
      </c>
      <c r="AD26" s="69">
        <f t="shared" si="19"/>
        <v>160.20000000000002</v>
      </c>
      <c r="AE26" s="73"/>
      <c r="AF26" s="71">
        <f t="shared" si="6"/>
        <v>0</v>
      </c>
      <c r="AG26" s="72"/>
      <c r="AH26" s="72">
        <f t="shared" si="7"/>
        <v>0</v>
      </c>
      <c r="AI26" s="73"/>
      <c r="AJ26" s="71">
        <f t="shared" si="8"/>
        <v>0</v>
      </c>
      <c r="AK26" s="72"/>
      <c r="AL26" s="74">
        <f t="shared" si="9"/>
        <v>0</v>
      </c>
      <c r="AM26" s="296">
        <f t="shared" si="10"/>
        <v>0</v>
      </c>
      <c r="AN26" s="297">
        <f t="shared" si="11"/>
        <v>0</v>
      </c>
      <c r="AO26" s="69"/>
      <c r="AP26" s="69">
        <f t="shared" si="12"/>
        <v>0</v>
      </c>
      <c r="AQ26" s="73"/>
      <c r="AR26" s="71">
        <f t="shared" si="13"/>
        <v>0</v>
      </c>
      <c r="AS26" s="72"/>
      <c r="AT26" s="72">
        <f t="shared" si="14"/>
        <v>0</v>
      </c>
      <c r="AU26" s="73"/>
      <c r="AV26" s="71">
        <f t="shared" si="15"/>
        <v>0</v>
      </c>
      <c r="AW26" s="72"/>
      <c r="AX26" s="74">
        <f t="shared" si="16"/>
        <v>0</v>
      </c>
    </row>
    <row r="27" spans="1:50" ht="24">
      <c r="A27" s="260"/>
      <c r="B27" s="262">
        <v>814</v>
      </c>
      <c r="C27" s="287"/>
      <c r="D27" s="5"/>
      <c r="E27" s="5"/>
      <c r="F27" s="262"/>
      <c r="G27" s="200" t="s">
        <v>66</v>
      </c>
      <c r="H27" s="197" t="s">
        <v>71</v>
      </c>
      <c r="I27" s="202" t="s">
        <v>70</v>
      </c>
      <c r="J27" s="189" t="s">
        <v>39</v>
      </c>
      <c r="K27" s="181"/>
      <c r="L27" s="181">
        <v>2</v>
      </c>
      <c r="M27" s="194">
        <v>24.9</v>
      </c>
      <c r="N27" s="252">
        <f t="shared" si="18"/>
        <v>49.8</v>
      </c>
      <c r="O27" s="200"/>
      <c r="P27" s="197"/>
      <c r="Q27" s="202"/>
      <c r="R27" s="189"/>
      <c r="S27" s="190"/>
      <c r="T27" s="191"/>
      <c r="U27" s="191"/>
      <c r="V27" s="191"/>
      <c r="W27" s="192"/>
      <c r="X27" s="191"/>
      <c r="Y27" s="191"/>
      <c r="Z27" s="193"/>
      <c r="AA27" s="101">
        <f t="shared" si="4"/>
        <v>14.7</v>
      </c>
      <c r="AB27" s="297">
        <f t="shared" si="5"/>
        <v>29.4</v>
      </c>
      <c r="AC27" s="72">
        <v>10.199999999999999</v>
      </c>
      <c r="AD27" s="69">
        <f t="shared" si="19"/>
        <v>20.399999999999999</v>
      </c>
      <c r="AE27" s="73"/>
      <c r="AF27" s="71">
        <f t="shared" si="6"/>
        <v>0</v>
      </c>
      <c r="AG27" s="72"/>
      <c r="AH27" s="72">
        <f t="shared" si="7"/>
        <v>0</v>
      </c>
      <c r="AI27" s="73"/>
      <c r="AJ27" s="71">
        <f t="shared" si="8"/>
        <v>0</v>
      </c>
      <c r="AK27" s="72"/>
      <c r="AL27" s="74">
        <f t="shared" si="9"/>
        <v>0</v>
      </c>
      <c r="AM27" s="296">
        <f t="shared" si="10"/>
        <v>0</v>
      </c>
      <c r="AN27" s="297">
        <f t="shared" si="11"/>
        <v>0</v>
      </c>
      <c r="AO27" s="69"/>
      <c r="AP27" s="69">
        <f t="shared" si="12"/>
        <v>0</v>
      </c>
      <c r="AQ27" s="73"/>
      <c r="AR27" s="71">
        <f t="shared" si="13"/>
        <v>0</v>
      </c>
      <c r="AS27" s="72"/>
      <c r="AT27" s="72">
        <f t="shared" si="14"/>
        <v>0</v>
      </c>
      <c r="AU27" s="73"/>
      <c r="AV27" s="71">
        <f t="shared" si="15"/>
        <v>0</v>
      </c>
      <c r="AW27" s="72"/>
      <c r="AX27" s="74">
        <f t="shared" si="16"/>
        <v>0</v>
      </c>
    </row>
    <row r="28" spans="1:50" ht="24">
      <c r="A28" s="260">
        <v>76</v>
      </c>
      <c r="B28" s="262">
        <v>816</v>
      </c>
      <c r="C28" s="287" t="s">
        <v>481</v>
      </c>
      <c r="D28" s="5"/>
      <c r="E28" s="5"/>
      <c r="F28" s="262" t="s">
        <v>555</v>
      </c>
      <c r="G28" s="200" t="s">
        <v>66</v>
      </c>
      <c r="H28" s="197" t="s">
        <v>72</v>
      </c>
      <c r="I28" s="201" t="s">
        <v>73</v>
      </c>
      <c r="J28" s="189" t="s">
        <v>39</v>
      </c>
      <c r="K28" s="194">
        <v>1</v>
      </c>
      <c r="L28" s="194">
        <v>9</v>
      </c>
      <c r="M28" s="194">
        <v>24.8</v>
      </c>
      <c r="N28" s="252">
        <f t="shared" si="18"/>
        <v>223.20000000000002</v>
      </c>
      <c r="O28" s="200"/>
      <c r="P28" s="197"/>
      <c r="Q28" s="201"/>
      <c r="R28" s="189"/>
      <c r="S28" s="190"/>
      <c r="T28" s="191"/>
      <c r="U28" s="191"/>
      <c r="V28" s="191"/>
      <c r="W28" s="192"/>
      <c r="X28" s="191"/>
      <c r="Y28" s="191"/>
      <c r="Z28" s="193"/>
      <c r="AA28" s="101">
        <f t="shared" si="4"/>
        <v>14.700000000000001</v>
      </c>
      <c r="AB28" s="297">
        <f t="shared" si="5"/>
        <v>132.30000000000001</v>
      </c>
      <c r="AC28" s="72">
        <v>10.1</v>
      </c>
      <c r="AD28" s="69">
        <f t="shared" si="19"/>
        <v>90.899999999999991</v>
      </c>
      <c r="AE28" s="73"/>
      <c r="AF28" s="71">
        <f t="shared" si="6"/>
        <v>0</v>
      </c>
      <c r="AG28" s="72"/>
      <c r="AH28" s="72">
        <f t="shared" si="7"/>
        <v>0</v>
      </c>
      <c r="AI28" s="73"/>
      <c r="AJ28" s="71">
        <f t="shared" si="8"/>
        <v>0</v>
      </c>
      <c r="AK28" s="72"/>
      <c r="AL28" s="74">
        <f t="shared" si="9"/>
        <v>0</v>
      </c>
      <c r="AM28" s="296">
        <f t="shared" si="10"/>
        <v>0</v>
      </c>
      <c r="AN28" s="297">
        <f t="shared" si="11"/>
        <v>0</v>
      </c>
      <c r="AO28" s="69"/>
      <c r="AP28" s="69">
        <f t="shared" si="12"/>
        <v>0</v>
      </c>
      <c r="AQ28" s="73"/>
      <c r="AR28" s="71">
        <f t="shared" si="13"/>
        <v>0</v>
      </c>
      <c r="AS28" s="72"/>
      <c r="AT28" s="72">
        <f t="shared" si="14"/>
        <v>0</v>
      </c>
      <c r="AU28" s="73"/>
      <c r="AV28" s="71">
        <f t="shared" si="15"/>
        <v>0</v>
      </c>
      <c r="AW28" s="72"/>
      <c r="AX28" s="74">
        <f t="shared" si="16"/>
        <v>0</v>
      </c>
    </row>
    <row r="29" spans="1:50" ht="24">
      <c r="A29" s="260"/>
      <c r="B29" s="262">
        <v>816</v>
      </c>
      <c r="C29" s="287"/>
      <c r="D29" s="5"/>
      <c r="E29" s="5"/>
      <c r="F29" s="262"/>
      <c r="G29" s="200"/>
      <c r="H29" s="197" t="s">
        <v>74</v>
      </c>
      <c r="I29" s="202" t="s">
        <v>68</v>
      </c>
      <c r="J29" s="189" t="s">
        <v>39</v>
      </c>
      <c r="K29" s="194"/>
      <c r="L29" s="194">
        <v>1</v>
      </c>
      <c r="M29" s="194">
        <v>22.8</v>
      </c>
      <c r="N29" s="252">
        <f t="shared" si="18"/>
        <v>22.8</v>
      </c>
      <c r="O29" s="200"/>
      <c r="P29" s="197"/>
      <c r="Q29" s="202"/>
      <c r="R29" s="189"/>
      <c r="S29" s="190"/>
      <c r="T29" s="191"/>
      <c r="U29" s="191"/>
      <c r="V29" s="191"/>
      <c r="W29" s="192"/>
      <c r="X29" s="191"/>
      <c r="Y29" s="191"/>
      <c r="Z29" s="193"/>
      <c r="AA29" s="101">
        <f t="shared" si="4"/>
        <v>14.700000000000001</v>
      </c>
      <c r="AB29" s="297">
        <f t="shared" si="5"/>
        <v>14.700000000000001</v>
      </c>
      <c r="AC29" s="72">
        <v>8.1</v>
      </c>
      <c r="AD29" s="69">
        <f t="shared" si="19"/>
        <v>8.1</v>
      </c>
      <c r="AE29" s="73"/>
      <c r="AF29" s="71">
        <f t="shared" si="6"/>
        <v>0</v>
      </c>
      <c r="AG29" s="72"/>
      <c r="AH29" s="72">
        <f t="shared" si="7"/>
        <v>0</v>
      </c>
      <c r="AI29" s="73"/>
      <c r="AJ29" s="71">
        <f t="shared" si="8"/>
        <v>0</v>
      </c>
      <c r="AK29" s="72"/>
      <c r="AL29" s="74">
        <f t="shared" si="9"/>
        <v>0</v>
      </c>
      <c r="AM29" s="296">
        <f t="shared" si="10"/>
        <v>0</v>
      </c>
      <c r="AN29" s="297">
        <f t="shared" si="11"/>
        <v>0</v>
      </c>
      <c r="AO29" s="69"/>
      <c r="AP29" s="69">
        <f t="shared" si="12"/>
        <v>0</v>
      </c>
      <c r="AQ29" s="73"/>
      <c r="AR29" s="71">
        <f t="shared" si="13"/>
        <v>0</v>
      </c>
      <c r="AS29" s="72"/>
      <c r="AT29" s="72">
        <f t="shared" si="14"/>
        <v>0</v>
      </c>
      <c r="AU29" s="73"/>
      <c r="AV29" s="71">
        <f t="shared" si="15"/>
        <v>0</v>
      </c>
      <c r="AW29" s="72"/>
      <c r="AX29" s="74">
        <f t="shared" si="16"/>
        <v>0</v>
      </c>
    </row>
    <row r="30" spans="1:50" ht="24">
      <c r="A30" s="260">
        <v>77</v>
      </c>
      <c r="B30" s="262">
        <v>817</v>
      </c>
      <c r="C30" s="287" t="s">
        <v>481</v>
      </c>
      <c r="D30" s="5"/>
      <c r="E30" s="5"/>
      <c r="F30" s="262" t="s">
        <v>556</v>
      </c>
      <c r="G30" s="195" t="s">
        <v>30</v>
      </c>
      <c r="H30" s="197" t="s">
        <v>75</v>
      </c>
      <c r="I30" s="182" t="s">
        <v>76</v>
      </c>
      <c r="J30" s="189" t="s">
        <v>39</v>
      </c>
      <c r="K30" s="181">
        <v>2</v>
      </c>
      <c r="L30" s="181">
        <v>18</v>
      </c>
      <c r="M30" s="194">
        <v>30.5</v>
      </c>
      <c r="N30" s="252">
        <f t="shared" si="18"/>
        <v>549</v>
      </c>
      <c r="O30" s="195"/>
      <c r="P30" s="197"/>
      <c r="Q30" s="182"/>
      <c r="R30" s="189"/>
      <c r="S30" s="190"/>
      <c r="T30" s="191"/>
      <c r="U30" s="191"/>
      <c r="V30" s="191"/>
      <c r="W30" s="192"/>
      <c r="X30" s="191"/>
      <c r="Y30" s="191"/>
      <c r="Z30" s="193"/>
      <c r="AA30" s="101">
        <f t="shared" si="4"/>
        <v>16</v>
      </c>
      <c r="AB30" s="297">
        <f t="shared" si="5"/>
        <v>288</v>
      </c>
      <c r="AC30" s="72">
        <v>14.5</v>
      </c>
      <c r="AD30" s="69">
        <f t="shared" si="19"/>
        <v>261</v>
      </c>
      <c r="AE30" s="73"/>
      <c r="AF30" s="71">
        <f t="shared" si="6"/>
        <v>0</v>
      </c>
      <c r="AG30" s="72"/>
      <c r="AH30" s="72">
        <f t="shared" si="7"/>
        <v>0</v>
      </c>
      <c r="AI30" s="73"/>
      <c r="AJ30" s="71">
        <f t="shared" si="8"/>
        <v>0</v>
      </c>
      <c r="AK30" s="72"/>
      <c r="AL30" s="74">
        <f t="shared" si="9"/>
        <v>0</v>
      </c>
      <c r="AM30" s="296">
        <f t="shared" si="10"/>
        <v>0</v>
      </c>
      <c r="AN30" s="297">
        <f t="shared" si="11"/>
        <v>0</v>
      </c>
      <c r="AO30" s="69"/>
      <c r="AP30" s="69">
        <f t="shared" si="12"/>
        <v>0</v>
      </c>
      <c r="AQ30" s="73"/>
      <c r="AR30" s="71">
        <f t="shared" si="13"/>
        <v>0</v>
      </c>
      <c r="AS30" s="72"/>
      <c r="AT30" s="72">
        <f t="shared" si="14"/>
        <v>0</v>
      </c>
      <c r="AU30" s="73"/>
      <c r="AV30" s="71">
        <f t="shared" si="15"/>
        <v>0</v>
      </c>
      <c r="AW30" s="72"/>
      <c r="AX30" s="74">
        <f t="shared" si="16"/>
        <v>0</v>
      </c>
    </row>
    <row r="31" spans="1:50" ht="24">
      <c r="A31" s="260">
        <v>78</v>
      </c>
      <c r="B31" s="262">
        <v>834</v>
      </c>
      <c r="C31" s="287" t="s">
        <v>481</v>
      </c>
      <c r="D31" s="5"/>
      <c r="E31" s="5"/>
      <c r="F31" s="262" t="s">
        <v>555</v>
      </c>
      <c r="G31" s="200" t="s">
        <v>66</v>
      </c>
      <c r="H31" s="197" t="s">
        <v>77</v>
      </c>
      <c r="I31" s="201" t="s">
        <v>78</v>
      </c>
      <c r="J31" s="189" t="s">
        <v>39</v>
      </c>
      <c r="K31" s="181">
        <v>1</v>
      </c>
      <c r="L31" s="181">
        <v>10</v>
      </c>
      <c r="M31" s="194">
        <v>25.9</v>
      </c>
      <c r="N31" s="252">
        <f t="shared" si="18"/>
        <v>259</v>
      </c>
      <c r="O31" s="200"/>
      <c r="P31" s="197"/>
      <c r="Q31" s="201"/>
      <c r="R31" s="189"/>
      <c r="S31" s="190"/>
      <c r="T31" s="191"/>
      <c r="U31" s="191"/>
      <c r="V31" s="191"/>
      <c r="W31" s="192"/>
      <c r="X31" s="191"/>
      <c r="Y31" s="191"/>
      <c r="Z31" s="193"/>
      <c r="AA31" s="101">
        <f t="shared" si="4"/>
        <v>14.7</v>
      </c>
      <c r="AB31" s="297">
        <f t="shared" si="5"/>
        <v>147</v>
      </c>
      <c r="AC31" s="72">
        <v>11.2</v>
      </c>
      <c r="AD31" s="69">
        <f t="shared" si="19"/>
        <v>112</v>
      </c>
      <c r="AE31" s="73"/>
      <c r="AF31" s="71">
        <f t="shared" si="6"/>
        <v>0</v>
      </c>
      <c r="AG31" s="72"/>
      <c r="AH31" s="72">
        <f t="shared" si="7"/>
        <v>0</v>
      </c>
      <c r="AI31" s="73"/>
      <c r="AJ31" s="71">
        <f t="shared" si="8"/>
        <v>0</v>
      </c>
      <c r="AK31" s="72"/>
      <c r="AL31" s="74">
        <f t="shared" si="9"/>
        <v>0</v>
      </c>
      <c r="AM31" s="296">
        <f t="shared" si="10"/>
        <v>0</v>
      </c>
      <c r="AN31" s="297">
        <f t="shared" si="11"/>
        <v>0</v>
      </c>
      <c r="AO31" s="69"/>
      <c r="AP31" s="69">
        <f t="shared" si="12"/>
        <v>0</v>
      </c>
      <c r="AQ31" s="73"/>
      <c r="AR31" s="71">
        <f t="shared" si="13"/>
        <v>0</v>
      </c>
      <c r="AS31" s="72"/>
      <c r="AT31" s="72">
        <f t="shared" si="14"/>
        <v>0</v>
      </c>
      <c r="AU31" s="73"/>
      <c r="AV31" s="71">
        <f t="shared" si="15"/>
        <v>0</v>
      </c>
      <c r="AW31" s="72"/>
      <c r="AX31" s="74">
        <f t="shared" si="16"/>
        <v>0</v>
      </c>
    </row>
    <row r="32" spans="1:50" ht="24">
      <c r="A32" s="260">
        <v>79</v>
      </c>
      <c r="B32" s="262">
        <v>837</v>
      </c>
      <c r="C32" s="287" t="s">
        <v>481</v>
      </c>
      <c r="D32" s="5"/>
      <c r="E32" s="5"/>
      <c r="F32" s="262" t="s">
        <v>555</v>
      </c>
      <c r="G32" s="200" t="s">
        <v>66</v>
      </c>
      <c r="H32" s="197" t="s">
        <v>79</v>
      </c>
      <c r="I32" s="201" t="s">
        <v>80</v>
      </c>
      <c r="J32" s="189" t="s">
        <v>39</v>
      </c>
      <c r="K32" s="181">
        <v>1</v>
      </c>
      <c r="L32" s="181">
        <v>9</v>
      </c>
      <c r="M32" s="194">
        <v>24.2</v>
      </c>
      <c r="N32" s="252">
        <f t="shared" si="18"/>
        <v>217.79999999999998</v>
      </c>
      <c r="O32" s="200"/>
      <c r="P32" s="197"/>
      <c r="Q32" s="201"/>
      <c r="R32" s="189"/>
      <c r="S32" s="190"/>
      <c r="T32" s="191"/>
      <c r="U32" s="191"/>
      <c r="V32" s="191"/>
      <c r="W32" s="192"/>
      <c r="X32" s="191"/>
      <c r="Y32" s="191"/>
      <c r="Z32" s="193"/>
      <c r="AA32" s="101">
        <f t="shared" si="4"/>
        <v>14.7</v>
      </c>
      <c r="AB32" s="297">
        <f t="shared" si="5"/>
        <v>132.29999999999998</v>
      </c>
      <c r="AC32" s="72">
        <v>9.5</v>
      </c>
      <c r="AD32" s="69">
        <f t="shared" si="19"/>
        <v>85.5</v>
      </c>
      <c r="AE32" s="73"/>
      <c r="AF32" s="71">
        <f t="shared" si="6"/>
        <v>0</v>
      </c>
      <c r="AG32" s="72"/>
      <c r="AH32" s="72">
        <f t="shared" si="7"/>
        <v>0</v>
      </c>
      <c r="AI32" s="73"/>
      <c r="AJ32" s="71">
        <f t="shared" si="8"/>
        <v>0</v>
      </c>
      <c r="AK32" s="72"/>
      <c r="AL32" s="74">
        <f t="shared" si="9"/>
        <v>0</v>
      </c>
      <c r="AM32" s="296">
        <f t="shared" si="10"/>
        <v>0</v>
      </c>
      <c r="AN32" s="297">
        <f t="shared" si="11"/>
        <v>0</v>
      </c>
      <c r="AO32" s="69"/>
      <c r="AP32" s="69">
        <f t="shared" si="12"/>
        <v>0</v>
      </c>
      <c r="AQ32" s="73"/>
      <c r="AR32" s="71">
        <f t="shared" si="13"/>
        <v>0</v>
      </c>
      <c r="AS32" s="72"/>
      <c r="AT32" s="72">
        <f t="shared" si="14"/>
        <v>0</v>
      </c>
      <c r="AU32" s="73"/>
      <c r="AV32" s="71">
        <f t="shared" si="15"/>
        <v>0</v>
      </c>
      <c r="AW32" s="72"/>
      <c r="AX32" s="74">
        <f t="shared" si="16"/>
        <v>0</v>
      </c>
    </row>
    <row r="33" spans="1:50" ht="24">
      <c r="A33" s="263"/>
      <c r="B33" s="262">
        <v>837</v>
      </c>
      <c r="C33" s="287"/>
      <c r="D33" s="5"/>
      <c r="E33" s="5"/>
      <c r="F33" s="262"/>
      <c r="G33" s="200" t="s">
        <v>80</v>
      </c>
      <c r="H33" s="197" t="s">
        <v>502</v>
      </c>
      <c r="I33" s="197" t="s">
        <v>66</v>
      </c>
      <c r="J33" s="189" t="s">
        <v>39</v>
      </c>
      <c r="K33" s="181"/>
      <c r="L33" s="181">
        <v>1</v>
      </c>
      <c r="M33" s="194">
        <v>32.4</v>
      </c>
      <c r="N33" s="252">
        <f t="shared" si="18"/>
        <v>32.4</v>
      </c>
      <c r="O33" s="200"/>
      <c r="P33" s="197"/>
      <c r="Q33" s="197"/>
      <c r="R33" s="189"/>
      <c r="S33" s="190"/>
      <c r="T33" s="191"/>
      <c r="U33" s="191"/>
      <c r="V33" s="191"/>
      <c r="W33" s="192"/>
      <c r="X33" s="191"/>
      <c r="Y33" s="191"/>
      <c r="Z33" s="193"/>
      <c r="AA33" s="101">
        <f t="shared" si="4"/>
        <v>14.7</v>
      </c>
      <c r="AB33" s="297">
        <f t="shared" si="5"/>
        <v>14.7</v>
      </c>
      <c r="AC33" s="72">
        <v>17.7</v>
      </c>
      <c r="AD33" s="69">
        <f t="shared" si="19"/>
        <v>17.7</v>
      </c>
      <c r="AE33" s="73"/>
      <c r="AF33" s="71">
        <f t="shared" si="6"/>
        <v>0</v>
      </c>
      <c r="AG33" s="72"/>
      <c r="AH33" s="72">
        <f t="shared" si="7"/>
        <v>0</v>
      </c>
      <c r="AI33" s="73"/>
      <c r="AJ33" s="71">
        <f t="shared" si="8"/>
        <v>0</v>
      </c>
      <c r="AK33" s="72"/>
      <c r="AL33" s="74">
        <f t="shared" si="9"/>
        <v>0</v>
      </c>
      <c r="AM33" s="296">
        <f t="shared" si="10"/>
        <v>0</v>
      </c>
      <c r="AN33" s="297">
        <f t="shared" si="11"/>
        <v>0</v>
      </c>
      <c r="AO33" s="69"/>
      <c r="AP33" s="69">
        <f t="shared" si="12"/>
        <v>0</v>
      </c>
      <c r="AQ33" s="73"/>
      <c r="AR33" s="71">
        <f t="shared" si="13"/>
        <v>0</v>
      </c>
      <c r="AS33" s="72"/>
      <c r="AT33" s="72">
        <f t="shared" si="14"/>
        <v>0</v>
      </c>
      <c r="AU33" s="73"/>
      <c r="AV33" s="71">
        <f t="shared" si="15"/>
        <v>0</v>
      </c>
      <c r="AW33" s="72"/>
      <c r="AX33" s="74">
        <f t="shared" si="16"/>
        <v>0</v>
      </c>
    </row>
    <row r="34" spans="1:50" ht="24">
      <c r="A34" s="195">
        <v>80</v>
      </c>
      <c r="B34" s="262">
        <v>839</v>
      </c>
      <c r="C34" s="287" t="s">
        <v>481</v>
      </c>
      <c r="D34" s="5"/>
      <c r="E34" s="5"/>
      <c r="F34" s="262" t="s">
        <v>555</v>
      </c>
      <c r="G34" s="200" t="s">
        <v>66</v>
      </c>
      <c r="H34" s="197" t="s">
        <v>82</v>
      </c>
      <c r="I34" s="201" t="s">
        <v>83</v>
      </c>
      <c r="J34" s="189" t="s">
        <v>39</v>
      </c>
      <c r="K34" s="181">
        <v>2</v>
      </c>
      <c r="L34" s="181">
        <v>2</v>
      </c>
      <c r="M34" s="194">
        <v>29.8</v>
      </c>
      <c r="N34" s="252">
        <f t="shared" si="18"/>
        <v>59.6</v>
      </c>
      <c r="O34" s="200"/>
      <c r="P34" s="197"/>
      <c r="Q34" s="201"/>
      <c r="R34" s="189"/>
      <c r="S34" s="190"/>
      <c r="T34" s="191"/>
      <c r="U34" s="191"/>
      <c r="V34" s="191"/>
      <c r="W34" s="192"/>
      <c r="X34" s="191"/>
      <c r="Y34" s="191"/>
      <c r="Z34" s="193"/>
      <c r="AA34" s="101">
        <f t="shared" si="4"/>
        <v>14.700000000000001</v>
      </c>
      <c r="AB34" s="297">
        <f t="shared" si="5"/>
        <v>29.400000000000002</v>
      </c>
      <c r="AC34" s="72">
        <v>15.1</v>
      </c>
      <c r="AD34" s="69">
        <f t="shared" si="19"/>
        <v>30.2</v>
      </c>
      <c r="AE34" s="73"/>
      <c r="AF34" s="71">
        <f t="shared" si="6"/>
        <v>0</v>
      </c>
      <c r="AG34" s="72"/>
      <c r="AH34" s="72">
        <f t="shared" si="7"/>
        <v>0</v>
      </c>
      <c r="AI34" s="73"/>
      <c r="AJ34" s="71">
        <f t="shared" si="8"/>
        <v>0</v>
      </c>
      <c r="AK34" s="72"/>
      <c r="AL34" s="74">
        <f t="shared" si="9"/>
        <v>0</v>
      </c>
      <c r="AM34" s="296">
        <f t="shared" si="10"/>
        <v>0</v>
      </c>
      <c r="AN34" s="297">
        <f t="shared" si="11"/>
        <v>0</v>
      </c>
      <c r="AO34" s="69"/>
      <c r="AP34" s="69">
        <f t="shared" si="12"/>
        <v>0</v>
      </c>
      <c r="AQ34" s="73"/>
      <c r="AR34" s="71">
        <f t="shared" si="13"/>
        <v>0</v>
      </c>
      <c r="AS34" s="72"/>
      <c r="AT34" s="72">
        <f t="shared" si="14"/>
        <v>0</v>
      </c>
      <c r="AU34" s="73"/>
      <c r="AV34" s="71">
        <f t="shared" si="15"/>
        <v>0</v>
      </c>
      <c r="AW34" s="72"/>
      <c r="AX34" s="74">
        <f t="shared" si="16"/>
        <v>0</v>
      </c>
    </row>
    <row r="35" spans="1:50" ht="24">
      <c r="A35" s="195"/>
      <c r="B35" s="262">
        <v>839</v>
      </c>
      <c r="C35" s="287"/>
      <c r="D35" s="5"/>
      <c r="E35" s="5"/>
      <c r="F35" s="262"/>
      <c r="G35" s="200" t="s">
        <v>66</v>
      </c>
      <c r="H35" s="197" t="s">
        <v>84</v>
      </c>
      <c r="I35" s="201" t="s">
        <v>83</v>
      </c>
      <c r="J35" s="189" t="s">
        <v>39</v>
      </c>
      <c r="K35" s="181"/>
      <c r="L35" s="181">
        <v>12</v>
      </c>
      <c r="M35" s="194">
        <v>27.2</v>
      </c>
      <c r="N35" s="252">
        <f t="shared" si="18"/>
        <v>326.39999999999998</v>
      </c>
      <c r="O35" s="200"/>
      <c r="P35" s="197"/>
      <c r="Q35" s="201"/>
      <c r="R35" s="189"/>
      <c r="S35" s="190"/>
      <c r="T35" s="191"/>
      <c r="U35" s="191"/>
      <c r="V35" s="191"/>
      <c r="W35" s="192"/>
      <c r="X35" s="191"/>
      <c r="Y35" s="191"/>
      <c r="Z35" s="193"/>
      <c r="AA35" s="101">
        <f t="shared" si="4"/>
        <v>14.7</v>
      </c>
      <c r="AB35" s="297">
        <f t="shared" si="5"/>
        <v>176.39999999999998</v>
      </c>
      <c r="AC35" s="72">
        <v>12.5</v>
      </c>
      <c r="AD35" s="69">
        <f t="shared" si="19"/>
        <v>150</v>
      </c>
      <c r="AE35" s="73"/>
      <c r="AF35" s="71">
        <f t="shared" si="6"/>
        <v>0</v>
      </c>
      <c r="AG35" s="72"/>
      <c r="AH35" s="72">
        <f t="shared" si="7"/>
        <v>0</v>
      </c>
      <c r="AI35" s="73"/>
      <c r="AJ35" s="71">
        <f t="shared" si="8"/>
        <v>0</v>
      </c>
      <c r="AK35" s="72"/>
      <c r="AL35" s="74">
        <f t="shared" si="9"/>
        <v>0</v>
      </c>
      <c r="AM35" s="296">
        <f t="shared" si="10"/>
        <v>0</v>
      </c>
      <c r="AN35" s="297">
        <f t="shared" si="11"/>
        <v>0</v>
      </c>
      <c r="AO35" s="69"/>
      <c r="AP35" s="69">
        <f t="shared" si="12"/>
        <v>0</v>
      </c>
      <c r="AQ35" s="73"/>
      <c r="AR35" s="71">
        <f t="shared" si="13"/>
        <v>0</v>
      </c>
      <c r="AS35" s="72"/>
      <c r="AT35" s="72">
        <f t="shared" si="14"/>
        <v>0</v>
      </c>
      <c r="AU35" s="73"/>
      <c r="AV35" s="71">
        <f t="shared" si="15"/>
        <v>0</v>
      </c>
      <c r="AW35" s="72"/>
      <c r="AX35" s="74">
        <f t="shared" si="16"/>
        <v>0</v>
      </c>
    </row>
    <row r="36" spans="1:50" ht="24">
      <c r="A36" s="195"/>
      <c r="B36" s="265" t="s">
        <v>85</v>
      </c>
      <c r="C36" s="288"/>
      <c r="D36" s="20"/>
      <c r="E36" s="20"/>
      <c r="F36" s="265"/>
      <c r="G36" s="200" t="s">
        <v>66</v>
      </c>
      <c r="H36" s="197" t="s">
        <v>86</v>
      </c>
      <c r="I36" s="202" t="s">
        <v>73</v>
      </c>
      <c r="J36" s="189" t="s">
        <v>39</v>
      </c>
      <c r="K36" s="181"/>
      <c r="L36" s="203">
        <v>6</v>
      </c>
      <c r="M36" s="194">
        <v>24.8</v>
      </c>
      <c r="N36" s="252">
        <f t="shared" si="18"/>
        <v>148.80000000000001</v>
      </c>
      <c r="O36" s="200"/>
      <c r="P36" s="197"/>
      <c r="Q36" s="202"/>
      <c r="R36" s="189"/>
      <c r="S36" s="190"/>
      <c r="T36" s="191"/>
      <c r="U36" s="191"/>
      <c r="V36" s="191"/>
      <c r="W36" s="192"/>
      <c r="X36" s="191"/>
      <c r="Y36" s="191"/>
      <c r="Z36" s="193"/>
      <c r="AA36" s="101">
        <f t="shared" si="4"/>
        <v>14.700000000000001</v>
      </c>
      <c r="AB36" s="297">
        <f t="shared" si="5"/>
        <v>88.200000000000017</v>
      </c>
      <c r="AC36" s="72">
        <v>10.1</v>
      </c>
      <c r="AD36" s="69">
        <f t="shared" si="19"/>
        <v>60.599999999999994</v>
      </c>
      <c r="AE36" s="73"/>
      <c r="AF36" s="71">
        <f t="shared" si="6"/>
        <v>0</v>
      </c>
      <c r="AG36" s="72"/>
      <c r="AH36" s="72">
        <f t="shared" si="7"/>
        <v>0</v>
      </c>
      <c r="AI36" s="73"/>
      <c r="AJ36" s="71">
        <f t="shared" si="8"/>
        <v>0</v>
      </c>
      <c r="AK36" s="72"/>
      <c r="AL36" s="74">
        <f t="shared" si="9"/>
        <v>0</v>
      </c>
      <c r="AM36" s="296">
        <f t="shared" si="10"/>
        <v>0</v>
      </c>
      <c r="AN36" s="297">
        <f t="shared" si="11"/>
        <v>0</v>
      </c>
      <c r="AO36" s="69"/>
      <c r="AP36" s="69">
        <f t="shared" si="12"/>
        <v>0</v>
      </c>
      <c r="AQ36" s="73"/>
      <c r="AR36" s="71">
        <f t="shared" si="13"/>
        <v>0</v>
      </c>
      <c r="AS36" s="72"/>
      <c r="AT36" s="72">
        <f t="shared" si="14"/>
        <v>0</v>
      </c>
      <c r="AU36" s="73"/>
      <c r="AV36" s="71">
        <f t="shared" si="15"/>
        <v>0</v>
      </c>
      <c r="AW36" s="72"/>
      <c r="AX36" s="74">
        <f t="shared" si="16"/>
        <v>0</v>
      </c>
    </row>
    <row r="37" spans="1:50" ht="24">
      <c r="A37" s="260">
        <v>81</v>
      </c>
      <c r="B37" s="262">
        <v>855</v>
      </c>
      <c r="C37" s="287" t="s">
        <v>481</v>
      </c>
      <c r="D37" s="5"/>
      <c r="E37" s="5"/>
      <c r="F37" s="262" t="s">
        <v>555</v>
      </c>
      <c r="G37" s="200" t="s">
        <v>66</v>
      </c>
      <c r="H37" s="197" t="s">
        <v>87</v>
      </c>
      <c r="I37" s="201" t="s">
        <v>88</v>
      </c>
      <c r="J37" s="189" t="s">
        <v>39</v>
      </c>
      <c r="K37" s="181">
        <v>1</v>
      </c>
      <c r="L37" s="181">
        <v>10</v>
      </c>
      <c r="M37" s="194">
        <v>22.6</v>
      </c>
      <c r="N37" s="252">
        <f t="shared" si="18"/>
        <v>226</v>
      </c>
      <c r="O37" s="200"/>
      <c r="P37" s="197"/>
      <c r="Q37" s="201"/>
      <c r="R37" s="189"/>
      <c r="S37" s="190"/>
      <c r="T37" s="191"/>
      <c r="U37" s="191"/>
      <c r="V37" s="191"/>
      <c r="W37" s="192"/>
      <c r="X37" s="191"/>
      <c r="Y37" s="191"/>
      <c r="Z37" s="193"/>
      <c r="AA37" s="101">
        <f t="shared" si="4"/>
        <v>14.700000000000001</v>
      </c>
      <c r="AB37" s="297">
        <f t="shared" si="5"/>
        <v>147</v>
      </c>
      <c r="AC37" s="72">
        <v>7.9</v>
      </c>
      <c r="AD37" s="69">
        <f t="shared" si="19"/>
        <v>79</v>
      </c>
      <c r="AE37" s="73"/>
      <c r="AF37" s="71">
        <f t="shared" si="6"/>
        <v>0</v>
      </c>
      <c r="AG37" s="72"/>
      <c r="AH37" s="72">
        <f t="shared" si="7"/>
        <v>0</v>
      </c>
      <c r="AI37" s="73"/>
      <c r="AJ37" s="71">
        <f t="shared" si="8"/>
        <v>0</v>
      </c>
      <c r="AK37" s="72"/>
      <c r="AL37" s="74">
        <f t="shared" si="9"/>
        <v>0</v>
      </c>
      <c r="AM37" s="296">
        <f t="shared" si="10"/>
        <v>0</v>
      </c>
      <c r="AN37" s="297">
        <f t="shared" si="11"/>
        <v>0</v>
      </c>
      <c r="AO37" s="69"/>
      <c r="AP37" s="69">
        <f t="shared" si="12"/>
        <v>0</v>
      </c>
      <c r="AQ37" s="73"/>
      <c r="AR37" s="71">
        <f t="shared" si="13"/>
        <v>0</v>
      </c>
      <c r="AS37" s="72"/>
      <c r="AT37" s="72">
        <f t="shared" si="14"/>
        <v>0</v>
      </c>
      <c r="AU37" s="73"/>
      <c r="AV37" s="71">
        <f t="shared" si="15"/>
        <v>0</v>
      </c>
      <c r="AW37" s="72"/>
      <c r="AX37" s="74">
        <f t="shared" si="16"/>
        <v>0</v>
      </c>
    </row>
    <row r="38" spans="1:50" ht="24">
      <c r="A38" s="260"/>
      <c r="B38" s="262">
        <v>855</v>
      </c>
      <c r="C38" s="287"/>
      <c r="D38" s="5"/>
      <c r="E38" s="5"/>
      <c r="F38" s="262"/>
      <c r="G38" s="200"/>
      <c r="H38" s="197" t="s">
        <v>89</v>
      </c>
      <c r="I38" s="201" t="s">
        <v>73</v>
      </c>
      <c r="J38" s="189" t="s">
        <v>39</v>
      </c>
      <c r="K38" s="194"/>
      <c r="L38" s="194"/>
      <c r="M38" s="194"/>
      <c r="N38" s="252"/>
      <c r="O38" s="200"/>
      <c r="P38" s="197"/>
      <c r="Q38" s="201"/>
      <c r="R38" s="189"/>
      <c r="S38" s="190"/>
      <c r="T38" s="191"/>
      <c r="U38" s="191"/>
      <c r="V38" s="191"/>
      <c r="W38" s="192"/>
      <c r="X38" s="191"/>
      <c r="Y38" s="191"/>
      <c r="Z38" s="193"/>
      <c r="AA38" s="101">
        <f t="shared" si="4"/>
        <v>-15.6</v>
      </c>
      <c r="AB38" s="297">
        <f t="shared" si="5"/>
        <v>0</v>
      </c>
      <c r="AC38" s="72">
        <v>15.6</v>
      </c>
      <c r="AD38" s="69">
        <f t="shared" si="19"/>
        <v>0</v>
      </c>
      <c r="AE38" s="73"/>
      <c r="AF38" s="71">
        <f t="shared" si="6"/>
        <v>0</v>
      </c>
      <c r="AG38" s="72"/>
      <c r="AH38" s="72">
        <f t="shared" si="7"/>
        <v>0</v>
      </c>
      <c r="AI38" s="73"/>
      <c r="AJ38" s="71">
        <f t="shared" si="8"/>
        <v>0</v>
      </c>
      <c r="AK38" s="72"/>
      <c r="AL38" s="74">
        <f t="shared" si="9"/>
        <v>0</v>
      </c>
      <c r="AM38" s="296">
        <f t="shared" si="10"/>
        <v>0</v>
      </c>
      <c r="AN38" s="297">
        <f t="shared" si="11"/>
        <v>0</v>
      </c>
      <c r="AO38" s="69"/>
      <c r="AP38" s="69">
        <f t="shared" si="12"/>
        <v>0</v>
      </c>
      <c r="AQ38" s="73"/>
      <c r="AR38" s="71">
        <f t="shared" si="13"/>
        <v>0</v>
      </c>
      <c r="AS38" s="72"/>
      <c r="AT38" s="72">
        <f t="shared" si="14"/>
        <v>0</v>
      </c>
      <c r="AU38" s="73"/>
      <c r="AV38" s="71">
        <f t="shared" si="15"/>
        <v>0</v>
      </c>
      <c r="AW38" s="72"/>
      <c r="AX38" s="74">
        <f t="shared" si="16"/>
        <v>0</v>
      </c>
    </row>
    <row r="39" spans="1:50" ht="24">
      <c r="A39" s="260">
        <v>82</v>
      </c>
      <c r="B39" s="262">
        <v>866</v>
      </c>
      <c r="C39" s="287" t="s">
        <v>481</v>
      </c>
      <c r="D39" s="5"/>
      <c r="E39" s="5"/>
      <c r="F39" s="262" t="s">
        <v>555</v>
      </c>
      <c r="G39" s="200" t="s">
        <v>66</v>
      </c>
      <c r="H39" s="197" t="s">
        <v>90</v>
      </c>
      <c r="I39" s="201" t="s">
        <v>91</v>
      </c>
      <c r="J39" s="189" t="s">
        <v>39</v>
      </c>
      <c r="K39" s="181">
        <v>1</v>
      </c>
      <c r="L39" s="181">
        <v>10</v>
      </c>
      <c r="M39" s="194">
        <v>26.6</v>
      </c>
      <c r="N39" s="252">
        <f t="shared" ref="N39:N52" si="20">L39*M39</f>
        <v>266</v>
      </c>
      <c r="O39" s="200"/>
      <c r="P39" s="197"/>
      <c r="Q39" s="201"/>
      <c r="R39" s="189"/>
      <c r="S39" s="190"/>
      <c r="T39" s="191"/>
      <c r="U39" s="191"/>
      <c r="V39" s="191"/>
      <c r="W39" s="192"/>
      <c r="X39" s="191"/>
      <c r="Y39" s="191"/>
      <c r="Z39" s="193"/>
      <c r="AA39" s="101">
        <f t="shared" si="4"/>
        <v>14.700000000000001</v>
      </c>
      <c r="AB39" s="297">
        <f t="shared" si="5"/>
        <v>147</v>
      </c>
      <c r="AC39" s="72">
        <v>11.9</v>
      </c>
      <c r="AD39" s="69">
        <f t="shared" si="19"/>
        <v>119</v>
      </c>
      <c r="AE39" s="73"/>
      <c r="AF39" s="71">
        <f t="shared" si="6"/>
        <v>0</v>
      </c>
      <c r="AG39" s="72"/>
      <c r="AH39" s="72">
        <f t="shared" si="7"/>
        <v>0</v>
      </c>
      <c r="AI39" s="73"/>
      <c r="AJ39" s="71">
        <f t="shared" si="8"/>
        <v>0</v>
      </c>
      <c r="AK39" s="72"/>
      <c r="AL39" s="74">
        <f t="shared" si="9"/>
        <v>0</v>
      </c>
      <c r="AM39" s="296">
        <f t="shared" si="10"/>
        <v>0</v>
      </c>
      <c r="AN39" s="297">
        <f t="shared" si="11"/>
        <v>0</v>
      </c>
      <c r="AO39" s="69"/>
      <c r="AP39" s="69">
        <f t="shared" si="12"/>
        <v>0</v>
      </c>
      <c r="AQ39" s="73"/>
      <c r="AR39" s="71">
        <f t="shared" si="13"/>
        <v>0</v>
      </c>
      <c r="AS39" s="72"/>
      <c r="AT39" s="72">
        <f t="shared" si="14"/>
        <v>0</v>
      </c>
      <c r="AU39" s="73"/>
      <c r="AV39" s="71">
        <f t="shared" si="15"/>
        <v>0</v>
      </c>
      <c r="AW39" s="72"/>
      <c r="AX39" s="74">
        <f t="shared" si="16"/>
        <v>0</v>
      </c>
    </row>
    <row r="40" spans="1:50" ht="24">
      <c r="A40" s="260">
        <v>83</v>
      </c>
      <c r="B40" s="262">
        <v>871</v>
      </c>
      <c r="C40" s="287" t="s">
        <v>481</v>
      </c>
      <c r="D40" s="5"/>
      <c r="E40" s="5"/>
      <c r="F40" s="262" t="s">
        <v>556</v>
      </c>
      <c r="G40" s="200" t="s">
        <v>30</v>
      </c>
      <c r="H40" s="197" t="s">
        <v>92</v>
      </c>
      <c r="I40" s="201" t="s">
        <v>93</v>
      </c>
      <c r="J40" s="189" t="s">
        <v>39</v>
      </c>
      <c r="K40" s="181">
        <v>1</v>
      </c>
      <c r="L40" s="181">
        <v>9</v>
      </c>
      <c r="M40" s="194">
        <v>41.5</v>
      </c>
      <c r="N40" s="252">
        <f t="shared" si="20"/>
        <v>373.5</v>
      </c>
      <c r="O40" s="200"/>
      <c r="P40" s="197"/>
      <c r="Q40" s="201"/>
      <c r="R40" s="189"/>
      <c r="S40" s="190"/>
      <c r="T40" s="191"/>
      <c r="U40" s="191"/>
      <c r="V40" s="191"/>
      <c r="W40" s="192"/>
      <c r="X40" s="191"/>
      <c r="Y40" s="191"/>
      <c r="Z40" s="193"/>
      <c r="AA40" s="101">
        <f t="shared" si="4"/>
        <v>16</v>
      </c>
      <c r="AB40" s="297">
        <f t="shared" si="5"/>
        <v>144</v>
      </c>
      <c r="AC40" s="72">
        <v>25.5</v>
      </c>
      <c r="AD40" s="69">
        <f t="shared" si="19"/>
        <v>229.5</v>
      </c>
      <c r="AE40" s="73"/>
      <c r="AF40" s="71">
        <f t="shared" si="6"/>
        <v>0</v>
      </c>
      <c r="AG40" s="72"/>
      <c r="AH40" s="72">
        <f t="shared" si="7"/>
        <v>0</v>
      </c>
      <c r="AI40" s="73"/>
      <c r="AJ40" s="71">
        <f t="shared" si="8"/>
        <v>0</v>
      </c>
      <c r="AK40" s="72"/>
      <c r="AL40" s="74">
        <f t="shared" si="9"/>
        <v>0</v>
      </c>
      <c r="AM40" s="296">
        <f t="shared" si="10"/>
        <v>0</v>
      </c>
      <c r="AN40" s="297">
        <f t="shared" si="11"/>
        <v>0</v>
      </c>
      <c r="AO40" s="69"/>
      <c r="AP40" s="69">
        <f t="shared" si="12"/>
        <v>0</v>
      </c>
      <c r="AQ40" s="73"/>
      <c r="AR40" s="71">
        <f t="shared" si="13"/>
        <v>0</v>
      </c>
      <c r="AS40" s="72"/>
      <c r="AT40" s="72">
        <f t="shared" si="14"/>
        <v>0</v>
      </c>
      <c r="AU40" s="73"/>
      <c r="AV40" s="71">
        <f t="shared" si="15"/>
        <v>0</v>
      </c>
      <c r="AW40" s="72"/>
      <c r="AX40" s="74">
        <f t="shared" si="16"/>
        <v>0</v>
      </c>
    </row>
    <row r="41" spans="1:50" ht="24">
      <c r="A41" s="260">
        <v>94</v>
      </c>
      <c r="B41" s="265">
        <v>20</v>
      </c>
      <c r="C41" s="288" t="s">
        <v>481</v>
      </c>
      <c r="D41" s="20"/>
      <c r="E41" s="20"/>
      <c r="F41" s="265" t="s">
        <v>484</v>
      </c>
      <c r="G41" s="204" t="s">
        <v>37</v>
      </c>
      <c r="H41" s="187" t="s">
        <v>94</v>
      </c>
      <c r="I41" s="205" t="s">
        <v>95</v>
      </c>
      <c r="J41" s="189" t="s">
        <v>439</v>
      </c>
      <c r="K41" s="181">
        <v>1</v>
      </c>
      <c r="L41" s="181">
        <v>13</v>
      </c>
      <c r="M41" s="194">
        <v>18.7</v>
      </c>
      <c r="N41" s="252">
        <f t="shared" si="20"/>
        <v>243.1</v>
      </c>
      <c r="O41" s="204"/>
      <c r="P41" s="187"/>
      <c r="Q41" s="205"/>
      <c r="R41" s="189"/>
      <c r="S41" s="190"/>
      <c r="T41" s="191"/>
      <c r="U41" s="191"/>
      <c r="V41" s="191"/>
      <c r="W41" s="192"/>
      <c r="X41" s="191"/>
      <c r="Y41" s="191"/>
      <c r="Z41" s="193"/>
      <c r="AA41" s="101">
        <f t="shared" si="4"/>
        <v>6.0999999999999988</v>
      </c>
      <c r="AB41" s="297">
        <f t="shared" si="5"/>
        <v>79.299999999999983</v>
      </c>
      <c r="AC41" s="72">
        <v>8.9</v>
      </c>
      <c r="AD41" s="69">
        <f t="shared" si="19"/>
        <v>115.7</v>
      </c>
      <c r="AE41" s="73"/>
      <c r="AF41" s="71">
        <f t="shared" si="6"/>
        <v>0</v>
      </c>
      <c r="AG41" s="72"/>
      <c r="AH41" s="72">
        <f t="shared" si="7"/>
        <v>0</v>
      </c>
      <c r="AI41" s="73">
        <v>3.7</v>
      </c>
      <c r="AJ41" s="71">
        <f t="shared" si="8"/>
        <v>48.1</v>
      </c>
      <c r="AK41" s="72"/>
      <c r="AL41" s="74">
        <f t="shared" si="9"/>
        <v>0</v>
      </c>
      <c r="AM41" s="296">
        <f t="shared" si="10"/>
        <v>0</v>
      </c>
      <c r="AN41" s="297">
        <f t="shared" si="11"/>
        <v>0</v>
      </c>
      <c r="AO41" s="69"/>
      <c r="AP41" s="69">
        <f t="shared" si="12"/>
        <v>0</v>
      </c>
      <c r="AQ41" s="73"/>
      <c r="AR41" s="71">
        <f t="shared" si="13"/>
        <v>0</v>
      </c>
      <c r="AS41" s="72"/>
      <c r="AT41" s="72">
        <f t="shared" si="14"/>
        <v>0</v>
      </c>
      <c r="AU41" s="73"/>
      <c r="AV41" s="71">
        <f t="shared" si="15"/>
        <v>0</v>
      </c>
      <c r="AW41" s="72"/>
      <c r="AX41" s="74">
        <f t="shared" si="16"/>
        <v>0</v>
      </c>
    </row>
    <row r="42" spans="1:50" ht="24">
      <c r="A42" s="260"/>
      <c r="B42" s="265">
        <v>20</v>
      </c>
      <c r="C42" s="288"/>
      <c r="D42" s="20"/>
      <c r="E42" s="20"/>
      <c r="F42" s="265"/>
      <c r="G42" s="204" t="s">
        <v>96</v>
      </c>
      <c r="H42" s="187" t="s">
        <v>97</v>
      </c>
      <c r="I42" s="205" t="s">
        <v>95</v>
      </c>
      <c r="J42" s="189" t="s">
        <v>439</v>
      </c>
      <c r="K42" s="181"/>
      <c r="L42" s="181">
        <v>1</v>
      </c>
      <c r="M42" s="194">
        <v>24.2</v>
      </c>
      <c r="N42" s="252">
        <f t="shared" si="20"/>
        <v>24.2</v>
      </c>
      <c r="O42" s="204"/>
      <c r="P42" s="187"/>
      <c r="Q42" s="205"/>
      <c r="R42" s="189"/>
      <c r="S42" s="190"/>
      <c r="T42" s="191"/>
      <c r="U42" s="191"/>
      <c r="V42" s="191"/>
      <c r="W42" s="192"/>
      <c r="X42" s="191"/>
      <c r="Y42" s="191"/>
      <c r="Z42" s="193"/>
      <c r="AA42" s="101">
        <f t="shared" si="4"/>
        <v>11.599999999999998</v>
      </c>
      <c r="AB42" s="297">
        <f t="shared" si="5"/>
        <v>11.599999999999998</v>
      </c>
      <c r="AC42" s="72">
        <v>8.9</v>
      </c>
      <c r="AD42" s="69">
        <f t="shared" si="19"/>
        <v>8.9</v>
      </c>
      <c r="AE42" s="73"/>
      <c r="AF42" s="71">
        <f t="shared" si="6"/>
        <v>0</v>
      </c>
      <c r="AG42" s="72"/>
      <c r="AH42" s="72">
        <f t="shared" si="7"/>
        <v>0</v>
      </c>
      <c r="AI42" s="73">
        <v>3.7</v>
      </c>
      <c r="AJ42" s="71">
        <f t="shared" si="8"/>
        <v>3.7</v>
      </c>
      <c r="AK42" s="72"/>
      <c r="AL42" s="74">
        <f t="shared" si="9"/>
        <v>0</v>
      </c>
      <c r="AM42" s="296">
        <f t="shared" si="10"/>
        <v>0</v>
      </c>
      <c r="AN42" s="297">
        <f t="shared" si="11"/>
        <v>0</v>
      </c>
      <c r="AO42" s="69"/>
      <c r="AP42" s="69">
        <f t="shared" si="12"/>
        <v>0</v>
      </c>
      <c r="AQ42" s="73"/>
      <c r="AR42" s="71">
        <f t="shared" si="13"/>
        <v>0</v>
      </c>
      <c r="AS42" s="72"/>
      <c r="AT42" s="72">
        <f t="shared" si="14"/>
        <v>0</v>
      </c>
      <c r="AU42" s="73"/>
      <c r="AV42" s="71">
        <f t="shared" si="15"/>
        <v>0</v>
      </c>
      <c r="AW42" s="72"/>
      <c r="AX42" s="74">
        <f t="shared" si="16"/>
        <v>0</v>
      </c>
    </row>
    <row r="43" spans="1:50">
      <c r="A43" s="260">
        <v>95</v>
      </c>
      <c r="B43" s="265" t="s">
        <v>98</v>
      </c>
      <c r="C43" s="288" t="s">
        <v>481</v>
      </c>
      <c r="D43" s="20"/>
      <c r="E43" s="20"/>
      <c r="F43" s="265" t="s">
        <v>484</v>
      </c>
      <c r="G43" s="204" t="s">
        <v>37</v>
      </c>
      <c r="H43" s="187" t="s">
        <v>99</v>
      </c>
      <c r="I43" s="205" t="s">
        <v>100</v>
      </c>
      <c r="J43" s="189" t="s">
        <v>439</v>
      </c>
      <c r="K43" s="181">
        <v>1</v>
      </c>
      <c r="L43" s="181">
        <v>10</v>
      </c>
      <c r="M43" s="194">
        <v>14.3</v>
      </c>
      <c r="N43" s="252">
        <f t="shared" si="20"/>
        <v>143</v>
      </c>
      <c r="O43" s="204"/>
      <c r="P43" s="187"/>
      <c r="Q43" s="205"/>
      <c r="R43" s="189"/>
      <c r="S43" s="190"/>
      <c r="T43" s="191"/>
      <c r="U43" s="191"/>
      <c r="V43" s="191"/>
      <c r="W43" s="192"/>
      <c r="X43" s="191"/>
      <c r="Y43" s="191"/>
      <c r="Z43" s="193"/>
      <c r="AA43" s="101">
        <f t="shared" si="4"/>
        <v>6.1000000000000005</v>
      </c>
      <c r="AB43" s="297">
        <f t="shared" si="5"/>
        <v>61</v>
      </c>
      <c r="AC43" s="72">
        <v>4.9000000000000004</v>
      </c>
      <c r="AD43" s="69">
        <f t="shared" si="19"/>
        <v>49</v>
      </c>
      <c r="AE43" s="73"/>
      <c r="AF43" s="71">
        <f t="shared" si="6"/>
        <v>0</v>
      </c>
      <c r="AG43" s="72"/>
      <c r="AH43" s="72">
        <f t="shared" si="7"/>
        <v>0</v>
      </c>
      <c r="AI43" s="73">
        <v>3.3</v>
      </c>
      <c r="AJ43" s="71">
        <f t="shared" si="8"/>
        <v>33</v>
      </c>
      <c r="AK43" s="72"/>
      <c r="AL43" s="74">
        <f t="shared" si="9"/>
        <v>0</v>
      </c>
      <c r="AM43" s="296">
        <f t="shared" si="10"/>
        <v>0</v>
      </c>
      <c r="AN43" s="297">
        <f t="shared" si="11"/>
        <v>0</v>
      </c>
      <c r="AO43" s="69"/>
      <c r="AP43" s="69">
        <f t="shared" si="12"/>
        <v>0</v>
      </c>
      <c r="AQ43" s="73"/>
      <c r="AR43" s="71">
        <f t="shared" si="13"/>
        <v>0</v>
      </c>
      <c r="AS43" s="72"/>
      <c r="AT43" s="72">
        <f t="shared" si="14"/>
        <v>0</v>
      </c>
      <c r="AU43" s="73"/>
      <c r="AV43" s="71">
        <f t="shared" si="15"/>
        <v>0</v>
      </c>
      <c r="AW43" s="72"/>
      <c r="AX43" s="74">
        <f t="shared" si="16"/>
        <v>0</v>
      </c>
    </row>
    <row r="44" spans="1:50" ht="24">
      <c r="A44" s="260"/>
      <c r="B44" s="265" t="s">
        <v>98</v>
      </c>
      <c r="C44" s="288"/>
      <c r="D44" s="20"/>
      <c r="E44" s="20"/>
      <c r="F44" s="265"/>
      <c r="G44" s="204" t="s">
        <v>37</v>
      </c>
      <c r="H44" s="187" t="s">
        <v>101</v>
      </c>
      <c r="I44" s="205" t="s">
        <v>102</v>
      </c>
      <c r="J44" s="189" t="s">
        <v>439</v>
      </c>
      <c r="K44" s="181"/>
      <c r="L44" s="181">
        <v>4</v>
      </c>
      <c r="M44" s="194">
        <v>17.7</v>
      </c>
      <c r="N44" s="252">
        <f t="shared" si="20"/>
        <v>70.8</v>
      </c>
      <c r="O44" s="204"/>
      <c r="P44" s="187"/>
      <c r="Q44" s="205"/>
      <c r="R44" s="189"/>
      <c r="S44" s="190"/>
      <c r="T44" s="191"/>
      <c r="U44" s="191"/>
      <c r="V44" s="191"/>
      <c r="W44" s="192"/>
      <c r="X44" s="191"/>
      <c r="Y44" s="191"/>
      <c r="Z44" s="193"/>
      <c r="AA44" s="101">
        <f t="shared" si="4"/>
        <v>6.0999999999999988</v>
      </c>
      <c r="AB44" s="297">
        <f t="shared" si="5"/>
        <v>24.399999999999995</v>
      </c>
      <c r="AC44" s="72">
        <v>4.9000000000000004</v>
      </c>
      <c r="AD44" s="69">
        <f t="shared" si="19"/>
        <v>19.600000000000001</v>
      </c>
      <c r="AE44" s="73"/>
      <c r="AF44" s="71">
        <f t="shared" si="6"/>
        <v>0</v>
      </c>
      <c r="AG44" s="72"/>
      <c r="AH44" s="72">
        <f t="shared" si="7"/>
        <v>0</v>
      </c>
      <c r="AI44" s="73">
        <v>6.7</v>
      </c>
      <c r="AJ44" s="71">
        <f t="shared" si="8"/>
        <v>26.8</v>
      </c>
      <c r="AK44" s="72"/>
      <c r="AL44" s="74">
        <f t="shared" si="9"/>
        <v>0</v>
      </c>
      <c r="AM44" s="296">
        <f t="shared" si="10"/>
        <v>0</v>
      </c>
      <c r="AN44" s="297">
        <f t="shared" si="11"/>
        <v>0</v>
      </c>
      <c r="AO44" s="69"/>
      <c r="AP44" s="69">
        <f t="shared" si="12"/>
        <v>0</v>
      </c>
      <c r="AQ44" s="73"/>
      <c r="AR44" s="71">
        <f t="shared" si="13"/>
        <v>0</v>
      </c>
      <c r="AS44" s="72"/>
      <c r="AT44" s="72">
        <f t="shared" si="14"/>
        <v>0</v>
      </c>
      <c r="AU44" s="73"/>
      <c r="AV44" s="71">
        <f t="shared" si="15"/>
        <v>0</v>
      </c>
      <c r="AW44" s="72"/>
      <c r="AX44" s="74">
        <f t="shared" si="16"/>
        <v>0</v>
      </c>
    </row>
    <row r="45" spans="1:50" ht="24">
      <c r="A45" s="260"/>
      <c r="B45" s="265" t="s">
        <v>98</v>
      </c>
      <c r="C45" s="288"/>
      <c r="D45" s="20"/>
      <c r="E45" s="20"/>
      <c r="F45" s="265"/>
      <c r="G45" s="204" t="s">
        <v>103</v>
      </c>
      <c r="H45" s="187" t="s">
        <v>104</v>
      </c>
      <c r="I45" s="206" t="s">
        <v>100</v>
      </c>
      <c r="J45" s="189" t="s">
        <v>439</v>
      </c>
      <c r="K45" s="181"/>
      <c r="L45" s="181">
        <v>1</v>
      </c>
      <c r="M45" s="194">
        <v>23</v>
      </c>
      <c r="N45" s="252">
        <f t="shared" si="20"/>
        <v>23</v>
      </c>
      <c r="O45" s="204"/>
      <c r="P45" s="187"/>
      <c r="Q45" s="206"/>
      <c r="R45" s="189"/>
      <c r="S45" s="190"/>
      <c r="T45" s="191"/>
      <c r="U45" s="191"/>
      <c r="V45" s="191"/>
      <c r="W45" s="192"/>
      <c r="X45" s="191"/>
      <c r="Y45" s="191"/>
      <c r="Z45" s="193"/>
      <c r="AA45" s="101">
        <f t="shared" si="4"/>
        <v>14.400000000000002</v>
      </c>
      <c r="AB45" s="297">
        <f t="shared" si="5"/>
        <v>14.400000000000002</v>
      </c>
      <c r="AC45" s="72">
        <v>4.9000000000000004</v>
      </c>
      <c r="AD45" s="69">
        <f t="shared" si="19"/>
        <v>4.9000000000000004</v>
      </c>
      <c r="AE45" s="73"/>
      <c r="AF45" s="71">
        <f t="shared" si="6"/>
        <v>0</v>
      </c>
      <c r="AG45" s="72"/>
      <c r="AH45" s="72">
        <f t="shared" si="7"/>
        <v>0</v>
      </c>
      <c r="AI45" s="73">
        <v>3.7</v>
      </c>
      <c r="AJ45" s="71">
        <f t="shared" si="8"/>
        <v>3.7</v>
      </c>
      <c r="AK45" s="72"/>
      <c r="AL45" s="74">
        <f t="shared" si="9"/>
        <v>0</v>
      </c>
      <c r="AM45" s="296">
        <f t="shared" si="10"/>
        <v>0</v>
      </c>
      <c r="AN45" s="297">
        <f t="shared" si="11"/>
        <v>0</v>
      </c>
      <c r="AO45" s="69"/>
      <c r="AP45" s="69">
        <f t="shared" si="12"/>
        <v>0</v>
      </c>
      <c r="AQ45" s="73"/>
      <c r="AR45" s="71">
        <f t="shared" si="13"/>
        <v>0</v>
      </c>
      <c r="AS45" s="72"/>
      <c r="AT45" s="72">
        <f t="shared" si="14"/>
        <v>0</v>
      </c>
      <c r="AU45" s="73"/>
      <c r="AV45" s="71">
        <f t="shared" si="15"/>
        <v>0</v>
      </c>
      <c r="AW45" s="72"/>
      <c r="AX45" s="74">
        <f t="shared" si="16"/>
        <v>0</v>
      </c>
    </row>
    <row r="46" spans="1:50" ht="24">
      <c r="A46" s="260">
        <v>96</v>
      </c>
      <c r="B46" s="265" t="s">
        <v>105</v>
      </c>
      <c r="C46" s="288" t="s">
        <v>481</v>
      </c>
      <c r="D46" s="20"/>
      <c r="E46" s="20"/>
      <c r="F46" s="265" t="s">
        <v>484</v>
      </c>
      <c r="G46" s="204" t="s">
        <v>37</v>
      </c>
      <c r="H46" s="187" t="s">
        <v>503</v>
      </c>
      <c r="I46" s="205" t="s">
        <v>107</v>
      </c>
      <c r="J46" s="189" t="s">
        <v>39</v>
      </c>
      <c r="K46" s="181">
        <v>1</v>
      </c>
      <c r="L46" s="181">
        <v>12</v>
      </c>
      <c r="M46" s="194">
        <v>17.7</v>
      </c>
      <c r="N46" s="252">
        <f t="shared" si="20"/>
        <v>212.39999999999998</v>
      </c>
      <c r="O46" s="204"/>
      <c r="P46" s="187"/>
      <c r="Q46" s="205"/>
      <c r="R46" s="189"/>
      <c r="S46" s="190"/>
      <c r="T46" s="191"/>
      <c r="U46" s="191"/>
      <c r="V46" s="191"/>
      <c r="W46" s="192"/>
      <c r="X46" s="191"/>
      <c r="Y46" s="191"/>
      <c r="Z46" s="193"/>
      <c r="AA46" s="101">
        <f t="shared" si="4"/>
        <v>6.1</v>
      </c>
      <c r="AB46" s="297">
        <f t="shared" si="5"/>
        <v>73.199999999999989</v>
      </c>
      <c r="AC46" s="72">
        <v>11.6</v>
      </c>
      <c r="AD46" s="69">
        <f t="shared" si="19"/>
        <v>139.19999999999999</v>
      </c>
      <c r="AE46" s="73"/>
      <c r="AF46" s="71">
        <f t="shared" si="6"/>
        <v>0</v>
      </c>
      <c r="AG46" s="72"/>
      <c r="AH46" s="72">
        <f t="shared" si="7"/>
        <v>0</v>
      </c>
      <c r="AI46" s="73"/>
      <c r="AJ46" s="71">
        <f t="shared" si="8"/>
        <v>0</v>
      </c>
      <c r="AK46" s="72"/>
      <c r="AL46" s="74">
        <f t="shared" si="9"/>
        <v>0</v>
      </c>
      <c r="AM46" s="296">
        <f t="shared" si="10"/>
        <v>0</v>
      </c>
      <c r="AN46" s="297">
        <f t="shared" si="11"/>
        <v>0</v>
      </c>
      <c r="AO46" s="69"/>
      <c r="AP46" s="69">
        <f t="shared" si="12"/>
        <v>0</v>
      </c>
      <c r="AQ46" s="73"/>
      <c r="AR46" s="71">
        <f t="shared" si="13"/>
        <v>0</v>
      </c>
      <c r="AS46" s="72"/>
      <c r="AT46" s="72">
        <f t="shared" si="14"/>
        <v>0</v>
      </c>
      <c r="AU46" s="73"/>
      <c r="AV46" s="71">
        <f t="shared" si="15"/>
        <v>0</v>
      </c>
      <c r="AW46" s="72"/>
      <c r="AX46" s="74">
        <f t="shared" si="16"/>
        <v>0</v>
      </c>
    </row>
    <row r="47" spans="1:50">
      <c r="A47" s="260"/>
      <c r="B47" s="265" t="s">
        <v>105</v>
      </c>
      <c r="C47" s="288"/>
      <c r="D47" s="20"/>
      <c r="E47" s="20"/>
      <c r="F47" s="265"/>
      <c r="G47" s="204" t="s">
        <v>96</v>
      </c>
      <c r="H47" s="196" t="s">
        <v>504</v>
      </c>
      <c r="I47" s="205" t="s">
        <v>107</v>
      </c>
      <c r="J47" s="189" t="s">
        <v>39</v>
      </c>
      <c r="K47" s="181"/>
      <c r="L47" s="181">
        <v>2</v>
      </c>
      <c r="M47" s="194">
        <v>24.3</v>
      </c>
      <c r="N47" s="252">
        <f t="shared" si="20"/>
        <v>48.6</v>
      </c>
      <c r="O47" s="204"/>
      <c r="P47" s="196"/>
      <c r="Q47" s="205"/>
      <c r="R47" s="189"/>
      <c r="S47" s="190"/>
      <c r="T47" s="191"/>
      <c r="U47" s="191"/>
      <c r="V47" s="191"/>
      <c r="W47" s="192"/>
      <c r="X47" s="191"/>
      <c r="Y47" s="191"/>
      <c r="Z47" s="193"/>
      <c r="AA47" s="101">
        <f t="shared" si="4"/>
        <v>11.600000000000001</v>
      </c>
      <c r="AB47" s="297">
        <f t="shared" si="5"/>
        <v>23.200000000000003</v>
      </c>
      <c r="AC47" s="72">
        <v>12.7</v>
      </c>
      <c r="AD47" s="69">
        <f t="shared" si="19"/>
        <v>25.4</v>
      </c>
      <c r="AE47" s="73"/>
      <c r="AF47" s="71">
        <f t="shared" si="6"/>
        <v>0</v>
      </c>
      <c r="AG47" s="72"/>
      <c r="AH47" s="72">
        <f t="shared" si="7"/>
        <v>0</v>
      </c>
      <c r="AI47" s="73"/>
      <c r="AJ47" s="71">
        <f t="shared" si="8"/>
        <v>0</v>
      </c>
      <c r="AK47" s="72"/>
      <c r="AL47" s="74">
        <f t="shared" si="9"/>
        <v>0</v>
      </c>
      <c r="AM47" s="296">
        <f t="shared" si="10"/>
        <v>0</v>
      </c>
      <c r="AN47" s="297">
        <f t="shared" si="11"/>
        <v>0</v>
      </c>
      <c r="AO47" s="69"/>
      <c r="AP47" s="69">
        <f t="shared" si="12"/>
        <v>0</v>
      </c>
      <c r="AQ47" s="73"/>
      <c r="AR47" s="71">
        <f t="shared" si="13"/>
        <v>0</v>
      </c>
      <c r="AS47" s="72"/>
      <c r="AT47" s="72">
        <f t="shared" si="14"/>
        <v>0</v>
      </c>
      <c r="AU47" s="73"/>
      <c r="AV47" s="71">
        <f t="shared" si="15"/>
        <v>0</v>
      </c>
      <c r="AW47" s="72"/>
      <c r="AX47" s="74">
        <f t="shared" si="16"/>
        <v>0</v>
      </c>
    </row>
    <row r="48" spans="1:50" ht="24">
      <c r="A48" s="260">
        <v>109</v>
      </c>
      <c r="B48" s="262">
        <v>142</v>
      </c>
      <c r="C48" s="287" t="s">
        <v>481</v>
      </c>
      <c r="D48" s="5"/>
      <c r="E48" s="5"/>
      <c r="F48" s="262" t="s">
        <v>483</v>
      </c>
      <c r="G48" s="198" t="s">
        <v>109</v>
      </c>
      <c r="H48" s="187" t="s">
        <v>110</v>
      </c>
      <c r="I48" s="187" t="s">
        <v>111</v>
      </c>
      <c r="J48" s="189" t="s">
        <v>39</v>
      </c>
      <c r="K48" s="203">
        <v>1</v>
      </c>
      <c r="L48" s="203">
        <v>10</v>
      </c>
      <c r="M48" s="203">
        <v>18.7</v>
      </c>
      <c r="N48" s="252">
        <f t="shared" si="20"/>
        <v>187</v>
      </c>
      <c r="O48" s="198"/>
      <c r="P48" s="187" t="s">
        <v>110</v>
      </c>
      <c r="Q48" s="187"/>
      <c r="R48" s="189"/>
      <c r="S48" s="190"/>
      <c r="T48" s="191"/>
      <c r="U48" s="191"/>
      <c r="V48" s="191"/>
      <c r="W48" s="192"/>
      <c r="X48" s="191"/>
      <c r="Y48" s="191"/>
      <c r="Z48" s="193"/>
      <c r="AA48" s="101">
        <f t="shared" si="4"/>
        <v>18.399999999999999</v>
      </c>
      <c r="AB48" s="297">
        <f t="shared" si="5"/>
        <v>184</v>
      </c>
      <c r="AC48" s="72">
        <v>0.3</v>
      </c>
      <c r="AD48" s="69">
        <f t="shared" si="19"/>
        <v>3</v>
      </c>
      <c r="AE48" s="73"/>
      <c r="AF48" s="71">
        <f t="shared" si="6"/>
        <v>0</v>
      </c>
      <c r="AG48" s="72"/>
      <c r="AH48" s="72">
        <f t="shared" si="7"/>
        <v>0</v>
      </c>
      <c r="AI48" s="73"/>
      <c r="AJ48" s="71">
        <f t="shared" si="8"/>
        <v>0</v>
      </c>
      <c r="AK48" s="72"/>
      <c r="AL48" s="74">
        <f t="shared" si="9"/>
        <v>0</v>
      </c>
      <c r="AM48" s="296">
        <f t="shared" si="10"/>
        <v>0</v>
      </c>
      <c r="AN48" s="297">
        <f t="shared" si="11"/>
        <v>0</v>
      </c>
      <c r="AO48" s="69"/>
      <c r="AP48" s="69">
        <f t="shared" si="12"/>
        <v>0</v>
      </c>
      <c r="AQ48" s="73"/>
      <c r="AR48" s="71">
        <f t="shared" si="13"/>
        <v>0</v>
      </c>
      <c r="AS48" s="72"/>
      <c r="AT48" s="72">
        <f t="shared" si="14"/>
        <v>0</v>
      </c>
      <c r="AU48" s="73"/>
      <c r="AV48" s="71">
        <f t="shared" si="15"/>
        <v>0</v>
      </c>
      <c r="AW48" s="72"/>
      <c r="AX48" s="74">
        <f t="shared" si="16"/>
        <v>0</v>
      </c>
    </row>
    <row r="49" spans="1:50" ht="24">
      <c r="A49" s="260">
        <v>110</v>
      </c>
      <c r="B49" s="262">
        <v>109</v>
      </c>
      <c r="C49" s="287" t="s">
        <v>481</v>
      </c>
      <c r="D49" s="5"/>
      <c r="E49" s="5"/>
      <c r="F49" s="262"/>
      <c r="G49" s="198" t="s">
        <v>112</v>
      </c>
      <c r="H49" s="187" t="s">
        <v>113</v>
      </c>
      <c r="I49" s="182" t="s">
        <v>114</v>
      </c>
      <c r="J49" s="189" t="s">
        <v>39</v>
      </c>
      <c r="K49" s="181"/>
      <c r="L49" s="181">
        <v>2</v>
      </c>
      <c r="M49" s="181">
        <v>18.3</v>
      </c>
      <c r="N49" s="252">
        <f t="shared" si="20"/>
        <v>36.6</v>
      </c>
      <c r="O49" s="198"/>
      <c r="P49" s="187" t="s">
        <v>113</v>
      </c>
      <c r="Q49" s="182"/>
      <c r="R49" s="189"/>
      <c r="S49" s="190"/>
      <c r="T49" s="191"/>
      <c r="U49" s="191"/>
      <c r="V49" s="191"/>
      <c r="W49" s="192"/>
      <c r="X49" s="191"/>
      <c r="Y49" s="191"/>
      <c r="Z49" s="193"/>
      <c r="AA49" s="101">
        <f t="shared" si="4"/>
        <v>18</v>
      </c>
      <c r="AB49" s="297">
        <f t="shared" si="5"/>
        <v>36</v>
      </c>
      <c r="AC49" s="72">
        <v>0.3</v>
      </c>
      <c r="AD49" s="69">
        <f t="shared" si="19"/>
        <v>0.6</v>
      </c>
      <c r="AE49" s="73"/>
      <c r="AF49" s="71">
        <f t="shared" si="6"/>
        <v>0</v>
      </c>
      <c r="AG49" s="72"/>
      <c r="AH49" s="72">
        <f t="shared" si="7"/>
        <v>0</v>
      </c>
      <c r="AI49" s="73"/>
      <c r="AJ49" s="71">
        <f t="shared" si="8"/>
        <v>0</v>
      </c>
      <c r="AK49" s="72"/>
      <c r="AL49" s="74">
        <f t="shared" si="9"/>
        <v>0</v>
      </c>
      <c r="AM49" s="296">
        <f t="shared" si="10"/>
        <v>0</v>
      </c>
      <c r="AN49" s="297">
        <f t="shared" si="11"/>
        <v>0</v>
      </c>
      <c r="AO49" s="69"/>
      <c r="AP49" s="69">
        <f t="shared" si="12"/>
        <v>0</v>
      </c>
      <c r="AQ49" s="73"/>
      <c r="AR49" s="71">
        <f t="shared" si="13"/>
        <v>0</v>
      </c>
      <c r="AS49" s="72"/>
      <c r="AT49" s="72">
        <f t="shared" si="14"/>
        <v>0</v>
      </c>
      <c r="AU49" s="73"/>
      <c r="AV49" s="71">
        <f t="shared" si="15"/>
        <v>0</v>
      </c>
      <c r="AW49" s="72"/>
      <c r="AX49" s="74">
        <f t="shared" si="16"/>
        <v>0</v>
      </c>
    </row>
    <row r="50" spans="1:50" ht="36">
      <c r="A50" s="260">
        <v>111</v>
      </c>
      <c r="B50" s="262">
        <v>121</v>
      </c>
      <c r="C50" s="287" t="s">
        <v>481</v>
      </c>
      <c r="D50" s="5"/>
      <c r="E50" s="5"/>
      <c r="F50" s="262" t="s">
        <v>483</v>
      </c>
      <c r="G50" s="195" t="s">
        <v>115</v>
      </c>
      <c r="H50" s="187" t="s">
        <v>116</v>
      </c>
      <c r="I50" s="182" t="s">
        <v>117</v>
      </c>
      <c r="J50" s="189" t="s">
        <v>23</v>
      </c>
      <c r="K50" s="181">
        <v>1</v>
      </c>
      <c r="L50" s="181">
        <v>7</v>
      </c>
      <c r="M50" s="194">
        <v>20.9</v>
      </c>
      <c r="N50" s="252">
        <f t="shared" si="20"/>
        <v>146.29999999999998</v>
      </c>
      <c r="O50" s="195"/>
      <c r="P50" s="187" t="s">
        <v>116</v>
      </c>
      <c r="Q50" s="182"/>
      <c r="R50" s="189"/>
      <c r="S50" s="190"/>
      <c r="T50" s="191"/>
      <c r="U50" s="191"/>
      <c r="V50" s="191"/>
      <c r="W50" s="192"/>
      <c r="X50" s="191"/>
      <c r="Y50" s="191"/>
      <c r="Z50" s="193"/>
      <c r="AA50" s="101">
        <f t="shared" si="4"/>
        <v>20.9</v>
      </c>
      <c r="AB50" s="297">
        <f t="shared" si="5"/>
        <v>146.29999999999998</v>
      </c>
      <c r="AC50" s="72"/>
      <c r="AD50" s="69">
        <f t="shared" si="19"/>
        <v>0</v>
      </c>
      <c r="AE50" s="73"/>
      <c r="AF50" s="71">
        <f t="shared" si="6"/>
        <v>0</v>
      </c>
      <c r="AG50" s="72"/>
      <c r="AH50" s="72">
        <f t="shared" si="7"/>
        <v>0</v>
      </c>
      <c r="AI50" s="73"/>
      <c r="AJ50" s="71">
        <f t="shared" si="8"/>
        <v>0</v>
      </c>
      <c r="AK50" s="72"/>
      <c r="AL50" s="74">
        <f t="shared" si="9"/>
        <v>0</v>
      </c>
      <c r="AM50" s="296">
        <f t="shared" si="10"/>
        <v>0</v>
      </c>
      <c r="AN50" s="297">
        <f t="shared" si="11"/>
        <v>0</v>
      </c>
      <c r="AO50" s="69"/>
      <c r="AP50" s="69">
        <f t="shared" si="12"/>
        <v>0</v>
      </c>
      <c r="AQ50" s="73"/>
      <c r="AR50" s="71">
        <f t="shared" si="13"/>
        <v>0</v>
      </c>
      <c r="AS50" s="72"/>
      <c r="AT50" s="72">
        <f t="shared" si="14"/>
        <v>0</v>
      </c>
      <c r="AU50" s="73"/>
      <c r="AV50" s="71">
        <f t="shared" si="15"/>
        <v>0</v>
      </c>
      <c r="AW50" s="72"/>
      <c r="AX50" s="74">
        <f t="shared" si="16"/>
        <v>0</v>
      </c>
    </row>
    <row r="51" spans="1:50" ht="36">
      <c r="A51" s="260"/>
      <c r="B51" s="262">
        <v>121</v>
      </c>
      <c r="C51" s="287"/>
      <c r="D51" s="5"/>
      <c r="E51" s="5"/>
      <c r="F51" s="262"/>
      <c r="G51" s="195"/>
      <c r="H51" s="187" t="s">
        <v>118</v>
      </c>
      <c r="I51" s="182" t="s">
        <v>34</v>
      </c>
      <c r="J51" s="189" t="s">
        <v>23</v>
      </c>
      <c r="K51" s="181"/>
      <c r="L51" s="181">
        <v>4</v>
      </c>
      <c r="M51" s="194">
        <v>22.2</v>
      </c>
      <c r="N51" s="252">
        <f t="shared" si="20"/>
        <v>88.8</v>
      </c>
      <c r="O51" s="195"/>
      <c r="P51" s="187" t="s">
        <v>118</v>
      </c>
      <c r="Q51" s="182"/>
      <c r="R51" s="189"/>
      <c r="S51" s="190"/>
      <c r="T51" s="191"/>
      <c r="U51" s="191"/>
      <c r="V51" s="191"/>
      <c r="W51" s="192"/>
      <c r="X51" s="191"/>
      <c r="Y51" s="191"/>
      <c r="Z51" s="193"/>
      <c r="AA51" s="101">
        <f t="shared" si="4"/>
        <v>22.2</v>
      </c>
      <c r="AB51" s="297">
        <f t="shared" si="5"/>
        <v>88.8</v>
      </c>
      <c r="AC51" s="72"/>
      <c r="AD51" s="69">
        <f t="shared" si="19"/>
        <v>0</v>
      </c>
      <c r="AE51" s="73"/>
      <c r="AF51" s="71">
        <f t="shared" si="6"/>
        <v>0</v>
      </c>
      <c r="AG51" s="72"/>
      <c r="AH51" s="72">
        <f t="shared" si="7"/>
        <v>0</v>
      </c>
      <c r="AI51" s="73"/>
      <c r="AJ51" s="71">
        <f t="shared" si="8"/>
        <v>0</v>
      </c>
      <c r="AK51" s="72"/>
      <c r="AL51" s="74">
        <f t="shared" si="9"/>
        <v>0</v>
      </c>
      <c r="AM51" s="296">
        <f t="shared" si="10"/>
        <v>0</v>
      </c>
      <c r="AN51" s="297">
        <f t="shared" si="11"/>
        <v>0</v>
      </c>
      <c r="AO51" s="69"/>
      <c r="AP51" s="69">
        <f t="shared" si="12"/>
        <v>0</v>
      </c>
      <c r="AQ51" s="73"/>
      <c r="AR51" s="71">
        <f t="shared" si="13"/>
        <v>0</v>
      </c>
      <c r="AS51" s="72"/>
      <c r="AT51" s="72">
        <f t="shared" si="14"/>
        <v>0</v>
      </c>
      <c r="AU51" s="73"/>
      <c r="AV51" s="71">
        <f t="shared" si="15"/>
        <v>0</v>
      </c>
      <c r="AW51" s="72"/>
      <c r="AX51" s="74">
        <f t="shared" si="16"/>
        <v>0</v>
      </c>
    </row>
    <row r="52" spans="1:50" ht="36">
      <c r="A52" s="266">
        <v>112</v>
      </c>
      <c r="B52" s="262" t="s">
        <v>119</v>
      </c>
      <c r="C52" s="287" t="s">
        <v>456</v>
      </c>
      <c r="D52" s="5" t="s">
        <v>562</v>
      </c>
      <c r="E52" s="5" t="str">
        <f>B52</f>
        <v>3-1</v>
      </c>
      <c r="F52" s="262"/>
      <c r="G52" s="207" t="s">
        <v>120</v>
      </c>
      <c r="H52" s="187" t="s">
        <v>121</v>
      </c>
      <c r="I52" s="208" t="s">
        <v>122</v>
      </c>
      <c r="J52" s="189" t="s">
        <v>23</v>
      </c>
      <c r="K52" s="181">
        <v>8</v>
      </c>
      <c r="L52" s="181">
        <v>60</v>
      </c>
      <c r="M52" s="194">
        <v>23.9</v>
      </c>
      <c r="N52" s="252">
        <f t="shared" si="20"/>
        <v>1434</v>
      </c>
      <c r="O52" s="207" t="s">
        <v>476</v>
      </c>
      <c r="P52" s="187" t="s">
        <v>121</v>
      </c>
      <c r="Q52" s="208" t="s">
        <v>476</v>
      </c>
      <c r="R52" s="189" t="s">
        <v>23</v>
      </c>
      <c r="S52" s="190" t="s">
        <v>449</v>
      </c>
      <c r="T52" s="191">
        <v>5</v>
      </c>
      <c r="U52" s="191">
        <v>41</v>
      </c>
      <c r="V52" s="191">
        <v>24</v>
      </c>
      <c r="W52" s="192">
        <f t="shared" ref="W52:W88" si="21">V52*T52</f>
        <v>120</v>
      </c>
      <c r="X52" s="191">
        <v>120</v>
      </c>
      <c r="Y52" s="191">
        <f>M52</f>
        <v>23.9</v>
      </c>
      <c r="Z52" s="193">
        <f t="shared" si="17"/>
        <v>979.9</v>
      </c>
      <c r="AA52" s="101">
        <f t="shared" si="4"/>
        <v>23.9</v>
      </c>
      <c r="AB52" s="297">
        <f t="shared" si="5"/>
        <v>1434</v>
      </c>
      <c r="AC52" s="72"/>
      <c r="AD52" s="69">
        <f t="shared" si="19"/>
        <v>0</v>
      </c>
      <c r="AE52" s="73"/>
      <c r="AF52" s="71">
        <f t="shared" si="6"/>
        <v>0</v>
      </c>
      <c r="AG52" s="72"/>
      <c r="AH52" s="72">
        <f t="shared" si="7"/>
        <v>0</v>
      </c>
      <c r="AI52" s="73"/>
      <c r="AJ52" s="71">
        <f t="shared" si="8"/>
        <v>0</v>
      </c>
      <c r="AK52" s="72"/>
      <c r="AL52" s="74">
        <f t="shared" si="9"/>
        <v>0</v>
      </c>
      <c r="AM52" s="296">
        <f t="shared" si="10"/>
        <v>23.9</v>
      </c>
      <c r="AN52" s="297">
        <f t="shared" si="11"/>
        <v>979.9</v>
      </c>
      <c r="AO52" s="69"/>
      <c r="AP52" s="69">
        <f t="shared" si="12"/>
        <v>0</v>
      </c>
      <c r="AQ52" s="73"/>
      <c r="AR52" s="71">
        <f t="shared" si="13"/>
        <v>0</v>
      </c>
      <c r="AS52" s="72"/>
      <c r="AT52" s="72">
        <f t="shared" si="14"/>
        <v>0</v>
      </c>
      <c r="AU52" s="73"/>
      <c r="AV52" s="71">
        <f t="shared" si="15"/>
        <v>0</v>
      </c>
      <c r="AW52" s="72"/>
      <c r="AX52" s="74">
        <f t="shared" si="16"/>
        <v>0</v>
      </c>
    </row>
    <row r="53" spans="1:50" ht="24">
      <c r="A53" s="266"/>
      <c r="B53" s="262" t="s">
        <v>119</v>
      </c>
      <c r="C53" s="287"/>
      <c r="D53" s="5"/>
      <c r="E53" s="5"/>
      <c r="F53" s="262"/>
      <c r="G53" s="198" t="s">
        <v>120</v>
      </c>
      <c r="H53" s="187" t="s">
        <v>505</v>
      </c>
      <c r="I53" s="187" t="s">
        <v>124</v>
      </c>
      <c r="J53" s="189" t="s">
        <v>23</v>
      </c>
      <c r="K53" s="203"/>
      <c r="L53" s="203">
        <v>3</v>
      </c>
      <c r="M53" s="194">
        <v>15.8</v>
      </c>
      <c r="N53" s="252">
        <f>L53*M53</f>
        <v>47.400000000000006</v>
      </c>
      <c r="O53" s="198"/>
      <c r="P53" s="187"/>
      <c r="Q53" s="187"/>
      <c r="R53" s="189"/>
      <c r="S53" s="190"/>
      <c r="T53" s="191"/>
      <c r="U53" s="191"/>
      <c r="V53" s="191"/>
      <c r="W53" s="192"/>
      <c r="X53" s="191"/>
      <c r="Y53" s="191"/>
      <c r="Z53" s="193"/>
      <c r="AA53" s="101">
        <f t="shared" si="4"/>
        <v>15.8</v>
      </c>
      <c r="AB53" s="297">
        <f t="shared" si="5"/>
        <v>47.400000000000006</v>
      </c>
      <c r="AC53" s="72"/>
      <c r="AD53" s="69">
        <f t="shared" si="19"/>
        <v>0</v>
      </c>
      <c r="AE53" s="73"/>
      <c r="AF53" s="71">
        <f t="shared" si="6"/>
        <v>0</v>
      </c>
      <c r="AG53" s="72"/>
      <c r="AH53" s="72">
        <f t="shared" si="7"/>
        <v>0</v>
      </c>
      <c r="AI53" s="73"/>
      <c r="AJ53" s="71">
        <f t="shared" si="8"/>
        <v>0</v>
      </c>
      <c r="AK53" s="72"/>
      <c r="AL53" s="74">
        <f t="shared" si="9"/>
        <v>0</v>
      </c>
      <c r="AM53" s="296">
        <f t="shared" si="10"/>
        <v>0</v>
      </c>
      <c r="AN53" s="297">
        <f t="shared" si="11"/>
        <v>0</v>
      </c>
      <c r="AO53" s="69"/>
      <c r="AP53" s="69">
        <f t="shared" si="12"/>
        <v>0</v>
      </c>
      <c r="AQ53" s="73"/>
      <c r="AR53" s="71">
        <f t="shared" si="13"/>
        <v>0</v>
      </c>
      <c r="AS53" s="72"/>
      <c r="AT53" s="72">
        <f t="shared" si="14"/>
        <v>0</v>
      </c>
      <c r="AU53" s="73"/>
      <c r="AV53" s="71">
        <f t="shared" si="15"/>
        <v>0</v>
      </c>
      <c r="AW53" s="72"/>
      <c r="AX53" s="74">
        <f t="shared" si="16"/>
        <v>0</v>
      </c>
    </row>
    <row r="54" spans="1:50" ht="24">
      <c r="A54" s="266"/>
      <c r="B54" s="262" t="s">
        <v>119</v>
      </c>
      <c r="C54" s="287"/>
      <c r="D54" s="5"/>
      <c r="E54" s="5"/>
      <c r="F54" s="262"/>
      <c r="G54" s="198" t="s">
        <v>103</v>
      </c>
      <c r="H54" s="187" t="s">
        <v>125</v>
      </c>
      <c r="I54" s="187" t="s">
        <v>122</v>
      </c>
      <c r="J54" s="189" t="s">
        <v>23</v>
      </c>
      <c r="K54" s="203"/>
      <c r="L54" s="203">
        <v>1</v>
      </c>
      <c r="M54" s="194">
        <v>17.899999999999999</v>
      </c>
      <c r="N54" s="252">
        <f>L54*M54</f>
        <v>17.899999999999999</v>
      </c>
      <c r="O54" s="198"/>
      <c r="P54" s="187"/>
      <c r="Q54" s="187"/>
      <c r="R54" s="189"/>
      <c r="S54" s="190"/>
      <c r="T54" s="191"/>
      <c r="U54" s="191"/>
      <c r="V54" s="191"/>
      <c r="W54" s="192"/>
      <c r="X54" s="191"/>
      <c r="Y54" s="191"/>
      <c r="Z54" s="193"/>
      <c r="AA54" s="101">
        <f t="shared" si="4"/>
        <v>17.899999999999999</v>
      </c>
      <c r="AB54" s="297">
        <f t="shared" si="5"/>
        <v>17.899999999999999</v>
      </c>
      <c r="AC54" s="72"/>
      <c r="AD54" s="69">
        <f t="shared" si="19"/>
        <v>0</v>
      </c>
      <c r="AE54" s="73"/>
      <c r="AF54" s="71">
        <f t="shared" si="6"/>
        <v>0</v>
      </c>
      <c r="AG54" s="72"/>
      <c r="AH54" s="72">
        <f t="shared" si="7"/>
        <v>0</v>
      </c>
      <c r="AI54" s="73"/>
      <c r="AJ54" s="71">
        <f t="shared" si="8"/>
        <v>0</v>
      </c>
      <c r="AK54" s="72"/>
      <c r="AL54" s="74">
        <f t="shared" si="9"/>
        <v>0</v>
      </c>
      <c r="AM54" s="296">
        <f t="shared" si="10"/>
        <v>0</v>
      </c>
      <c r="AN54" s="297">
        <f t="shared" si="11"/>
        <v>0</v>
      </c>
      <c r="AO54" s="69"/>
      <c r="AP54" s="69">
        <f t="shared" si="12"/>
        <v>0</v>
      </c>
      <c r="AQ54" s="73"/>
      <c r="AR54" s="71">
        <f t="shared" si="13"/>
        <v>0</v>
      </c>
      <c r="AS54" s="72"/>
      <c r="AT54" s="72">
        <f t="shared" si="14"/>
        <v>0</v>
      </c>
      <c r="AU54" s="73"/>
      <c r="AV54" s="71">
        <f t="shared" si="15"/>
        <v>0</v>
      </c>
      <c r="AW54" s="72"/>
      <c r="AX54" s="74">
        <f t="shared" si="16"/>
        <v>0</v>
      </c>
    </row>
    <row r="55" spans="1:50" ht="24">
      <c r="A55" s="266"/>
      <c r="B55" s="262" t="s">
        <v>119</v>
      </c>
      <c r="C55" s="287"/>
      <c r="D55" s="5"/>
      <c r="E55" s="5"/>
      <c r="F55" s="262"/>
      <c r="G55" s="198" t="s">
        <v>126</v>
      </c>
      <c r="H55" s="187" t="s">
        <v>127</v>
      </c>
      <c r="I55" s="187" t="s">
        <v>122</v>
      </c>
      <c r="J55" s="189" t="s">
        <v>23</v>
      </c>
      <c r="K55" s="194"/>
      <c r="L55" s="203"/>
      <c r="M55" s="194"/>
      <c r="N55" s="252"/>
      <c r="O55" s="198"/>
      <c r="P55" s="187"/>
      <c r="Q55" s="187"/>
      <c r="R55" s="189"/>
      <c r="S55" s="190"/>
      <c r="T55" s="191"/>
      <c r="U55" s="191"/>
      <c r="V55" s="191"/>
      <c r="W55" s="192"/>
      <c r="X55" s="191"/>
      <c r="Y55" s="191"/>
      <c r="Z55" s="193"/>
      <c r="AA55" s="101">
        <f t="shared" si="4"/>
        <v>0</v>
      </c>
      <c r="AB55" s="297">
        <f t="shared" si="5"/>
        <v>0</v>
      </c>
      <c r="AC55" s="72"/>
      <c r="AD55" s="69">
        <f t="shared" si="19"/>
        <v>0</v>
      </c>
      <c r="AE55" s="73"/>
      <c r="AF55" s="71">
        <f t="shared" si="6"/>
        <v>0</v>
      </c>
      <c r="AG55" s="72"/>
      <c r="AH55" s="72">
        <f t="shared" si="7"/>
        <v>0</v>
      </c>
      <c r="AI55" s="73"/>
      <c r="AJ55" s="71">
        <f t="shared" si="8"/>
        <v>0</v>
      </c>
      <c r="AK55" s="72"/>
      <c r="AL55" s="74">
        <f t="shared" si="9"/>
        <v>0</v>
      </c>
      <c r="AM55" s="296">
        <f t="shared" si="10"/>
        <v>0</v>
      </c>
      <c r="AN55" s="297">
        <f t="shared" si="11"/>
        <v>0</v>
      </c>
      <c r="AO55" s="69"/>
      <c r="AP55" s="69">
        <f t="shared" si="12"/>
        <v>0</v>
      </c>
      <c r="AQ55" s="73"/>
      <c r="AR55" s="71">
        <f t="shared" si="13"/>
        <v>0</v>
      </c>
      <c r="AS55" s="72"/>
      <c r="AT55" s="72">
        <f t="shared" si="14"/>
        <v>0</v>
      </c>
      <c r="AU55" s="73"/>
      <c r="AV55" s="71">
        <f t="shared" si="15"/>
        <v>0</v>
      </c>
      <c r="AW55" s="72"/>
      <c r="AX55" s="74">
        <f t="shared" si="16"/>
        <v>0</v>
      </c>
    </row>
    <row r="56" spans="1:50" ht="36">
      <c r="A56" s="266">
        <v>116</v>
      </c>
      <c r="B56" s="262">
        <v>100</v>
      </c>
      <c r="C56" s="287" t="s">
        <v>456</v>
      </c>
      <c r="D56" s="5" t="s">
        <v>464</v>
      </c>
      <c r="E56" s="5">
        <v>100</v>
      </c>
      <c r="F56" s="262"/>
      <c r="G56" s="195" t="s">
        <v>30</v>
      </c>
      <c r="H56" s="187" t="s">
        <v>128</v>
      </c>
      <c r="I56" s="182" t="s">
        <v>129</v>
      </c>
      <c r="J56" s="189" t="s">
        <v>23</v>
      </c>
      <c r="K56" s="181">
        <v>12</v>
      </c>
      <c r="L56" s="181">
        <v>120</v>
      </c>
      <c r="M56" s="194">
        <v>21.4</v>
      </c>
      <c r="N56" s="252">
        <f t="shared" ref="N56:N57" si="22">L56*M56</f>
        <v>2568</v>
      </c>
      <c r="O56" s="195" t="s">
        <v>30</v>
      </c>
      <c r="P56" s="187" t="s">
        <v>128</v>
      </c>
      <c r="Q56" s="182" t="s">
        <v>129</v>
      </c>
      <c r="R56" s="189" t="s">
        <v>23</v>
      </c>
      <c r="S56" s="190" t="s">
        <v>449</v>
      </c>
      <c r="T56" s="191">
        <v>4</v>
      </c>
      <c r="U56" s="191">
        <v>44</v>
      </c>
      <c r="V56" s="191">
        <v>45</v>
      </c>
      <c r="W56" s="192">
        <f t="shared" si="21"/>
        <v>180</v>
      </c>
      <c r="X56" s="191">
        <v>90</v>
      </c>
      <c r="Y56" s="191">
        <f>M56</f>
        <v>21.4</v>
      </c>
      <c r="Z56" s="193">
        <f t="shared" si="17"/>
        <v>941.59999999999991</v>
      </c>
      <c r="AA56" s="101">
        <f t="shared" si="4"/>
        <v>21.4</v>
      </c>
      <c r="AB56" s="297">
        <f t="shared" si="5"/>
        <v>2568</v>
      </c>
      <c r="AC56" s="72"/>
      <c r="AD56" s="69">
        <f t="shared" si="19"/>
        <v>0</v>
      </c>
      <c r="AE56" s="73"/>
      <c r="AF56" s="71">
        <f t="shared" si="6"/>
        <v>0</v>
      </c>
      <c r="AG56" s="72"/>
      <c r="AH56" s="72">
        <f t="shared" si="7"/>
        <v>0</v>
      </c>
      <c r="AI56" s="73"/>
      <c r="AJ56" s="71">
        <f t="shared" si="8"/>
        <v>0</v>
      </c>
      <c r="AK56" s="72"/>
      <c r="AL56" s="74">
        <f t="shared" si="9"/>
        <v>0</v>
      </c>
      <c r="AM56" s="296">
        <f t="shared" si="10"/>
        <v>21.4</v>
      </c>
      <c r="AN56" s="297">
        <f t="shared" si="11"/>
        <v>941.59999999999991</v>
      </c>
      <c r="AO56" s="69"/>
      <c r="AP56" s="69">
        <f t="shared" si="12"/>
        <v>0</v>
      </c>
      <c r="AQ56" s="73"/>
      <c r="AR56" s="71">
        <f t="shared" si="13"/>
        <v>0</v>
      </c>
      <c r="AS56" s="72"/>
      <c r="AT56" s="72">
        <f t="shared" si="14"/>
        <v>0</v>
      </c>
      <c r="AU56" s="73"/>
      <c r="AV56" s="71">
        <f t="shared" si="15"/>
        <v>0</v>
      </c>
      <c r="AW56" s="72"/>
      <c r="AX56" s="74">
        <f t="shared" si="16"/>
        <v>0</v>
      </c>
    </row>
    <row r="57" spans="1:50" ht="36">
      <c r="A57" s="266">
        <v>120</v>
      </c>
      <c r="B57" s="262">
        <v>190</v>
      </c>
      <c r="C57" s="287" t="s">
        <v>456</v>
      </c>
      <c r="D57" s="5" t="s">
        <v>464</v>
      </c>
      <c r="E57" s="5">
        <v>190</v>
      </c>
      <c r="F57" s="262"/>
      <c r="G57" s="195" t="s">
        <v>30</v>
      </c>
      <c r="H57" s="197" t="s">
        <v>131</v>
      </c>
      <c r="I57" s="182" t="s">
        <v>66</v>
      </c>
      <c r="J57" s="189" t="s">
        <v>23</v>
      </c>
      <c r="K57" s="181">
        <v>8</v>
      </c>
      <c r="L57" s="181">
        <v>80</v>
      </c>
      <c r="M57" s="181">
        <v>20.8</v>
      </c>
      <c r="N57" s="252">
        <f t="shared" si="22"/>
        <v>1664</v>
      </c>
      <c r="O57" s="195" t="s">
        <v>30</v>
      </c>
      <c r="P57" s="197" t="s">
        <v>131</v>
      </c>
      <c r="Q57" s="182" t="s">
        <v>66</v>
      </c>
      <c r="R57" s="189" t="s">
        <v>23</v>
      </c>
      <c r="S57" s="190" t="s">
        <v>449</v>
      </c>
      <c r="T57" s="191">
        <v>4</v>
      </c>
      <c r="U57" s="191">
        <v>44</v>
      </c>
      <c r="V57" s="191">
        <v>45</v>
      </c>
      <c r="W57" s="192">
        <f t="shared" si="21"/>
        <v>180</v>
      </c>
      <c r="X57" s="191">
        <v>90</v>
      </c>
      <c r="Y57" s="191">
        <f>M57</f>
        <v>20.8</v>
      </c>
      <c r="Z57" s="193">
        <f t="shared" si="17"/>
        <v>915.2</v>
      </c>
      <c r="AA57" s="101">
        <f t="shared" si="4"/>
        <v>20.8</v>
      </c>
      <c r="AB57" s="297">
        <f t="shared" si="5"/>
        <v>1664</v>
      </c>
      <c r="AC57" s="72"/>
      <c r="AD57" s="69">
        <f t="shared" si="19"/>
        <v>0</v>
      </c>
      <c r="AE57" s="73"/>
      <c r="AF57" s="71">
        <f t="shared" si="6"/>
        <v>0</v>
      </c>
      <c r="AG57" s="72"/>
      <c r="AH57" s="72">
        <f t="shared" si="7"/>
        <v>0</v>
      </c>
      <c r="AI57" s="73"/>
      <c r="AJ57" s="71">
        <f t="shared" si="8"/>
        <v>0</v>
      </c>
      <c r="AK57" s="72"/>
      <c r="AL57" s="74">
        <f t="shared" si="9"/>
        <v>0</v>
      </c>
      <c r="AM57" s="296">
        <f t="shared" si="10"/>
        <v>20.8</v>
      </c>
      <c r="AN57" s="297">
        <f t="shared" si="11"/>
        <v>915.2</v>
      </c>
      <c r="AO57" s="69"/>
      <c r="AP57" s="69">
        <f t="shared" si="12"/>
        <v>0</v>
      </c>
      <c r="AQ57" s="73"/>
      <c r="AR57" s="71">
        <f t="shared" si="13"/>
        <v>0</v>
      </c>
      <c r="AS57" s="72"/>
      <c r="AT57" s="72">
        <f t="shared" si="14"/>
        <v>0</v>
      </c>
      <c r="AU57" s="73"/>
      <c r="AV57" s="71">
        <f t="shared" si="15"/>
        <v>0</v>
      </c>
      <c r="AW57" s="72"/>
      <c r="AX57" s="74">
        <f t="shared" si="16"/>
        <v>0</v>
      </c>
    </row>
    <row r="58" spans="1:50" ht="24">
      <c r="A58" s="260">
        <v>123</v>
      </c>
      <c r="B58" s="262">
        <v>1000</v>
      </c>
      <c r="C58" s="287" t="s">
        <v>456</v>
      </c>
      <c r="D58" s="5" t="s">
        <v>557</v>
      </c>
      <c r="E58" s="5">
        <v>1000</v>
      </c>
      <c r="F58" s="262"/>
      <c r="G58" s="200" t="s">
        <v>133</v>
      </c>
      <c r="H58" s="199" t="s">
        <v>506</v>
      </c>
      <c r="I58" s="201" t="s">
        <v>135</v>
      </c>
      <c r="J58" s="189" t="s">
        <v>23</v>
      </c>
      <c r="K58" s="181">
        <v>4</v>
      </c>
      <c r="L58" s="181">
        <v>48</v>
      </c>
      <c r="M58" s="181">
        <v>13.9</v>
      </c>
      <c r="N58" s="252">
        <f>L58*M58</f>
        <v>667.2</v>
      </c>
      <c r="O58" s="200" t="s">
        <v>133</v>
      </c>
      <c r="P58" s="199" t="s">
        <v>506</v>
      </c>
      <c r="Q58" s="201" t="s">
        <v>135</v>
      </c>
      <c r="R58" s="189" t="s">
        <v>23</v>
      </c>
      <c r="S58" s="190" t="s">
        <v>449</v>
      </c>
      <c r="T58" s="191">
        <v>4</v>
      </c>
      <c r="U58" s="191">
        <v>54</v>
      </c>
      <c r="V58" s="191">
        <v>35</v>
      </c>
      <c r="W58" s="192">
        <f t="shared" si="21"/>
        <v>140</v>
      </c>
      <c r="X58" s="191">
        <v>70</v>
      </c>
      <c r="Y58" s="191">
        <f>M58</f>
        <v>13.9</v>
      </c>
      <c r="Z58" s="193">
        <f t="shared" si="17"/>
        <v>750.6</v>
      </c>
      <c r="AA58" s="101">
        <f t="shared" si="4"/>
        <v>13.9</v>
      </c>
      <c r="AB58" s="297">
        <f t="shared" si="5"/>
        <v>667.2</v>
      </c>
      <c r="AC58" s="72"/>
      <c r="AD58" s="69">
        <f t="shared" si="19"/>
        <v>0</v>
      </c>
      <c r="AE58" s="73"/>
      <c r="AF58" s="71">
        <f t="shared" si="6"/>
        <v>0</v>
      </c>
      <c r="AG58" s="72"/>
      <c r="AH58" s="72">
        <f t="shared" si="7"/>
        <v>0</v>
      </c>
      <c r="AI58" s="73"/>
      <c r="AJ58" s="71">
        <f t="shared" si="8"/>
        <v>0</v>
      </c>
      <c r="AK58" s="72"/>
      <c r="AL58" s="74">
        <f t="shared" si="9"/>
        <v>0</v>
      </c>
      <c r="AM58" s="296">
        <f t="shared" si="10"/>
        <v>13.9</v>
      </c>
      <c r="AN58" s="297">
        <f t="shared" si="11"/>
        <v>750.6</v>
      </c>
      <c r="AO58" s="69"/>
      <c r="AP58" s="69">
        <f t="shared" si="12"/>
        <v>0</v>
      </c>
      <c r="AQ58" s="73"/>
      <c r="AR58" s="71">
        <f t="shared" si="13"/>
        <v>0</v>
      </c>
      <c r="AS58" s="72"/>
      <c r="AT58" s="72">
        <f t="shared" si="14"/>
        <v>0</v>
      </c>
      <c r="AU58" s="73"/>
      <c r="AV58" s="71">
        <f t="shared" si="15"/>
        <v>0</v>
      </c>
      <c r="AW58" s="72"/>
      <c r="AX58" s="74">
        <f t="shared" si="16"/>
        <v>0</v>
      </c>
    </row>
    <row r="59" spans="1:50" ht="48">
      <c r="A59" s="260">
        <v>6</v>
      </c>
      <c r="B59" s="262" t="s">
        <v>137</v>
      </c>
      <c r="C59" s="287" t="s">
        <v>481</v>
      </c>
      <c r="D59" s="5"/>
      <c r="E59" s="5"/>
      <c r="F59" s="264" t="s">
        <v>489</v>
      </c>
      <c r="G59" s="195" t="s">
        <v>34</v>
      </c>
      <c r="H59" s="187" t="s">
        <v>507</v>
      </c>
      <c r="I59" s="182" t="s">
        <v>34</v>
      </c>
      <c r="J59" s="189" t="s">
        <v>39</v>
      </c>
      <c r="K59" s="194">
        <v>4</v>
      </c>
      <c r="L59" s="194">
        <v>36</v>
      </c>
      <c r="M59" s="194">
        <v>29.4</v>
      </c>
      <c r="N59" s="252">
        <f t="shared" ref="N59:N64" si="23">L59*M59</f>
        <v>1058.3999999999999</v>
      </c>
      <c r="O59" s="195"/>
      <c r="P59" s="187"/>
      <c r="Q59" s="182"/>
      <c r="R59" s="189"/>
      <c r="S59" s="190"/>
      <c r="T59" s="191"/>
      <c r="U59" s="191"/>
      <c r="V59" s="191"/>
      <c r="W59" s="192"/>
      <c r="X59" s="191"/>
      <c r="Y59" s="191"/>
      <c r="Z59" s="193"/>
      <c r="AA59" s="101">
        <f t="shared" si="4"/>
        <v>28.52</v>
      </c>
      <c r="AB59" s="297">
        <f t="shared" si="5"/>
        <v>1026.7199999999998</v>
      </c>
      <c r="AC59" s="72">
        <v>0.88</v>
      </c>
      <c r="AD59" s="69">
        <f t="shared" si="19"/>
        <v>31.68</v>
      </c>
      <c r="AE59" s="73"/>
      <c r="AF59" s="71">
        <f t="shared" si="6"/>
        <v>0</v>
      </c>
      <c r="AG59" s="72"/>
      <c r="AH59" s="72">
        <f t="shared" si="7"/>
        <v>0</v>
      </c>
      <c r="AI59" s="73"/>
      <c r="AJ59" s="71">
        <f t="shared" si="8"/>
        <v>0</v>
      </c>
      <c r="AK59" s="72"/>
      <c r="AL59" s="74">
        <f t="shared" si="9"/>
        <v>0</v>
      </c>
      <c r="AM59" s="296">
        <f t="shared" si="10"/>
        <v>0</v>
      </c>
      <c r="AN59" s="297">
        <f t="shared" si="11"/>
        <v>0</v>
      </c>
      <c r="AO59" s="69"/>
      <c r="AP59" s="69">
        <f t="shared" si="12"/>
        <v>0</v>
      </c>
      <c r="AQ59" s="73"/>
      <c r="AR59" s="71">
        <f t="shared" si="13"/>
        <v>0</v>
      </c>
      <c r="AS59" s="72"/>
      <c r="AT59" s="72">
        <f t="shared" si="14"/>
        <v>0</v>
      </c>
      <c r="AU59" s="73"/>
      <c r="AV59" s="71">
        <f t="shared" si="15"/>
        <v>0</v>
      </c>
      <c r="AW59" s="72"/>
      <c r="AX59" s="74">
        <f t="shared" si="16"/>
        <v>0</v>
      </c>
    </row>
    <row r="60" spans="1:50" ht="48">
      <c r="A60" s="260">
        <v>7</v>
      </c>
      <c r="B60" s="262" t="s">
        <v>140</v>
      </c>
      <c r="C60" s="287" t="s">
        <v>481</v>
      </c>
      <c r="D60" s="5"/>
      <c r="E60" s="5"/>
      <c r="F60" s="264" t="s">
        <v>489</v>
      </c>
      <c r="G60" s="195" t="s">
        <v>34</v>
      </c>
      <c r="H60" s="187" t="s">
        <v>508</v>
      </c>
      <c r="I60" s="182" t="s">
        <v>34</v>
      </c>
      <c r="J60" s="189" t="s">
        <v>39</v>
      </c>
      <c r="K60" s="181">
        <v>4</v>
      </c>
      <c r="L60" s="181">
        <v>32</v>
      </c>
      <c r="M60" s="194">
        <v>29.4</v>
      </c>
      <c r="N60" s="252">
        <f t="shared" si="23"/>
        <v>940.8</v>
      </c>
      <c r="O60" s="195"/>
      <c r="P60" s="187"/>
      <c r="Q60" s="182"/>
      <c r="R60" s="189"/>
      <c r="S60" s="190"/>
      <c r="T60" s="191"/>
      <c r="U60" s="191"/>
      <c r="V60" s="191"/>
      <c r="W60" s="192"/>
      <c r="X60" s="191"/>
      <c r="Y60" s="191"/>
      <c r="Z60" s="193"/>
      <c r="AA60" s="101">
        <f t="shared" si="4"/>
        <v>28.61</v>
      </c>
      <c r="AB60" s="297">
        <f t="shared" si="5"/>
        <v>915.52</v>
      </c>
      <c r="AC60" s="72">
        <v>0.79</v>
      </c>
      <c r="AD60" s="69">
        <f t="shared" si="19"/>
        <v>25.28</v>
      </c>
      <c r="AE60" s="73"/>
      <c r="AF60" s="71">
        <f t="shared" si="6"/>
        <v>0</v>
      </c>
      <c r="AG60" s="72"/>
      <c r="AH60" s="72">
        <f t="shared" si="7"/>
        <v>0</v>
      </c>
      <c r="AI60" s="73"/>
      <c r="AJ60" s="71">
        <f t="shared" si="8"/>
        <v>0</v>
      </c>
      <c r="AK60" s="72"/>
      <c r="AL60" s="74">
        <f t="shared" si="9"/>
        <v>0</v>
      </c>
      <c r="AM60" s="296">
        <f t="shared" si="10"/>
        <v>0</v>
      </c>
      <c r="AN60" s="297">
        <f t="shared" si="11"/>
        <v>0</v>
      </c>
      <c r="AO60" s="69"/>
      <c r="AP60" s="69">
        <f t="shared" si="12"/>
        <v>0</v>
      </c>
      <c r="AQ60" s="73"/>
      <c r="AR60" s="71">
        <f t="shared" si="13"/>
        <v>0</v>
      </c>
      <c r="AS60" s="72"/>
      <c r="AT60" s="72">
        <f t="shared" si="14"/>
        <v>0</v>
      </c>
      <c r="AU60" s="73"/>
      <c r="AV60" s="71">
        <f t="shared" si="15"/>
        <v>0</v>
      </c>
      <c r="AW60" s="72"/>
      <c r="AX60" s="74">
        <f t="shared" si="16"/>
        <v>0</v>
      </c>
    </row>
    <row r="61" spans="1:50" ht="48">
      <c r="A61" s="260"/>
      <c r="B61" s="262" t="s">
        <v>140</v>
      </c>
      <c r="C61" s="287"/>
      <c r="D61" s="5"/>
      <c r="E61" s="5"/>
      <c r="F61" s="262"/>
      <c r="G61" s="195" t="s">
        <v>117</v>
      </c>
      <c r="H61" s="187" t="s">
        <v>509</v>
      </c>
      <c r="I61" s="182" t="s">
        <v>34</v>
      </c>
      <c r="J61" s="189" t="s">
        <v>23</v>
      </c>
      <c r="K61" s="181"/>
      <c r="L61" s="181">
        <v>4</v>
      </c>
      <c r="M61" s="194">
        <v>31.3</v>
      </c>
      <c r="N61" s="252">
        <f t="shared" si="23"/>
        <v>125.2</v>
      </c>
      <c r="O61" s="195"/>
      <c r="P61" s="187"/>
      <c r="Q61" s="182"/>
      <c r="R61" s="189"/>
      <c r="S61" s="190"/>
      <c r="T61" s="191"/>
      <c r="U61" s="191"/>
      <c r="V61" s="191"/>
      <c r="W61" s="192"/>
      <c r="X61" s="191"/>
      <c r="Y61" s="191"/>
      <c r="Z61" s="193"/>
      <c r="AA61" s="101">
        <f t="shared" si="4"/>
        <v>31.3</v>
      </c>
      <c r="AB61" s="297">
        <f t="shared" si="5"/>
        <v>125.2</v>
      </c>
      <c r="AC61" s="72"/>
      <c r="AD61" s="69">
        <f t="shared" si="19"/>
        <v>0</v>
      </c>
      <c r="AE61" s="73"/>
      <c r="AF61" s="71">
        <f t="shared" si="6"/>
        <v>0</v>
      </c>
      <c r="AG61" s="72"/>
      <c r="AH61" s="72">
        <f t="shared" si="7"/>
        <v>0</v>
      </c>
      <c r="AI61" s="73"/>
      <c r="AJ61" s="71">
        <f t="shared" si="8"/>
        <v>0</v>
      </c>
      <c r="AK61" s="72"/>
      <c r="AL61" s="74">
        <f t="shared" si="9"/>
        <v>0</v>
      </c>
      <c r="AM61" s="296">
        <f t="shared" si="10"/>
        <v>0</v>
      </c>
      <c r="AN61" s="297">
        <f t="shared" si="11"/>
        <v>0</v>
      </c>
      <c r="AO61" s="69"/>
      <c r="AP61" s="69">
        <f t="shared" si="12"/>
        <v>0</v>
      </c>
      <c r="AQ61" s="73"/>
      <c r="AR61" s="71">
        <f t="shared" si="13"/>
        <v>0</v>
      </c>
      <c r="AS61" s="72"/>
      <c r="AT61" s="72">
        <f t="shared" si="14"/>
        <v>0</v>
      </c>
      <c r="AU61" s="73"/>
      <c r="AV61" s="71">
        <f t="shared" si="15"/>
        <v>0</v>
      </c>
      <c r="AW61" s="72"/>
      <c r="AX61" s="74">
        <f t="shared" si="16"/>
        <v>0</v>
      </c>
    </row>
    <row r="62" spans="1:50" ht="36">
      <c r="A62" s="260">
        <v>14</v>
      </c>
      <c r="B62" s="262">
        <v>102</v>
      </c>
      <c r="C62" s="287" t="s">
        <v>456</v>
      </c>
      <c r="D62" s="5" t="s">
        <v>464</v>
      </c>
      <c r="E62" s="5">
        <v>102</v>
      </c>
      <c r="F62" s="262"/>
      <c r="G62" s="195" t="s">
        <v>143</v>
      </c>
      <c r="H62" s="187" t="s">
        <v>144</v>
      </c>
      <c r="I62" s="182" t="s">
        <v>32</v>
      </c>
      <c r="J62" s="189" t="s">
        <v>23</v>
      </c>
      <c r="K62" s="194">
        <v>7</v>
      </c>
      <c r="L62" s="194">
        <v>62</v>
      </c>
      <c r="M62" s="194">
        <v>23.1</v>
      </c>
      <c r="N62" s="252">
        <f t="shared" si="23"/>
        <v>1432.2</v>
      </c>
      <c r="O62" s="195" t="s">
        <v>143</v>
      </c>
      <c r="P62" s="187" t="s">
        <v>144</v>
      </c>
      <c r="Q62" s="182" t="s">
        <v>32</v>
      </c>
      <c r="R62" s="189" t="s">
        <v>23</v>
      </c>
      <c r="S62" s="190" t="s">
        <v>449</v>
      </c>
      <c r="T62" s="191">
        <v>4</v>
      </c>
      <c r="U62" s="191">
        <v>38</v>
      </c>
      <c r="V62" s="191">
        <v>54</v>
      </c>
      <c r="W62" s="192">
        <f t="shared" si="21"/>
        <v>216</v>
      </c>
      <c r="X62" s="191">
        <v>108</v>
      </c>
      <c r="Y62" s="191">
        <f>M62</f>
        <v>23.1</v>
      </c>
      <c r="Z62" s="193">
        <f t="shared" si="17"/>
        <v>877.80000000000007</v>
      </c>
      <c r="AA62" s="101">
        <f t="shared" si="4"/>
        <v>23.1</v>
      </c>
      <c r="AB62" s="297">
        <f t="shared" si="5"/>
        <v>1432.2</v>
      </c>
      <c r="AC62" s="72"/>
      <c r="AD62" s="69">
        <f t="shared" si="19"/>
        <v>0</v>
      </c>
      <c r="AE62" s="73"/>
      <c r="AF62" s="71">
        <f t="shared" si="6"/>
        <v>0</v>
      </c>
      <c r="AG62" s="72"/>
      <c r="AH62" s="72">
        <f t="shared" si="7"/>
        <v>0</v>
      </c>
      <c r="AI62" s="73"/>
      <c r="AJ62" s="71">
        <f t="shared" si="8"/>
        <v>0</v>
      </c>
      <c r="AK62" s="72"/>
      <c r="AL62" s="74">
        <f t="shared" si="9"/>
        <v>0</v>
      </c>
      <c r="AM62" s="296">
        <f t="shared" si="10"/>
        <v>23.1</v>
      </c>
      <c r="AN62" s="297">
        <f t="shared" si="11"/>
        <v>877.80000000000007</v>
      </c>
      <c r="AO62" s="69"/>
      <c r="AP62" s="69">
        <f t="shared" si="12"/>
        <v>0</v>
      </c>
      <c r="AQ62" s="73"/>
      <c r="AR62" s="71">
        <f t="shared" si="13"/>
        <v>0</v>
      </c>
      <c r="AS62" s="72"/>
      <c r="AT62" s="72">
        <f t="shared" si="14"/>
        <v>0</v>
      </c>
      <c r="AU62" s="73"/>
      <c r="AV62" s="71">
        <f t="shared" si="15"/>
        <v>0</v>
      </c>
      <c r="AW62" s="72"/>
      <c r="AX62" s="74">
        <f t="shared" si="16"/>
        <v>0</v>
      </c>
    </row>
    <row r="63" spans="1:50" ht="36">
      <c r="A63" s="260"/>
      <c r="B63" s="262">
        <v>102</v>
      </c>
      <c r="C63" s="287"/>
      <c r="D63" s="5"/>
      <c r="E63" s="5"/>
      <c r="F63" s="262"/>
      <c r="G63" s="195" t="s">
        <v>115</v>
      </c>
      <c r="H63" s="187" t="s">
        <v>144</v>
      </c>
      <c r="I63" s="182" t="s">
        <v>32</v>
      </c>
      <c r="J63" s="189" t="s">
        <v>23</v>
      </c>
      <c r="K63" s="194"/>
      <c r="L63" s="194">
        <v>1</v>
      </c>
      <c r="M63" s="194">
        <v>26.8</v>
      </c>
      <c r="N63" s="252">
        <f t="shared" si="23"/>
        <v>26.8</v>
      </c>
      <c r="O63" s="195"/>
      <c r="P63" s="187"/>
      <c r="Q63" s="182"/>
      <c r="R63" s="189"/>
      <c r="S63" s="190"/>
      <c r="T63" s="191"/>
      <c r="U63" s="191"/>
      <c r="V63" s="191"/>
      <c r="W63" s="192"/>
      <c r="X63" s="191"/>
      <c r="Y63" s="191"/>
      <c r="Z63" s="193"/>
      <c r="AA63" s="101">
        <f t="shared" si="4"/>
        <v>26.8</v>
      </c>
      <c r="AB63" s="297">
        <f t="shared" si="5"/>
        <v>26.8</v>
      </c>
      <c r="AC63" s="72"/>
      <c r="AD63" s="69">
        <f t="shared" si="19"/>
        <v>0</v>
      </c>
      <c r="AE63" s="73"/>
      <c r="AF63" s="71">
        <f t="shared" si="6"/>
        <v>0</v>
      </c>
      <c r="AG63" s="72"/>
      <c r="AH63" s="72">
        <f t="shared" si="7"/>
        <v>0</v>
      </c>
      <c r="AI63" s="73"/>
      <c r="AJ63" s="71">
        <f t="shared" si="8"/>
        <v>0</v>
      </c>
      <c r="AK63" s="72"/>
      <c r="AL63" s="74">
        <f t="shared" si="9"/>
        <v>0</v>
      </c>
      <c r="AM63" s="296">
        <f t="shared" si="10"/>
        <v>0</v>
      </c>
      <c r="AN63" s="297">
        <f t="shared" si="11"/>
        <v>0</v>
      </c>
      <c r="AO63" s="69"/>
      <c r="AP63" s="69">
        <f t="shared" si="12"/>
        <v>0</v>
      </c>
      <c r="AQ63" s="73"/>
      <c r="AR63" s="71">
        <f t="shared" si="13"/>
        <v>0</v>
      </c>
      <c r="AS63" s="72"/>
      <c r="AT63" s="72">
        <f t="shared" si="14"/>
        <v>0</v>
      </c>
      <c r="AU63" s="73"/>
      <c r="AV63" s="71">
        <f t="shared" si="15"/>
        <v>0</v>
      </c>
      <c r="AW63" s="72"/>
      <c r="AX63" s="74">
        <f t="shared" si="16"/>
        <v>0</v>
      </c>
    </row>
    <row r="64" spans="1:50" ht="21.75" customHeight="1">
      <c r="A64" s="260">
        <v>17</v>
      </c>
      <c r="B64" s="262">
        <v>108</v>
      </c>
      <c r="C64" s="287" t="s">
        <v>456</v>
      </c>
      <c r="D64" s="5" t="s">
        <v>464</v>
      </c>
      <c r="E64" s="5">
        <v>108</v>
      </c>
      <c r="F64" s="262"/>
      <c r="G64" s="195" t="s">
        <v>120</v>
      </c>
      <c r="H64" s="196" t="s">
        <v>145</v>
      </c>
      <c r="I64" s="182" t="s">
        <v>32</v>
      </c>
      <c r="J64" s="189" t="s">
        <v>23</v>
      </c>
      <c r="K64" s="194">
        <v>5</v>
      </c>
      <c r="L64" s="194">
        <v>55</v>
      </c>
      <c r="M64" s="194">
        <v>19.100000000000001</v>
      </c>
      <c r="N64" s="252">
        <f t="shared" si="23"/>
        <v>1050.5</v>
      </c>
      <c r="O64" s="195" t="s">
        <v>476</v>
      </c>
      <c r="P64" s="196" t="s">
        <v>145</v>
      </c>
      <c r="Q64" s="182" t="s">
        <v>32</v>
      </c>
      <c r="R64" s="189" t="s">
        <v>23</v>
      </c>
      <c r="S64" s="190" t="s">
        <v>449</v>
      </c>
      <c r="T64" s="191">
        <v>4</v>
      </c>
      <c r="U64" s="191">
        <v>48</v>
      </c>
      <c r="V64" s="191">
        <v>43</v>
      </c>
      <c r="W64" s="192">
        <f t="shared" si="21"/>
        <v>172</v>
      </c>
      <c r="X64" s="191">
        <v>86</v>
      </c>
      <c r="Y64" s="191">
        <f>M64</f>
        <v>19.100000000000001</v>
      </c>
      <c r="Z64" s="193">
        <f t="shared" si="17"/>
        <v>916.80000000000007</v>
      </c>
      <c r="AA64" s="101">
        <f t="shared" si="4"/>
        <v>19.100000000000001</v>
      </c>
      <c r="AB64" s="297">
        <f t="shared" si="5"/>
        <v>1050.5</v>
      </c>
      <c r="AC64" s="72"/>
      <c r="AD64" s="69">
        <f t="shared" si="19"/>
        <v>0</v>
      </c>
      <c r="AE64" s="73"/>
      <c r="AF64" s="71">
        <f t="shared" si="6"/>
        <v>0</v>
      </c>
      <c r="AG64" s="72"/>
      <c r="AH64" s="72">
        <f t="shared" si="7"/>
        <v>0</v>
      </c>
      <c r="AI64" s="73"/>
      <c r="AJ64" s="71">
        <f t="shared" si="8"/>
        <v>0</v>
      </c>
      <c r="AK64" s="72"/>
      <c r="AL64" s="74">
        <f t="shared" si="9"/>
        <v>0</v>
      </c>
      <c r="AM64" s="296">
        <f t="shared" si="10"/>
        <v>19.100000000000001</v>
      </c>
      <c r="AN64" s="297">
        <f t="shared" si="11"/>
        <v>916.80000000000007</v>
      </c>
      <c r="AO64" s="69"/>
      <c r="AP64" s="69">
        <f t="shared" si="12"/>
        <v>0</v>
      </c>
      <c r="AQ64" s="73"/>
      <c r="AR64" s="71">
        <f t="shared" si="13"/>
        <v>0</v>
      </c>
      <c r="AS64" s="72"/>
      <c r="AT64" s="72">
        <f t="shared" si="14"/>
        <v>0</v>
      </c>
      <c r="AU64" s="73"/>
      <c r="AV64" s="71">
        <f t="shared" si="15"/>
        <v>0</v>
      </c>
      <c r="AW64" s="72"/>
      <c r="AX64" s="74">
        <f t="shared" si="16"/>
        <v>0</v>
      </c>
    </row>
    <row r="65" spans="1:50" ht="21.75" customHeight="1">
      <c r="A65" s="260">
        <v>22</v>
      </c>
      <c r="B65" s="262">
        <v>337</v>
      </c>
      <c r="C65" s="287" t="s">
        <v>456</v>
      </c>
      <c r="D65" s="5" t="s">
        <v>464</v>
      </c>
      <c r="E65" s="5">
        <v>337</v>
      </c>
      <c r="F65" s="262"/>
      <c r="G65" s="195" t="s">
        <v>146</v>
      </c>
      <c r="H65" s="209" t="s">
        <v>147</v>
      </c>
      <c r="I65" s="182" t="s">
        <v>44</v>
      </c>
      <c r="J65" s="189" t="s">
        <v>39</v>
      </c>
      <c r="K65" s="181">
        <v>6</v>
      </c>
      <c r="L65" s="181">
        <v>57</v>
      </c>
      <c r="M65" s="194">
        <v>22.5</v>
      </c>
      <c r="N65" s="252">
        <f>L65*M65</f>
        <v>1282.5</v>
      </c>
      <c r="O65" s="195" t="s">
        <v>146</v>
      </c>
      <c r="P65" s="209" t="s">
        <v>147</v>
      </c>
      <c r="Q65" s="182" t="s">
        <v>467</v>
      </c>
      <c r="R65" s="189" t="s">
        <v>39</v>
      </c>
      <c r="S65" s="190" t="s">
        <v>450</v>
      </c>
      <c r="T65" s="191">
        <v>4</v>
      </c>
      <c r="U65" s="191">
        <v>40</v>
      </c>
      <c r="V65" s="191">
        <v>52</v>
      </c>
      <c r="W65" s="192">
        <f t="shared" si="21"/>
        <v>208</v>
      </c>
      <c r="X65" s="191">
        <v>104</v>
      </c>
      <c r="Y65" s="191">
        <f>M65</f>
        <v>22.5</v>
      </c>
      <c r="Z65" s="193">
        <f t="shared" si="17"/>
        <v>900</v>
      </c>
      <c r="AA65" s="101">
        <f t="shared" si="4"/>
        <v>19.2</v>
      </c>
      <c r="AB65" s="297">
        <f t="shared" si="5"/>
        <v>1094.4000000000001</v>
      </c>
      <c r="AC65" s="72">
        <v>3.3</v>
      </c>
      <c r="AD65" s="69">
        <f t="shared" si="19"/>
        <v>188.1</v>
      </c>
      <c r="AE65" s="73"/>
      <c r="AF65" s="71">
        <f t="shared" si="6"/>
        <v>0</v>
      </c>
      <c r="AG65" s="72"/>
      <c r="AH65" s="72">
        <f t="shared" si="7"/>
        <v>0</v>
      </c>
      <c r="AI65" s="73"/>
      <c r="AJ65" s="71">
        <f t="shared" si="8"/>
        <v>0</v>
      </c>
      <c r="AK65" s="72"/>
      <c r="AL65" s="74">
        <f t="shared" si="9"/>
        <v>0</v>
      </c>
      <c r="AM65" s="296">
        <f t="shared" si="10"/>
        <v>19.2</v>
      </c>
      <c r="AN65" s="297">
        <f t="shared" si="11"/>
        <v>768</v>
      </c>
      <c r="AO65" s="69">
        <v>3.3</v>
      </c>
      <c r="AP65" s="69">
        <f t="shared" si="12"/>
        <v>132</v>
      </c>
      <c r="AQ65" s="73"/>
      <c r="AR65" s="71">
        <f t="shared" si="13"/>
        <v>0</v>
      </c>
      <c r="AS65" s="72"/>
      <c r="AT65" s="72">
        <f t="shared" si="14"/>
        <v>0</v>
      </c>
      <c r="AU65" s="73"/>
      <c r="AV65" s="71">
        <f t="shared" si="15"/>
        <v>0</v>
      </c>
      <c r="AW65" s="72"/>
      <c r="AX65" s="74">
        <f t="shared" si="16"/>
        <v>0</v>
      </c>
    </row>
    <row r="66" spans="1:50" ht="24">
      <c r="A66" s="260"/>
      <c r="B66" s="262">
        <v>337</v>
      </c>
      <c r="C66" s="287"/>
      <c r="D66" s="5"/>
      <c r="E66" s="5"/>
      <c r="F66" s="262"/>
      <c r="G66" s="195" t="s">
        <v>115</v>
      </c>
      <c r="H66" s="197" t="s">
        <v>148</v>
      </c>
      <c r="I66" s="182" t="s">
        <v>44</v>
      </c>
      <c r="J66" s="189" t="s">
        <v>39</v>
      </c>
      <c r="K66" s="181"/>
      <c r="L66" s="181">
        <v>3</v>
      </c>
      <c r="M66" s="194">
        <v>26.2</v>
      </c>
      <c r="N66" s="252">
        <f>L66*M66</f>
        <v>78.599999999999994</v>
      </c>
      <c r="O66" s="195"/>
      <c r="P66" s="197" t="s">
        <v>148</v>
      </c>
      <c r="Q66" s="182"/>
      <c r="R66" s="189"/>
      <c r="S66" s="190"/>
      <c r="T66" s="191"/>
      <c r="U66" s="191"/>
      <c r="V66" s="191"/>
      <c r="W66" s="192"/>
      <c r="X66" s="191"/>
      <c r="Y66" s="191"/>
      <c r="Z66" s="193"/>
      <c r="AA66" s="101">
        <f t="shared" si="4"/>
        <v>23.099999999999998</v>
      </c>
      <c r="AB66" s="297">
        <f t="shared" si="5"/>
        <v>69.3</v>
      </c>
      <c r="AC66" s="72">
        <v>3.1</v>
      </c>
      <c r="AD66" s="69">
        <f t="shared" si="19"/>
        <v>9.3000000000000007</v>
      </c>
      <c r="AE66" s="73"/>
      <c r="AF66" s="71">
        <f t="shared" si="6"/>
        <v>0</v>
      </c>
      <c r="AG66" s="72"/>
      <c r="AH66" s="72">
        <f t="shared" si="7"/>
        <v>0</v>
      </c>
      <c r="AI66" s="73"/>
      <c r="AJ66" s="71">
        <f t="shared" si="8"/>
        <v>0</v>
      </c>
      <c r="AK66" s="72"/>
      <c r="AL66" s="74">
        <f t="shared" si="9"/>
        <v>0</v>
      </c>
      <c r="AM66" s="296">
        <f t="shared" si="10"/>
        <v>0</v>
      </c>
      <c r="AN66" s="297">
        <f t="shared" si="11"/>
        <v>0</v>
      </c>
      <c r="AO66" s="69"/>
      <c r="AP66" s="69">
        <f t="shared" si="12"/>
        <v>0</v>
      </c>
      <c r="AQ66" s="73"/>
      <c r="AR66" s="71">
        <f t="shared" si="13"/>
        <v>0</v>
      </c>
      <c r="AS66" s="72"/>
      <c r="AT66" s="72">
        <f t="shared" si="14"/>
        <v>0</v>
      </c>
      <c r="AU66" s="73"/>
      <c r="AV66" s="71">
        <f t="shared" si="15"/>
        <v>0</v>
      </c>
      <c r="AW66" s="72"/>
      <c r="AX66" s="74">
        <f t="shared" si="16"/>
        <v>0</v>
      </c>
    </row>
    <row r="67" spans="1:50" ht="24">
      <c r="A67" s="260">
        <v>36</v>
      </c>
      <c r="B67" s="262">
        <v>429</v>
      </c>
      <c r="C67" s="287" t="s">
        <v>481</v>
      </c>
      <c r="D67" s="5"/>
      <c r="E67" s="5"/>
      <c r="F67" s="262" t="s">
        <v>483</v>
      </c>
      <c r="G67" s="195" t="s">
        <v>149</v>
      </c>
      <c r="H67" s="187" t="s">
        <v>150</v>
      </c>
      <c r="I67" s="187" t="s">
        <v>151</v>
      </c>
      <c r="J67" s="189" t="s">
        <v>23</v>
      </c>
      <c r="K67" s="194">
        <v>2</v>
      </c>
      <c r="L67" s="194">
        <v>22</v>
      </c>
      <c r="M67" s="194">
        <v>23.7</v>
      </c>
      <c r="N67" s="252">
        <f t="shared" ref="N67:N130" si="24">L67*M67</f>
        <v>521.4</v>
      </c>
      <c r="O67" s="195"/>
      <c r="P67" s="187" t="s">
        <v>150</v>
      </c>
      <c r="Q67" s="187"/>
      <c r="R67" s="189"/>
      <c r="S67" s="190"/>
      <c r="T67" s="191"/>
      <c r="U67" s="191"/>
      <c r="V67" s="191"/>
      <c r="W67" s="192"/>
      <c r="X67" s="191"/>
      <c r="Y67" s="191"/>
      <c r="Z67" s="193"/>
      <c r="AA67" s="101">
        <f t="shared" si="4"/>
        <v>23.7</v>
      </c>
      <c r="AB67" s="297">
        <f t="shared" si="5"/>
        <v>521.4</v>
      </c>
      <c r="AC67" s="72"/>
      <c r="AD67" s="69">
        <f t="shared" si="19"/>
        <v>0</v>
      </c>
      <c r="AE67" s="73"/>
      <c r="AF67" s="71">
        <f t="shared" si="6"/>
        <v>0</v>
      </c>
      <c r="AG67" s="72"/>
      <c r="AH67" s="72">
        <f t="shared" si="7"/>
        <v>0</v>
      </c>
      <c r="AI67" s="73"/>
      <c r="AJ67" s="71">
        <f t="shared" si="8"/>
        <v>0</v>
      </c>
      <c r="AK67" s="72"/>
      <c r="AL67" s="74">
        <f t="shared" si="9"/>
        <v>0</v>
      </c>
      <c r="AM67" s="296">
        <f t="shared" si="10"/>
        <v>0</v>
      </c>
      <c r="AN67" s="297">
        <f t="shared" si="11"/>
        <v>0</v>
      </c>
      <c r="AO67" s="69"/>
      <c r="AP67" s="69">
        <f t="shared" si="12"/>
        <v>0</v>
      </c>
      <c r="AQ67" s="73"/>
      <c r="AR67" s="71">
        <f t="shared" si="13"/>
        <v>0</v>
      </c>
      <c r="AS67" s="72"/>
      <c r="AT67" s="72">
        <f t="shared" si="14"/>
        <v>0</v>
      </c>
      <c r="AU67" s="73"/>
      <c r="AV67" s="71">
        <f t="shared" si="15"/>
        <v>0</v>
      </c>
      <c r="AW67" s="72"/>
      <c r="AX67" s="74">
        <f t="shared" si="16"/>
        <v>0</v>
      </c>
    </row>
    <row r="68" spans="1:50" ht="36">
      <c r="A68" s="260"/>
      <c r="B68" s="262">
        <v>429</v>
      </c>
      <c r="C68" s="287"/>
      <c r="D68" s="5"/>
      <c r="E68" s="5"/>
      <c r="F68" s="262"/>
      <c r="G68" s="195" t="s">
        <v>149</v>
      </c>
      <c r="H68" s="187" t="s">
        <v>510</v>
      </c>
      <c r="I68" s="187" t="s">
        <v>151</v>
      </c>
      <c r="J68" s="189" t="s">
        <v>23</v>
      </c>
      <c r="K68" s="194"/>
      <c r="L68" s="194">
        <v>1</v>
      </c>
      <c r="M68" s="194">
        <v>3.5</v>
      </c>
      <c r="N68" s="252">
        <f t="shared" si="24"/>
        <v>3.5</v>
      </c>
      <c r="O68" s="195"/>
      <c r="P68" s="187" t="s">
        <v>510</v>
      </c>
      <c r="Q68" s="187"/>
      <c r="R68" s="189"/>
      <c r="S68" s="190"/>
      <c r="T68" s="191"/>
      <c r="U68" s="191"/>
      <c r="V68" s="191"/>
      <c r="W68" s="192"/>
      <c r="X68" s="191"/>
      <c r="Y68" s="191"/>
      <c r="Z68" s="193"/>
      <c r="AA68" s="101">
        <f t="shared" si="4"/>
        <v>3.5</v>
      </c>
      <c r="AB68" s="297">
        <f t="shared" si="5"/>
        <v>3.5</v>
      </c>
      <c r="AC68" s="72"/>
      <c r="AD68" s="69">
        <f t="shared" si="19"/>
        <v>0</v>
      </c>
      <c r="AE68" s="73"/>
      <c r="AF68" s="71">
        <f t="shared" si="6"/>
        <v>0</v>
      </c>
      <c r="AG68" s="72"/>
      <c r="AH68" s="72">
        <f t="shared" si="7"/>
        <v>0</v>
      </c>
      <c r="AI68" s="73"/>
      <c r="AJ68" s="71">
        <f t="shared" si="8"/>
        <v>0</v>
      </c>
      <c r="AK68" s="72"/>
      <c r="AL68" s="74">
        <f t="shared" si="9"/>
        <v>0</v>
      </c>
      <c r="AM68" s="296">
        <f t="shared" si="10"/>
        <v>0</v>
      </c>
      <c r="AN68" s="297">
        <f t="shared" si="11"/>
        <v>0</v>
      </c>
      <c r="AO68" s="69"/>
      <c r="AP68" s="69">
        <f t="shared" si="12"/>
        <v>0</v>
      </c>
      <c r="AQ68" s="73"/>
      <c r="AR68" s="71">
        <f t="shared" si="13"/>
        <v>0</v>
      </c>
      <c r="AS68" s="72"/>
      <c r="AT68" s="72">
        <f t="shared" si="14"/>
        <v>0</v>
      </c>
      <c r="AU68" s="73"/>
      <c r="AV68" s="71">
        <f t="shared" si="15"/>
        <v>0</v>
      </c>
      <c r="AW68" s="72"/>
      <c r="AX68" s="74">
        <f t="shared" si="16"/>
        <v>0</v>
      </c>
    </row>
    <row r="69" spans="1:50" ht="24">
      <c r="A69" s="260">
        <v>37</v>
      </c>
      <c r="B69" s="262">
        <v>470</v>
      </c>
      <c r="C69" s="287" t="s">
        <v>481</v>
      </c>
      <c r="D69" s="5"/>
      <c r="E69" s="5"/>
      <c r="F69" s="262" t="s">
        <v>483</v>
      </c>
      <c r="G69" s="195" t="s">
        <v>30</v>
      </c>
      <c r="H69" s="197" t="s">
        <v>153</v>
      </c>
      <c r="I69" s="182" t="s">
        <v>154</v>
      </c>
      <c r="J69" s="189" t="s">
        <v>23</v>
      </c>
      <c r="K69" s="194">
        <v>2</v>
      </c>
      <c r="L69" s="194">
        <v>20</v>
      </c>
      <c r="M69" s="194">
        <v>25.5</v>
      </c>
      <c r="N69" s="252">
        <f t="shared" si="24"/>
        <v>510</v>
      </c>
      <c r="O69" s="195"/>
      <c r="P69" s="197" t="s">
        <v>153</v>
      </c>
      <c r="Q69" s="182"/>
      <c r="R69" s="189"/>
      <c r="S69" s="190"/>
      <c r="T69" s="191"/>
      <c r="U69" s="191"/>
      <c r="V69" s="191"/>
      <c r="W69" s="192"/>
      <c r="X69" s="191"/>
      <c r="Y69" s="191"/>
      <c r="Z69" s="193"/>
      <c r="AA69" s="101">
        <f t="shared" si="4"/>
        <v>25.5</v>
      </c>
      <c r="AB69" s="297">
        <f t="shared" si="5"/>
        <v>510</v>
      </c>
      <c r="AC69" s="72"/>
      <c r="AD69" s="69">
        <f t="shared" si="19"/>
        <v>0</v>
      </c>
      <c r="AE69" s="73"/>
      <c r="AF69" s="71">
        <f t="shared" si="6"/>
        <v>0</v>
      </c>
      <c r="AG69" s="72"/>
      <c r="AH69" s="72">
        <f t="shared" si="7"/>
        <v>0</v>
      </c>
      <c r="AI69" s="73"/>
      <c r="AJ69" s="71">
        <f t="shared" si="8"/>
        <v>0</v>
      </c>
      <c r="AK69" s="72"/>
      <c r="AL69" s="74">
        <f t="shared" si="9"/>
        <v>0</v>
      </c>
      <c r="AM69" s="296">
        <f t="shared" si="10"/>
        <v>0</v>
      </c>
      <c r="AN69" s="297">
        <f t="shared" si="11"/>
        <v>0</v>
      </c>
      <c r="AO69" s="69"/>
      <c r="AP69" s="69">
        <f t="shared" si="12"/>
        <v>0</v>
      </c>
      <c r="AQ69" s="73"/>
      <c r="AR69" s="71">
        <f t="shared" si="13"/>
        <v>0</v>
      </c>
      <c r="AS69" s="72"/>
      <c r="AT69" s="72">
        <f t="shared" si="14"/>
        <v>0</v>
      </c>
      <c r="AU69" s="73"/>
      <c r="AV69" s="71">
        <f t="shared" si="15"/>
        <v>0</v>
      </c>
      <c r="AW69" s="72"/>
      <c r="AX69" s="74">
        <f t="shared" si="16"/>
        <v>0</v>
      </c>
    </row>
    <row r="70" spans="1:50" ht="24">
      <c r="A70" s="260">
        <v>38</v>
      </c>
      <c r="B70" s="262">
        <v>472</v>
      </c>
      <c r="C70" s="287" t="s">
        <v>481</v>
      </c>
      <c r="D70" s="5"/>
      <c r="E70" s="5"/>
      <c r="F70" s="262" t="s">
        <v>483</v>
      </c>
      <c r="G70" s="195" t="s">
        <v>155</v>
      </c>
      <c r="H70" s="197" t="s">
        <v>156</v>
      </c>
      <c r="I70" s="182" t="s">
        <v>157</v>
      </c>
      <c r="J70" s="189" t="s">
        <v>440</v>
      </c>
      <c r="K70" s="194">
        <v>3</v>
      </c>
      <c r="L70" s="194">
        <v>30</v>
      </c>
      <c r="M70" s="194">
        <v>22.4</v>
      </c>
      <c r="N70" s="252">
        <f t="shared" si="24"/>
        <v>672</v>
      </c>
      <c r="O70" s="195"/>
      <c r="P70" s="197" t="s">
        <v>156</v>
      </c>
      <c r="Q70" s="182"/>
      <c r="R70" s="189"/>
      <c r="S70" s="190"/>
      <c r="T70" s="191"/>
      <c r="U70" s="191"/>
      <c r="V70" s="191"/>
      <c r="W70" s="192"/>
      <c r="X70" s="191"/>
      <c r="Y70" s="191"/>
      <c r="Z70" s="193"/>
      <c r="AA70" s="101">
        <f t="shared" si="4"/>
        <v>18.968</v>
      </c>
      <c r="AB70" s="297">
        <f t="shared" si="5"/>
        <v>569.04</v>
      </c>
      <c r="AC70" s="72"/>
      <c r="AD70" s="69">
        <f t="shared" si="19"/>
        <v>0</v>
      </c>
      <c r="AE70" s="73"/>
      <c r="AF70" s="71">
        <f t="shared" si="6"/>
        <v>0</v>
      </c>
      <c r="AG70" s="72"/>
      <c r="AH70" s="72">
        <f t="shared" si="7"/>
        <v>0</v>
      </c>
      <c r="AI70" s="110">
        <v>3.4319999999999999</v>
      </c>
      <c r="AJ70" s="71">
        <f t="shared" si="8"/>
        <v>102.96</v>
      </c>
      <c r="AK70" s="72"/>
      <c r="AL70" s="74">
        <f t="shared" si="9"/>
        <v>0</v>
      </c>
      <c r="AM70" s="296">
        <f t="shared" si="10"/>
        <v>0</v>
      </c>
      <c r="AN70" s="297">
        <f t="shared" si="11"/>
        <v>0</v>
      </c>
      <c r="AO70" s="69"/>
      <c r="AP70" s="69">
        <f t="shared" si="12"/>
        <v>0</v>
      </c>
      <c r="AQ70" s="73"/>
      <c r="AR70" s="71">
        <f t="shared" si="13"/>
        <v>0</v>
      </c>
      <c r="AS70" s="72"/>
      <c r="AT70" s="72">
        <f t="shared" si="14"/>
        <v>0</v>
      </c>
      <c r="AU70" s="73"/>
      <c r="AV70" s="71">
        <f t="shared" si="15"/>
        <v>0</v>
      </c>
      <c r="AW70" s="72"/>
      <c r="AX70" s="74">
        <f t="shared" si="16"/>
        <v>0</v>
      </c>
    </row>
    <row r="71" spans="1:50" ht="36">
      <c r="A71" s="260">
        <v>39</v>
      </c>
      <c r="B71" s="262">
        <v>473</v>
      </c>
      <c r="C71" s="287" t="s">
        <v>481</v>
      </c>
      <c r="D71" s="5"/>
      <c r="E71" s="5"/>
      <c r="F71" s="262" t="s">
        <v>483</v>
      </c>
      <c r="G71" s="195" t="s">
        <v>158</v>
      </c>
      <c r="H71" s="187" t="s">
        <v>159</v>
      </c>
      <c r="I71" s="182" t="s">
        <v>160</v>
      </c>
      <c r="J71" s="189" t="s">
        <v>39</v>
      </c>
      <c r="K71" s="194">
        <v>1</v>
      </c>
      <c r="L71" s="194">
        <v>4</v>
      </c>
      <c r="M71" s="194">
        <v>25.4</v>
      </c>
      <c r="N71" s="252">
        <f t="shared" si="24"/>
        <v>101.6</v>
      </c>
      <c r="O71" s="195"/>
      <c r="P71" s="187" t="s">
        <v>159</v>
      </c>
      <c r="Q71" s="182"/>
      <c r="R71" s="189"/>
      <c r="S71" s="190"/>
      <c r="T71" s="191"/>
      <c r="U71" s="191"/>
      <c r="V71" s="191"/>
      <c r="W71" s="192"/>
      <c r="X71" s="191"/>
      <c r="Y71" s="191"/>
      <c r="Z71" s="193"/>
      <c r="AA71" s="101">
        <f t="shared" ref="AA71:AA134" si="25">M71-AC71-AE71-AG71-AI71-AK71</f>
        <v>25.099999999999998</v>
      </c>
      <c r="AB71" s="297">
        <f t="shared" ref="AB71:AB134" si="26">N71-AD71-AF71-AH71-AJ71-AL71</f>
        <v>100.39999999999999</v>
      </c>
      <c r="AC71" s="72">
        <v>0.3</v>
      </c>
      <c r="AD71" s="69">
        <f t="shared" si="19"/>
        <v>1.2</v>
      </c>
      <c r="AE71" s="73"/>
      <c r="AF71" s="71">
        <f t="shared" ref="AF71:AF134" si="27">AE71*$L71</f>
        <v>0</v>
      </c>
      <c r="AG71" s="72"/>
      <c r="AH71" s="72">
        <f t="shared" ref="AH71:AH134" si="28">AG71*$L71</f>
        <v>0</v>
      </c>
      <c r="AI71" s="73"/>
      <c r="AJ71" s="71">
        <f t="shared" ref="AJ71:AJ134" si="29">AI71*$L71</f>
        <v>0</v>
      </c>
      <c r="AK71" s="72"/>
      <c r="AL71" s="74">
        <f t="shared" ref="AL71:AL134" si="30">AK71*$L71</f>
        <v>0</v>
      </c>
      <c r="AM71" s="296">
        <f t="shared" ref="AM71:AM134" si="31">Y71-AO71-AQ71-AS71-AU71-AW71</f>
        <v>0</v>
      </c>
      <c r="AN71" s="297">
        <f t="shared" ref="AN71:AN134" si="32">Z71-AP71-AR71-AT71-AV71-AX71</f>
        <v>0</v>
      </c>
      <c r="AO71" s="69"/>
      <c r="AP71" s="69">
        <f t="shared" ref="AP71:AP134" si="33">AO71*$U71</f>
        <v>0</v>
      </c>
      <c r="AQ71" s="73"/>
      <c r="AR71" s="71">
        <f t="shared" ref="AR71:AR134" si="34">AQ71*$U71</f>
        <v>0</v>
      </c>
      <c r="AS71" s="72"/>
      <c r="AT71" s="72">
        <f t="shared" ref="AT71:AT134" si="35">AS71*$U71</f>
        <v>0</v>
      </c>
      <c r="AU71" s="73"/>
      <c r="AV71" s="71">
        <f t="shared" ref="AV71:AV134" si="36">AU71*$U71</f>
        <v>0</v>
      </c>
      <c r="AW71" s="72"/>
      <c r="AX71" s="74">
        <f t="shared" ref="AX71:AX134" si="37">AW71*$U71</f>
        <v>0</v>
      </c>
    </row>
    <row r="72" spans="1:50" ht="24">
      <c r="A72" s="260"/>
      <c r="B72" s="262">
        <v>473</v>
      </c>
      <c r="C72" s="287"/>
      <c r="D72" s="5"/>
      <c r="E72" s="5"/>
      <c r="F72" s="262"/>
      <c r="G72" s="195" t="s">
        <v>158</v>
      </c>
      <c r="H72" s="187" t="s">
        <v>161</v>
      </c>
      <c r="I72" s="182" t="s">
        <v>162</v>
      </c>
      <c r="J72" s="189" t="s">
        <v>39</v>
      </c>
      <c r="K72" s="194"/>
      <c r="L72" s="194">
        <v>3</v>
      </c>
      <c r="M72" s="194">
        <v>23.8</v>
      </c>
      <c r="N72" s="252">
        <f t="shared" si="24"/>
        <v>71.400000000000006</v>
      </c>
      <c r="O72" s="195"/>
      <c r="P72" s="187" t="s">
        <v>161</v>
      </c>
      <c r="Q72" s="182"/>
      <c r="R72" s="189"/>
      <c r="S72" s="190"/>
      <c r="T72" s="191"/>
      <c r="U72" s="191"/>
      <c r="V72" s="191"/>
      <c r="W72" s="192"/>
      <c r="X72" s="191"/>
      <c r="Y72" s="191"/>
      <c r="Z72" s="193"/>
      <c r="AA72" s="101">
        <f t="shared" si="25"/>
        <v>23.5</v>
      </c>
      <c r="AB72" s="297">
        <f t="shared" si="26"/>
        <v>70.5</v>
      </c>
      <c r="AC72" s="72">
        <v>0.3</v>
      </c>
      <c r="AD72" s="69">
        <f t="shared" si="19"/>
        <v>0.89999999999999991</v>
      </c>
      <c r="AE72" s="73"/>
      <c r="AF72" s="71">
        <f t="shared" si="27"/>
        <v>0</v>
      </c>
      <c r="AG72" s="72"/>
      <c r="AH72" s="72">
        <f t="shared" si="28"/>
        <v>0</v>
      </c>
      <c r="AI72" s="73"/>
      <c r="AJ72" s="71">
        <f t="shared" si="29"/>
        <v>0</v>
      </c>
      <c r="AK72" s="72"/>
      <c r="AL72" s="74">
        <f t="shared" si="30"/>
        <v>0</v>
      </c>
      <c r="AM72" s="296">
        <f t="shared" si="31"/>
        <v>0</v>
      </c>
      <c r="AN72" s="297">
        <f t="shared" si="32"/>
        <v>0</v>
      </c>
      <c r="AO72" s="69"/>
      <c r="AP72" s="69">
        <f t="shared" si="33"/>
        <v>0</v>
      </c>
      <c r="AQ72" s="73"/>
      <c r="AR72" s="71">
        <f t="shared" si="34"/>
        <v>0</v>
      </c>
      <c r="AS72" s="72"/>
      <c r="AT72" s="72">
        <f t="shared" si="35"/>
        <v>0</v>
      </c>
      <c r="AU72" s="73"/>
      <c r="AV72" s="71">
        <f t="shared" si="36"/>
        <v>0</v>
      </c>
      <c r="AW72" s="72"/>
      <c r="AX72" s="74">
        <f t="shared" si="37"/>
        <v>0</v>
      </c>
    </row>
    <row r="73" spans="1:50" ht="24">
      <c r="A73" s="260"/>
      <c r="B73" s="262">
        <v>473</v>
      </c>
      <c r="C73" s="287"/>
      <c r="D73" s="5"/>
      <c r="E73" s="5"/>
      <c r="F73" s="262"/>
      <c r="G73" s="195" t="s">
        <v>30</v>
      </c>
      <c r="H73" s="187" t="s">
        <v>163</v>
      </c>
      <c r="I73" s="182" t="s">
        <v>160</v>
      </c>
      <c r="J73" s="189" t="s">
        <v>23</v>
      </c>
      <c r="K73" s="194"/>
      <c r="L73" s="194">
        <v>1</v>
      </c>
      <c r="M73" s="194">
        <v>21.8</v>
      </c>
      <c r="N73" s="252">
        <f t="shared" si="24"/>
        <v>21.8</v>
      </c>
      <c r="O73" s="195"/>
      <c r="P73" s="187" t="s">
        <v>163</v>
      </c>
      <c r="Q73" s="182"/>
      <c r="R73" s="189"/>
      <c r="S73" s="190"/>
      <c r="T73" s="191"/>
      <c r="U73" s="191"/>
      <c r="V73" s="191"/>
      <c r="W73" s="192"/>
      <c r="X73" s="191"/>
      <c r="Y73" s="191"/>
      <c r="Z73" s="193"/>
      <c r="AA73" s="101">
        <f t="shared" si="25"/>
        <v>21.8</v>
      </c>
      <c r="AB73" s="297">
        <f t="shared" si="26"/>
        <v>21.8</v>
      </c>
      <c r="AC73" s="72"/>
      <c r="AD73" s="69">
        <f t="shared" si="19"/>
        <v>0</v>
      </c>
      <c r="AE73" s="73"/>
      <c r="AF73" s="71">
        <f t="shared" si="27"/>
        <v>0</v>
      </c>
      <c r="AG73" s="72"/>
      <c r="AH73" s="72">
        <f t="shared" si="28"/>
        <v>0</v>
      </c>
      <c r="AI73" s="73"/>
      <c r="AJ73" s="71">
        <f t="shared" si="29"/>
        <v>0</v>
      </c>
      <c r="AK73" s="72"/>
      <c r="AL73" s="74">
        <f t="shared" si="30"/>
        <v>0</v>
      </c>
      <c r="AM73" s="296">
        <f t="shared" si="31"/>
        <v>0</v>
      </c>
      <c r="AN73" s="297">
        <f t="shared" si="32"/>
        <v>0</v>
      </c>
      <c r="AO73" s="69"/>
      <c r="AP73" s="69">
        <f t="shared" si="33"/>
        <v>0</v>
      </c>
      <c r="AQ73" s="73"/>
      <c r="AR73" s="71">
        <f t="shared" si="34"/>
        <v>0</v>
      </c>
      <c r="AS73" s="72"/>
      <c r="AT73" s="72">
        <f t="shared" si="35"/>
        <v>0</v>
      </c>
      <c r="AU73" s="73"/>
      <c r="AV73" s="71">
        <f t="shared" si="36"/>
        <v>0</v>
      </c>
      <c r="AW73" s="72"/>
      <c r="AX73" s="74">
        <f t="shared" si="37"/>
        <v>0</v>
      </c>
    </row>
    <row r="74" spans="1:50" ht="24">
      <c r="A74" s="260"/>
      <c r="B74" s="262">
        <v>473</v>
      </c>
      <c r="C74" s="287"/>
      <c r="D74" s="5"/>
      <c r="E74" s="5"/>
      <c r="F74" s="262"/>
      <c r="G74" s="195" t="s">
        <v>30</v>
      </c>
      <c r="H74" s="187" t="s">
        <v>164</v>
      </c>
      <c r="I74" s="182" t="s">
        <v>162</v>
      </c>
      <c r="J74" s="189" t="s">
        <v>23</v>
      </c>
      <c r="K74" s="194"/>
      <c r="L74" s="194">
        <v>2</v>
      </c>
      <c r="M74" s="194">
        <v>19.7</v>
      </c>
      <c r="N74" s="252">
        <f t="shared" si="24"/>
        <v>39.4</v>
      </c>
      <c r="O74" s="195"/>
      <c r="P74" s="187" t="s">
        <v>164</v>
      </c>
      <c r="Q74" s="182"/>
      <c r="R74" s="189"/>
      <c r="S74" s="190"/>
      <c r="T74" s="191"/>
      <c r="U74" s="191"/>
      <c r="V74" s="191"/>
      <c r="W74" s="192"/>
      <c r="X74" s="191"/>
      <c r="Y74" s="191"/>
      <c r="Z74" s="193"/>
      <c r="AA74" s="101">
        <f t="shared" si="25"/>
        <v>19.7</v>
      </c>
      <c r="AB74" s="297">
        <f t="shared" si="26"/>
        <v>39.4</v>
      </c>
      <c r="AC74" s="72"/>
      <c r="AD74" s="69">
        <f t="shared" si="19"/>
        <v>0</v>
      </c>
      <c r="AE74" s="73"/>
      <c r="AF74" s="71">
        <f t="shared" si="27"/>
        <v>0</v>
      </c>
      <c r="AG74" s="72"/>
      <c r="AH74" s="72">
        <f t="shared" si="28"/>
        <v>0</v>
      </c>
      <c r="AI74" s="73"/>
      <c r="AJ74" s="71">
        <f t="shared" si="29"/>
        <v>0</v>
      </c>
      <c r="AK74" s="72"/>
      <c r="AL74" s="74">
        <f t="shared" si="30"/>
        <v>0</v>
      </c>
      <c r="AM74" s="296">
        <f t="shared" si="31"/>
        <v>0</v>
      </c>
      <c r="AN74" s="297">
        <f t="shared" si="32"/>
        <v>0</v>
      </c>
      <c r="AO74" s="69"/>
      <c r="AP74" s="69">
        <f t="shared" si="33"/>
        <v>0</v>
      </c>
      <c r="AQ74" s="73"/>
      <c r="AR74" s="71">
        <f t="shared" si="34"/>
        <v>0</v>
      </c>
      <c r="AS74" s="72"/>
      <c r="AT74" s="72">
        <f t="shared" si="35"/>
        <v>0</v>
      </c>
      <c r="AU74" s="73"/>
      <c r="AV74" s="71">
        <f t="shared" si="36"/>
        <v>0</v>
      </c>
      <c r="AW74" s="72"/>
      <c r="AX74" s="74">
        <f t="shared" si="37"/>
        <v>0</v>
      </c>
    </row>
    <row r="75" spans="1:50" ht="24">
      <c r="A75" s="260"/>
      <c r="B75" s="262">
        <v>473</v>
      </c>
      <c r="C75" s="287"/>
      <c r="D75" s="5"/>
      <c r="E75" s="5"/>
      <c r="F75" s="262"/>
      <c r="G75" s="195" t="s">
        <v>165</v>
      </c>
      <c r="H75" s="187" t="s">
        <v>166</v>
      </c>
      <c r="I75" s="182" t="s">
        <v>167</v>
      </c>
      <c r="J75" s="189" t="s">
        <v>11</v>
      </c>
      <c r="K75" s="194"/>
      <c r="L75" s="194">
        <v>1</v>
      </c>
      <c r="M75" s="194">
        <v>25.5</v>
      </c>
      <c r="N75" s="252">
        <f t="shared" si="24"/>
        <v>25.5</v>
      </c>
      <c r="O75" s="195"/>
      <c r="P75" s="187" t="s">
        <v>166</v>
      </c>
      <c r="Q75" s="182"/>
      <c r="R75" s="189"/>
      <c r="S75" s="190"/>
      <c r="T75" s="191"/>
      <c r="U75" s="191"/>
      <c r="V75" s="191"/>
      <c r="W75" s="192"/>
      <c r="X75" s="191"/>
      <c r="Y75" s="191"/>
      <c r="Z75" s="193"/>
      <c r="AA75" s="101">
        <f t="shared" si="25"/>
        <v>25.5</v>
      </c>
      <c r="AB75" s="297">
        <f t="shared" si="26"/>
        <v>25.5</v>
      </c>
      <c r="AC75" s="72"/>
      <c r="AD75" s="69">
        <f t="shared" si="19"/>
        <v>0</v>
      </c>
      <c r="AE75" s="73"/>
      <c r="AF75" s="71">
        <f t="shared" si="27"/>
        <v>0</v>
      </c>
      <c r="AG75" s="72"/>
      <c r="AH75" s="72">
        <f t="shared" si="28"/>
        <v>0</v>
      </c>
      <c r="AI75" s="73"/>
      <c r="AJ75" s="71">
        <f t="shared" si="29"/>
        <v>0</v>
      </c>
      <c r="AK75" s="72"/>
      <c r="AL75" s="74">
        <f t="shared" si="30"/>
        <v>0</v>
      </c>
      <c r="AM75" s="296">
        <f t="shared" si="31"/>
        <v>0</v>
      </c>
      <c r="AN75" s="297">
        <f t="shared" si="32"/>
        <v>0</v>
      </c>
      <c r="AO75" s="69"/>
      <c r="AP75" s="69">
        <f t="shared" si="33"/>
        <v>0</v>
      </c>
      <c r="AQ75" s="73"/>
      <c r="AR75" s="71">
        <f t="shared" si="34"/>
        <v>0</v>
      </c>
      <c r="AS75" s="72"/>
      <c r="AT75" s="72">
        <f t="shared" si="35"/>
        <v>0</v>
      </c>
      <c r="AU75" s="73"/>
      <c r="AV75" s="71">
        <f t="shared" si="36"/>
        <v>0</v>
      </c>
      <c r="AW75" s="72"/>
      <c r="AX75" s="74">
        <f t="shared" si="37"/>
        <v>0</v>
      </c>
    </row>
    <row r="76" spans="1:50" ht="24">
      <c r="A76" s="260">
        <v>40</v>
      </c>
      <c r="B76" s="262">
        <v>474</v>
      </c>
      <c r="C76" s="287" t="s">
        <v>481</v>
      </c>
      <c r="D76" s="5"/>
      <c r="E76" s="5"/>
      <c r="F76" s="262" t="s">
        <v>483</v>
      </c>
      <c r="G76" s="195" t="s">
        <v>168</v>
      </c>
      <c r="H76" s="187" t="s">
        <v>169</v>
      </c>
      <c r="I76" s="182" t="s">
        <v>162</v>
      </c>
      <c r="J76" s="189" t="s">
        <v>23</v>
      </c>
      <c r="K76" s="181">
        <v>1</v>
      </c>
      <c r="L76" s="181">
        <v>6</v>
      </c>
      <c r="M76" s="181">
        <v>25.1</v>
      </c>
      <c r="N76" s="252">
        <f t="shared" si="24"/>
        <v>150.60000000000002</v>
      </c>
      <c r="O76" s="195"/>
      <c r="P76" s="187" t="s">
        <v>169</v>
      </c>
      <c r="Q76" s="182"/>
      <c r="R76" s="189"/>
      <c r="S76" s="190"/>
      <c r="T76" s="191"/>
      <c r="U76" s="191"/>
      <c r="V76" s="191"/>
      <c r="W76" s="192"/>
      <c r="X76" s="191"/>
      <c r="Y76" s="191"/>
      <c r="Z76" s="193"/>
      <c r="AA76" s="101">
        <f t="shared" si="25"/>
        <v>25.1</v>
      </c>
      <c r="AB76" s="297">
        <f t="shared" si="26"/>
        <v>150.60000000000002</v>
      </c>
      <c r="AC76" s="72"/>
      <c r="AD76" s="69">
        <f t="shared" si="19"/>
        <v>0</v>
      </c>
      <c r="AE76" s="73"/>
      <c r="AF76" s="71">
        <f t="shared" si="27"/>
        <v>0</v>
      </c>
      <c r="AG76" s="72"/>
      <c r="AH76" s="72">
        <f t="shared" si="28"/>
        <v>0</v>
      </c>
      <c r="AI76" s="73"/>
      <c r="AJ76" s="71">
        <f t="shared" si="29"/>
        <v>0</v>
      </c>
      <c r="AK76" s="72"/>
      <c r="AL76" s="74">
        <f t="shared" si="30"/>
        <v>0</v>
      </c>
      <c r="AM76" s="296">
        <f t="shared" si="31"/>
        <v>0</v>
      </c>
      <c r="AN76" s="297">
        <f t="shared" si="32"/>
        <v>0</v>
      </c>
      <c r="AO76" s="69"/>
      <c r="AP76" s="69">
        <f t="shared" si="33"/>
        <v>0</v>
      </c>
      <c r="AQ76" s="73"/>
      <c r="AR76" s="71">
        <f t="shared" si="34"/>
        <v>0</v>
      </c>
      <c r="AS76" s="72"/>
      <c r="AT76" s="72">
        <f t="shared" si="35"/>
        <v>0</v>
      </c>
      <c r="AU76" s="73"/>
      <c r="AV76" s="71">
        <f t="shared" si="36"/>
        <v>0</v>
      </c>
      <c r="AW76" s="72"/>
      <c r="AX76" s="74">
        <f t="shared" si="37"/>
        <v>0</v>
      </c>
    </row>
    <row r="77" spans="1:50" ht="24">
      <c r="A77" s="260"/>
      <c r="B77" s="262">
        <v>474</v>
      </c>
      <c r="C77" s="287"/>
      <c r="D77" s="5"/>
      <c r="E77" s="5"/>
      <c r="F77" s="262"/>
      <c r="G77" s="195" t="s">
        <v>30</v>
      </c>
      <c r="H77" s="187" t="s">
        <v>170</v>
      </c>
      <c r="I77" s="182" t="s">
        <v>162</v>
      </c>
      <c r="J77" s="189" t="s">
        <v>23</v>
      </c>
      <c r="K77" s="181"/>
      <c r="L77" s="181">
        <v>4</v>
      </c>
      <c r="M77" s="181">
        <v>19.7</v>
      </c>
      <c r="N77" s="252">
        <f t="shared" si="24"/>
        <v>78.8</v>
      </c>
      <c r="O77" s="195"/>
      <c r="P77" s="187" t="s">
        <v>170</v>
      </c>
      <c r="Q77" s="182"/>
      <c r="R77" s="189"/>
      <c r="S77" s="190"/>
      <c r="T77" s="191"/>
      <c r="U77" s="191"/>
      <c r="V77" s="191"/>
      <c r="W77" s="192"/>
      <c r="X77" s="191"/>
      <c r="Y77" s="191"/>
      <c r="Z77" s="193"/>
      <c r="AA77" s="101">
        <f t="shared" si="25"/>
        <v>19.7</v>
      </c>
      <c r="AB77" s="297">
        <f t="shared" si="26"/>
        <v>78.8</v>
      </c>
      <c r="AC77" s="72"/>
      <c r="AD77" s="69">
        <f t="shared" ref="AD77:AD140" si="38">AC77*$L77</f>
        <v>0</v>
      </c>
      <c r="AE77" s="73"/>
      <c r="AF77" s="71">
        <f t="shared" si="27"/>
        <v>0</v>
      </c>
      <c r="AG77" s="72"/>
      <c r="AH77" s="72">
        <f t="shared" si="28"/>
        <v>0</v>
      </c>
      <c r="AI77" s="73"/>
      <c r="AJ77" s="71">
        <f t="shared" si="29"/>
        <v>0</v>
      </c>
      <c r="AK77" s="72"/>
      <c r="AL77" s="74">
        <f t="shared" si="30"/>
        <v>0</v>
      </c>
      <c r="AM77" s="296">
        <f t="shared" si="31"/>
        <v>0</v>
      </c>
      <c r="AN77" s="297">
        <f t="shared" si="32"/>
        <v>0</v>
      </c>
      <c r="AO77" s="69"/>
      <c r="AP77" s="69">
        <f t="shared" si="33"/>
        <v>0</v>
      </c>
      <c r="AQ77" s="73"/>
      <c r="AR77" s="71">
        <f t="shared" si="34"/>
        <v>0</v>
      </c>
      <c r="AS77" s="72"/>
      <c r="AT77" s="72">
        <f t="shared" si="35"/>
        <v>0</v>
      </c>
      <c r="AU77" s="73"/>
      <c r="AV77" s="71">
        <f t="shared" si="36"/>
        <v>0</v>
      </c>
      <c r="AW77" s="72"/>
      <c r="AX77" s="74">
        <f t="shared" si="37"/>
        <v>0</v>
      </c>
    </row>
    <row r="78" spans="1:50" ht="24">
      <c r="A78" s="260"/>
      <c r="B78" s="262">
        <v>474</v>
      </c>
      <c r="C78" s="287"/>
      <c r="D78" s="5"/>
      <c r="E78" s="5"/>
      <c r="F78" s="262"/>
      <c r="G78" s="195" t="s">
        <v>171</v>
      </c>
      <c r="H78" s="187" t="s">
        <v>170</v>
      </c>
      <c r="I78" s="182" t="s">
        <v>162</v>
      </c>
      <c r="J78" s="189" t="s">
        <v>23</v>
      </c>
      <c r="K78" s="181"/>
      <c r="L78" s="181">
        <v>1</v>
      </c>
      <c r="M78" s="181">
        <v>20.5</v>
      </c>
      <c r="N78" s="252">
        <f t="shared" si="24"/>
        <v>20.5</v>
      </c>
      <c r="O78" s="195"/>
      <c r="P78" s="187" t="s">
        <v>170</v>
      </c>
      <c r="Q78" s="182"/>
      <c r="R78" s="189"/>
      <c r="S78" s="190"/>
      <c r="T78" s="191"/>
      <c r="U78" s="191"/>
      <c r="V78" s="191"/>
      <c r="W78" s="192"/>
      <c r="X78" s="191"/>
      <c r="Y78" s="191"/>
      <c r="Z78" s="193"/>
      <c r="AA78" s="101">
        <f t="shared" si="25"/>
        <v>20.5</v>
      </c>
      <c r="AB78" s="297">
        <f t="shared" si="26"/>
        <v>20.5</v>
      </c>
      <c r="AC78" s="72"/>
      <c r="AD78" s="69">
        <f t="shared" si="38"/>
        <v>0</v>
      </c>
      <c r="AE78" s="73"/>
      <c r="AF78" s="71">
        <f t="shared" si="27"/>
        <v>0</v>
      </c>
      <c r="AG78" s="72"/>
      <c r="AH78" s="72">
        <f t="shared" si="28"/>
        <v>0</v>
      </c>
      <c r="AI78" s="73"/>
      <c r="AJ78" s="71">
        <f t="shared" si="29"/>
        <v>0</v>
      </c>
      <c r="AK78" s="72"/>
      <c r="AL78" s="74">
        <f t="shared" si="30"/>
        <v>0</v>
      </c>
      <c r="AM78" s="296">
        <f t="shared" si="31"/>
        <v>0</v>
      </c>
      <c r="AN78" s="297">
        <f t="shared" si="32"/>
        <v>0</v>
      </c>
      <c r="AO78" s="69"/>
      <c r="AP78" s="69">
        <f t="shared" si="33"/>
        <v>0</v>
      </c>
      <c r="AQ78" s="73"/>
      <c r="AR78" s="71">
        <f t="shared" si="34"/>
        <v>0</v>
      </c>
      <c r="AS78" s="72"/>
      <c r="AT78" s="72">
        <f t="shared" si="35"/>
        <v>0</v>
      </c>
      <c r="AU78" s="73"/>
      <c r="AV78" s="71">
        <f t="shared" si="36"/>
        <v>0</v>
      </c>
      <c r="AW78" s="72"/>
      <c r="AX78" s="74">
        <f t="shared" si="37"/>
        <v>0</v>
      </c>
    </row>
    <row r="79" spans="1:50" ht="24">
      <c r="A79" s="260">
        <v>41</v>
      </c>
      <c r="B79" s="262">
        <v>475</v>
      </c>
      <c r="C79" s="287" t="s">
        <v>481</v>
      </c>
      <c r="D79" s="5"/>
      <c r="E79" s="5"/>
      <c r="F79" s="262" t="s">
        <v>483</v>
      </c>
      <c r="G79" s="195" t="s">
        <v>30</v>
      </c>
      <c r="H79" s="197" t="s">
        <v>153</v>
      </c>
      <c r="I79" s="182" t="s">
        <v>172</v>
      </c>
      <c r="J79" s="189" t="s">
        <v>23</v>
      </c>
      <c r="K79" s="194">
        <v>2</v>
      </c>
      <c r="L79" s="194">
        <v>18</v>
      </c>
      <c r="M79" s="194">
        <v>24.4</v>
      </c>
      <c r="N79" s="252">
        <f t="shared" si="24"/>
        <v>439.2</v>
      </c>
      <c r="O79" s="195"/>
      <c r="P79" s="197" t="s">
        <v>153</v>
      </c>
      <c r="Q79" s="182"/>
      <c r="R79" s="189"/>
      <c r="S79" s="190"/>
      <c r="T79" s="191"/>
      <c r="U79" s="191"/>
      <c r="V79" s="191"/>
      <c r="W79" s="192"/>
      <c r="X79" s="191"/>
      <c r="Y79" s="191"/>
      <c r="Z79" s="193"/>
      <c r="AA79" s="101">
        <f t="shared" si="25"/>
        <v>24.4</v>
      </c>
      <c r="AB79" s="297">
        <f t="shared" si="26"/>
        <v>439.2</v>
      </c>
      <c r="AC79" s="72"/>
      <c r="AD79" s="69">
        <f t="shared" si="38"/>
        <v>0</v>
      </c>
      <c r="AE79" s="73"/>
      <c r="AF79" s="71">
        <f t="shared" si="27"/>
        <v>0</v>
      </c>
      <c r="AG79" s="72"/>
      <c r="AH79" s="72">
        <f t="shared" si="28"/>
        <v>0</v>
      </c>
      <c r="AI79" s="73"/>
      <c r="AJ79" s="71">
        <f t="shared" si="29"/>
        <v>0</v>
      </c>
      <c r="AK79" s="72"/>
      <c r="AL79" s="74">
        <f t="shared" si="30"/>
        <v>0</v>
      </c>
      <c r="AM79" s="296">
        <f t="shared" si="31"/>
        <v>0</v>
      </c>
      <c r="AN79" s="297">
        <f t="shared" si="32"/>
        <v>0</v>
      </c>
      <c r="AO79" s="69"/>
      <c r="AP79" s="69">
        <f t="shared" si="33"/>
        <v>0</v>
      </c>
      <c r="AQ79" s="73"/>
      <c r="AR79" s="71">
        <f t="shared" si="34"/>
        <v>0</v>
      </c>
      <c r="AS79" s="72"/>
      <c r="AT79" s="72">
        <f t="shared" si="35"/>
        <v>0</v>
      </c>
      <c r="AU79" s="73"/>
      <c r="AV79" s="71">
        <f t="shared" si="36"/>
        <v>0</v>
      </c>
      <c r="AW79" s="72"/>
      <c r="AX79" s="74">
        <f t="shared" si="37"/>
        <v>0</v>
      </c>
    </row>
    <row r="80" spans="1:50" ht="24">
      <c r="A80" s="260"/>
      <c r="B80" s="262">
        <v>475</v>
      </c>
      <c r="C80" s="287"/>
      <c r="D80" s="5"/>
      <c r="E80" s="5"/>
      <c r="F80" s="262"/>
      <c r="G80" s="195" t="s">
        <v>30</v>
      </c>
      <c r="H80" s="197" t="s">
        <v>173</v>
      </c>
      <c r="I80" s="182" t="s">
        <v>172</v>
      </c>
      <c r="J80" s="189" t="s">
        <v>23</v>
      </c>
      <c r="K80" s="194"/>
      <c r="L80" s="194">
        <v>1</v>
      </c>
      <c r="M80" s="194">
        <v>29.6</v>
      </c>
      <c r="N80" s="252">
        <f t="shared" si="24"/>
        <v>29.6</v>
      </c>
      <c r="O80" s="195"/>
      <c r="P80" s="197" t="s">
        <v>173</v>
      </c>
      <c r="Q80" s="182"/>
      <c r="R80" s="189"/>
      <c r="S80" s="190"/>
      <c r="T80" s="191"/>
      <c r="U80" s="191"/>
      <c r="V80" s="191"/>
      <c r="W80" s="192"/>
      <c r="X80" s="191"/>
      <c r="Y80" s="191"/>
      <c r="Z80" s="193"/>
      <c r="AA80" s="101">
        <f t="shared" si="25"/>
        <v>29.6</v>
      </c>
      <c r="AB80" s="297">
        <f t="shared" si="26"/>
        <v>29.6</v>
      </c>
      <c r="AC80" s="72"/>
      <c r="AD80" s="69">
        <f t="shared" si="38"/>
        <v>0</v>
      </c>
      <c r="AE80" s="73"/>
      <c r="AF80" s="71">
        <f t="shared" si="27"/>
        <v>0</v>
      </c>
      <c r="AG80" s="72"/>
      <c r="AH80" s="72">
        <f t="shared" si="28"/>
        <v>0</v>
      </c>
      <c r="AI80" s="73"/>
      <c r="AJ80" s="71">
        <f t="shared" si="29"/>
        <v>0</v>
      </c>
      <c r="AK80" s="72"/>
      <c r="AL80" s="74">
        <f t="shared" si="30"/>
        <v>0</v>
      </c>
      <c r="AM80" s="296">
        <f t="shared" si="31"/>
        <v>0</v>
      </c>
      <c r="AN80" s="297">
        <f t="shared" si="32"/>
        <v>0</v>
      </c>
      <c r="AO80" s="69"/>
      <c r="AP80" s="69">
        <f t="shared" si="33"/>
        <v>0</v>
      </c>
      <c r="AQ80" s="73"/>
      <c r="AR80" s="71">
        <f t="shared" si="34"/>
        <v>0</v>
      </c>
      <c r="AS80" s="72"/>
      <c r="AT80" s="72">
        <f t="shared" si="35"/>
        <v>0</v>
      </c>
      <c r="AU80" s="73"/>
      <c r="AV80" s="71">
        <f t="shared" si="36"/>
        <v>0</v>
      </c>
      <c r="AW80" s="72"/>
      <c r="AX80" s="74">
        <f t="shared" si="37"/>
        <v>0</v>
      </c>
    </row>
    <row r="81" spans="1:50" ht="24">
      <c r="A81" s="260"/>
      <c r="B81" s="262">
        <v>475</v>
      </c>
      <c r="C81" s="287"/>
      <c r="D81" s="5"/>
      <c r="E81" s="5"/>
      <c r="F81" s="262"/>
      <c r="G81" s="195" t="s">
        <v>158</v>
      </c>
      <c r="H81" s="197" t="s">
        <v>153</v>
      </c>
      <c r="I81" s="182" t="s">
        <v>172</v>
      </c>
      <c r="J81" s="189" t="s">
        <v>39</v>
      </c>
      <c r="K81" s="194"/>
      <c r="L81" s="194">
        <v>1</v>
      </c>
      <c r="M81" s="194">
        <v>27.1</v>
      </c>
      <c r="N81" s="252">
        <f t="shared" si="24"/>
        <v>27.1</v>
      </c>
      <c r="O81" s="195"/>
      <c r="P81" s="197" t="s">
        <v>153</v>
      </c>
      <c r="Q81" s="182"/>
      <c r="R81" s="189"/>
      <c r="S81" s="190"/>
      <c r="T81" s="191"/>
      <c r="U81" s="191"/>
      <c r="V81" s="191"/>
      <c r="W81" s="192"/>
      <c r="X81" s="191"/>
      <c r="Y81" s="191"/>
      <c r="Z81" s="193"/>
      <c r="AA81" s="101">
        <f t="shared" si="25"/>
        <v>26.8</v>
      </c>
      <c r="AB81" s="297">
        <f t="shared" si="26"/>
        <v>26.8</v>
      </c>
      <c r="AC81" s="72">
        <v>0.3</v>
      </c>
      <c r="AD81" s="69">
        <f t="shared" si="38"/>
        <v>0.3</v>
      </c>
      <c r="AE81" s="73"/>
      <c r="AF81" s="71">
        <f t="shared" si="27"/>
        <v>0</v>
      </c>
      <c r="AG81" s="72"/>
      <c r="AH81" s="72">
        <f t="shared" si="28"/>
        <v>0</v>
      </c>
      <c r="AI81" s="73"/>
      <c r="AJ81" s="71">
        <f t="shared" si="29"/>
        <v>0</v>
      </c>
      <c r="AK81" s="72"/>
      <c r="AL81" s="74">
        <f t="shared" si="30"/>
        <v>0</v>
      </c>
      <c r="AM81" s="296">
        <f t="shared" si="31"/>
        <v>0</v>
      </c>
      <c r="AN81" s="297">
        <f t="shared" si="32"/>
        <v>0</v>
      </c>
      <c r="AO81" s="69"/>
      <c r="AP81" s="69">
        <f t="shared" si="33"/>
        <v>0</v>
      </c>
      <c r="AQ81" s="73"/>
      <c r="AR81" s="71">
        <f t="shared" si="34"/>
        <v>0</v>
      </c>
      <c r="AS81" s="72"/>
      <c r="AT81" s="72">
        <f t="shared" si="35"/>
        <v>0</v>
      </c>
      <c r="AU81" s="73"/>
      <c r="AV81" s="71">
        <f t="shared" si="36"/>
        <v>0</v>
      </c>
      <c r="AW81" s="72"/>
      <c r="AX81" s="74">
        <f t="shared" si="37"/>
        <v>0</v>
      </c>
    </row>
    <row r="82" spans="1:50" ht="24">
      <c r="A82" s="260">
        <v>42</v>
      </c>
      <c r="B82" s="262">
        <v>479</v>
      </c>
      <c r="C82" s="287" t="s">
        <v>481</v>
      </c>
      <c r="D82" s="5"/>
      <c r="E82" s="5"/>
      <c r="F82" s="262" t="s">
        <v>483</v>
      </c>
      <c r="G82" s="195" t="s">
        <v>30</v>
      </c>
      <c r="H82" s="197" t="s">
        <v>153</v>
      </c>
      <c r="I82" s="182" t="s">
        <v>174</v>
      </c>
      <c r="J82" s="189" t="s">
        <v>23</v>
      </c>
      <c r="K82" s="194">
        <v>1</v>
      </c>
      <c r="L82" s="194">
        <v>9</v>
      </c>
      <c r="M82" s="194">
        <v>26.2</v>
      </c>
      <c r="N82" s="252">
        <f t="shared" si="24"/>
        <v>235.79999999999998</v>
      </c>
      <c r="O82" s="195"/>
      <c r="P82" s="197" t="s">
        <v>153</v>
      </c>
      <c r="Q82" s="182"/>
      <c r="R82" s="189"/>
      <c r="S82" s="190"/>
      <c r="T82" s="191"/>
      <c r="U82" s="191"/>
      <c r="V82" s="191"/>
      <c r="W82" s="192"/>
      <c r="X82" s="191"/>
      <c r="Y82" s="191"/>
      <c r="Z82" s="193"/>
      <c r="AA82" s="101">
        <f t="shared" si="25"/>
        <v>26.2</v>
      </c>
      <c r="AB82" s="297">
        <f t="shared" si="26"/>
        <v>235.79999999999998</v>
      </c>
      <c r="AC82" s="72"/>
      <c r="AD82" s="69">
        <f t="shared" si="38"/>
        <v>0</v>
      </c>
      <c r="AE82" s="73"/>
      <c r="AF82" s="71">
        <f t="shared" si="27"/>
        <v>0</v>
      </c>
      <c r="AG82" s="72"/>
      <c r="AH82" s="72">
        <f t="shared" si="28"/>
        <v>0</v>
      </c>
      <c r="AI82" s="73"/>
      <c r="AJ82" s="71">
        <f t="shared" si="29"/>
        <v>0</v>
      </c>
      <c r="AK82" s="72"/>
      <c r="AL82" s="74">
        <f t="shared" si="30"/>
        <v>0</v>
      </c>
      <c r="AM82" s="296">
        <f t="shared" si="31"/>
        <v>0</v>
      </c>
      <c r="AN82" s="297">
        <f t="shared" si="32"/>
        <v>0</v>
      </c>
      <c r="AO82" s="69"/>
      <c r="AP82" s="69">
        <f t="shared" si="33"/>
        <v>0</v>
      </c>
      <c r="AQ82" s="73"/>
      <c r="AR82" s="71">
        <f t="shared" si="34"/>
        <v>0</v>
      </c>
      <c r="AS82" s="72"/>
      <c r="AT82" s="72">
        <f t="shared" si="35"/>
        <v>0</v>
      </c>
      <c r="AU82" s="73"/>
      <c r="AV82" s="71">
        <f t="shared" si="36"/>
        <v>0</v>
      </c>
      <c r="AW82" s="72"/>
      <c r="AX82" s="74">
        <f t="shared" si="37"/>
        <v>0</v>
      </c>
    </row>
    <row r="83" spans="1:50" ht="24">
      <c r="A83" s="260"/>
      <c r="B83" s="262">
        <v>479</v>
      </c>
      <c r="C83" s="287"/>
      <c r="D83" s="5"/>
      <c r="E83" s="5"/>
      <c r="F83" s="262"/>
      <c r="G83" s="195" t="s">
        <v>30</v>
      </c>
      <c r="H83" s="197" t="s">
        <v>175</v>
      </c>
      <c r="I83" s="182" t="s">
        <v>174</v>
      </c>
      <c r="J83" s="189" t="s">
        <v>23</v>
      </c>
      <c r="K83" s="194"/>
      <c r="L83" s="194">
        <v>1</v>
      </c>
      <c r="M83" s="194">
        <v>29.1</v>
      </c>
      <c r="N83" s="252">
        <f t="shared" si="24"/>
        <v>29.1</v>
      </c>
      <c r="O83" s="195"/>
      <c r="P83" s="197" t="s">
        <v>175</v>
      </c>
      <c r="Q83" s="182"/>
      <c r="R83" s="189"/>
      <c r="S83" s="190"/>
      <c r="T83" s="191"/>
      <c r="U83" s="191"/>
      <c r="V83" s="191"/>
      <c r="W83" s="192"/>
      <c r="X83" s="191"/>
      <c r="Y83" s="191"/>
      <c r="Z83" s="193"/>
      <c r="AA83" s="101">
        <f t="shared" si="25"/>
        <v>29.1</v>
      </c>
      <c r="AB83" s="297">
        <f t="shared" si="26"/>
        <v>29.1</v>
      </c>
      <c r="AC83" s="72"/>
      <c r="AD83" s="69">
        <f t="shared" si="38"/>
        <v>0</v>
      </c>
      <c r="AE83" s="73"/>
      <c r="AF83" s="71">
        <f t="shared" si="27"/>
        <v>0</v>
      </c>
      <c r="AG83" s="72"/>
      <c r="AH83" s="72">
        <f t="shared" si="28"/>
        <v>0</v>
      </c>
      <c r="AI83" s="73"/>
      <c r="AJ83" s="71">
        <f t="shared" si="29"/>
        <v>0</v>
      </c>
      <c r="AK83" s="72"/>
      <c r="AL83" s="74">
        <f t="shared" si="30"/>
        <v>0</v>
      </c>
      <c r="AM83" s="296">
        <f t="shared" si="31"/>
        <v>0</v>
      </c>
      <c r="AN83" s="297">
        <f t="shared" si="32"/>
        <v>0</v>
      </c>
      <c r="AO83" s="69"/>
      <c r="AP83" s="69">
        <f t="shared" si="33"/>
        <v>0</v>
      </c>
      <c r="AQ83" s="73"/>
      <c r="AR83" s="71">
        <f t="shared" si="34"/>
        <v>0</v>
      </c>
      <c r="AS83" s="72"/>
      <c r="AT83" s="72">
        <f t="shared" si="35"/>
        <v>0</v>
      </c>
      <c r="AU83" s="73"/>
      <c r="AV83" s="71">
        <f t="shared" si="36"/>
        <v>0</v>
      </c>
      <c r="AW83" s="72"/>
      <c r="AX83" s="74">
        <f t="shared" si="37"/>
        <v>0</v>
      </c>
    </row>
    <row r="84" spans="1:50">
      <c r="A84" s="260">
        <v>43</v>
      </c>
      <c r="B84" s="262" t="s">
        <v>176</v>
      </c>
      <c r="C84" s="287" t="s">
        <v>481</v>
      </c>
      <c r="D84" s="5"/>
      <c r="E84" s="5"/>
      <c r="F84" s="262" t="s">
        <v>483</v>
      </c>
      <c r="G84" s="195" t="s">
        <v>30</v>
      </c>
      <c r="H84" s="197" t="s">
        <v>177</v>
      </c>
      <c r="I84" s="182" t="s">
        <v>178</v>
      </c>
      <c r="J84" s="189" t="s">
        <v>440</v>
      </c>
      <c r="K84" s="181">
        <v>2</v>
      </c>
      <c r="L84" s="181">
        <v>13</v>
      </c>
      <c r="M84" s="181">
        <v>26.8</v>
      </c>
      <c r="N84" s="252">
        <f t="shared" si="24"/>
        <v>348.40000000000003</v>
      </c>
      <c r="O84" s="195"/>
      <c r="P84" s="197"/>
      <c r="Q84" s="182"/>
      <c r="R84" s="189"/>
      <c r="S84" s="190"/>
      <c r="T84" s="191"/>
      <c r="U84" s="191"/>
      <c r="V84" s="191"/>
      <c r="W84" s="192"/>
      <c r="X84" s="191"/>
      <c r="Y84" s="191"/>
      <c r="Z84" s="193"/>
      <c r="AA84" s="101">
        <f t="shared" si="25"/>
        <v>21.8</v>
      </c>
      <c r="AB84" s="297">
        <f t="shared" si="26"/>
        <v>283.40000000000003</v>
      </c>
      <c r="AC84" s="72"/>
      <c r="AD84" s="69">
        <f t="shared" si="38"/>
        <v>0</v>
      </c>
      <c r="AE84" s="73"/>
      <c r="AF84" s="71">
        <f t="shared" si="27"/>
        <v>0</v>
      </c>
      <c r="AG84" s="72"/>
      <c r="AH84" s="72">
        <f t="shared" si="28"/>
        <v>0</v>
      </c>
      <c r="AI84" s="73">
        <v>5</v>
      </c>
      <c r="AJ84" s="71">
        <f t="shared" si="29"/>
        <v>65</v>
      </c>
      <c r="AK84" s="72"/>
      <c r="AL84" s="74">
        <f t="shared" si="30"/>
        <v>0</v>
      </c>
      <c r="AM84" s="296">
        <f t="shared" si="31"/>
        <v>0</v>
      </c>
      <c r="AN84" s="297">
        <f t="shared" si="32"/>
        <v>0</v>
      </c>
      <c r="AO84" s="69"/>
      <c r="AP84" s="69">
        <f t="shared" si="33"/>
        <v>0</v>
      </c>
      <c r="AQ84" s="73"/>
      <c r="AR84" s="71">
        <f t="shared" si="34"/>
        <v>0</v>
      </c>
      <c r="AS84" s="72"/>
      <c r="AT84" s="72">
        <f t="shared" si="35"/>
        <v>0</v>
      </c>
      <c r="AU84" s="73"/>
      <c r="AV84" s="71">
        <f t="shared" si="36"/>
        <v>0</v>
      </c>
      <c r="AW84" s="72"/>
      <c r="AX84" s="74">
        <f t="shared" si="37"/>
        <v>0</v>
      </c>
    </row>
    <row r="85" spans="1:50">
      <c r="A85" s="260"/>
      <c r="B85" s="262" t="s">
        <v>176</v>
      </c>
      <c r="C85" s="287"/>
      <c r="D85" s="5"/>
      <c r="E85" s="5"/>
      <c r="F85" s="262"/>
      <c r="G85" s="195"/>
      <c r="H85" s="197" t="s">
        <v>179</v>
      </c>
      <c r="I85" s="182" t="s">
        <v>102</v>
      </c>
      <c r="J85" s="189" t="s">
        <v>440</v>
      </c>
      <c r="K85" s="181"/>
      <c r="L85" s="181">
        <v>7</v>
      </c>
      <c r="M85" s="181">
        <v>32.200000000000003</v>
      </c>
      <c r="N85" s="252">
        <f t="shared" si="24"/>
        <v>225.40000000000003</v>
      </c>
      <c r="O85" s="195"/>
      <c r="P85" s="197"/>
      <c r="Q85" s="182"/>
      <c r="R85" s="189"/>
      <c r="S85" s="190"/>
      <c r="T85" s="191"/>
      <c r="U85" s="191"/>
      <c r="V85" s="191"/>
      <c r="W85" s="192"/>
      <c r="X85" s="191"/>
      <c r="Y85" s="191"/>
      <c r="Z85" s="193"/>
      <c r="AA85" s="101">
        <f t="shared" si="25"/>
        <v>21.800000000000004</v>
      </c>
      <c r="AB85" s="297">
        <f t="shared" si="26"/>
        <v>152.60000000000002</v>
      </c>
      <c r="AC85" s="72"/>
      <c r="AD85" s="69">
        <f t="shared" si="38"/>
        <v>0</v>
      </c>
      <c r="AE85" s="73"/>
      <c r="AF85" s="71">
        <f t="shared" si="27"/>
        <v>0</v>
      </c>
      <c r="AG85" s="72"/>
      <c r="AH85" s="72">
        <f t="shared" si="28"/>
        <v>0</v>
      </c>
      <c r="AI85" s="73">
        <v>10.4</v>
      </c>
      <c r="AJ85" s="71">
        <f t="shared" si="29"/>
        <v>72.8</v>
      </c>
      <c r="AK85" s="72"/>
      <c r="AL85" s="74">
        <f t="shared" si="30"/>
        <v>0</v>
      </c>
      <c r="AM85" s="296">
        <f t="shared" si="31"/>
        <v>0</v>
      </c>
      <c r="AN85" s="297">
        <f t="shared" si="32"/>
        <v>0</v>
      </c>
      <c r="AO85" s="69"/>
      <c r="AP85" s="69">
        <f t="shared" si="33"/>
        <v>0</v>
      </c>
      <c r="AQ85" s="73"/>
      <c r="AR85" s="71">
        <f t="shared" si="34"/>
        <v>0</v>
      </c>
      <c r="AS85" s="72"/>
      <c r="AT85" s="72">
        <f t="shared" si="35"/>
        <v>0</v>
      </c>
      <c r="AU85" s="73"/>
      <c r="AV85" s="71">
        <f t="shared" si="36"/>
        <v>0</v>
      </c>
      <c r="AW85" s="72"/>
      <c r="AX85" s="74">
        <f t="shared" si="37"/>
        <v>0</v>
      </c>
    </row>
    <row r="86" spans="1:50" ht="24">
      <c r="A86" s="260">
        <v>70</v>
      </c>
      <c r="B86" s="262">
        <v>725</v>
      </c>
      <c r="C86" s="289" t="s">
        <v>551</v>
      </c>
      <c r="D86" s="5" t="s">
        <v>464</v>
      </c>
      <c r="E86" s="5">
        <v>725</v>
      </c>
      <c r="F86" s="262"/>
      <c r="G86" s="195" t="s">
        <v>180</v>
      </c>
      <c r="H86" s="187" t="s">
        <v>181</v>
      </c>
      <c r="I86" s="182" t="s">
        <v>182</v>
      </c>
      <c r="J86" s="189" t="s">
        <v>39</v>
      </c>
      <c r="K86" s="194">
        <v>1</v>
      </c>
      <c r="L86" s="194">
        <v>10</v>
      </c>
      <c r="M86" s="194">
        <v>25.9</v>
      </c>
      <c r="N86" s="252">
        <f t="shared" si="24"/>
        <v>259</v>
      </c>
      <c r="O86" s="195" t="s">
        <v>180</v>
      </c>
      <c r="P86" s="187" t="s">
        <v>181</v>
      </c>
      <c r="Q86" s="228" t="s">
        <v>472</v>
      </c>
      <c r="R86" s="189" t="s">
        <v>11</v>
      </c>
      <c r="S86" s="190" t="s">
        <v>449</v>
      </c>
      <c r="T86" s="191">
        <v>1</v>
      </c>
      <c r="U86" s="191">
        <v>17</v>
      </c>
      <c r="V86" s="191">
        <v>120</v>
      </c>
      <c r="W86" s="192">
        <f t="shared" si="21"/>
        <v>120</v>
      </c>
      <c r="X86" s="191">
        <v>60</v>
      </c>
      <c r="Y86" s="220">
        <v>13.3</v>
      </c>
      <c r="Z86" s="193">
        <f t="shared" ref="Z86:Z126" si="39">U86*Y86</f>
        <v>226.10000000000002</v>
      </c>
      <c r="AA86" s="101">
        <f t="shared" si="25"/>
        <v>16.5</v>
      </c>
      <c r="AB86" s="297">
        <f t="shared" si="26"/>
        <v>165</v>
      </c>
      <c r="AC86" s="72">
        <v>9.4</v>
      </c>
      <c r="AD86" s="69">
        <f t="shared" si="38"/>
        <v>94</v>
      </c>
      <c r="AE86" s="73"/>
      <c r="AF86" s="71">
        <f t="shared" si="27"/>
        <v>0</v>
      </c>
      <c r="AG86" s="72"/>
      <c r="AH86" s="72">
        <f t="shared" si="28"/>
        <v>0</v>
      </c>
      <c r="AI86" s="73"/>
      <c r="AJ86" s="71">
        <f t="shared" si="29"/>
        <v>0</v>
      </c>
      <c r="AK86" s="72"/>
      <c r="AL86" s="74">
        <f t="shared" si="30"/>
        <v>0</v>
      </c>
      <c r="AM86" s="296">
        <f t="shared" si="31"/>
        <v>13.3</v>
      </c>
      <c r="AN86" s="297">
        <f t="shared" si="32"/>
        <v>226.10000000000002</v>
      </c>
      <c r="AO86" s="69"/>
      <c r="AP86" s="69">
        <f t="shared" si="33"/>
        <v>0</v>
      </c>
      <c r="AQ86" s="73"/>
      <c r="AR86" s="71">
        <f t="shared" si="34"/>
        <v>0</v>
      </c>
      <c r="AS86" s="72"/>
      <c r="AT86" s="72">
        <f t="shared" si="35"/>
        <v>0</v>
      </c>
      <c r="AU86" s="73"/>
      <c r="AV86" s="71">
        <f t="shared" si="36"/>
        <v>0</v>
      </c>
      <c r="AW86" s="72"/>
      <c r="AX86" s="74">
        <f t="shared" si="37"/>
        <v>0</v>
      </c>
    </row>
    <row r="87" spans="1:50" ht="24">
      <c r="A87" s="260"/>
      <c r="B87" s="262">
        <v>725</v>
      </c>
      <c r="C87" s="287"/>
      <c r="D87" s="5"/>
      <c r="E87" s="5"/>
      <c r="F87" s="262"/>
      <c r="G87" s="195"/>
      <c r="H87" s="187" t="s">
        <v>183</v>
      </c>
      <c r="I87" s="182" t="s">
        <v>180</v>
      </c>
      <c r="J87" s="189" t="s">
        <v>39</v>
      </c>
      <c r="K87" s="194"/>
      <c r="L87" s="194">
        <v>1</v>
      </c>
      <c r="M87" s="194">
        <v>32.9</v>
      </c>
      <c r="N87" s="252">
        <f t="shared" si="24"/>
        <v>32.9</v>
      </c>
      <c r="O87" s="195"/>
      <c r="P87" s="187" t="s">
        <v>183</v>
      </c>
      <c r="Q87" s="182"/>
      <c r="R87" s="189"/>
      <c r="S87" s="190"/>
      <c r="T87" s="191"/>
      <c r="U87" s="191"/>
      <c r="V87" s="191"/>
      <c r="W87" s="192"/>
      <c r="X87" s="191"/>
      <c r="Y87" s="191"/>
      <c r="Z87" s="193"/>
      <c r="AA87" s="101">
        <f t="shared" si="25"/>
        <v>16.5</v>
      </c>
      <c r="AB87" s="297">
        <f t="shared" si="26"/>
        <v>16.5</v>
      </c>
      <c r="AC87" s="72">
        <v>16.399999999999999</v>
      </c>
      <c r="AD87" s="69">
        <f t="shared" si="38"/>
        <v>16.399999999999999</v>
      </c>
      <c r="AE87" s="73"/>
      <c r="AF87" s="71">
        <f t="shared" si="27"/>
        <v>0</v>
      </c>
      <c r="AG87" s="72"/>
      <c r="AH87" s="72">
        <f t="shared" si="28"/>
        <v>0</v>
      </c>
      <c r="AI87" s="73"/>
      <c r="AJ87" s="71">
        <f t="shared" si="29"/>
        <v>0</v>
      </c>
      <c r="AK87" s="72"/>
      <c r="AL87" s="74">
        <f t="shared" si="30"/>
        <v>0</v>
      </c>
      <c r="AM87" s="296">
        <f t="shared" si="31"/>
        <v>0</v>
      </c>
      <c r="AN87" s="297">
        <f t="shared" si="32"/>
        <v>0</v>
      </c>
      <c r="AO87" s="69"/>
      <c r="AP87" s="69">
        <f t="shared" si="33"/>
        <v>0</v>
      </c>
      <c r="AQ87" s="73"/>
      <c r="AR87" s="71">
        <f t="shared" si="34"/>
        <v>0</v>
      </c>
      <c r="AS87" s="72"/>
      <c r="AT87" s="72">
        <f t="shared" si="35"/>
        <v>0</v>
      </c>
      <c r="AU87" s="73"/>
      <c r="AV87" s="71">
        <f t="shared" si="36"/>
        <v>0</v>
      </c>
      <c r="AW87" s="72"/>
      <c r="AX87" s="74">
        <f t="shared" si="37"/>
        <v>0</v>
      </c>
    </row>
    <row r="88" spans="1:50" ht="24">
      <c r="A88" s="260">
        <v>71</v>
      </c>
      <c r="B88" s="262">
        <v>752</v>
      </c>
      <c r="C88" s="287" t="s">
        <v>456</v>
      </c>
      <c r="D88" s="5" t="s">
        <v>464</v>
      </c>
      <c r="E88" s="5">
        <v>752</v>
      </c>
      <c r="F88" s="262"/>
      <c r="G88" s="200" t="s">
        <v>32</v>
      </c>
      <c r="H88" s="197" t="s">
        <v>511</v>
      </c>
      <c r="I88" s="201" t="s">
        <v>185</v>
      </c>
      <c r="J88" s="189" t="s">
        <v>442</v>
      </c>
      <c r="K88" s="194">
        <v>8</v>
      </c>
      <c r="L88" s="194">
        <v>80</v>
      </c>
      <c r="M88" s="194">
        <v>31.6</v>
      </c>
      <c r="N88" s="252">
        <f t="shared" si="24"/>
        <v>2528</v>
      </c>
      <c r="O88" s="200" t="s">
        <v>32</v>
      </c>
      <c r="P88" s="197" t="s">
        <v>511</v>
      </c>
      <c r="Q88" s="201" t="s">
        <v>185</v>
      </c>
      <c r="R88" s="189" t="s">
        <v>442</v>
      </c>
      <c r="S88" s="190" t="s">
        <v>553</v>
      </c>
      <c r="T88" s="191">
        <v>4</v>
      </c>
      <c r="U88" s="191">
        <v>40</v>
      </c>
      <c r="V88" s="191">
        <v>50</v>
      </c>
      <c r="W88" s="192">
        <f t="shared" si="21"/>
        <v>200</v>
      </c>
      <c r="X88" s="191">
        <v>100</v>
      </c>
      <c r="Y88" s="191">
        <f>M88</f>
        <v>31.6</v>
      </c>
      <c r="Z88" s="193">
        <f t="shared" si="39"/>
        <v>1264</v>
      </c>
      <c r="AA88" s="101">
        <f t="shared" si="25"/>
        <v>17</v>
      </c>
      <c r="AB88" s="297">
        <f t="shared" si="26"/>
        <v>1360</v>
      </c>
      <c r="AC88" s="72">
        <v>11.1</v>
      </c>
      <c r="AD88" s="69">
        <f t="shared" si="38"/>
        <v>888</v>
      </c>
      <c r="AE88" s="73">
        <v>3.5</v>
      </c>
      <c r="AF88" s="71">
        <f t="shared" si="27"/>
        <v>280</v>
      </c>
      <c r="AG88" s="72"/>
      <c r="AH88" s="72">
        <f t="shared" si="28"/>
        <v>0</v>
      </c>
      <c r="AI88" s="73"/>
      <c r="AJ88" s="71">
        <f t="shared" si="29"/>
        <v>0</v>
      </c>
      <c r="AK88" s="72"/>
      <c r="AL88" s="74">
        <f t="shared" si="30"/>
        <v>0</v>
      </c>
      <c r="AM88" s="296">
        <f t="shared" si="31"/>
        <v>17</v>
      </c>
      <c r="AN88" s="297">
        <f t="shared" si="32"/>
        <v>680</v>
      </c>
      <c r="AO88" s="69">
        <v>11.1</v>
      </c>
      <c r="AP88" s="69">
        <f t="shared" si="33"/>
        <v>444</v>
      </c>
      <c r="AQ88" s="297">
        <v>3.5</v>
      </c>
      <c r="AR88" s="71">
        <f t="shared" si="34"/>
        <v>140</v>
      </c>
      <c r="AS88" s="72"/>
      <c r="AT88" s="72">
        <f t="shared" si="35"/>
        <v>0</v>
      </c>
      <c r="AU88" s="73"/>
      <c r="AV88" s="71">
        <f t="shared" si="36"/>
        <v>0</v>
      </c>
      <c r="AW88" s="72"/>
      <c r="AX88" s="74">
        <f t="shared" si="37"/>
        <v>0</v>
      </c>
    </row>
    <row r="89" spans="1:50" ht="24">
      <c r="A89" s="260">
        <v>72</v>
      </c>
      <c r="B89" s="262">
        <v>785</v>
      </c>
      <c r="C89" s="287" t="s">
        <v>481</v>
      </c>
      <c r="D89" s="5"/>
      <c r="E89" s="5"/>
      <c r="F89" s="262" t="s">
        <v>554</v>
      </c>
      <c r="G89" s="195" t="s">
        <v>180</v>
      </c>
      <c r="H89" s="187" t="s">
        <v>186</v>
      </c>
      <c r="I89" s="182" t="s">
        <v>187</v>
      </c>
      <c r="J89" s="189" t="s">
        <v>39</v>
      </c>
      <c r="K89" s="194">
        <v>1</v>
      </c>
      <c r="L89" s="194">
        <v>10</v>
      </c>
      <c r="M89" s="194">
        <v>24.1</v>
      </c>
      <c r="N89" s="252">
        <f t="shared" si="24"/>
        <v>241</v>
      </c>
      <c r="O89" s="195"/>
      <c r="P89" s="187"/>
      <c r="Q89" s="182"/>
      <c r="R89" s="189"/>
      <c r="S89" s="190"/>
      <c r="T89" s="191"/>
      <c r="U89" s="191"/>
      <c r="V89" s="191"/>
      <c r="W89" s="192"/>
      <c r="X89" s="191"/>
      <c r="Y89" s="191"/>
      <c r="Z89" s="193"/>
      <c r="AA89" s="101">
        <f t="shared" si="25"/>
        <v>16.400000000000002</v>
      </c>
      <c r="AB89" s="297">
        <f t="shared" si="26"/>
        <v>164</v>
      </c>
      <c r="AC89" s="72">
        <v>7.7</v>
      </c>
      <c r="AD89" s="69">
        <f t="shared" si="38"/>
        <v>77</v>
      </c>
      <c r="AE89" s="73"/>
      <c r="AF89" s="71">
        <f t="shared" si="27"/>
        <v>0</v>
      </c>
      <c r="AG89" s="72"/>
      <c r="AH89" s="72">
        <f t="shared" si="28"/>
        <v>0</v>
      </c>
      <c r="AI89" s="73"/>
      <c r="AJ89" s="71">
        <f t="shared" si="29"/>
        <v>0</v>
      </c>
      <c r="AK89" s="72"/>
      <c r="AL89" s="74">
        <f t="shared" si="30"/>
        <v>0</v>
      </c>
      <c r="AM89" s="296">
        <f t="shared" si="31"/>
        <v>0</v>
      </c>
      <c r="AN89" s="297">
        <f t="shared" si="32"/>
        <v>0</v>
      </c>
      <c r="AO89" s="69"/>
      <c r="AP89" s="69">
        <f t="shared" si="33"/>
        <v>0</v>
      </c>
      <c r="AQ89" s="73"/>
      <c r="AR89" s="71">
        <f t="shared" si="34"/>
        <v>0</v>
      </c>
      <c r="AS89" s="72"/>
      <c r="AT89" s="72">
        <f t="shared" si="35"/>
        <v>0</v>
      </c>
      <c r="AU89" s="73"/>
      <c r="AV89" s="71">
        <f t="shared" si="36"/>
        <v>0</v>
      </c>
      <c r="AW89" s="72"/>
      <c r="AX89" s="74">
        <f t="shared" si="37"/>
        <v>0</v>
      </c>
    </row>
    <row r="90" spans="1:50" ht="24">
      <c r="A90" s="260"/>
      <c r="B90" s="262">
        <v>785</v>
      </c>
      <c r="C90" s="287"/>
      <c r="D90" s="5"/>
      <c r="E90" s="5"/>
      <c r="F90" s="262"/>
      <c r="G90" s="195"/>
      <c r="H90" s="187" t="s">
        <v>188</v>
      </c>
      <c r="I90" s="182" t="s">
        <v>182</v>
      </c>
      <c r="J90" s="189" t="s">
        <v>39</v>
      </c>
      <c r="K90" s="194"/>
      <c r="L90" s="194">
        <v>1</v>
      </c>
      <c r="M90" s="194">
        <v>31.1</v>
      </c>
      <c r="N90" s="252">
        <f t="shared" si="24"/>
        <v>31.1</v>
      </c>
      <c r="O90" s="195"/>
      <c r="P90" s="187"/>
      <c r="Q90" s="182"/>
      <c r="R90" s="189"/>
      <c r="S90" s="190"/>
      <c r="T90" s="191"/>
      <c r="U90" s="191"/>
      <c r="V90" s="191"/>
      <c r="W90" s="192"/>
      <c r="X90" s="191"/>
      <c r="Y90" s="191"/>
      <c r="Z90" s="193"/>
      <c r="AA90" s="101">
        <f t="shared" si="25"/>
        <v>16.400000000000002</v>
      </c>
      <c r="AB90" s="297">
        <f t="shared" si="26"/>
        <v>16.400000000000002</v>
      </c>
      <c r="AC90" s="72">
        <v>14.7</v>
      </c>
      <c r="AD90" s="69">
        <f t="shared" si="38"/>
        <v>14.7</v>
      </c>
      <c r="AE90" s="73"/>
      <c r="AF90" s="71">
        <f t="shared" si="27"/>
        <v>0</v>
      </c>
      <c r="AG90" s="72"/>
      <c r="AH90" s="72">
        <f t="shared" si="28"/>
        <v>0</v>
      </c>
      <c r="AI90" s="73"/>
      <c r="AJ90" s="71">
        <f t="shared" si="29"/>
        <v>0</v>
      </c>
      <c r="AK90" s="72"/>
      <c r="AL90" s="74">
        <f t="shared" si="30"/>
        <v>0</v>
      </c>
      <c r="AM90" s="296">
        <f t="shared" si="31"/>
        <v>0</v>
      </c>
      <c r="AN90" s="297">
        <f t="shared" si="32"/>
        <v>0</v>
      </c>
      <c r="AO90" s="69"/>
      <c r="AP90" s="69">
        <f t="shared" si="33"/>
        <v>0</v>
      </c>
      <c r="AQ90" s="73"/>
      <c r="AR90" s="71">
        <f t="shared" si="34"/>
        <v>0</v>
      </c>
      <c r="AS90" s="72"/>
      <c r="AT90" s="72">
        <f t="shared" si="35"/>
        <v>0</v>
      </c>
      <c r="AU90" s="73"/>
      <c r="AV90" s="71">
        <f t="shared" si="36"/>
        <v>0</v>
      </c>
      <c r="AW90" s="72"/>
      <c r="AX90" s="74">
        <f t="shared" si="37"/>
        <v>0</v>
      </c>
    </row>
    <row r="91" spans="1:50" ht="24">
      <c r="A91" s="260">
        <v>85</v>
      </c>
      <c r="B91" s="262">
        <v>944</v>
      </c>
      <c r="C91" s="287" t="s">
        <v>481</v>
      </c>
      <c r="D91" s="5"/>
      <c r="E91" s="5"/>
      <c r="F91" s="262" t="s">
        <v>494</v>
      </c>
      <c r="G91" s="200" t="s">
        <v>32</v>
      </c>
      <c r="H91" s="187" t="s">
        <v>512</v>
      </c>
      <c r="I91" s="201" t="s">
        <v>190</v>
      </c>
      <c r="J91" s="189" t="s">
        <v>39</v>
      </c>
      <c r="K91" s="181">
        <v>2</v>
      </c>
      <c r="L91" s="181">
        <v>18</v>
      </c>
      <c r="M91" s="194">
        <v>23</v>
      </c>
      <c r="N91" s="252">
        <f t="shared" si="24"/>
        <v>414</v>
      </c>
      <c r="O91" s="200"/>
      <c r="P91" s="187" t="s">
        <v>512</v>
      </c>
      <c r="Q91" s="201"/>
      <c r="R91" s="189"/>
      <c r="S91" s="190"/>
      <c r="T91" s="191"/>
      <c r="U91" s="191"/>
      <c r="V91" s="191"/>
      <c r="W91" s="192"/>
      <c r="X91" s="191"/>
      <c r="Y91" s="191"/>
      <c r="Z91" s="193"/>
      <c r="AA91" s="101">
        <f t="shared" si="25"/>
        <v>16</v>
      </c>
      <c r="AB91" s="297">
        <f t="shared" si="26"/>
        <v>288</v>
      </c>
      <c r="AC91" s="72">
        <v>7</v>
      </c>
      <c r="AD91" s="69">
        <f t="shared" si="38"/>
        <v>126</v>
      </c>
      <c r="AE91" s="73"/>
      <c r="AF91" s="71">
        <f t="shared" si="27"/>
        <v>0</v>
      </c>
      <c r="AG91" s="72"/>
      <c r="AH91" s="72">
        <f t="shared" si="28"/>
        <v>0</v>
      </c>
      <c r="AI91" s="73"/>
      <c r="AJ91" s="71">
        <f t="shared" si="29"/>
        <v>0</v>
      </c>
      <c r="AK91" s="72"/>
      <c r="AL91" s="74">
        <f t="shared" si="30"/>
        <v>0</v>
      </c>
      <c r="AM91" s="296">
        <f t="shared" si="31"/>
        <v>0</v>
      </c>
      <c r="AN91" s="297">
        <f t="shared" si="32"/>
        <v>0</v>
      </c>
      <c r="AO91" s="69"/>
      <c r="AP91" s="69">
        <f t="shared" si="33"/>
        <v>0</v>
      </c>
      <c r="AQ91" s="73"/>
      <c r="AR91" s="71">
        <f t="shared" si="34"/>
        <v>0</v>
      </c>
      <c r="AS91" s="72"/>
      <c r="AT91" s="72">
        <f t="shared" si="35"/>
        <v>0</v>
      </c>
      <c r="AU91" s="73"/>
      <c r="AV91" s="71">
        <f t="shared" si="36"/>
        <v>0</v>
      </c>
      <c r="AW91" s="72"/>
      <c r="AX91" s="74">
        <f t="shared" si="37"/>
        <v>0</v>
      </c>
    </row>
    <row r="92" spans="1:50" ht="36">
      <c r="A92" s="260"/>
      <c r="B92" s="262">
        <v>944</v>
      </c>
      <c r="C92" s="287"/>
      <c r="D92" s="5"/>
      <c r="E92" s="5"/>
      <c r="F92" s="262"/>
      <c r="G92" s="200" t="s">
        <v>32</v>
      </c>
      <c r="H92" s="187" t="s">
        <v>513</v>
      </c>
      <c r="I92" s="201" t="s">
        <v>190</v>
      </c>
      <c r="J92" s="189" t="s">
        <v>39</v>
      </c>
      <c r="K92" s="181"/>
      <c r="L92" s="181">
        <v>2</v>
      </c>
      <c r="M92" s="194">
        <v>28.3</v>
      </c>
      <c r="N92" s="252">
        <f t="shared" si="24"/>
        <v>56.6</v>
      </c>
      <c r="O92" s="200"/>
      <c r="P92" s="187" t="s">
        <v>513</v>
      </c>
      <c r="Q92" s="201"/>
      <c r="R92" s="189"/>
      <c r="S92" s="190"/>
      <c r="T92" s="191"/>
      <c r="U92" s="191"/>
      <c r="V92" s="191"/>
      <c r="W92" s="192"/>
      <c r="X92" s="191"/>
      <c r="Y92" s="191"/>
      <c r="Z92" s="193"/>
      <c r="AA92" s="101">
        <f t="shared" si="25"/>
        <v>16</v>
      </c>
      <c r="AB92" s="297">
        <f t="shared" si="26"/>
        <v>32</v>
      </c>
      <c r="AC92" s="72">
        <v>12.3</v>
      </c>
      <c r="AD92" s="69">
        <f t="shared" si="38"/>
        <v>24.6</v>
      </c>
      <c r="AE92" s="73"/>
      <c r="AF92" s="71">
        <f t="shared" si="27"/>
        <v>0</v>
      </c>
      <c r="AG92" s="72"/>
      <c r="AH92" s="72">
        <f t="shared" si="28"/>
        <v>0</v>
      </c>
      <c r="AI92" s="73"/>
      <c r="AJ92" s="71">
        <f t="shared" si="29"/>
        <v>0</v>
      </c>
      <c r="AK92" s="72"/>
      <c r="AL92" s="74">
        <f t="shared" si="30"/>
        <v>0</v>
      </c>
      <c r="AM92" s="296">
        <f t="shared" si="31"/>
        <v>0</v>
      </c>
      <c r="AN92" s="297">
        <f t="shared" si="32"/>
        <v>0</v>
      </c>
      <c r="AO92" s="69"/>
      <c r="AP92" s="69">
        <f t="shared" si="33"/>
        <v>0</v>
      </c>
      <c r="AQ92" s="73"/>
      <c r="AR92" s="71">
        <f t="shared" si="34"/>
        <v>0</v>
      </c>
      <c r="AS92" s="72"/>
      <c r="AT92" s="72">
        <f t="shared" si="35"/>
        <v>0</v>
      </c>
      <c r="AU92" s="73"/>
      <c r="AV92" s="71">
        <f t="shared" si="36"/>
        <v>0</v>
      </c>
      <c r="AW92" s="72"/>
      <c r="AX92" s="74">
        <f t="shared" si="37"/>
        <v>0</v>
      </c>
    </row>
    <row r="93" spans="1:50" ht="24">
      <c r="A93" s="260"/>
      <c r="B93" s="262">
        <v>944</v>
      </c>
      <c r="C93" s="287"/>
      <c r="D93" s="5"/>
      <c r="E93" s="5"/>
      <c r="F93" s="262"/>
      <c r="G93" s="200" t="s">
        <v>32</v>
      </c>
      <c r="H93" s="187" t="s">
        <v>514</v>
      </c>
      <c r="I93" s="187" t="s">
        <v>193</v>
      </c>
      <c r="J93" s="189" t="s">
        <v>39</v>
      </c>
      <c r="K93" s="203"/>
      <c r="L93" s="203">
        <v>1</v>
      </c>
      <c r="M93" s="194">
        <v>26.7</v>
      </c>
      <c r="N93" s="252">
        <f t="shared" si="24"/>
        <v>26.7</v>
      </c>
      <c r="O93" s="200"/>
      <c r="P93" s="187" t="s">
        <v>514</v>
      </c>
      <c r="Q93" s="187"/>
      <c r="R93" s="189"/>
      <c r="S93" s="190"/>
      <c r="T93" s="191"/>
      <c r="U93" s="191"/>
      <c r="V93" s="191"/>
      <c r="W93" s="192"/>
      <c r="X93" s="191"/>
      <c r="Y93" s="191"/>
      <c r="Z93" s="193"/>
      <c r="AA93" s="101">
        <f t="shared" si="25"/>
        <v>16</v>
      </c>
      <c r="AB93" s="297">
        <f t="shared" si="26"/>
        <v>16</v>
      </c>
      <c r="AC93" s="72">
        <v>10.7</v>
      </c>
      <c r="AD93" s="69">
        <f t="shared" si="38"/>
        <v>10.7</v>
      </c>
      <c r="AE93" s="73"/>
      <c r="AF93" s="71">
        <f t="shared" si="27"/>
        <v>0</v>
      </c>
      <c r="AG93" s="72"/>
      <c r="AH93" s="72">
        <f t="shared" si="28"/>
        <v>0</v>
      </c>
      <c r="AI93" s="73"/>
      <c r="AJ93" s="71">
        <f t="shared" si="29"/>
        <v>0</v>
      </c>
      <c r="AK93" s="72"/>
      <c r="AL93" s="74">
        <f t="shared" si="30"/>
        <v>0</v>
      </c>
      <c r="AM93" s="296">
        <f t="shared" si="31"/>
        <v>0</v>
      </c>
      <c r="AN93" s="297">
        <f t="shared" si="32"/>
        <v>0</v>
      </c>
      <c r="AO93" s="69"/>
      <c r="AP93" s="69">
        <f t="shared" si="33"/>
        <v>0</v>
      </c>
      <c r="AQ93" s="73"/>
      <c r="AR93" s="71">
        <f t="shared" si="34"/>
        <v>0</v>
      </c>
      <c r="AS93" s="72"/>
      <c r="AT93" s="72">
        <f t="shared" si="35"/>
        <v>0</v>
      </c>
      <c r="AU93" s="73"/>
      <c r="AV93" s="71">
        <f t="shared" si="36"/>
        <v>0</v>
      </c>
      <c r="AW93" s="72"/>
      <c r="AX93" s="74">
        <f t="shared" si="37"/>
        <v>0</v>
      </c>
    </row>
    <row r="94" spans="1:50" ht="24">
      <c r="A94" s="260"/>
      <c r="B94" s="262">
        <v>944</v>
      </c>
      <c r="C94" s="287"/>
      <c r="D94" s="5"/>
      <c r="E94" s="5"/>
      <c r="F94" s="262"/>
      <c r="G94" s="200" t="s">
        <v>194</v>
      </c>
      <c r="H94" s="187" t="s">
        <v>195</v>
      </c>
      <c r="I94" s="187" t="s">
        <v>196</v>
      </c>
      <c r="J94" s="189" t="s">
        <v>39</v>
      </c>
      <c r="K94" s="181"/>
      <c r="L94" s="181">
        <v>1</v>
      </c>
      <c r="M94" s="194">
        <v>27.9</v>
      </c>
      <c r="N94" s="252">
        <f t="shared" si="24"/>
        <v>27.9</v>
      </c>
      <c r="O94" s="200"/>
      <c r="P94" s="187" t="s">
        <v>195</v>
      </c>
      <c r="Q94" s="187"/>
      <c r="R94" s="189"/>
      <c r="S94" s="190"/>
      <c r="T94" s="191"/>
      <c r="U94" s="191"/>
      <c r="V94" s="191"/>
      <c r="W94" s="192"/>
      <c r="X94" s="191"/>
      <c r="Y94" s="191"/>
      <c r="Z94" s="193"/>
      <c r="AA94" s="101">
        <f t="shared" si="25"/>
        <v>24.5</v>
      </c>
      <c r="AB94" s="297">
        <f t="shared" si="26"/>
        <v>24.5</v>
      </c>
      <c r="AC94" s="110">
        <v>3.4</v>
      </c>
      <c r="AD94" s="69">
        <f t="shared" si="38"/>
        <v>3.4</v>
      </c>
      <c r="AE94" s="73"/>
      <c r="AF94" s="71">
        <f t="shared" si="27"/>
        <v>0</v>
      </c>
      <c r="AG94" s="72"/>
      <c r="AH94" s="72">
        <f t="shared" si="28"/>
        <v>0</v>
      </c>
      <c r="AI94" s="73"/>
      <c r="AJ94" s="71">
        <f t="shared" si="29"/>
        <v>0</v>
      </c>
      <c r="AK94" s="72"/>
      <c r="AL94" s="74">
        <f t="shared" si="30"/>
        <v>0</v>
      </c>
      <c r="AM94" s="296">
        <f t="shared" si="31"/>
        <v>0</v>
      </c>
      <c r="AN94" s="297">
        <f t="shared" si="32"/>
        <v>0</v>
      </c>
      <c r="AO94" s="69"/>
      <c r="AP94" s="69">
        <f t="shared" si="33"/>
        <v>0</v>
      </c>
      <c r="AQ94" s="73"/>
      <c r="AR94" s="71">
        <f t="shared" si="34"/>
        <v>0</v>
      </c>
      <c r="AS94" s="72"/>
      <c r="AT94" s="72">
        <f t="shared" si="35"/>
        <v>0</v>
      </c>
      <c r="AU94" s="73"/>
      <c r="AV94" s="71">
        <f t="shared" si="36"/>
        <v>0</v>
      </c>
      <c r="AW94" s="72"/>
      <c r="AX94" s="74">
        <f t="shared" si="37"/>
        <v>0</v>
      </c>
    </row>
    <row r="95" spans="1:50" ht="24">
      <c r="A95" s="260">
        <v>86</v>
      </c>
      <c r="B95" s="262">
        <v>946</v>
      </c>
      <c r="C95" s="287" t="s">
        <v>481</v>
      </c>
      <c r="D95" s="5"/>
      <c r="E95" s="5"/>
      <c r="F95" s="262" t="s">
        <v>494</v>
      </c>
      <c r="G95" s="200" t="s">
        <v>32</v>
      </c>
      <c r="H95" s="187" t="s">
        <v>515</v>
      </c>
      <c r="I95" s="201" t="s">
        <v>190</v>
      </c>
      <c r="J95" s="189" t="s">
        <v>39</v>
      </c>
      <c r="K95" s="181">
        <v>2</v>
      </c>
      <c r="L95" s="181">
        <v>19</v>
      </c>
      <c r="M95" s="194">
        <v>24.3</v>
      </c>
      <c r="N95" s="252">
        <f t="shared" si="24"/>
        <v>461.7</v>
      </c>
      <c r="O95" s="200"/>
      <c r="P95" s="187" t="s">
        <v>515</v>
      </c>
      <c r="Q95" s="201"/>
      <c r="R95" s="189"/>
      <c r="S95" s="190"/>
      <c r="T95" s="191"/>
      <c r="U95" s="191"/>
      <c r="V95" s="191"/>
      <c r="W95" s="192"/>
      <c r="X95" s="191"/>
      <c r="Y95" s="191"/>
      <c r="Z95" s="193"/>
      <c r="AA95" s="101">
        <f t="shared" si="25"/>
        <v>16</v>
      </c>
      <c r="AB95" s="297">
        <f t="shared" si="26"/>
        <v>304</v>
      </c>
      <c r="AC95" s="72">
        <v>8.3000000000000007</v>
      </c>
      <c r="AD95" s="69">
        <f t="shared" si="38"/>
        <v>157.70000000000002</v>
      </c>
      <c r="AE95" s="73"/>
      <c r="AF95" s="71">
        <f t="shared" si="27"/>
        <v>0</v>
      </c>
      <c r="AG95" s="72"/>
      <c r="AH95" s="72">
        <f t="shared" si="28"/>
        <v>0</v>
      </c>
      <c r="AI95" s="73"/>
      <c r="AJ95" s="71">
        <f t="shared" si="29"/>
        <v>0</v>
      </c>
      <c r="AK95" s="72"/>
      <c r="AL95" s="74">
        <f t="shared" si="30"/>
        <v>0</v>
      </c>
      <c r="AM95" s="296">
        <f t="shared" si="31"/>
        <v>0</v>
      </c>
      <c r="AN95" s="297">
        <f t="shared" si="32"/>
        <v>0</v>
      </c>
      <c r="AO95" s="69"/>
      <c r="AP95" s="69">
        <f t="shared" si="33"/>
        <v>0</v>
      </c>
      <c r="AQ95" s="73"/>
      <c r="AR95" s="71">
        <f t="shared" si="34"/>
        <v>0</v>
      </c>
      <c r="AS95" s="72"/>
      <c r="AT95" s="72">
        <f t="shared" si="35"/>
        <v>0</v>
      </c>
      <c r="AU95" s="73"/>
      <c r="AV95" s="71">
        <f t="shared" si="36"/>
        <v>0</v>
      </c>
      <c r="AW95" s="72"/>
      <c r="AX95" s="74">
        <f t="shared" si="37"/>
        <v>0</v>
      </c>
    </row>
    <row r="96" spans="1:50" ht="24">
      <c r="A96" s="260"/>
      <c r="B96" s="262">
        <v>946</v>
      </c>
      <c r="C96" s="287"/>
      <c r="D96" s="5"/>
      <c r="E96" s="5"/>
      <c r="F96" s="262"/>
      <c r="G96" s="198" t="s">
        <v>193</v>
      </c>
      <c r="H96" s="187" t="s">
        <v>198</v>
      </c>
      <c r="I96" s="187" t="s">
        <v>32</v>
      </c>
      <c r="J96" s="189" t="s">
        <v>39</v>
      </c>
      <c r="K96" s="203"/>
      <c r="L96" s="203">
        <v>1</v>
      </c>
      <c r="M96" s="194">
        <v>26.7</v>
      </c>
      <c r="N96" s="252">
        <f t="shared" si="24"/>
        <v>26.7</v>
      </c>
      <c r="O96" s="198"/>
      <c r="P96" s="187" t="s">
        <v>198</v>
      </c>
      <c r="Q96" s="187"/>
      <c r="R96" s="189"/>
      <c r="S96" s="190"/>
      <c r="T96" s="191"/>
      <c r="U96" s="191"/>
      <c r="V96" s="191"/>
      <c r="W96" s="192"/>
      <c r="X96" s="191"/>
      <c r="Y96" s="191"/>
      <c r="Z96" s="193"/>
      <c r="AA96" s="101">
        <f t="shared" si="25"/>
        <v>16</v>
      </c>
      <c r="AB96" s="297">
        <f t="shared" si="26"/>
        <v>16</v>
      </c>
      <c r="AC96" s="72">
        <v>10.7</v>
      </c>
      <c r="AD96" s="69">
        <f t="shared" si="38"/>
        <v>10.7</v>
      </c>
      <c r="AE96" s="73"/>
      <c r="AF96" s="71">
        <f t="shared" si="27"/>
        <v>0</v>
      </c>
      <c r="AG96" s="72"/>
      <c r="AH96" s="72">
        <f t="shared" si="28"/>
        <v>0</v>
      </c>
      <c r="AI96" s="73"/>
      <c r="AJ96" s="71">
        <f t="shared" si="29"/>
        <v>0</v>
      </c>
      <c r="AK96" s="72"/>
      <c r="AL96" s="74">
        <f t="shared" si="30"/>
        <v>0</v>
      </c>
      <c r="AM96" s="296">
        <f t="shared" si="31"/>
        <v>0</v>
      </c>
      <c r="AN96" s="297">
        <f t="shared" si="32"/>
        <v>0</v>
      </c>
      <c r="AO96" s="69"/>
      <c r="AP96" s="69">
        <f t="shared" si="33"/>
        <v>0</v>
      </c>
      <c r="AQ96" s="73"/>
      <c r="AR96" s="71">
        <f t="shared" si="34"/>
        <v>0</v>
      </c>
      <c r="AS96" s="72"/>
      <c r="AT96" s="72">
        <f t="shared" si="35"/>
        <v>0</v>
      </c>
      <c r="AU96" s="73"/>
      <c r="AV96" s="71">
        <f t="shared" si="36"/>
        <v>0</v>
      </c>
      <c r="AW96" s="72"/>
      <c r="AX96" s="74">
        <f t="shared" si="37"/>
        <v>0</v>
      </c>
    </row>
    <row r="97" spans="1:50" ht="24">
      <c r="A97" s="260"/>
      <c r="B97" s="262">
        <v>946</v>
      </c>
      <c r="C97" s="287"/>
      <c r="D97" s="5"/>
      <c r="E97" s="5"/>
      <c r="F97" s="262"/>
      <c r="G97" s="198" t="s">
        <v>32</v>
      </c>
      <c r="H97" s="187" t="s">
        <v>516</v>
      </c>
      <c r="I97" s="187" t="s">
        <v>200</v>
      </c>
      <c r="J97" s="189" t="s">
        <v>39</v>
      </c>
      <c r="K97" s="203"/>
      <c r="L97" s="203">
        <v>1</v>
      </c>
      <c r="M97" s="194">
        <v>27.8</v>
      </c>
      <c r="N97" s="252">
        <f t="shared" si="24"/>
        <v>27.8</v>
      </c>
      <c r="O97" s="198"/>
      <c r="P97" s="187" t="s">
        <v>516</v>
      </c>
      <c r="Q97" s="187"/>
      <c r="R97" s="189"/>
      <c r="S97" s="190"/>
      <c r="T97" s="191"/>
      <c r="U97" s="191"/>
      <c r="V97" s="191"/>
      <c r="W97" s="192"/>
      <c r="X97" s="191"/>
      <c r="Y97" s="191"/>
      <c r="Z97" s="193"/>
      <c r="AA97" s="101">
        <f t="shared" si="25"/>
        <v>16</v>
      </c>
      <c r="AB97" s="297">
        <f t="shared" si="26"/>
        <v>16</v>
      </c>
      <c r="AC97" s="72">
        <v>11.8</v>
      </c>
      <c r="AD97" s="69">
        <f t="shared" si="38"/>
        <v>11.8</v>
      </c>
      <c r="AE97" s="73"/>
      <c r="AF97" s="71">
        <f t="shared" si="27"/>
        <v>0</v>
      </c>
      <c r="AG97" s="72"/>
      <c r="AH97" s="72">
        <f t="shared" si="28"/>
        <v>0</v>
      </c>
      <c r="AI97" s="73"/>
      <c r="AJ97" s="71">
        <f t="shared" si="29"/>
        <v>0</v>
      </c>
      <c r="AK97" s="72"/>
      <c r="AL97" s="74">
        <f t="shared" si="30"/>
        <v>0</v>
      </c>
      <c r="AM97" s="296">
        <f t="shared" si="31"/>
        <v>0</v>
      </c>
      <c r="AN97" s="297">
        <f t="shared" si="32"/>
        <v>0</v>
      </c>
      <c r="AO97" s="69"/>
      <c r="AP97" s="69">
        <f t="shared" si="33"/>
        <v>0</v>
      </c>
      <c r="AQ97" s="73"/>
      <c r="AR97" s="71">
        <f t="shared" si="34"/>
        <v>0</v>
      </c>
      <c r="AS97" s="72"/>
      <c r="AT97" s="72">
        <f t="shared" si="35"/>
        <v>0</v>
      </c>
      <c r="AU97" s="73"/>
      <c r="AV97" s="71">
        <f t="shared" si="36"/>
        <v>0</v>
      </c>
      <c r="AW97" s="72"/>
      <c r="AX97" s="74">
        <f t="shared" si="37"/>
        <v>0</v>
      </c>
    </row>
    <row r="98" spans="1:50" ht="24">
      <c r="A98" s="260"/>
      <c r="B98" s="262">
        <v>946</v>
      </c>
      <c r="C98" s="287"/>
      <c r="D98" s="5"/>
      <c r="E98" s="5"/>
      <c r="F98" s="262"/>
      <c r="G98" s="198" t="s">
        <v>32</v>
      </c>
      <c r="H98" s="187" t="s">
        <v>517</v>
      </c>
      <c r="I98" s="187" t="s">
        <v>190</v>
      </c>
      <c r="J98" s="189" t="s">
        <v>39</v>
      </c>
      <c r="K98" s="203"/>
      <c r="L98" s="203">
        <v>1</v>
      </c>
      <c r="M98" s="194">
        <v>29.7</v>
      </c>
      <c r="N98" s="252">
        <f t="shared" si="24"/>
        <v>29.7</v>
      </c>
      <c r="O98" s="198"/>
      <c r="P98" s="187" t="s">
        <v>517</v>
      </c>
      <c r="Q98" s="187"/>
      <c r="R98" s="189"/>
      <c r="S98" s="190"/>
      <c r="T98" s="191"/>
      <c r="U98" s="191"/>
      <c r="V98" s="191"/>
      <c r="W98" s="192"/>
      <c r="X98" s="191"/>
      <c r="Y98" s="191"/>
      <c r="Z98" s="193"/>
      <c r="AA98" s="101">
        <f t="shared" si="25"/>
        <v>16</v>
      </c>
      <c r="AB98" s="297">
        <f t="shared" si="26"/>
        <v>16</v>
      </c>
      <c r="AC98" s="72">
        <v>13.7</v>
      </c>
      <c r="AD98" s="69">
        <f t="shared" si="38"/>
        <v>13.7</v>
      </c>
      <c r="AE98" s="73"/>
      <c r="AF98" s="71">
        <f t="shared" si="27"/>
        <v>0</v>
      </c>
      <c r="AG98" s="72"/>
      <c r="AH98" s="72">
        <f t="shared" si="28"/>
        <v>0</v>
      </c>
      <c r="AI98" s="73"/>
      <c r="AJ98" s="71">
        <f t="shared" si="29"/>
        <v>0</v>
      </c>
      <c r="AK98" s="72"/>
      <c r="AL98" s="74">
        <f t="shared" si="30"/>
        <v>0</v>
      </c>
      <c r="AM98" s="296">
        <f t="shared" si="31"/>
        <v>0</v>
      </c>
      <c r="AN98" s="297">
        <f t="shared" si="32"/>
        <v>0</v>
      </c>
      <c r="AO98" s="69"/>
      <c r="AP98" s="69">
        <f t="shared" si="33"/>
        <v>0</v>
      </c>
      <c r="AQ98" s="73"/>
      <c r="AR98" s="71">
        <f t="shared" si="34"/>
        <v>0</v>
      </c>
      <c r="AS98" s="72"/>
      <c r="AT98" s="72">
        <f t="shared" si="35"/>
        <v>0</v>
      </c>
      <c r="AU98" s="73"/>
      <c r="AV98" s="71">
        <f t="shared" si="36"/>
        <v>0</v>
      </c>
      <c r="AW98" s="72"/>
      <c r="AX98" s="74">
        <f t="shared" si="37"/>
        <v>0</v>
      </c>
    </row>
    <row r="99" spans="1:50" ht="24">
      <c r="A99" s="260">
        <v>87</v>
      </c>
      <c r="B99" s="262">
        <v>947</v>
      </c>
      <c r="C99" s="287" t="s">
        <v>481</v>
      </c>
      <c r="D99" s="5"/>
      <c r="E99" s="5"/>
      <c r="F99" s="262" t="s">
        <v>494</v>
      </c>
      <c r="G99" s="200" t="s">
        <v>32</v>
      </c>
      <c r="H99" s="187" t="s">
        <v>518</v>
      </c>
      <c r="I99" s="201" t="s">
        <v>203</v>
      </c>
      <c r="J99" s="189" t="s">
        <v>442</v>
      </c>
      <c r="K99" s="181">
        <v>1</v>
      </c>
      <c r="L99" s="181">
        <v>6</v>
      </c>
      <c r="M99" s="194">
        <v>32.9</v>
      </c>
      <c r="N99" s="252">
        <f t="shared" si="24"/>
        <v>197.39999999999998</v>
      </c>
      <c r="O99" s="200"/>
      <c r="P99" s="187" t="s">
        <v>518</v>
      </c>
      <c r="Q99" s="201"/>
      <c r="R99" s="189"/>
      <c r="S99" s="190"/>
      <c r="T99" s="191"/>
      <c r="U99" s="191"/>
      <c r="V99" s="191"/>
      <c r="W99" s="192"/>
      <c r="X99" s="191"/>
      <c r="Y99" s="191"/>
      <c r="Z99" s="193"/>
      <c r="AA99" s="101">
        <f t="shared" si="25"/>
        <v>16</v>
      </c>
      <c r="AB99" s="297">
        <f t="shared" si="26"/>
        <v>95.999999999999972</v>
      </c>
      <c r="AC99" s="72">
        <v>7.4</v>
      </c>
      <c r="AD99" s="69">
        <f t="shared" si="38"/>
        <v>44.400000000000006</v>
      </c>
      <c r="AE99" s="73">
        <v>9.5</v>
      </c>
      <c r="AF99" s="71">
        <f t="shared" si="27"/>
        <v>57</v>
      </c>
      <c r="AG99" s="72"/>
      <c r="AH99" s="72">
        <f t="shared" si="28"/>
        <v>0</v>
      </c>
      <c r="AI99" s="73"/>
      <c r="AJ99" s="71">
        <f t="shared" si="29"/>
        <v>0</v>
      </c>
      <c r="AK99" s="72"/>
      <c r="AL99" s="74">
        <f t="shared" si="30"/>
        <v>0</v>
      </c>
      <c r="AM99" s="296">
        <f t="shared" si="31"/>
        <v>0</v>
      </c>
      <c r="AN99" s="297">
        <f t="shared" si="32"/>
        <v>0</v>
      </c>
      <c r="AO99" s="69"/>
      <c r="AP99" s="69">
        <f t="shared" si="33"/>
        <v>0</v>
      </c>
      <c r="AQ99" s="73"/>
      <c r="AR99" s="71">
        <f t="shared" si="34"/>
        <v>0</v>
      </c>
      <c r="AS99" s="72"/>
      <c r="AT99" s="72">
        <f t="shared" si="35"/>
        <v>0</v>
      </c>
      <c r="AU99" s="73"/>
      <c r="AV99" s="71">
        <f t="shared" si="36"/>
        <v>0</v>
      </c>
      <c r="AW99" s="72"/>
      <c r="AX99" s="74">
        <f t="shared" si="37"/>
        <v>0</v>
      </c>
    </row>
    <row r="100" spans="1:50" ht="24">
      <c r="A100" s="260"/>
      <c r="B100" s="262">
        <v>947</v>
      </c>
      <c r="C100" s="287"/>
      <c r="D100" s="5"/>
      <c r="E100" s="5"/>
      <c r="F100" s="262"/>
      <c r="G100" s="200" t="s">
        <v>32</v>
      </c>
      <c r="H100" s="187" t="s">
        <v>519</v>
      </c>
      <c r="I100" s="201" t="s">
        <v>205</v>
      </c>
      <c r="J100" s="189" t="s">
        <v>39</v>
      </c>
      <c r="K100" s="181"/>
      <c r="L100" s="181">
        <v>3</v>
      </c>
      <c r="M100" s="194">
        <v>22.1</v>
      </c>
      <c r="N100" s="252">
        <f t="shared" si="24"/>
        <v>66.300000000000011</v>
      </c>
      <c r="O100" s="200"/>
      <c r="P100" s="187" t="s">
        <v>519</v>
      </c>
      <c r="Q100" s="201"/>
      <c r="R100" s="189"/>
      <c r="S100" s="190"/>
      <c r="T100" s="191"/>
      <c r="U100" s="191"/>
      <c r="V100" s="191"/>
      <c r="W100" s="192"/>
      <c r="X100" s="191"/>
      <c r="Y100" s="191"/>
      <c r="Z100" s="193"/>
      <c r="AA100" s="101">
        <f t="shared" si="25"/>
        <v>16</v>
      </c>
      <c r="AB100" s="297">
        <f t="shared" si="26"/>
        <v>48.000000000000014</v>
      </c>
      <c r="AC100" s="72">
        <v>6.1</v>
      </c>
      <c r="AD100" s="69">
        <f t="shared" si="38"/>
        <v>18.299999999999997</v>
      </c>
      <c r="AE100" s="73"/>
      <c r="AF100" s="71">
        <f t="shared" si="27"/>
        <v>0</v>
      </c>
      <c r="AG100" s="72"/>
      <c r="AH100" s="72">
        <f t="shared" si="28"/>
        <v>0</v>
      </c>
      <c r="AI100" s="73"/>
      <c r="AJ100" s="71">
        <f t="shared" si="29"/>
        <v>0</v>
      </c>
      <c r="AK100" s="72"/>
      <c r="AL100" s="74">
        <f t="shared" si="30"/>
        <v>0</v>
      </c>
      <c r="AM100" s="296">
        <f t="shared" si="31"/>
        <v>0</v>
      </c>
      <c r="AN100" s="297">
        <f t="shared" si="32"/>
        <v>0</v>
      </c>
      <c r="AO100" s="69"/>
      <c r="AP100" s="69">
        <f t="shared" si="33"/>
        <v>0</v>
      </c>
      <c r="AQ100" s="73"/>
      <c r="AR100" s="71">
        <f t="shared" si="34"/>
        <v>0</v>
      </c>
      <c r="AS100" s="72"/>
      <c r="AT100" s="72">
        <f t="shared" si="35"/>
        <v>0</v>
      </c>
      <c r="AU100" s="73"/>
      <c r="AV100" s="71">
        <f t="shared" si="36"/>
        <v>0</v>
      </c>
      <c r="AW100" s="72"/>
      <c r="AX100" s="74">
        <f t="shared" si="37"/>
        <v>0</v>
      </c>
    </row>
    <row r="101" spans="1:50" ht="24">
      <c r="A101" s="260"/>
      <c r="B101" s="262">
        <v>947</v>
      </c>
      <c r="C101" s="287"/>
      <c r="D101" s="5"/>
      <c r="E101" s="5"/>
      <c r="F101" s="262"/>
      <c r="G101" s="200" t="s">
        <v>32</v>
      </c>
      <c r="H101" s="187" t="s">
        <v>520</v>
      </c>
      <c r="I101" s="201" t="s">
        <v>205</v>
      </c>
      <c r="J101" s="189" t="s">
        <v>39</v>
      </c>
      <c r="K101" s="181"/>
      <c r="L101" s="181">
        <v>1</v>
      </c>
      <c r="M101" s="194">
        <v>27.5</v>
      </c>
      <c r="N101" s="252">
        <f t="shared" si="24"/>
        <v>27.5</v>
      </c>
      <c r="O101" s="200"/>
      <c r="P101" s="187" t="s">
        <v>520</v>
      </c>
      <c r="Q101" s="201"/>
      <c r="R101" s="189"/>
      <c r="S101" s="190"/>
      <c r="T101" s="191"/>
      <c r="U101" s="191"/>
      <c r="V101" s="191"/>
      <c r="W101" s="192"/>
      <c r="X101" s="191"/>
      <c r="Y101" s="191"/>
      <c r="Z101" s="193"/>
      <c r="AA101" s="101">
        <f t="shared" si="25"/>
        <v>16</v>
      </c>
      <c r="AB101" s="297">
        <f t="shared" si="26"/>
        <v>16</v>
      </c>
      <c r="AC101" s="72">
        <v>11.5</v>
      </c>
      <c r="AD101" s="69">
        <f t="shared" si="38"/>
        <v>11.5</v>
      </c>
      <c r="AE101" s="73"/>
      <c r="AF101" s="71">
        <f t="shared" si="27"/>
        <v>0</v>
      </c>
      <c r="AG101" s="72"/>
      <c r="AH101" s="72">
        <f t="shared" si="28"/>
        <v>0</v>
      </c>
      <c r="AI101" s="73"/>
      <c r="AJ101" s="71">
        <f t="shared" si="29"/>
        <v>0</v>
      </c>
      <c r="AK101" s="72"/>
      <c r="AL101" s="74">
        <f t="shared" si="30"/>
        <v>0</v>
      </c>
      <c r="AM101" s="296">
        <f t="shared" si="31"/>
        <v>0</v>
      </c>
      <c r="AN101" s="297">
        <f t="shared" si="32"/>
        <v>0</v>
      </c>
      <c r="AO101" s="69"/>
      <c r="AP101" s="69">
        <f t="shared" si="33"/>
        <v>0</v>
      </c>
      <c r="AQ101" s="73"/>
      <c r="AR101" s="71">
        <f t="shared" si="34"/>
        <v>0</v>
      </c>
      <c r="AS101" s="72"/>
      <c r="AT101" s="72">
        <f t="shared" si="35"/>
        <v>0</v>
      </c>
      <c r="AU101" s="73"/>
      <c r="AV101" s="71">
        <f t="shared" si="36"/>
        <v>0</v>
      </c>
      <c r="AW101" s="72"/>
      <c r="AX101" s="74">
        <f t="shared" si="37"/>
        <v>0</v>
      </c>
    </row>
    <row r="102" spans="1:50" ht="24">
      <c r="A102" s="260"/>
      <c r="B102" s="262">
        <v>947</v>
      </c>
      <c r="C102" s="287"/>
      <c r="D102" s="5"/>
      <c r="E102" s="5"/>
      <c r="F102" s="262"/>
      <c r="G102" s="200" t="s">
        <v>196</v>
      </c>
      <c r="H102" s="187" t="s">
        <v>521</v>
      </c>
      <c r="I102" s="201" t="s">
        <v>194</v>
      </c>
      <c r="J102" s="189" t="s">
        <v>39</v>
      </c>
      <c r="K102" s="181"/>
      <c r="L102" s="181">
        <v>1</v>
      </c>
      <c r="M102" s="194">
        <v>27.8</v>
      </c>
      <c r="N102" s="252">
        <f t="shared" si="24"/>
        <v>27.8</v>
      </c>
      <c r="O102" s="200"/>
      <c r="P102" s="187" t="s">
        <v>521</v>
      </c>
      <c r="Q102" s="201"/>
      <c r="R102" s="189"/>
      <c r="S102" s="190"/>
      <c r="T102" s="191"/>
      <c r="U102" s="191"/>
      <c r="V102" s="191"/>
      <c r="W102" s="192"/>
      <c r="X102" s="191"/>
      <c r="Y102" s="191"/>
      <c r="Z102" s="193"/>
      <c r="AA102" s="101">
        <f t="shared" si="25"/>
        <v>24.400000000000002</v>
      </c>
      <c r="AB102" s="297">
        <f t="shared" si="26"/>
        <v>24.400000000000002</v>
      </c>
      <c r="AC102" s="110">
        <v>3.4</v>
      </c>
      <c r="AD102" s="69">
        <f t="shared" si="38"/>
        <v>3.4</v>
      </c>
      <c r="AE102" s="73"/>
      <c r="AF102" s="71">
        <f t="shared" si="27"/>
        <v>0</v>
      </c>
      <c r="AG102" s="72"/>
      <c r="AH102" s="72">
        <f t="shared" si="28"/>
        <v>0</v>
      </c>
      <c r="AI102" s="73"/>
      <c r="AJ102" s="71">
        <f t="shared" si="29"/>
        <v>0</v>
      </c>
      <c r="AK102" s="72"/>
      <c r="AL102" s="74">
        <f t="shared" si="30"/>
        <v>0</v>
      </c>
      <c r="AM102" s="296">
        <f t="shared" si="31"/>
        <v>0</v>
      </c>
      <c r="AN102" s="297">
        <f t="shared" si="32"/>
        <v>0</v>
      </c>
      <c r="AO102" s="69"/>
      <c r="AP102" s="69">
        <f t="shared" si="33"/>
        <v>0</v>
      </c>
      <c r="AQ102" s="73"/>
      <c r="AR102" s="71">
        <f t="shared" si="34"/>
        <v>0</v>
      </c>
      <c r="AS102" s="72"/>
      <c r="AT102" s="72">
        <f t="shared" si="35"/>
        <v>0</v>
      </c>
      <c r="AU102" s="73"/>
      <c r="AV102" s="71">
        <f t="shared" si="36"/>
        <v>0</v>
      </c>
      <c r="AW102" s="72"/>
      <c r="AX102" s="74">
        <f t="shared" si="37"/>
        <v>0</v>
      </c>
    </row>
    <row r="103" spans="1:50" ht="24">
      <c r="A103" s="260">
        <v>88</v>
      </c>
      <c r="B103" s="262">
        <v>973</v>
      </c>
      <c r="C103" s="287" t="s">
        <v>481</v>
      </c>
      <c r="D103" s="5"/>
      <c r="E103" s="5"/>
      <c r="F103" s="262" t="s">
        <v>494</v>
      </c>
      <c r="G103" s="200" t="s">
        <v>32</v>
      </c>
      <c r="H103" s="187" t="s">
        <v>522</v>
      </c>
      <c r="I103" s="201" t="s">
        <v>209</v>
      </c>
      <c r="J103" s="189" t="s">
        <v>39</v>
      </c>
      <c r="K103" s="194">
        <v>1</v>
      </c>
      <c r="L103" s="194">
        <v>9</v>
      </c>
      <c r="M103" s="194">
        <v>30.6</v>
      </c>
      <c r="N103" s="252">
        <f t="shared" si="24"/>
        <v>275.40000000000003</v>
      </c>
      <c r="O103" s="200"/>
      <c r="P103" s="187" t="s">
        <v>522</v>
      </c>
      <c r="Q103" s="201"/>
      <c r="R103" s="189"/>
      <c r="S103" s="190"/>
      <c r="T103" s="191"/>
      <c r="U103" s="191"/>
      <c r="V103" s="191"/>
      <c r="W103" s="192"/>
      <c r="X103" s="191"/>
      <c r="Y103" s="191"/>
      <c r="Z103" s="193"/>
      <c r="AA103" s="101">
        <f t="shared" si="25"/>
        <v>16.400000000000002</v>
      </c>
      <c r="AB103" s="297">
        <f t="shared" si="26"/>
        <v>147.60000000000002</v>
      </c>
      <c r="AC103" s="72">
        <v>14.2</v>
      </c>
      <c r="AD103" s="69">
        <f t="shared" si="38"/>
        <v>127.8</v>
      </c>
      <c r="AE103" s="73"/>
      <c r="AF103" s="71">
        <f t="shared" si="27"/>
        <v>0</v>
      </c>
      <c r="AG103" s="72"/>
      <c r="AH103" s="72">
        <f t="shared" si="28"/>
        <v>0</v>
      </c>
      <c r="AI103" s="73"/>
      <c r="AJ103" s="71">
        <f t="shared" si="29"/>
        <v>0</v>
      </c>
      <c r="AK103" s="72"/>
      <c r="AL103" s="74">
        <f t="shared" si="30"/>
        <v>0</v>
      </c>
      <c r="AM103" s="296">
        <f t="shared" si="31"/>
        <v>0</v>
      </c>
      <c r="AN103" s="297">
        <f t="shared" si="32"/>
        <v>0</v>
      </c>
      <c r="AO103" s="69"/>
      <c r="AP103" s="69">
        <f t="shared" si="33"/>
        <v>0</v>
      </c>
      <c r="AQ103" s="73"/>
      <c r="AR103" s="71">
        <f t="shared" si="34"/>
        <v>0</v>
      </c>
      <c r="AS103" s="72"/>
      <c r="AT103" s="72">
        <f t="shared" si="35"/>
        <v>0</v>
      </c>
      <c r="AU103" s="73"/>
      <c r="AV103" s="71">
        <f t="shared" si="36"/>
        <v>0</v>
      </c>
      <c r="AW103" s="72"/>
      <c r="AX103" s="74">
        <f t="shared" si="37"/>
        <v>0</v>
      </c>
    </row>
    <row r="104" spans="1:50" ht="24">
      <c r="A104" s="260">
        <v>89</v>
      </c>
      <c r="B104" s="262">
        <v>974</v>
      </c>
      <c r="C104" s="287" t="s">
        <v>481</v>
      </c>
      <c r="D104" s="5"/>
      <c r="E104" s="5"/>
      <c r="F104" s="262" t="s">
        <v>494</v>
      </c>
      <c r="G104" s="200" t="s">
        <v>32</v>
      </c>
      <c r="H104" s="187" t="s">
        <v>523</v>
      </c>
      <c r="I104" s="201" t="s">
        <v>211</v>
      </c>
      <c r="J104" s="189" t="s">
        <v>442</v>
      </c>
      <c r="K104" s="181">
        <v>4</v>
      </c>
      <c r="L104" s="181">
        <v>31</v>
      </c>
      <c r="M104" s="194">
        <v>36</v>
      </c>
      <c r="N104" s="252">
        <f t="shared" si="24"/>
        <v>1116</v>
      </c>
      <c r="O104" s="200"/>
      <c r="P104" s="187" t="s">
        <v>523</v>
      </c>
      <c r="Q104" s="201"/>
      <c r="R104" s="189"/>
      <c r="S104" s="190"/>
      <c r="T104" s="191"/>
      <c r="U104" s="191"/>
      <c r="V104" s="191"/>
      <c r="W104" s="192"/>
      <c r="X104" s="191"/>
      <c r="Y104" s="191"/>
      <c r="Z104" s="193"/>
      <c r="AA104" s="101">
        <f t="shared" si="25"/>
        <v>16.399999999999999</v>
      </c>
      <c r="AB104" s="297">
        <f t="shared" si="26"/>
        <v>508.4</v>
      </c>
      <c r="AC104" s="72">
        <v>17.100000000000001</v>
      </c>
      <c r="AD104" s="69">
        <f t="shared" si="38"/>
        <v>530.1</v>
      </c>
      <c r="AE104" s="73">
        <v>2.5</v>
      </c>
      <c r="AF104" s="71">
        <f t="shared" si="27"/>
        <v>77.5</v>
      </c>
      <c r="AG104" s="72"/>
      <c r="AH104" s="72">
        <f t="shared" si="28"/>
        <v>0</v>
      </c>
      <c r="AI104" s="73"/>
      <c r="AJ104" s="71">
        <f t="shared" si="29"/>
        <v>0</v>
      </c>
      <c r="AK104" s="72"/>
      <c r="AL104" s="74">
        <f t="shared" si="30"/>
        <v>0</v>
      </c>
      <c r="AM104" s="296">
        <f t="shared" si="31"/>
        <v>0</v>
      </c>
      <c r="AN104" s="297">
        <f t="shared" si="32"/>
        <v>0</v>
      </c>
      <c r="AO104" s="69"/>
      <c r="AP104" s="69">
        <f t="shared" si="33"/>
        <v>0</v>
      </c>
      <c r="AQ104" s="73"/>
      <c r="AR104" s="71">
        <f t="shared" si="34"/>
        <v>0</v>
      </c>
      <c r="AS104" s="72"/>
      <c r="AT104" s="72">
        <f t="shared" si="35"/>
        <v>0</v>
      </c>
      <c r="AU104" s="73"/>
      <c r="AV104" s="71">
        <f t="shared" si="36"/>
        <v>0</v>
      </c>
      <c r="AW104" s="72"/>
      <c r="AX104" s="74">
        <f t="shared" si="37"/>
        <v>0</v>
      </c>
    </row>
    <row r="105" spans="1:50" ht="24">
      <c r="A105" s="260"/>
      <c r="B105" s="262">
        <v>974</v>
      </c>
      <c r="C105" s="287"/>
      <c r="D105" s="5"/>
      <c r="E105" s="5"/>
      <c r="F105" s="262"/>
      <c r="G105" s="200" t="s">
        <v>32</v>
      </c>
      <c r="H105" s="187" t="s">
        <v>524</v>
      </c>
      <c r="I105" s="187" t="s">
        <v>213</v>
      </c>
      <c r="J105" s="189" t="s">
        <v>442</v>
      </c>
      <c r="K105" s="203"/>
      <c r="L105" s="203">
        <v>2</v>
      </c>
      <c r="M105" s="194">
        <v>36.9</v>
      </c>
      <c r="N105" s="252">
        <f t="shared" si="24"/>
        <v>73.8</v>
      </c>
      <c r="O105" s="200"/>
      <c r="P105" s="187" t="s">
        <v>524</v>
      </c>
      <c r="Q105" s="187"/>
      <c r="R105" s="189"/>
      <c r="S105" s="190"/>
      <c r="T105" s="191"/>
      <c r="U105" s="191"/>
      <c r="V105" s="191"/>
      <c r="W105" s="192"/>
      <c r="X105" s="191"/>
      <c r="Y105" s="191"/>
      <c r="Z105" s="193"/>
      <c r="AA105" s="101">
        <f t="shared" si="25"/>
        <v>16.399999999999999</v>
      </c>
      <c r="AB105" s="297">
        <f t="shared" si="26"/>
        <v>32.799999999999997</v>
      </c>
      <c r="AC105" s="72">
        <v>16.2</v>
      </c>
      <c r="AD105" s="69">
        <f t="shared" si="38"/>
        <v>32.4</v>
      </c>
      <c r="AE105" s="73">
        <v>4.3</v>
      </c>
      <c r="AF105" s="71">
        <f t="shared" si="27"/>
        <v>8.6</v>
      </c>
      <c r="AG105" s="72"/>
      <c r="AH105" s="72">
        <f t="shared" si="28"/>
        <v>0</v>
      </c>
      <c r="AI105" s="73"/>
      <c r="AJ105" s="71">
        <f t="shared" si="29"/>
        <v>0</v>
      </c>
      <c r="AK105" s="72"/>
      <c r="AL105" s="74">
        <f t="shared" si="30"/>
        <v>0</v>
      </c>
      <c r="AM105" s="296">
        <f t="shared" si="31"/>
        <v>0</v>
      </c>
      <c r="AN105" s="297">
        <f t="shared" si="32"/>
        <v>0</v>
      </c>
      <c r="AO105" s="69"/>
      <c r="AP105" s="69">
        <f t="shared" si="33"/>
        <v>0</v>
      </c>
      <c r="AQ105" s="73"/>
      <c r="AR105" s="71">
        <f t="shared" si="34"/>
        <v>0</v>
      </c>
      <c r="AS105" s="72"/>
      <c r="AT105" s="72">
        <f t="shared" si="35"/>
        <v>0</v>
      </c>
      <c r="AU105" s="73"/>
      <c r="AV105" s="71">
        <f t="shared" si="36"/>
        <v>0</v>
      </c>
      <c r="AW105" s="72"/>
      <c r="AX105" s="74">
        <f t="shared" si="37"/>
        <v>0</v>
      </c>
    </row>
    <row r="106" spans="1:50" ht="24">
      <c r="A106" s="260"/>
      <c r="B106" s="262">
        <v>974</v>
      </c>
      <c r="C106" s="287"/>
      <c r="D106" s="5"/>
      <c r="E106" s="5"/>
      <c r="F106" s="262"/>
      <c r="G106" s="200" t="s">
        <v>32</v>
      </c>
      <c r="H106" s="187" t="s">
        <v>525</v>
      </c>
      <c r="I106" s="187" t="s">
        <v>215</v>
      </c>
      <c r="J106" s="189" t="s">
        <v>442</v>
      </c>
      <c r="K106" s="203"/>
      <c r="L106" s="203">
        <v>3</v>
      </c>
      <c r="M106" s="194">
        <v>37.799999999999997</v>
      </c>
      <c r="N106" s="252">
        <f t="shared" si="24"/>
        <v>113.39999999999999</v>
      </c>
      <c r="O106" s="200"/>
      <c r="P106" s="187" t="s">
        <v>525</v>
      </c>
      <c r="Q106" s="187"/>
      <c r="R106" s="189"/>
      <c r="S106" s="190"/>
      <c r="T106" s="191"/>
      <c r="U106" s="191"/>
      <c r="V106" s="191"/>
      <c r="W106" s="192"/>
      <c r="X106" s="191"/>
      <c r="Y106" s="191"/>
      <c r="Z106" s="193"/>
      <c r="AA106" s="101">
        <f t="shared" si="25"/>
        <v>16.399999999999995</v>
      </c>
      <c r="AB106" s="297">
        <f t="shared" si="26"/>
        <v>49.199999999999996</v>
      </c>
      <c r="AC106" s="72">
        <v>16.100000000000001</v>
      </c>
      <c r="AD106" s="69">
        <f t="shared" si="38"/>
        <v>48.300000000000004</v>
      </c>
      <c r="AE106" s="73">
        <v>5.3</v>
      </c>
      <c r="AF106" s="71">
        <f t="shared" si="27"/>
        <v>15.899999999999999</v>
      </c>
      <c r="AG106" s="72"/>
      <c r="AH106" s="72">
        <f t="shared" si="28"/>
        <v>0</v>
      </c>
      <c r="AI106" s="73"/>
      <c r="AJ106" s="71">
        <f t="shared" si="29"/>
        <v>0</v>
      </c>
      <c r="AK106" s="72"/>
      <c r="AL106" s="74">
        <f t="shared" si="30"/>
        <v>0</v>
      </c>
      <c r="AM106" s="296">
        <f t="shared" si="31"/>
        <v>0</v>
      </c>
      <c r="AN106" s="297">
        <f t="shared" si="32"/>
        <v>0</v>
      </c>
      <c r="AO106" s="69"/>
      <c r="AP106" s="69">
        <f t="shared" si="33"/>
        <v>0</v>
      </c>
      <c r="AQ106" s="73"/>
      <c r="AR106" s="71">
        <f t="shared" si="34"/>
        <v>0</v>
      </c>
      <c r="AS106" s="72"/>
      <c r="AT106" s="72">
        <f t="shared" si="35"/>
        <v>0</v>
      </c>
      <c r="AU106" s="73"/>
      <c r="AV106" s="71">
        <f t="shared" si="36"/>
        <v>0</v>
      </c>
      <c r="AW106" s="72"/>
      <c r="AX106" s="74">
        <f t="shared" si="37"/>
        <v>0</v>
      </c>
    </row>
    <row r="107" spans="1:50" ht="24">
      <c r="A107" s="260">
        <v>90</v>
      </c>
      <c r="B107" s="262">
        <v>976</v>
      </c>
      <c r="C107" s="287" t="s">
        <v>481</v>
      </c>
      <c r="D107" s="5"/>
      <c r="E107" s="5"/>
      <c r="F107" s="262" t="s">
        <v>494</v>
      </c>
      <c r="G107" s="200" t="s">
        <v>32</v>
      </c>
      <c r="H107" s="187" t="s">
        <v>526</v>
      </c>
      <c r="I107" s="201" t="s">
        <v>217</v>
      </c>
      <c r="J107" s="189" t="s">
        <v>39</v>
      </c>
      <c r="K107" s="181">
        <v>1</v>
      </c>
      <c r="L107" s="181">
        <v>8</v>
      </c>
      <c r="M107" s="194">
        <v>32.799999999999997</v>
      </c>
      <c r="N107" s="252">
        <f t="shared" si="24"/>
        <v>262.39999999999998</v>
      </c>
      <c r="O107" s="200"/>
      <c r="P107" s="187" t="s">
        <v>526</v>
      </c>
      <c r="Q107" s="201"/>
      <c r="R107" s="189"/>
      <c r="S107" s="190"/>
      <c r="T107" s="191"/>
      <c r="U107" s="191"/>
      <c r="V107" s="191"/>
      <c r="W107" s="192"/>
      <c r="X107" s="191"/>
      <c r="Y107" s="191"/>
      <c r="Z107" s="193"/>
      <c r="AA107" s="101">
        <f t="shared" si="25"/>
        <v>16.399999999999999</v>
      </c>
      <c r="AB107" s="297">
        <f t="shared" si="26"/>
        <v>131.19999999999999</v>
      </c>
      <c r="AC107" s="72">
        <v>16.399999999999999</v>
      </c>
      <c r="AD107" s="69">
        <f t="shared" si="38"/>
        <v>131.19999999999999</v>
      </c>
      <c r="AE107" s="73"/>
      <c r="AF107" s="71">
        <f t="shared" si="27"/>
        <v>0</v>
      </c>
      <c r="AG107" s="72"/>
      <c r="AH107" s="72">
        <f t="shared" si="28"/>
        <v>0</v>
      </c>
      <c r="AI107" s="73"/>
      <c r="AJ107" s="71">
        <f t="shared" si="29"/>
        <v>0</v>
      </c>
      <c r="AK107" s="72"/>
      <c r="AL107" s="74">
        <f t="shared" si="30"/>
        <v>0</v>
      </c>
      <c r="AM107" s="296">
        <f t="shared" si="31"/>
        <v>0</v>
      </c>
      <c r="AN107" s="297">
        <f t="shared" si="32"/>
        <v>0</v>
      </c>
      <c r="AO107" s="69"/>
      <c r="AP107" s="69">
        <f t="shared" si="33"/>
        <v>0</v>
      </c>
      <c r="AQ107" s="73"/>
      <c r="AR107" s="71">
        <f t="shared" si="34"/>
        <v>0</v>
      </c>
      <c r="AS107" s="72"/>
      <c r="AT107" s="72">
        <f t="shared" si="35"/>
        <v>0</v>
      </c>
      <c r="AU107" s="73"/>
      <c r="AV107" s="71">
        <f t="shared" si="36"/>
        <v>0</v>
      </c>
      <c r="AW107" s="72"/>
      <c r="AX107" s="74">
        <f t="shared" si="37"/>
        <v>0</v>
      </c>
    </row>
    <row r="108" spans="1:50" ht="24">
      <c r="A108" s="260"/>
      <c r="B108" s="262">
        <v>976</v>
      </c>
      <c r="C108" s="287"/>
      <c r="D108" s="5"/>
      <c r="E108" s="5"/>
      <c r="F108" s="262"/>
      <c r="G108" s="200" t="s">
        <v>32</v>
      </c>
      <c r="H108" s="187" t="s">
        <v>527</v>
      </c>
      <c r="I108" s="201" t="s">
        <v>217</v>
      </c>
      <c r="J108" s="189" t="s">
        <v>39</v>
      </c>
      <c r="K108" s="181"/>
      <c r="L108" s="181">
        <v>1</v>
      </c>
      <c r="M108" s="194">
        <v>39.799999999999997</v>
      </c>
      <c r="N108" s="252">
        <f t="shared" si="24"/>
        <v>39.799999999999997</v>
      </c>
      <c r="O108" s="200"/>
      <c r="P108" s="187" t="s">
        <v>527</v>
      </c>
      <c r="Q108" s="201"/>
      <c r="R108" s="189"/>
      <c r="S108" s="190"/>
      <c r="T108" s="191"/>
      <c r="U108" s="191"/>
      <c r="V108" s="191"/>
      <c r="W108" s="192"/>
      <c r="X108" s="191"/>
      <c r="Y108" s="191"/>
      <c r="Z108" s="193"/>
      <c r="AA108" s="101">
        <f t="shared" si="25"/>
        <v>16.399999999999999</v>
      </c>
      <c r="AB108" s="297">
        <f t="shared" si="26"/>
        <v>16.399999999999999</v>
      </c>
      <c r="AC108" s="72">
        <v>23.4</v>
      </c>
      <c r="AD108" s="69">
        <f t="shared" si="38"/>
        <v>23.4</v>
      </c>
      <c r="AE108" s="73"/>
      <c r="AF108" s="71">
        <f t="shared" si="27"/>
        <v>0</v>
      </c>
      <c r="AG108" s="72"/>
      <c r="AH108" s="72">
        <f t="shared" si="28"/>
        <v>0</v>
      </c>
      <c r="AI108" s="73"/>
      <c r="AJ108" s="71">
        <f t="shared" si="29"/>
        <v>0</v>
      </c>
      <c r="AK108" s="72"/>
      <c r="AL108" s="74">
        <f t="shared" si="30"/>
        <v>0</v>
      </c>
      <c r="AM108" s="296">
        <f t="shared" si="31"/>
        <v>0</v>
      </c>
      <c r="AN108" s="297">
        <f t="shared" si="32"/>
        <v>0</v>
      </c>
      <c r="AO108" s="69"/>
      <c r="AP108" s="69">
        <f t="shared" si="33"/>
        <v>0</v>
      </c>
      <c r="AQ108" s="73"/>
      <c r="AR108" s="71">
        <f t="shared" si="34"/>
        <v>0</v>
      </c>
      <c r="AS108" s="72"/>
      <c r="AT108" s="72">
        <f t="shared" si="35"/>
        <v>0</v>
      </c>
      <c r="AU108" s="73"/>
      <c r="AV108" s="71">
        <f t="shared" si="36"/>
        <v>0</v>
      </c>
      <c r="AW108" s="72"/>
      <c r="AX108" s="74">
        <f t="shared" si="37"/>
        <v>0</v>
      </c>
    </row>
    <row r="109" spans="1:50" ht="24">
      <c r="A109" s="260">
        <v>91</v>
      </c>
      <c r="B109" s="262">
        <v>977</v>
      </c>
      <c r="C109" s="287" t="s">
        <v>481</v>
      </c>
      <c r="D109" s="5"/>
      <c r="E109" s="5"/>
      <c r="F109" s="262" t="s">
        <v>494</v>
      </c>
      <c r="G109" s="200" t="s">
        <v>32</v>
      </c>
      <c r="H109" s="187" t="s">
        <v>528</v>
      </c>
      <c r="I109" s="201" t="s">
        <v>220</v>
      </c>
      <c r="J109" s="189" t="s">
        <v>39</v>
      </c>
      <c r="K109" s="181">
        <v>1</v>
      </c>
      <c r="L109" s="181">
        <v>7</v>
      </c>
      <c r="M109" s="194">
        <v>33.9</v>
      </c>
      <c r="N109" s="252">
        <f t="shared" si="24"/>
        <v>237.29999999999998</v>
      </c>
      <c r="O109" s="200"/>
      <c r="P109" s="187" t="s">
        <v>528</v>
      </c>
      <c r="Q109" s="201"/>
      <c r="R109" s="189"/>
      <c r="S109" s="190"/>
      <c r="T109" s="191"/>
      <c r="U109" s="191"/>
      <c r="V109" s="191"/>
      <c r="W109" s="192"/>
      <c r="X109" s="191"/>
      <c r="Y109" s="191"/>
      <c r="Z109" s="193"/>
      <c r="AA109" s="101">
        <f t="shared" si="25"/>
        <v>16.399999999999999</v>
      </c>
      <c r="AB109" s="297">
        <f t="shared" si="26"/>
        <v>114.79999999999998</v>
      </c>
      <c r="AC109" s="72">
        <v>17.5</v>
      </c>
      <c r="AD109" s="69">
        <f t="shared" si="38"/>
        <v>122.5</v>
      </c>
      <c r="AE109" s="73"/>
      <c r="AF109" s="71">
        <f t="shared" si="27"/>
        <v>0</v>
      </c>
      <c r="AG109" s="72"/>
      <c r="AH109" s="72">
        <f t="shared" si="28"/>
        <v>0</v>
      </c>
      <c r="AI109" s="73"/>
      <c r="AJ109" s="71">
        <f t="shared" si="29"/>
        <v>0</v>
      </c>
      <c r="AK109" s="72"/>
      <c r="AL109" s="74">
        <f t="shared" si="30"/>
        <v>0</v>
      </c>
      <c r="AM109" s="296">
        <f t="shared" si="31"/>
        <v>0</v>
      </c>
      <c r="AN109" s="297">
        <f t="shared" si="32"/>
        <v>0</v>
      </c>
      <c r="AO109" s="69"/>
      <c r="AP109" s="69">
        <f t="shared" si="33"/>
        <v>0</v>
      </c>
      <c r="AQ109" s="73"/>
      <c r="AR109" s="71">
        <f t="shared" si="34"/>
        <v>0</v>
      </c>
      <c r="AS109" s="72"/>
      <c r="AT109" s="72">
        <f t="shared" si="35"/>
        <v>0</v>
      </c>
      <c r="AU109" s="73"/>
      <c r="AV109" s="71">
        <f t="shared" si="36"/>
        <v>0</v>
      </c>
      <c r="AW109" s="72"/>
      <c r="AX109" s="74">
        <f t="shared" si="37"/>
        <v>0</v>
      </c>
    </row>
    <row r="110" spans="1:50" ht="24">
      <c r="A110" s="260"/>
      <c r="B110" s="262">
        <v>977</v>
      </c>
      <c r="C110" s="287"/>
      <c r="D110" s="5"/>
      <c r="E110" s="5"/>
      <c r="F110" s="262"/>
      <c r="G110" s="200" t="s">
        <v>32</v>
      </c>
      <c r="H110" s="187" t="s">
        <v>529</v>
      </c>
      <c r="I110" s="201" t="s">
        <v>220</v>
      </c>
      <c r="J110" s="189" t="s">
        <v>39</v>
      </c>
      <c r="K110" s="181"/>
      <c r="L110" s="181">
        <v>2</v>
      </c>
      <c r="M110" s="194">
        <v>38.6</v>
      </c>
      <c r="N110" s="252">
        <f t="shared" si="24"/>
        <v>77.2</v>
      </c>
      <c r="O110" s="200"/>
      <c r="P110" s="187" t="s">
        <v>529</v>
      </c>
      <c r="Q110" s="201"/>
      <c r="R110" s="189"/>
      <c r="S110" s="190"/>
      <c r="T110" s="191"/>
      <c r="U110" s="191"/>
      <c r="V110" s="191"/>
      <c r="W110" s="192"/>
      <c r="X110" s="191"/>
      <c r="Y110" s="191"/>
      <c r="Z110" s="193"/>
      <c r="AA110" s="101">
        <f t="shared" si="25"/>
        <v>16.400000000000002</v>
      </c>
      <c r="AB110" s="297">
        <f t="shared" si="26"/>
        <v>32.800000000000004</v>
      </c>
      <c r="AC110" s="72">
        <v>22.2</v>
      </c>
      <c r="AD110" s="69">
        <f t="shared" si="38"/>
        <v>44.4</v>
      </c>
      <c r="AE110" s="73"/>
      <c r="AF110" s="71">
        <f t="shared" si="27"/>
        <v>0</v>
      </c>
      <c r="AG110" s="72"/>
      <c r="AH110" s="72">
        <f t="shared" si="28"/>
        <v>0</v>
      </c>
      <c r="AI110" s="73"/>
      <c r="AJ110" s="71">
        <f t="shared" si="29"/>
        <v>0</v>
      </c>
      <c r="AK110" s="72"/>
      <c r="AL110" s="74">
        <f t="shared" si="30"/>
        <v>0</v>
      </c>
      <c r="AM110" s="296">
        <f t="shared" si="31"/>
        <v>0</v>
      </c>
      <c r="AN110" s="297">
        <f t="shared" si="32"/>
        <v>0</v>
      </c>
      <c r="AO110" s="69"/>
      <c r="AP110" s="69">
        <f t="shared" si="33"/>
        <v>0</v>
      </c>
      <c r="AQ110" s="73"/>
      <c r="AR110" s="71">
        <f t="shared" si="34"/>
        <v>0</v>
      </c>
      <c r="AS110" s="72"/>
      <c r="AT110" s="72">
        <f t="shared" si="35"/>
        <v>0</v>
      </c>
      <c r="AU110" s="73"/>
      <c r="AV110" s="71">
        <f t="shared" si="36"/>
        <v>0</v>
      </c>
      <c r="AW110" s="72"/>
      <c r="AX110" s="74">
        <f t="shared" si="37"/>
        <v>0</v>
      </c>
    </row>
    <row r="111" spans="1:50" ht="24">
      <c r="A111" s="260">
        <v>92</v>
      </c>
      <c r="B111" s="262">
        <v>978</v>
      </c>
      <c r="C111" s="287" t="s">
        <v>481</v>
      </c>
      <c r="D111" s="5"/>
      <c r="E111" s="5"/>
      <c r="F111" s="262" t="s">
        <v>494</v>
      </c>
      <c r="G111" s="200" t="s">
        <v>32</v>
      </c>
      <c r="H111" s="187" t="s">
        <v>530</v>
      </c>
      <c r="I111" s="201" t="s">
        <v>223</v>
      </c>
      <c r="J111" s="189" t="s">
        <v>39</v>
      </c>
      <c r="K111" s="181">
        <v>1</v>
      </c>
      <c r="L111" s="181">
        <v>7</v>
      </c>
      <c r="M111" s="194">
        <v>32.4</v>
      </c>
      <c r="N111" s="252">
        <f t="shared" si="24"/>
        <v>226.79999999999998</v>
      </c>
      <c r="O111" s="200"/>
      <c r="P111" s="187" t="s">
        <v>530</v>
      </c>
      <c r="Q111" s="201"/>
      <c r="R111" s="189"/>
      <c r="S111" s="190"/>
      <c r="T111" s="191"/>
      <c r="U111" s="191"/>
      <c r="V111" s="191"/>
      <c r="W111" s="192"/>
      <c r="X111" s="191"/>
      <c r="Y111" s="191"/>
      <c r="Z111" s="193"/>
      <c r="AA111" s="101">
        <f t="shared" si="25"/>
        <v>16.399999999999999</v>
      </c>
      <c r="AB111" s="297">
        <f t="shared" si="26"/>
        <v>114.79999999999998</v>
      </c>
      <c r="AC111" s="72">
        <v>16</v>
      </c>
      <c r="AD111" s="69">
        <f t="shared" si="38"/>
        <v>112</v>
      </c>
      <c r="AE111" s="73"/>
      <c r="AF111" s="71">
        <f t="shared" si="27"/>
        <v>0</v>
      </c>
      <c r="AG111" s="72"/>
      <c r="AH111" s="72">
        <f t="shared" si="28"/>
        <v>0</v>
      </c>
      <c r="AI111" s="73"/>
      <c r="AJ111" s="71">
        <f t="shared" si="29"/>
        <v>0</v>
      </c>
      <c r="AK111" s="72"/>
      <c r="AL111" s="74">
        <f t="shared" si="30"/>
        <v>0</v>
      </c>
      <c r="AM111" s="296">
        <f t="shared" si="31"/>
        <v>0</v>
      </c>
      <c r="AN111" s="297">
        <f t="shared" si="32"/>
        <v>0</v>
      </c>
      <c r="AO111" s="69"/>
      <c r="AP111" s="69">
        <f t="shared" si="33"/>
        <v>0</v>
      </c>
      <c r="AQ111" s="73"/>
      <c r="AR111" s="71">
        <f t="shared" si="34"/>
        <v>0</v>
      </c>
      <c r="AS111" s="72"/>
      <c r="AT111" s="72">
        <f t="shared" si="35"/>
        <v>0</v>
      </c>
      <c r="AU111" s="73"/>
      <c r="AV111" s="71">
        <f t="shared" si="36"/>
        <v>0</v>
      </c>
      <c r="AW111" s="72"/>
      <c r="AX111" s="74">
        <f t="shared" si="37"/>
        <v>0</v>
      </c>
    </row>
    <row r="112" spans="1:50" ht="24">
      <c r="A112" s="260"/>
      <c r="B112" s="262">
        <v>978</v>
      </c>
      <c r="C112" s="287"/>
      <c r="D112" s="5"/>
      <c r="E112" s="5"/>
      <c r="F112" s="262"/>
      <c r="G112" s="200" t="s">
        <v>32</v>
      </c>
      <c r="H112" s="187" t="s">
        <v>531</v>
      </c>
      <c r="I112" s="201" t="s">
        <v>223</v>
      </c>
      <c r="J112" s="189" t="s">
        <v>39</v>
      </c>
      <c r="K112" s="181"/>
      <c r="L112" s="181">
        <v>2</v>
      </c>
      <c r="M112" s="194">
        <v>35</v>
      </c>
      <c r="N112" s="252">
        <f t="shared" si="24"/>
        <v>70</v>
      </c>
      <c r="O112" s="200"/>
      <c r="P112" s="187" t="s">
        <v>531</v>
      </c>
      <c r="Q112" s="201"/>
      <c r="R112" s="189"/>
      <c r="S112" s="190"/>
      <c r="T112" s="191"/>
      <c r="U112" s="191"/>
      <c r="V112" s="191"/>
      <c r="W112" s="192"/>
      <c r="X112" s="191"/>
      <c r="Y112" s="191"/>
      <c r="Z112" s="193"/>
      <c r="AA112" s="101">
        <f t="shared" si="25"/>
        <v>16.399999999999999</v>
      </c>
      <c r="AB112" s="297">
        <f t="shared" si="26"/>
        <v>32.799999999999997</v>
      </c>
      <c r="AC112" s="72">
        <v>18.600000000000001</v>
      </c>
      <c r="AD112" s="69">
        <f t="shared" si="38"/>
        <v>37.200000000000003</v>
      </c>
      <c r="AE112" s="73"/>
      <c r="AF112" s="71">
        <f t="shared" si="27"/>
        <v>0</v>
      </c>
      <c r="AG112" s="72"/>
      <c r="AH112" s="72">
        <f t="shared" si="28"/>
        <v>0</v>
      </c>
      <c r="AI112" s="73"/>
      <c r="AJ112" s="71">
        <f t="shared" si="29"/>
        <v>0</v>
      </c>
      <c r="AK112" s="72"/>
      <c r="AL112" s="74">
        <f t="shared" si="30"/>
        <v>0</v>
      </c>
      <c r="AM112" s="296">
        <f t="shared" si="31"/>
        <v>0</v>
      </c>
      <c r="AN112" s="297">
        <f t="shared" si="32"/>
        <v>0</v>
      </c>
      <c r="AO112" s="69"/>
      <c r="AP112" s="69">
        <f t="shared" si="33"/>
        <v>0</v>
      </c>
      <c r="AQ112" s="73"/>
      <c r="AR112" s="71">
        <f t="shared" si="34"/>
        <v>0</v>
      </c>
      <c r="AS112" s="72"/>
      <c r="AT112" s="72">
        <f t="shared" si="35"/>
        <v>0</v>
      </c>
      <c r="AU112" s="73"/>
      <c r="AV112" s="71">
        <f t="shared" si="36"/>
        <v>0</v>
      </c>
      <c r="AW112" s="72"/>
      <c r="AX112" s="74">
        <f t="shared" si="37"/>
        <v>0</v>
      </c>
    </row>
    <row r="113" spans="1:50" ht="24">
      <c r="A113" s="260">
        <v>93</v>
      </c>
      <c r="B113" s="262">
        <v>12</v>
      </c>
      <c r="C113" s="287" t="s">
        <v>481</v>
      </c>
      <c r="D113" s="5"/>
      <c r="E113" s="5"/>
      <c r="F113" s="262" t="s">
        <v>483</v>
      </c>
      <c r="G113" s="195" t="s">
        <v>225</v>
      </c>
      <c r="H113" s="187" t="s">
        <v>226</v>
      </c>
      <c r="I113" s="182" t="s">
        <v>227</v>
      </c>
      <c r="J113" s="189" t="s">
        <v>23</v>
      </c>
      <c r="K113" s="181">
        <v>1</v>
      </c>
      <c r="L113" s="181">
        <v>8</v>
      </c>
      <c r="M113" s="194">
        <v>23.8</v>
      </c>
      <c r="N113" s="252">
        <f t="shared" si="24"/>
        <v>190.4</v>
      </c>
      <c r="O113" s="195"/>
      <c r="P113" s="187"/>
      <c r="Q113" s="182"/>
      <c r="R113" s="189"/>
      <c r="S113" s="190"/>
      <c r="T113" s="191"/>
      <c r="U113" s="191"/>
      <c r="V113" s="191"/>
      <c r="W113" s="192"/>
      <c r="X113" s="191"/>
      <c r="Y113" s="191"/>
      <c r="Z113" s="193"/>
      <c r="AA113" s="101">
        <f t="shared" si="25"/>
        <v>23.8</v>
      </c>
      <c r="AB113" s="297">
        <f t="shared" si="26"/>
        <v>190.4</v>
      </c>
      <c r="AC113" s="72"/>
      <c r="AD113" s="69">
        <f t="shared" si="38"/>
        <v>0</v>
      </c>
      <c r="AE113" s="73"/>
      <c r="AF113" s="71">
        <f t="shared" si="27"/>
        <v>0</v>
      </c>
      <c r="AG113" s="72"/>
      <c r="AH113" s="72">
        <f t="shared" si="28"/>
        <v>0</v>
      </c>
      <c r="AI113" s="73"/>
      <c r="AJ113" s="71">
        <f t="shared" si="29"/>
        <v>0</v>
      </c>
      <c r="AK113" s="72"/>
      <c r="AL113" s="74">
        <f t="shared" si="30"/>
        <v>0</v>
      </c>
      <c r="AM113" s="296">
        <f t="shared" si="31"/>
        <v>0</v>
      </c>
      <c r="AN113" s="297">
        <f t="shared" si="32"/>
        <v>0</v>
      </c>
      <c r="AO113" s="69"/>
      <c r="AP113" s="69">
        <f t="shared" si="33"/>
        <v>0</v>
      </c>
      <c r="AQ113" s="73"/>
      <c r="AR113" s="71">
        <f t="shared" si="34"/>
        <v>0</v>
      </c>
      <c r="AS113" s="72"/>
      <c r="AT113" s="72">
        <f t="shared" si="35"/>
        <v>0</v>
      </c>
      <c r="AU113" s="73"/>
      <c r="AV113" s="71">
        <f t="shared" si="36"/>
        <v>0</v>
      </c>
      <c r="AW113" s="72"/>
      <c r="AX113" s="74">
        <f t="shared" si="37"/>
        <v>0</v>
      </c>
    </row>
    <row r="114" spans="1:50" ht="24">
      <c r="A114" s="260"/>
      <c r="B114" s="262">
        <v>12</v>
      </c>
      <c r="C114" s="287"/>
      <c r="D114" s="5"/>
      <c r="E114" s="5"/>
      <c r="F114" s="262"/>
      <c r="G114" s="195" t="s">
        <v>34</v>
      </c>
      <c r="H114" s="187" t="s">
        <v>228</v>
      </c>
      <c r="I114" s="182" t="s">
        <v>227</v>
      </c>
      <c r="J114" s="189" t="s">
        <v>23</v>
      </c>
      <c r="K114" s="181"/>
      <c r="L114" s="181">
        <v>3</v>
      </c>
      <c r="M114" s="194">
        <v>21.6</v>
      </c>
      <c r="N114" s="252">
        <f t="shared" si="24"/>
        <v>64.800000000000011</v>
      </c>
      <c r="O114" s="195"/>
      <c r="P114" s="187"/>
      <c r="Q114" s="182"/>
      <c r="R114" s="189"/>
      <c r="S114" s="190"/>
      <c r="T114" s="191"/>
      <c r="U114" s="191"/>
      <c r="V114" s="191"/>
      <c r="W114" s="192"/>
      <c r="X114" s="191"/>
      <c r="Y114" s="191"/>
      <c r="Z114" s="193"/>
      <c r="AA114" s="101">
        <f t="shared" si="25"/>
        <v>21.6</v>
      </c>
      <c r="AB114" s="297">
        <f t="shared" si="26"/>
        <v>64.800000000000011</v>
      </c>
      <c r="AC114" s="72"/>
      <c r="AD114" s="69">
        <f t="shared" si="38"/>
        <v>0</v>
      </c>
      <c r="AE114" s="73"/>
      <c r="AF114" s="71">
        <f t="shared" si="27"/>
        <v>0</v>
      </c>
      <c r="AG114" s="72"/>
      <c r="AH114" s="72">
        <f t="shared" si="28"/>
        <v>0</v>
      </c>
      <c r="AI114" s="73"/>
      <c r="AJ114" s="71">
        <f t="shared" si="29"/>
        <v>0</v>
      </c>
      <c r="AK114" s="72"/>
      <c r="AL114" s="74">
        <f t="shared" si="30"/>
        <v>0</v>
      </c>
      <c r="AM114" s="296">
        <f t="shared" si="31"/>
        <v>0</v>
      </c>
      <c r="AN114" s="297">
        <f t="shared" si="32"/>
        <v>0</v>
      </c>
      <c r="AO114" s="69"/>
      <c r="AP114" s="69">
        <f t="shared" si="33"/>
        <v>0</v>
      </c>
      <c r="AQ114" s="73"/>
      <c r="AR114" s="71">
        <f t="shared" si="34"/>
        <v>0</v>
      </c>
      <c r="AS114" s="72"/>
      <c r="AT114" s="72">
        <f t="shared" si="35"/>
        <v>0</v>
      </c>
      <c r="AU114" s="73"/>
      <c r="AV114" s="71">
        <f t="shared" si="36"/>
        <v>0</v>
      </c>
      <c r="AW114" s="72"/>
      <c r="AX114" s="74">
        <f t="shared" si="37"/>
        <v>0</v>
      </c>
    </row>
    <row r="115" spans="1:50">
      <c r="A115" s="260">
        <v>100</v>
      </c>
      <c r="B115" s="265" t="s">
        <v>229</v>
      </c>
      <c r="C115" s="288" t="s">
        <v>481</v>
      </c>
      <c r="D115" s="20"/>
      <c r="E115" s="20"/>
      <c r="F115" s="265" t="s">
        <v>484</v>
      </c>
      <c r="G115" s="204" t="s">
        <v>230</v>
      </c>
      <c r="H115" s="182" t="s">
        <v>231</v>
      </c>
      <c r="I115" s="205" t="s">
        <v>46</v>
      </c>
      <c r="J115" s="189" t="s">
        <v>232</v>
      </c>
      <c r="K115" s="181">
        <v>1</v>
      </c>
      <c r="L115" s="181">
        <v>16</v>
      </c>
      <c r="M115" s="194">
        <v>12.4</v>
      </c>
      <c r="N115" s="252">
        <f t="shared" si="24"/>
        <v>198.4</v>
      </c>
      <c r="O115" s="204"/>
      <c r="P115" s="182"/>
      <c r="Q115" s="205"/>
      <c r="R115" s="189"/>
      <c r="S115" s="190"/>
      <c r="T115" s="191"/>
      <c r="U115" s="191"/>
      <c r="V115" s="191"/>
      <c r="W115" s="192"/>
      <c r="X115" s="191"/>
      <c r="Y115" s="191"/>
      <c r="Z115" s="193"/>
      <c r="AA115" s="101">
        <f t="shared" si="25"/>
        <v>0</v>
      </c>
      <c r="AB115" s="297">
        <f t="shared" si="26"/>
        <v>0</v>
      </c>
      <c r="AC115" s="72">
        <v>12.4</v>
      </c>
      <c r="AD115" s="69">
        <f t="shared" si="38"/>
        <v>198.4</v>
      </c>
      <c r="AE115" s="73"/>
      <c r="AF115" s="71">
        <f t="shared" si="27"/>
        <v>0</v>
      </c>
      <c r="AG115" s="72"/>
      <c r="AH115" s="72">
        <f t="shared" si="28"/>
        <v>0</v>
      </c>
      <c r="AI115" s="73"/>
      <c r="AJ115" s="71">
        <f t="shared" si="29"/>
        <v>0</v>
      </c>
      <c r="AK115" s="72"/>
      <c r="AL115" s="74">
        <f t="shared" si="30"/>
        <v>0</v>
      </c>
      <c r="AM115" s="296">
        <f t="shared" si="31"/>
        <v>0</v>
      </c>
      <c r="AN115" s="297">
        <f t="shared" si="32"/>
        <v>0</v>
      </c>
      <c r="AO115" s="69"/>
      <c r="AP115" s="69">
        <f t="shared" si="33"/>
        <v>0</v>
      </c>
      <c r="AQ115" s="73"/>
      <c r="AR115" s="71">
        <f t="shared" si="34"/>
        <v>0</v>
      </c>
      <c r="AS115" s="72"/>
      <c r="AT115" s="72">
        <f t="shared" si="35"/>
        <v>0</v>
      </c>
      <c r="AU115" s="73"/>
      <c r="AV115" s="71">
        <f t="shared" si="36"/>
        <v>0</v>
      </c>
      <c r="AW115" s="72"/>
      <c r="AX115" s="74">
        <f t="shared" si="37"/>
        <v>0</v>
      </c>
    </row>
    <row r="116" spans="1:50">
      <c r="A116" s="260">
        <v>101</v>
      </c>
      <c r="B116" s="265" t="s">
        <v>233</v>
      </c>
      <c r="C116" s="288" t="s">
        <v>481</v>
      </c>
      <c r="D116" s="20"/>
      <c r="E116" s="20"/>
      <c r="F116" s="265" t="s">
        <v>484</v>
      </c>
      <c r="G116" s="204" t="s">
        <v>230</v>
      </c>
      <c r="H116" s="187" t="s">
        <v>234</v>
      </c>
      <c r="I116" s="205" t="s">
        <v>235</v>
      </c>
      <c r="J116" s="189" t="s">
        <v>232</v>
      </c>
      <c r="K116" s="181">
        <v>1</v>
      </c>
      <c r="L116" s="181">
        <v>8</v>
      </c>
      <c r="M116" s="194">
        <v>11.3</v>
      </c>
      <c r="N116" s="252">
        <f t="shared" si="24"/>
        <v>90.4</v>
      </c>
      <c r="O116" s="204"/>
      <c r="P116" s="187"/>
      <c r="Q116" s="205"/>
      <c r="R116" s="189"/>
      <c r="S116" s="190"/>
      <c r="T116" s="191"/>
      <c r="U116" s="191"/>
      <c r="V116" s="191"/>
      <c r="W116" s="192"/>
      <c r="X116" s="191"/>
      <c r="Y116" s="191"/>
      <c r="Z116" s="193"/>
      <c r="AA116" s="101">
        <f t="shared" si="25"/>
        <v>0</v>
      </c>
      <c r="AB116" s="297">
        <f t="shared" si="26"/>
        <v>0</v>
      </c>
      <c r="AC116" s="72">
        <v>11.3</v>
      </c>
      <c r="AD116" s="69">
        <f t="shared" si="38"/>
        <v>90.4</v>
      </c>
      <c r="AE116" s="73"/>
      <c r="AF116" s="71">
        <f t="shared" si="27"/>
        <v>0</v>
      </c>
      <c r="AG116" s="72"/>
      <c r="AH116" s="72">
        <f t="shared" si="28"/>
        <v>0</v>
      </c>
      <c r="AI116" s="73"/>
      <c r="AJ116" s="71">
        <f t="shared" si="29"/>
        <v>0</v>
      </c>
      <c r="AK116" s="72"/>
      <c r="AL116" s="74">
        <f t="shared" si="30"/>
        <v>0</v>
      </c>
      <c r="AM116" s="296">
        <f t="shared" si="31"/>
        <v>0</v>
      </c>
      <c r="AN116" s="297">
        <f t="shared" si="32"/>
        <v>0</v>
      </c>
      <c r="AO116" s="69"/>
      <c r="AP116" s="69">
        <f t="shared" si="33"/>
        <v>0</v>
      </c>
      <c r="AQ116" s="73"/>
      <c r="AR116" s="71">
        <f t="shared" si="34"/>
        <v>0</v>
      </c>
      <c r="AS116" s="72"/>
      <c r="AT116" s="72">
        <f t="shared" si="35"/>
        <v>0</v>
      </c>
      <c r="AU116" s="73"/>
      <c r="AV116" s="71">
        <f t="shared" si="36"/>
        <v>0</v>
      </c>
      <c r="AW116" s="72"/>
      <c r="AX116" s="74">
        <f t="shared" si="37"/>
        <v>0</v>
      </c>
    </row>
    <row r="117" spans="1:50">
      <c r="A117" s="260"/>
      <c r="B117" s="265" t="s">
        <v>233</v>
      </c>
      <c r="C117" s="288"/>
      <c r="D117" s="20"/>
      <c r="E117" s="20"/>
      <c r="F117" s="265"/>
      <c r="G117" s="204" t="s">
        <v>235</v>
      </c>
      <c r="H117" s="187" t="s">
        <v>236</v>
      </c>
      <c r="I117" s="205" t="s">
        <v>230</v>
      </c>
      <c r="J117" s="189" t="s">
        <v>232</v>
      </c>
      <c r="K117" s="181"/>
      <c r="L117" s="181">
        <v>7</v>
      </c>
      <c r="M117" s="194">
        <v>5.3</v>
      </c>
      <c r="N117" s="252">
        <f t="shared" si="24"/>
        <v>37.1</v>
      </c>
      <c r="O117" s="204"/>
      <c r="P117" s="187"/>
      <c r="Q117" s="205"/>
      <c r="R117" s="189"/>
      <c r="S117" s="190"/>
      <c r="T117" s="191"/>
      <c r="U117" s="191"/>
      <c r="V117" s="191"/>
      <c r="W117" s="192"/>
      <c r="X117" s="191"/>
      <c r="Y117" s="191"/>
      <c r="Z117" s="193"/>
      <c r="AA117" s="101">
        <f t="shared" si="25"/>
        <v>0</v>
      </c>
      <c r="AB117" s="297">
        <f t="shared" si="26"/>
        <v>0</v>
      </c>
      <c r="AC117" s="72">
        <v>5.3</v>
      </c>
      <c r="AD117" s="69">
        <f t="shared" si="38"/>
        <v>37.1</v>
      </c>
      <c r="AE117" s="73"/>
      <c r="AF117" s="71">
        <f t="shared" si="27"/>
        <v>0</v>
      </c>
      <c r="AG117" s="72"/>
      <c r="AH117" s="72">
        <f t="shared" si="28"/>
        <v>0</v>
      </c>
      <c r="AI117" s="73"/>
      <c r="AJ117" s="71">
        <f t="shared" si="29"/>
        <v>0</v>
      </c>
      <c r="AK117" s="72"/>
      <c r="AL117" s="74">
        <f t="shared" si="30"/>
        <v>0</v>
      </c>
      <c r="AM117" s="296">
        <f t="shared" si="31"/>
        <v>0</v>
      </c>
      <c r="AN117" s="297">
        <f t="shared" si="32"/>
        <v>0</v>
      </c>
      <c r="AO117" s="69"/>
      <c r="AP117" s="69">
        <f t="shared" si="33"/>
        <v>0</v>
      </c>
      <c r="AQ117" s="73"/>
      <c r="AR117" s="71">
        <f t="shared" si="34"/>
        <v>0</v>
      </c>
      <c r="AS117" s="72"/>
      <c r="AT117" s="72">
        <f t="shared" si="35"/>
        <v>0</v>
      </c>
      <c r="AU117" s="73"/>
      <c r="AV117" s="71">
        <f t="shared" si="36"/>
        <v>0</v>
      </c>
      <c r="AW117" s="72"/>
      <c r="AX117" s="74">
        <f t="shared" si="37"/>
        <v>0</v>
      </c>
    </row>
    <row r="118" spans="1:50">
      <c r="A118" s="260"/>
      <c r="B118" s="265" t="s">
        <v>233</v>
      </c>
      <c r="C118" s="288"/>
      <c r="D118" s="20"/>
      <c r="E118" s="20"/>
      <c r="F118" s="265"/>
      <c r="G118" s="204" t="s">
        <v>237</v>
      </c>
      <c r="H118" s="187" t="s">
        <v>238</v>
      </c>
      <c r="I118" s="205" t="s">
        <v>230</v>
      </c>
      <c r="J118" s="189" t="s">
        <v>232</v>
      </c>
      <c r="K118" s="181"/>
      <c r="L118" s="181">
        <v>1</v>
      </c>
      <c r="M118" s="194">
        <v>9.1</v>
      </c>
      <c r="N118" s="252">
        <f t="shared" si="24"/>
        <v>9.1</v>
      </c>
      <c r="O118" s="204"/>
      <c r="P118" s="187"/>
      <c r="Q118" s="205"/>
      <c r="R118" s="189"/>
      <c r="S118" s="190"/>
      <c r="T118" s="191"/>
      <c r="U118" s="191"/>
      <c r="V118" s="191"/>
      <c r="W118" s="192"/>
      <c r="X118" s="191"/>
      <c r="Y118" s="191"/>
      <c r="Z118" s="193"/>
      <c r="AA118" s="101">
        <f t="shared" si="25"/>
        <v>0</v>
      </c>
      <c r="AB118" s="297">
        <f t="shared" si="26"/>
        <v>0</v>
      </c>
      <c r="AC118" s="72">
        <v>9.1</v>
      </c>
      <c r="AD118" s="69">
        <f t="shared" si="38"/>
        <v>9.1</v>
      </c>
      <c r="AE118" s="73"/>
      <c r="AF118" s="71">
        <f t="shared" si="27"/>
        <v>0</v>
      </c>
      <c r="AG118" s="72"/>
      <c r="AH118" s="72">
        <f t="shared" si="28"/>
        <v>0</v>
      </c>
      <c r="AI118" s="73"/>
      <c r="AJ118" s="71">
        <f t="shared" si="29"/>
        <v>0</v>
      </c>
      <c r="AK118" s="72"/>
      <c r="AL118" s="74">
        <f t="shared" si="30"/>
        <v>0</v>
      </c>
      <c r="AM118" s="296">
        <f t="shared" si="31"/>
        <v>0</v>
      </c>
      <c r="AN118" s="297">
        <f t="shared" si="32"/>
        <v>0</v>
      </c>
      <c r="AO118" s="69"/>
      <c r="AP118" s="69">
        <f t="shared" si="33"/>
        <v>0</v>
      </c>
      <c r="AQ118" s="73"/>
      <c r="AR118" s="71">
        <f t="shared" si="34"/>
        <v>0</v>
      </c>
      <c r="AS118" s="72"/>
      <c r="AT118" s="72">
        <f t="shared" si="35"/>
        <v>0</v>
      </c>
      <c r="AU118" s="73"/>
      <c r="AV118" s="71">
        <f t="shared" si="36"/>
        <v>0</v>
      </c>
      <c r="AW118" s="72"/>
      <c r="AX118" s="74">
        <f t="shared" si="37"/>
        <v>0</v>
      </c>
    </row>
    <row r="119" spans="1:50">
      <c r="A119" s="260"/>
      <c r="B119" s="265" t="s">
        <v>233</v>
      </c>
      <c r="C119" s="288"/>
      <c r="D119" s="20"/>
      <c r="E119" s="20"/>
      <c r="F119" s="265"/>
      <c r="G119" s="204" t="s">
        <v>230</v>
      </c>
      <c r="H119" s="187" t="s">
        <v>239</v>
      </c>
      <c r="I119" s="205" t="s">
        <v>240</v>
      </c>
      <c r="J119" s="189" t="s">
        <v>232</v>
      </c>
      <c r="K119" s="181"/>
      <c r="L119" s="181">
        <v>1</v>
      </c>
      <c r="M119" s="194">
        <v>12.5</v>
      </c>
      <c r="N119" s="252">
        <f t="shared" si="24"/>
        <v>12.5</v>
      </c>
      <c r="O119" s="204"/>
      <c r="P119" s="187"/>
      <c r="Q119" s="205"/>
      <c r="R119" s="189"/>
      <c r="S119" s="190"/>
      <c r="T119" s="191"/>
      <c r="U119" s="191"/>
      <c r="V119" s="191"/>
      <c r="W119" s="192"/>
      <c r="X119" s="191"/>
      <c r="Y119" s="191"/>
      <c r="Z119" s="193"/>
      <c r="AA119" s="101">
        <f t="shared" si="25"/>
        <v>0</v>
      </c>
      <c r="AB119" s="297">
        <f t="shared" si="26"/>
        <v>0</v>
      </c>
      <c r="AC119" s="72">
        <v>12.5</v>
      </c>
      <c r="AD119" s="69">
        <f t="shared" si="38"/>
        <v>12.5</v>
      </c>
      <c r="AE119" s="73"/>
      <c r="AF119" s="71">
        <f t="shared" si="27"/>
        <v>0</v>
      </c>
      <c r="AG119" s="72"/>
      <c r="AH119" s="72">
        <f t="shared" si="28"/>
        <v>0</v>
      </c>
      <c r="AI119" s="73"/>
      <c r="AJ119" s="71">
        <f t="shared" si="29"/>
        <v>0</v>
      </c>
      <c r="AK119" s="72"/>
      <c r="AL119" s="74">
        <f t="shared" si="30"/>
        <v>0</v>
      </c>
      <c r="AM119" s="296">
        <f t="shared" si="31"/>
        <v>0</v>
      </c>
      <c r="AN119" s="297">
        <f t="shared" si="32"/>
        <v>0</v>
      </c>
      <c r="AO119" s="69"/>
      <c r="AP119" s="69">
        <f t="shared" si="33"/>
        <v>0</v>
      </c>
      <c r="AQ119" s="73"/>
      <c r="AR119" s="71">
        <f t="shared" si="34"/>
        <v>0</v>
      </c>
      <c r="AS119" s="72"/>
      <c r="AT119" s="72">
        <f t="shared" si="35"/>
        <v>0</v>
      </c>
      <c r="AU119" s="73"/>
      <c r="AV119" s="71">
        <f t="shared" si="36"/>
        <v>0</v>
      </c>
      <c r="AW119" s="72"/>
      <c r="AX119" s="74">
        <f t="shared" si="37"/>
        <v>0</v>
      </c>
    </row>
    <row r="120" spans="1:50" ht="24">
      <c r="A120" s="260">
        <v>102</v>
      </c>
      <c r="B120" s="265" t="s">
        <v>241</v>
      </c>
      <c r="C120" s="288" t="s">
        <v>481</v>
      </c>
      <c r="D120" s="20"/>
      <c r="E120" s="20"/>
      <c r="F120" s="265" t="s">
        <v>484</v>
      </c>
      <c r="G120" s="204" t="s">
        <v>230</v>
      </c>
      <c r="H120" s="187" t="s">
        <v>242</v>
      </c>
      <c r="I120" s="206" t="s">
        <v>243</v>
      </c>
      <c r="J120" s="189" t="s">
        <v>232</v>
      </c>
      <c r="K120" s="181">
        <v>1</v>
      </c>
      <c r="L120" s="181">
        <v>14</v>
      </c>
      <c r="M120" s="194">
        <v>16.3</v>
      </c>
      <c r="N120" s="252">
        <f t="shared" si="24"/>
        <v>228.20000000000002</v>
      </c>
      <c r="O120" s="204"/>
      <c r="P120" s="187"/>
      <c r="Q120" s="206"/>
      <c r="R120" s="189"/>
      <c r="S120" s="190"/>
      <c r="T120" s="191"/>
      <c r="U120" s="191"/>
      <c r="V120" s="191"/>
      <c r="W120" s="192"/>
      <c r="X120" s="191"/>
      <c r="Y120" s="191"/>
      <c r="Z120" s="193"/>
      <c r="AA120" s="101">
        <f t="shared" si="25"/>
        <v>0</v>
      </c>
      <c r="AB120" s="297">
        <f t="shared" si="26"/>
        <v>0</v>
      </c>
      <c r="AC120" s="72">
        <v>16.3</v>
      </c>
      <c r="AD120" s="69">
        <f t="shared" si="38"/>
        <v>228.20000000000002</v>
      </c>
      <c r="AE120" s="73"/>
      <c r="AF120" s="71">
        <f t="shared" si="27"/>
        <v>0</v>
      </c>
      <c r="AG120" s="72"/>
      <c r="AH120" s="72">
        <f t="shared" si="28"/>
        <v>0</v>
      </c>
      <c r="AI120" s="73"/>
      <c r="AJ120" s="71">
        <f t="shared" si="29"/>
        <v>0</v>
      </c>
      <c r="AK120" s="72"/>
      <c r="AL120" s="74">
        <f t="shared" si="30"/>
        <v>0</v>
      </c>
      <c r="AM120" s="296">
        <f t="shared" si="31"/>
        <v>0</v>
      </c>
      <c r="AN120" s="297">
        <f t="shared" si="32"/>
        <v>0</v>
      </c>
      <c r="AO120" s="69"/>
      <c r="AP120" s="69">
        <f t="shared" si="33"/>
        <v>0</v>
      </c>
      <c r="AQ120" s="73"/>
      <c r="AR120" s="71">
        <f t="shared" si="34"/>
        <v>0</v>
      </c>
      <c r="AS120" s="72"/>
      <c r="AT120" s="72">
        <f t="shared" si="35"/>
        <v>0</v>
      </c>
      <c r="AU120" s="73"/>
      <c r="AV120" s="71">
        <f t="shared" si="36"/>
        <v>0</v>
      </c>
      <c r="AW120" s="72"/>
      <c r="AX120" s="74">
        <f t="shared" si="37"/>
        <v>0</v>
      </c>
    </row>
    <row r="121" spans="1:50" ht="24">
      <c r="A121" s="260"/>
      <c r="B121" s="265" t="s">
        <v>241</v>
      </c>
      <c r="C121" s="288"/>
      <c r="D121" s="20"/>
      <c r="E121" s="20"/>
      <c r="F121" s="265"/>
      <c r="G121" s="204" t="s">
        <v>244</v>
      </c>
      <c r="H121" s="187" t="s">
        <v>245</v>
      </c>
      <c r="I121" s="206" t="s">
        <v>243</v>
      </c>
      <c r="J121" s="189" t="s">
        <v>39</v>
      </c>
      <c r="K121" s="181"/>
      <c r="L121" s="181">
        <v>2</v>
      </c>
      <c r="M121" s="194">
        <v>21.3</v>
      </c>
      <c r="N121" s="252">
        <f t="shared" si="24"/>
        <v>42.6</v>
      </c>
      <c r="O121" s="204"/>
      <c r="P121" s="187"/>
      <c r="Q121" s="206"/>
      <c r="R121" s="189"/>
      <c r="S121" s="190"/>
      <c r="T121" s="191"/>
      <c r="U121" s="191"/>
      <c r="V121" s="191"/>
      <c r="W121" s="192"/>
      <c r="X121" s="191"/>
      <c r="Y121" s="191"/>
      <c r="Z121" s="193"/>
      <c r="AA121" s="101">
        <f t="shared" si="25"/>
        <v>5</v>
      </c>
      <c r="AB121" s="297">
        <f t="shared" si="26"/>
        <v>10</v>
      </c>
      <c r="AC121" s="72">
        <v>16.3</v>
      </c>
      <c r="AD121" s="69">
        <f t="shared" si="38"/>
        <v>32.6</v>
      </c>
      <c r="AE121" s="73"/>
      <c r="AF121" s="71">
        <f t="shared" si="27"/>
        <v>0</v>
      </c>
      <c r="AG121" s="72"/>
      <c r="AH121" s="72">
        <f t="shared" si="28"/>
        <v>0</v>
      </c>
      <c r="AI121" s="73"/>
      <c r="AJ121" s="71">
        <f t="shared" si="29"/>
        <v>0</v>
      </c>
      <c r="AK121" s="72"/>
      <c r="AL121" s="74">
        <f t="shared" si="30"/>
        <v>0</v>
      </c>
      <c r="AM121" s="296">
        <f t="shared" si="31"/>
        <v>0</v>
      </c>
      <c r="AN121" s="297">
        <f t="shared" si="32"/>
        <v>0</v>
      </c>
      <c r="AO121" s="69"/>
      <c r="AP121" s="69">
        <f t="shared" si="33"/>
        <v>0</v>
      </c>
      <c r="AQ121" s="73"/>
      <c r="AR121" s="71">
        <f t="shared" si="34"/>
        <v>0</v>
      </c>
      <c r="AS121" s="72"/>
      <c r="AT121" s="72">
        <f t="shared" si="35"/>
        <v>0</v>
      </c>
      <c r="AU121" s="73"/>
      <c r="AV121" s="71">
        <f t="shared" si="36"/>
        <v>0</v>
      </c>
      <c r="AW121" s="72"/>
      <c r="AX121" s="74">
        <f t="shared" si="37"/>
        <v>0</v>
      </c>
    </row>
    <row r="122" spans="1:50" ht="36">
      <c r="A122" s="266">
        <v>114</v>
      </c>
      <c r="B122" s="262" t="s">
        <v>246</v>
      </c>
      <c r="C122" s="287" t="s">
        <v>456</v>
      </c>
      <c r="D122" s="5" t="s">
        <v>464</v>
      </c>
      <c r="E122" s="5">
        <v>161</v>
      </c>
      <c r="F122" s="262"/>
      <c r="G122" s="210" t="s">
        <v>66</v>
      </c>
      <c r="H122" s="211" t="s">
        <v>247</v>
      </c>
      <c r="I122" s="212" t="s">
        <v>248</v>
      </c>
      <c r="J122" s="189" t="s">
        <v>23</v>
      </c>
      <c r="K122" s="181">
        <v>12</v>
      </c>
      <c r="L122" s="181">
        <v>117</v>
      </c>
      <c r="M122" s="194">
        <v>20.3</v>
      </c>
      <c r="N122" s="252">
        <f t="shared" si="24"/>
        <v>2375.1</v>
      </c>
      <c r="O122" s="210" t="s">
        <v>66</v>
      </c>
      <c r="P122" s="211" t="s">
        <v>247</v>
      </c>
      <c r="Q122" s="212" t="s">
        <v>248</v>
      </c>
      <c r="R122" s="189" t="s">
        <v>23</v>
      </c>
      <c r="S122" s="190" t="s">
        <v>449</v>
      </c>
      <c r="T122" s="191">
        <v>6</v>
      </c>
      <c r="U122" s="191">
        <v>60</v>
      </c>
      <c r="V122" s="191">
        <v>34</v>
      </c>
      <c r="W122" s="192">
        <f t="shared" ref="W122:W173" si="40">V122*T122</f>
        <v>204</v>
      </c>
      <c r="X122" s="191">
        <v>102</v>
      </c>
      <c r="Y122" s="191">
        <f>M122</f>
        <v>20.3</v>
      </c>
      <c r="Z122" s="193">
        <f t="shared" si="39"/>
        <v>1218</v>
      </c>
      <c r="AA122" s="101">
        <f t="shared" si="25"/>
        <v>20.3</v>
      </c>
      <c r="AB122" s="297">
        <f t="shared" si="26"/>
        <v>2375.1</v>
      </c>
      <c r="AC122" s="72"/>
      <c r="AD122" s="69">
        <f t="shared" si="38"/>
        <v>0</v>
      </c>
      <c r="AE122" s="73"/>
      <c r="AF122" s="71">
        <f t="shared" si="27"/>
        <v>0</v>
      </c>
      <c r="AG122" s="72"/>
      <c r="AH122" s="72">
        <f t="shared" si="28"/>
        <v>0</v>
      </c>
      <c r="AI122" s="73"/>
      <c r="AJ122" s="71">
        <f t="shared" si="29"/>
        <v>0</v>
      </c>
      <c r="AK122" s="72"/>
      <c r="AL122" s="74">
        <f t="shared" si="30"/>
        <v>0</v>
      </c>
      <c r="AM122" s="296">
        <f t="shared" si="31"/>
        <v>20.3</v>
      </c>
      <c r="AN122" s="297">
        <f t="shared" si="32"/>
        <v>1218</v>
      </c>
      <c r="AO122" s="69"/>
      <c r="AP122" s="69">
        <f t="shared" si="33"/>
        <v>0</v>
      </c>
      <c r="AQ122" s="73"/>
      <c r="AR122" s="71">
        <f t="shared" si="34"/>
        <v>0</v>
      </c>
      <c r="AS122" s="72"/>
      <c r="AT122" s="72">
        <f t="shared" si="35"/>
        <v>0</v>
      </c>
      <c r="AU122" s="73"/>
      <c r="AV122" s="71">
        <f t="shared" si="36"/>
        <v>0</v>
      </c>
      <c r="AW122" s="72"/>
      <c r="AX122" s="74">
        <f t="shared" si="37"/>
        <v>0</v>
      </c>
    </row>
    <row r="123" spans="1:50" ht="24">
      <c r="A123" s="266"/>
      <c r="B123" s="262" t="s">
        <v>246</v>
      </c>
      <c r="C123" s="287"/>
      <c r="D123" s="5"/>
      <c r="E123" s="5"/>
      <c r="F123" s="262"/>
      <c r="G123" s="213" t="s">
        <v>66</v>
      </c>
      <c r="H123" s="211" t="s">
        <v>249</v>
      </c>
      <c r="I123" s="214" t="s">
        <v>250</v>
      </c>
      <c r="J123" s="189" t="s">
        <v>23</v>
      </c>
      <c r="K123" s="181"/>
      <c r="L123" s="181">
        <v>1</v>
      </c>
      <c r="M123" s="194">
        <v>15.6</v>
      </c>
      <c r="N123" s="252">
        <f t="shared" si="24"/>
        <v>15.6</v>
      </c>
      <c r="O123" s="213"/>
      <c r="P123" s="211"/>
      <c r="Q123" s="214"/>
      <c r="R123" s="189"/>
      <c r="S123" s="190"/>
      <c r="T123" s="191"/>
      <c r="U123" s="191"/>
      <c r="V123" s="191"/>
      <c r="W123" s="192"/>
      <c r="X123" s="191"/>
      <c r="Y123" s="191"/>
      <c r="Z123" s="193"/>
      <c r="AA123" s="101">
        <f t="shared" si="25"/>
        <v>15.6</v>
      </c>
      <c r="AB123" s="297">
        <f t="shared" si="26"/>
        <v>15.6</v>
      </c>
      <c r="AC123" s="72"/>
      <c r="AD123" s="69">
        <f t="shared" si="38"/>
        <v>0</v>
      </c>
      <c r="AE123" s="73"/>
      <c r="AF123" s="71">
        <f t="shared" si="27"/>
        <v>0</v>
      </c>
      <c r="AG123" s="72"/>
      <c r="AH123" s="72">
        <f t="shared" si="28"/>
        <v>0</v>
      </c>
      <c r="AI123" s="73"/>
      <c r="AJ123" s="71">
        <f t="shared" si="29"/>
        <v>0</v>
      </c>
      <c r="AK123" s="72"/>
      <c r="AL123" s="74">
        <f t="shared" si="30"/>
        <v>0</v>
      </c>
      <c r="AM123" s="296">
        <f t="shared" si="31"/>
        <v>0</v>
      </c>
      <c r="AN123" s="297">
        <f t="shared" si="32"/>
        <v>0</v>
      </c>
      <c r="AO123" s="69"/>
      <c r="AP123" s="69">
        <f t="shared" si="33"/>
        <v>0</v>
      </c>
      <c r="AQ123" s="73"/>
      <c r="AR123" s="71">
        <f t="shared" si="34"/>
        <v>0</v>
      </c>
      <c r="AS123" s="72"/>
      <c r="AT123" s="72">
        <f t="shared" si="35"/>
        <v>0</v>
      </c>
      <c r="AU123" s="73"/>
      <c r="AV123" s="71">
        <f t="shared" si="36"/>
        <v>0</v>
      </c>
      <c r="AW123" s="72"/>
      <c r="AX123" s="74">
        <f t="shared" si="37"/>
        <v>0</v>
      </c>
    </row>
    <row r="124" spans="1:50" ht="24">
      <c r="A124" s="266"/>
      <c r="B124" s="262" t="s">
        <v>246</v>
      </c>
      <c r="C124" s="287"/>
      <c r="D124" s="5"/>
      <c r="E124" s="5"/>
      <c r="F124" s="262"/>
      <c r="G124" s="215" t="s">
        <v>251</v>
      </c>
      <c r="H124" s="211" t="s">
        <v>252</v>
      </c>
      <c r="I124" s="214" t="s">
        <v>248</v>
      </c>
      <c r="J124" s="189" t="s">
        <v>23</v>
      </c>
      <c r="K124" s="181"/>
      <c r="L124" s="181">
        <v>1</v>
      </c>
      <c r="M124" s="194">
        <v>12.2</v>
      </c>
      <c r="N124" s="252">
        <f t="shared" si="24"/>
        <v>12.2</v>
      </c>
      <c r="O124" s="215"/>
      <c r="P124" s="211"/>
      <c r="Q124" s="214"/>
      <c r="R124" s="189"/>
      <c r="S124" s="190"/>
      <c r="T124" s="191"/>
      <c r="U124" s="191"/>
      <c r="V124" s="191"/>
      <c r="W124" s="192"/>
      <c r="X124" s="191"/>
      <c r="Y124" s="191"/>
      <c r="Z124" s="193"/>
      <c r="AA124" s="101">
        <f t="shared" si="25"/>
        <v>12.2</v>
      </c>
      <c r="AB124" s="297">
        <f t="shared" si="26"/>
        <v>12.2</v>
      </c>
      <c r="AC124" s="72"/>
      <c r="AD124" s="69">
        <f t="shared" si="38"/>
        <v>0</v>
      </c>
      <c r="AE124" s="73"/>
      <c r="AF124" s="71">
        <f t="shared" si="27"/>
        <v>0</v>
      </c>
      <c r="AG124" s="72"/>
      <c r="AH124" s="72">
        <f t="shared" si="28"/>
        <v>0</v>
      </c>
      <c r="AI124" s="73"/>
      <c r="AJ124" s="71">
        <f t="shared" si="29"/>
        <v>0</v>
      </c>
      <c r="AK124" s="72"/>
      <c r="AL124" s="74">
        <f t="shared" si="30"/>
        <v>0</v>
      </c>
      <c r="AM124" s="296">
        <f t="shared" si="31"/>
        <v>0</v>
      </c>
      <c r="AN124" s="297">
        <f t="shared" si="32"/>
        <v>0</v>
      </c>
      <c r="AO124" s="69"/>
      <c r="AP124" s="69">
        <f t="shared" si="33"/>
        <v>0</v>
      </c>
      <c r="AQ124" s="73"/>
      <c r="AR124" s="71">
        <f t="shared" si="34"/>
        <v>0</v>
      </c>
      <c r="AS124" s="72"/>
      <c r="AT124" s="72">
        <f t="shared" si="35"/>
        <v>0</v>
      </c>
      <c r="AU124" s="73"/>
      <c r="AV124" s="71">
        <f t="shared" si="36"/>
        <v>0</v>
      </c>
      <c r="AW124" s="72"/>
      <c r="AX124" s="74">
        <f t="shared" si="37"/>
        <v>0</v>
      </c>
    </row>
    <row r="125" spans="1:50" ht="24">
      <c r="A125" s="266"/>
      <c r="B125" s="262" t="s">
        <v>246</v>
      </c>
      <c r="C125" s="287"/>
      <c r="D125" s="5"/>
      <c r="E125" s="5"/>
      <c r="F125" s="262"/>
      <c r="G125" s="213" t="s">
        <v>120</v>
      </c>
      <c r="H125" s="211" t="s">
        <v>253</v>
      </c>
      <c r="I125" s="214" t="s">
        <v>251</v>
      </c>
      <c r="J125" s="189" t="s">
        <v>23</v>
      </c>
      <c r="K125" s="181"/>
      <c r="L125" s="181">
        <v>1</v>
      </c>
      <c r="M125" s="194">
        <v>12.2</v>
      </c>
      <c r="N125" s="252">
        <f t="shared" si="24"/>
        <v>12.2</v>
      </c>
      <c r="O125" s="213"/>
      <c r="P125" s="211"/>
      <c r="Q125" s="214"/>
      <c r="R125" s="189"/>
      <c r="S125" s="190"/>
      <c r="T125" s="191"/>
      <c r="U125" s="191"/>
      <c r="V125" s="191"/>
      <c r="W125" s="192"/>
      <c r="X125" s="191"/>
      <c r="Y125" s="191"/>
      <c r="Z125" s="193"/>
      <c r="AA125" s="101">
        <f t="shared" si="25"/>
        <v>12.2</v>
      </c>
      <c r="AB125" s="297">
        <f t="shared" si="26"/>
        <v>12.2</v>
      </c>
      <c r="AC125" s="72"/>
      <c r="AD125" s="69">
        <f t="shared" si="38"/>
        <v>0</v>
      </c>
      <c r="AE125" s="73"/>
      <c r="AF125" s="71">
        <f t="shared" si="27"/>
        <v>0</v>
      </c>
      <c r="AG125" s="72"/>
      <c r="AH125" s="72">
        <f t="shared" si="28"/>
        <v>0</v>
      </c>
      <c r="AI125" s="73"/>
      <c r="AJ125" s="71">
        <f t="shared" si="29"/>
        <v>0</v>
      </c>
      <c r="AK125" s="72"/>
      <c r="AL125" s="74">
        <f t="shared" si="30"/>
        <v>0</v>
      </c>
      <c r="AM125" s="296">
        <f t="shared" si="31"/>
        <v>0</v>
      </c>
      <c r="AN125" s="297">
        <f t="shared" si="32"/>
        <v>0</v>
      </c>
      <c r="AO125" s="69"/>
      <c r="AP125" s="69">
        <f t="shared" si="33"/>
        <v>0</v>
      </c>
      <c r="AQ125" s="73"/>
      <c r="AR125" s="71">
        <f t="shared" si="34"/>
        <v>0</v>
      </c>
      <c r="AS125" s="72"/>
      <c r="AT125" s="72">
        <f t="shared" si="35"/>
        <v>0</v>
      </c>
      <c r="AU125" s="73"/>
      <c r="AV125" s="71">
        <f t="shared" si="36"/>
        <v>0</v>
      </c>
      <c r="AW125" s="72"/>
      <c r="AX125" s="74">
        <f t="shared" si="37"/>
        <v>0</v>
      </c>
    </row>
    <row r="126" spans="1:50" ht="24">
      <c r="A126" s="266">
        <v>119</v>
      </c>
      <c r="B126" s="262">
        <v>165</v>
      </c>
      <c r="C126" s="287" t="s">
        <v>456</v>
      </c>
      <c r="D126" s="5" t="s">
        <v>464</v>
      </c>
      <c r="E126" s="5">
        <v>165</v>
      </c>
      <c r="F126" s="262"/>
      <c r="G126" s="195" t="s">
        <v>254</v>
      </c>
      <c r="H126" s="216" t="s">
        <v>255</v>
      </c>
      <c r="I126" s="182" t="s">
        <v>133</v>
      </c>
      <c r="J126" s="189" t="s">
        <v>39</v>
      </c>
      <c r="K126" s="181">
        <v>14</v>
      </c>
      <c r="L126" s="181">
        <v>124</v>
      </c>
      <c r="M126" s="181">
        <v>26.5</v>
      </c>
      <c r="N126" s="252">
        <f t="shared" si="24"/>
        <v>3286</v>
      </c>
      <c r="O126" s="195" t="s">
        <v>254</v>
      </c>
      <c r="P126" s="216" t="s">
        <v>255</v>
      </c>
      <c r="Q126" s="182" t="s">
        <v>133</v>
      </c>
      <c r="R126" s="189" t="s">
        <v>39</v>
      </c>
      <c r="S126" s="190" t="s">
        <v>451</v>
      </c>
      <c r="T126" s="191">
        <v>8</v>
      </c>
      <c r="U126" s="191">
        <v>74</v>
      </c>
      <c r="V126" s="191">
        <v>27</v>
      </c>
      <c r="W126" s="192">
        <f t="shared" si="40"/>
        <v>216</v>
      </c>
      <c r="X126" s="191">
        <v>108</v>
      </c>
      <c r="Y126" s="191">
        <f>M126</f>
        <v>26.5</v>
      </c>
      <c r="Z126" s="193">
        <f t="shared" si="39"/>
        <v>1961</v>
      </c>
      <c r="AA126" s="101">
        <f t="shared" si="25"/>
        <v>25.6</v>
      </c>
      <c r="AB126" s="297">
        <f t="shared" si="26"/>
        <v>3174.4</v>
      </c>
      <c r="AC126" s="72">
        <v>0.9</v>
      </c>
      <c r="AD126" s="69">
        <f t="shared" si="38"/>
        <v>111.60000000000001</v>
      </c>
      <c r="AE126" s="73"/>
      <c r="AF126" s="71">
        <f t="shared" si="27"/>
        <v>0</v>
      </c>
      <c r="AG126" s="72"/>
      <c r="AH126" s="72">
        <f t="shared" si="28"/>
        <v>0</v>
      </c>
      <c r="AI126" s="73"/>
      <c r="AJ126" s="71">
        <f t="shared" si="29"/>
        <v>0</v>
      </c>
      <c r="AK126" s="72"/>
      <c r="AL126" s="74">
        <f t="shared" si="30"/>
        <v>0</v>
      </c>
      <c r="AM126" s="296">
        <f t="shared" si="31"/>
        <v>25.6</v>
      </c>
      <c r="AN126" s="297">
        <f t="shared" si="32"/>
        <v>1894.4</v>
      </c>
      <c r="AO126" s="69">
        <v>0.9</v>
      </c>
      <c r="AP126" s="69">
        <f t="shared" si="33"/>
        <v>66.600000000000009</v>
      </c>
      <c r="AQ126" s="73"/>
      <c r="AR126" s="71">
        <f t="shared" si="34"/>
        <v>0</v>
      </c>
      <c r="AS126" s="72"/>
      <c r="AT126" s="72">
        <f t="shared" si="35"/>
        <v>0</v>
      </c>
      <c r="AU126" s="73"/>
      <c r="AV126" s="71">
        <f t="shared" si="36"/>
        <v>0</v>
      </c>
      <c r="AW126" s="72"/>
      <c r="AX126" s="74">
        <f t="shared" si="37"/>
        <v>0</v>
      </c>
    </row>
    <row r="127" spans="1:50">
      <c r="A127" s="266"/>
      <c r="B127" s="262">
        <v>165</v>
      </c>
      <c r="C127" s="287"/>
      <c r="D127" s="5"/>
      <c r="E127" s="5"/>
      <c r="F127" s="262"/>
      <c r="G127" s="195" t="s">
        <v>133</v>
      </c>
      <c r="H127" s="216" t="s">
        <v>256</v>
      </c>
      <c r="I127" s="182" t="s">
        <v>257</v>
      </c>
      <c r="J127" s="189" t="s">
        <v>23</v>
      </c>
      <c r="K127" s="181"/>
      <c r="L127" s="181">
        <v>1</v>
      </c>
      <c r="M127" s="181">
        <v>12.8</v>
      </c>
      <c r="N127" s="252">
        <f t="shared" si="24"/>
        <v>12.8</v>
      </c>
      <c r="O127" s="195"/>
      <c r="P127" s="216" t="s">
        <v>256</v>
      </c>
      <c r="Q127" s="182"/>
      <c r="R127" s="189"/>
      <c r="S127" s="190"/>
      <c r="T127" s="191"/>
      <c r="U127" s="191"/>
      <c r="V127" s="191"/>
      <c r="W127" s="192"/>
      <c r="X127" s="191"/>
      <c r="Y127" s="191"/>
      <c r="Z127" s="193"/>
      <c r="AA127" s="101">
        <f t="shared" si="25"/>
        <v>12.8</v>
      </c>
      <c r="AB127" s="297">
        <f t="shared" si="26"/>
        <v>12.8</v>
      </c>
      <c r="AC127" s="72"/>
      <c r="AD127" s="69">
        <f t="shared" si="38"/>
        <v>0</v>
      </c>
      <c r="AE127" s="73"/>
      <c r="AF127" s="71">
        <f t="shared" si="27"/>
        <v>0</v>
      </c>
      <c r="AG127" s="72"/>
      <c r="AH127" s="72">
        <f t="shared" si="28"/>
        <v>0</v>
      </c>
      <c r="AI127" s="73"/>
      <c r="AJ127" s="71">
        <f t="shared" si="29"/>
        <v>0</v>
      </c>
      <c r="AK127" s="72"/>
      <c r="AL127" s="74">
        <f t="shared" si="30"/>
        <v>0</v>
      </c>
      <c r="AM127" s="296">
        <f t="shared" si="31"/>
        <v>0</v>
      </c>
      <c r="AN127" s="297">
        <f t="shared" si="32"/>
        <v>0</v>
      </c>
      <c r="AO127" s="69"/>
      <c r="AP127" s="69">
        <f t="shared" si="33"/>
        <v>0</v>
      </c>
      <c r="AQ127" s="73"/>
      <c r="AR127" s="71">
        <f t="shared" si="34"/>
        <v>0</v>
      </c>
      <c r="AS127" s="72"/>
      <c r="AT127" s="72">
        <f t="shared" si="35"/>
        <v>0</v>
      </c>
      <c r="AU127" s="73"/>
      <c r="AV127" s="71">
        <f t="shared" si="36"/>
        <v>0</v>
      </c>
      <c r="AW127" s="72"/>
      <c r="AX127" s="74">
        <f t="shared" si="37"/>
        <v>0</v>
      </c>
    </row>
    <row r="128" spans="1:50" ht="24">
      <c r="A128" s="266"/>
      <c r="B128" s="262">
        <v>165</v>
      </c>
      <c r="C128" s="287"/>
      <c r="D128" s="5"/>
      <c r="E128" s="5"/>
      <c r="F128" s="262"/>
      <c r="G128" s="195" t="s">
        <v>258</v>
      </c>
      <c r="H128" s="216" t="s">
        <v>259</v>
      </c>
      <c r="I128" s="182" t="s">
        <v>254</v>
      </c>
      <c r="J128" s="189" t="s">
        <v>39</v>
      </c>
      <c r="K128" s="181"/>
      <c r="L128" s="181">
        <v>1</v>
      </c>
      <c r="M128" s="181">
        <v>18.8</v>
      </c>
      <c r="N128" s="252">
        <f t="shared" si="24"/>
        <v>18.8</v>
      </c>
      <c r="O128" s="195"/>
      <c r="P128" s="216" t="s">
        <v>259</v>
      </c>
      <c r="Q128" s="182"/>
      <c r="R128" s="189"/>
      <c r="S128" s="190"/>
      <c r="T128" s="191"/>
      <c r="U128" s="191"/>
      <c r="V128" s="191"/>
      <c r="W128" s="192"/>
      <c r="X128" s="191"/>
      <c r="Y128" s="191"/>
      <c r="Z128" s="193"/>
      <c r="AA128" s="101">
        <f t="shared" si="25"/>
        <v>17.900000000000002</v>
      </c>
      <c r="AB128" s="297">
        <f t="shared" si="26"/>
        <v>17.900000000000002</v>
      </c>
      <c r="AC128" s="72">
        <v>0.9</v>
      </c>
      <c r="AD128" s="69">
        <f t="shared" si="38"/>
        <v>0.9</v>
      </c>
      <c r="AE128" s="73"/>
      <c r="AF128" s="71">
        <f t="shared" si="27"/>
        <v>0</v>
      </c>
      <c r="AG128" s="72"/>
      <c r="AH128" s="72">
        <f t="shared" si="28"/>
        <v>0</v>
      </c>
      <c r="AI128" s="73"/>
      <c r="AJ128" s="71">
        <f t="shared" si="29"/>
        <v>0</v>
      </c>
      <c r="AK128" s="72"/>
      <c r="AL128" s="74">
        <f t="shared" si="30"/>
        <v>0</v>
      </c>
      <c r="AM128" s="296">
        <f t="shared" si="31"/>
        <v>0</v>
      </c>
      <c r="AN128" s="297">
        <f t="shared" si="32"/>
        <v>0</v>
      </c>
      <c r="AO128" s="69"/>
      <c r="AP128" s="69">
        <f t="shared" si="33"/>
        <v>0</v>
      </c>
      <c r="AQ128" s="73"/>
      <c r="AR128" s="71">
        <f t="shared" si="34"/>
        <v>0</v>
      </c>
      <c r="AS128" s="72"/>
      <c r="AT128" s="72">
        <f t="shared" si="35"/>
        <v>0</v>
      </c>
      <c r="AU128" s="73"/>
      <c r="AV128" s="71">
        <f t="shared" si="36"/>
        <v>0</v>
      </c>
      <c r="AW128" s="72"/>
      <c r="AX128" s="74">
        <f t="shared" si="37"/>
        <v>0</v>
      </c>
    </row>
    <row r="129" spans="1:50" ht="36">
      <c r="A129" s="266">
        <v>122</v>
      </c>
      <c r="B129" s="262">
        <v>970</v>
      </c>
      <c r="C129" s="287" t="s">
        <v>481</v>
      </c>
      <c r="D129" s="5"/>
      <c r="E129" s="5"/>
      <c r="F129" s="262" t="s">
        <v>494</v>
      </c>
      <c r="G129" s="200" t="s">
        <v>32</v>
      </c>
      <c r="H129" s="187" t="s">
        <v>261</v>
      </c>
      <c r="I129" s="41" t="s">
        <v>262</v>
      </c>
      <c r="J129" s="189" t="s">
        <v>39</v>
      </c>
      <c r="K129" s="181">
        <v>10</v>
      </c>
      <c r="L129" s="181">
        <v>77</v>
      </c>
      <c r="M129" s="194">
        <v>21.4</v>
      </c>
      <c r="N129" s="252">
        <f t="shared" si="24"/>
        <v>1647.8</v>
      </c>
      <c r="O129" s="200"/>
      <c r="P129" s="187" t="s">
        <v>261</v>
      </c>
      <c r="Q129" s="41"/>
      <c r="R129" s="189"/>
      <c r="S129" s="190"/>
      <c r="T129" s="191"/>
      <c r="U129" s="191"/>
      <c r="V129" s="191"/>
      <c r="W129" s="192"/>
      <c r="X129" s="191"/>
      <c r="Y129" s="191"/>
      <c r="Z129" s="193"/>
      <c r="AA129" s="101">
        <f t="shared" si="25"/>
        <v>17.599999999999998</v>
      </c>
      <c r="AB129" s="297">
        <f t="shared" si="26"/>
        <v>1355.2</v>
      </c>
      <c r="AC129" s="72">
        <v>3.8</v>
      </c>
      <c r="AD129" s="69">
        <f t="shared" si="38"/>
        <v>292.59999999999997</v>
      </c>
      <c r="AE129" s="73"/>
      <c r="AF129" s="71">
        <f t="shared" si="27"/>
        <v>0</v>
      </c>
      <c r="AG129" s="72"/>
      <c r="AH129" s="72">
        <f t="shared" si="28"/>
        <v>0</v>
      </c>
      <c r="AI129" s="73"/>
      <c r="AJ129" s="71">
        <f t="shared" si="29"/>
        <v>0</v>
      </c>
      <c r="AK129" s="72"/>
      <c r="AL129" s="74">
        <f t="shared" si="30"/>
        <v>0</v>
      </c>
      <c r="AM129" s="296">
        <f t="shared" si="31"/>
        <v>0</v>
      </c>
      <c r="AN129" s="297">
        <f t="shared" si="32"/>
        <v>0</v>
      </c>
      <c r="AO129" s="69"/>
      <c r="AP129" s="69">
        <f t="shared" si="33"/>
        <v>0</v>
      </c>
      <c r="AQ129" s="73"/>
      <c r="AR129" s="71">
        <f t="shared" si="34"/>
        <v>0</v>
      </c>
      <c r="AS129" s="72"/>
      <c r="AT129" s="72">
        <f t="shared" si="35"/>
        <v>0</v>
      </c>
      <c r="AU129" s="73"/>
      <c r="AV129" s="71">
        <f t="shared" si="36"/>
        <v>0</v>
      </c>
      <c r="AW129" s="72"/>
      <c r="AX129" s="74">
        <f t="shared" si="37"/>
        <v>0</v>
      </c>
    </row>
    <row r="130" spans="1:50" ht="36">
      <c r="A130" s="266"/>
      <c r="B130" s="262">
        <v>970</v>
      </c>
      <c r="C130" s="287"/>
      <c r="D130" s="5"/>
      <c r="E130" s="5"/>
      <c r="F130" s="262"/>
      <c r="G130" s="200" t="s">
        <v>32</v>
      </c>
      <c r="H130" s="187" t="s">
        <v>263</v>
      </c>
      <c r="I130" s="187" t="s">
        <v>264</v>
      </c>
      <c r="J130" s="189" t="s">
        <v>39</v>
      </c>
      <c r="K130" s="203"/>
      <c r="L130" s="203">
        <v>9</v>
      </c>
      <c r="M130" s="194">
        <v>23.3</v>
      </c>
      <c r="N130" s="252">
        <f t="shared" si="24"/>
        <v>209.70000000000002</v>
      </c>
      <c r="O130" s="200"/>
      <c r="P130" s="187" t="s">
        <v>263</v>
      </c>
      <c r="Q130" s="187"/>
      <c r="R130" s="189"/>
      <c r="S130" s="190"/>
      <c r="T130" s="191"/>
      <c r="U130" s="191"/>
      <c r="V130" s="191"/>
      <c r="W130" s="192"/>
      <c r="X130" s="191"/>
      <c r="Y130" s="191"/>
      <c r="Z130" s="193"/>
      <c r="AA130" s="101">
        <f t="shared" si="25"/>
        <v>17.600000000000001</v>
      </c>
      <c r="AB130" s="297">
        <f t="shared" si="26"/>
        <v>158.4</v>
      </c>
      <c r="AC130" s="72">
        <v>5.7</v>
      </c>
      <c r="AD130" s="69">
        <f t="shared" si="38"/>
        <v>51.300000000000004</v>
      </c>
      <c r="AE130" s="73"/>
      <c r="AF130" s="71">
        <f t="shared" si="27"/>
        <v>0</v>
      </c>
      <c r="AG130" s="72"/>
      <c r="AH130" s="72">
        <f t="shared" si="28"/>
        <v>0</v>
      </c>
      <c r="AI130" s="73"/>
      <c r="AJ130" s="71">
        <f t="shared" si="29"/>
        <v>0</v>
      </c>
      <c r="AK130" s="72"/>
      <c r="AL130" s="74">
        <f t="shared" si="30"/>
        <v>0</v>
      </c>
      <c r="AM130" s="296">
        <f t="shared" si="31"/>
        <v>0</v>
      </c>
      <c r="AN130" s="297">
        <f t="shared" si="32"/>
        <v>0</v>
      </c>
      <c r="AO130" s="69"/>
      <c r="AP130" s="69">
        <f t="shared" si="33"/>
        <v>0</v>
      </c>
      <c r="AQ130" s="73"/>
      <c r="AR130" s="71">
        <f t="shared" si="34"/>
        <v>0</v>
      </c>
      <c r="AS130" s="72"/>
      <c r="AT130" s="72">
        <f t="shared" si="35"/>
        <v>0</v>
      </c>
      <c r="AU130" s="73"/>
      <c r="AV130" s="71">
        <f t="shared" si="36"/>
        <v>0</v>
      </c>
      <c r="AW130" s="72"/>
      <c r="AX130" s="74">
        <f t="shared" si="37"/>
        <v>0</v>
      </c>
    </row>
    <row r="131" spans="1:50" ht="24">
      <c r="A131" s="266"/>
      <c r="B131" s="267">
        <v>-971</v>
      </c>
      <c r="C131" s="290"/>
      <c r="D131" s="41"/>
      <c r="E131" s="41"/>
      <c r="F131" s="267"/>
      <c r="G131" s="198" t="s">
        <v>265</v>
      </c>
      <c r="H131" s="187" t="s">
        <v>266</v>
      </c>
      <c r="I131" s="41" t="s">
        <v>262</v>
      </c>
      <c r="J131" s="189" t="s">
        <v>39</v>
      </c>
      <c r="K131" s="203"/>
      <c r="L131" s="203">
        <v>4</v>
      </c>
      <c r="M131" s="194">
        <v>23.1</v>
      </c>
      <c r="N131" s="252">
        <f t="shared" ref="N131" si="41">L131*M131</f>
        <v>92.4</v>
      </c>
      <c r="O131" s="198"/>
      <c r="P131" s="187"/>
      <c r="Q131" s="41"/>
      <c r="R131" s="189"/>
      <c r="S131" s="190"/>
      <c r="T131" s="191"/>
      <c r="U131" s="191"/>
      <c r="V131" s="191"/>
      <c r="W131" s="192"/>
      <c r="X131" s="191"/>
      <c r="Y131" s="191"/>
      <c r="Z131" s="193"/>
      <c r="AA131" s="101">
        <f t="shared" si="25"/>
        <v>19.3</v>
      </c>
      <c r="AB131" s="297">
        <f t="shared" si="26"/>
        <v>77.2</v>
      </c>
      <c r="AC131" s="72">
        <v>3.8</v>
      </c>
      <c r="AD131" s="69">
        <f t="shared" si="38"/>
        <v>15.2</v>
      </c>
      <c r="AE131" s="73"/>
      <c r="AF131" s="71">
        <f t="shared" si="27"/>
        <v>0</v>
      </c>
      <c r="AG131" s="72"/>
      <c r="AH131" s="72">
        <f t="shared" si="28"/>
        <v>0</v>
      </c>
      <c r="AI131" s="73"/>
      <c r="AJ131" s="71">
        <f t="shared" si="29"/>
        <v>0</v>
      </c>
      <c r="AK131" s="72"/>
      <c r="AL131" s="74">
        <f t="shared" si="30"/>
        <v>0</v>
      </c>
      <c r="AM131" s="296">
        <f t="shared" si="31"/>
        <v>0</v>
      </c>
      <c r="AN131" s="297">
        <f t="shared" si="32"/>
        <v>0</v>
      </c>
      <c r="AO131" s="69"/>
      <c r="AP131" s="69">
        <f t="shared" si="33"/>
        <v>0</v>
      </c>
      <c r="AQ131" s="73"/>
      <c r="AR131" s="71">
        <f t="shared" si="34"/>
        <v>0</v>
      </c>
      <c r="AS131" s="72"/>
      <c r="AT131" s="72">
        <f t="shared" si="35"/>
        <v>0</v>
      </c>
      <c r="AU131" s="73"/>
      <c r="AV131" s="71">
        <f t="shared" si="36"/>
        <v>0</v>
      </c>
      <c r="AW131" s="72"/>
      <c r="AX131" s="74">
        <f t="shared" si="37"/>
        <v>0</v>
      </c>
    </row>
    <row r="132" spans="1:50" ht="24">
      <c r="A132" s="260">
        <v>1</v>
      </c>
      <c r="B132" s="262">
        <v>62</v>
      </c>
      <c r="C132" s="287" t="s">
        <v>481</v>
      </c>
      <c r="D132" s="5"/>
      <c r="E132" s="5"/>
      <c r="F132" s="262" t="s">
        <v>483</v>
      </c>
      <c r="G132" s="195" t="s">
        <v>268</v>
      </c>
      <c r="H132" s="217" t="s">
        <v>269</v>
      </c>
      <c r="I132" s="182" t="s">
        <v>227</v>
      </c>
      <c r="J132" s="189" t="s">
        <v>23</v>
      </c>
      <c r="K132" s="194">
        <v>4</v>
      </c>
      <c r="L132" s="194">
        <v>24</v>
      </c>
      <c r="M132" s="194">
        <v>25.2</v>
      </c>
      <c r="N132" s="252">
        <f>L132*M132</f>
        <v>604.79999999999995</v>
      </c>
      <c r="O132" s="195"/>
      <c r="P132" s="217"/>
      <c r="Q132" s="182"/>
      <c r="R132" s="189"/>
      <c r="S132" s="190"/>
      <c r="T132" s="191"/>
      <c r="U132" s="191"/>
      <c r="V132" s="191"/>
      <c r="W132" s="192"/>
      <c r="X132" s="191"/>
      <c r="Y132" s="191"/>
      <c r="Z132" s="193"/>
      <c r="AA132" s="101">
        <f t="shared" si="25"/>
        <v>25.2</v>
      </c>
      <c r="AB132" s="297">
        <f t="shared" si="26"/>
        <v>604.79999999999995</v>
      </c>
      <c r="AC132" s="72"/>
      <c r="AD132" s="69">
        <f t="shared" si="38"/>
        <v>0</v>
      </c>
      <c r="AE132" s="73"/>
      <c r="AF132" s="71">
        <f t="shared" si="27"/>
        <v>0</v>
      </c>
      <c r="AG132" s="72"/>
      <c r="AH132" s="72">
        <f t="shared" si="28"/>
        <v>0</v>
      </c>
      <c r="AI132" s="73"/>
      <c r="AJ132" s="71">
        <f t="shared" si="29"/>
        <v>0</v>
      </c>
      <c r="AK132" s="72"/>
      <c r="AL132" s="74">
        <f t="shared" si="30"/>
        <v>0</v>
      </c>
      <c r="AM132" s="296">
        <f t="shared" si="31"/>
        <v>0</v>
      </c>
      <c r="AN132" s="297">
        <f t="shared" si="32"/>
        <v>0</v>
      </c>
      <c r="AO132" s="69"/>
      <c r="AP132" s="69">
        <f t="shared" si="33"/>
        <v>0</v>
      </c>
      <c r="AQ132" s="73"/>
      <c r="AR132" s="71">
        <f t="shared" si="34"/>
        <v>0</v>
      </c>
      <c r="AS132" s="72"/>
      <c r="AT132" s="72">
        <f t="shared" si="35"/>
        <v>0</v>
      </c>
      <c r="AU132" s="73"/>
      <c r="AV132" s="71">
        <f t="shared" si="36"/>
        <v>0</v>
      </c>
      <c r="AW132" s="72"/>
      <c r="AX132" s="74">
        <f t="shared" si="37"/>
        <v>0</v>
      </c>
    </row>
    <row r="133" spans="1:50" ht="24">
      <c r="A133" s="260"/>
      <c r="B133" s="262">
        <v>62</v>
      </c>
      <c r="C133" s="287"/>
      <c r="D133" s="5"/>
      <c r="E133" s="5"/>
      <c r="F133" s="262"/>
      <c r="G133" s="195" t="s">
        <v>34</v>
      </c>
      <c r="H133" s="217" t="s">
        <v>269</v>
      </c>
      <c r="I133" s="182" t="s">
        <v>227</v>
      </c>
      <c r="J133" s="189" t="s">
        <v>23</v>
      </c>
      <c r="K133" s="194"/>
      <c r="L133" s="194">
        <v>16</v>
      </c>
      <c r="M133" s="194">
        <v>24.7</v>
      </c>
      <c r="N133" s="252">
        <f t="shared" ref="N133:N136" si="42">L133*M133</f>
        <v>395.2</v>
      </c>
      <c r="O133" s="195"/>
      <c r="P133" s="217"/>
      <c r="Q133" s="182"/>
      <c r="R133" s="189"/>
      <c r="S133" s="190"/>
      <c r="T133" s="191"/>
      <c r="U133" s="191"/>
      <c r="V133" s="191"/>
      <c r="W133" s="192"/>
      <c r="X133" s="191"/>
      <c r="Y133" s="191"/>
      <c r="Z133" s="193"/>
      <c r="AA133" s="101">
        <f t="shared" si="25"/>
        <v>24.7</v>
      </c>
      <c r="AB133" s="297">
        <f t="shared" si="26"/>
        <v>395.2</v>
      </c>
      <c r="AC133" s="72"/>
      <c r="AD133" s="69">
        <f t="shared" si="38"/>
        <v>0</v>
      </c>
      <c r="AE133" s="73"/>
      <c r="AF133" s="71">
        <f t="shared" si="27"/>
        <v>0</v>
      </c>
      <c r="AG133" s="72"/>
      <c r="AH133" s="72">
        <f t="shared" si="28"/>
        <v>0</v>
      </c>
      <c r="AI133" s="73"/>
      <c r="AJ133" s="71">
        <f t="shared" si="29"/>
        <v>0</v>
      </c>
      <c r="AK133" s="72"/>
      <c r="AL133" s="74">
        <f t="shared" si="30"/>
        <v>0</v>
      </c>
      <c r="AM133" s="296">
        <f t="shared" si="31"/>
        <v>0</v>
      </c>
      <c r="AN133" s="297">
        <f t="shared" si="32"/>
        <v>0</v>
      </c>
      <c r="AO133" s="69"/>
      <c r="AP133" s="69">
        <f t="shared" si="33"/>
        <v>0</v>
      </c>
      <c r="AQ133" s="73"/>
      <c r="AR133" s="71">
        <f t="shared" si="34"/>
        <v>0</v>
      </c>
      <c r="AS133" s="72"/>
      <c r="AT133" s="72">
        <f t="shared" si="35"/>
        <v>0</v>
      </c>
      <c r="AU133" s="73"/>
      <c r="AV133" s="71">
        <f t="shared" si="36"/>
        <v>0</v>
      </c>
      <c r="AW133" s="72"/>
      <c r="AX133" s="74">
        <f t="shared" si="37"/>
        <v>0</v>
      </c>
    </row>
    <row r="134" spans="1:50" ht="24">
      <c r="A134" s="260">
        <v>2</v>
      </c>
      <c r="B134" s="262">
        <v>49</v>
      </c>
      <c r="C134" s="287" t="s">
        <v>481</v>
      </c>
      <c r="D134" s="5"/>
      <c r="E134" s="5"/>
      <c r="F134" s="262" t="s">
        <v>483</v>
      </c>
      <c r="G134" s="195" t="s">
        <v>270</v>
      </c>
      <c r="H134" s="199" t="s">
        <v>532</v>
      </c>
      <c r="I134" s="182" t="s">
        <v>227</v>
      </c>
      <c r="J134" s="189" t="s">
        <v>23</v>
      </c>
      <c r="K134" s="181">
        <v>2</v>
      </c>
      <c r="L134" s="181">
        <v>12</v>
      </c>
      <c r="M134" s="194">
        <v>22</v>
      </c>
      <c r="N134" s="252">
        <f t="shared" si="42"/>
        <v>264</v>
      </c>
      <c r="O134" s="195"/>
      <c r="P134" s="199"/>
      <c r="Q134" s="182"/>
      <c r="R134" s="189"/>
      <c r="S134" s="190"/>
      <c r="T134" s="191"/>
      <c r="U134" s="191"/>
      <c r="V134" s="191"/>
      <c r="W134" s="192"/>
      <c r="X134" s="191"/>
      <c r="Y134" s="191"/>
      <c r="Z134" s="193"/>
      <c r="AA134" s="101">
        <f t="shared" si="25"/>
        <v>22</v>
      </c>
      <c r="AB134" s="297">
        <f t="shared" si="26"/>
        <v>264</v>
      </c>
      <c r="AC134" s="72"/>
      <c r="AD134" s="69">
        <f t="shared" si="38"/>
        <v>0</v>
      </c>
      <c r="AE134" s="73"/>
      <c r="AF134" s="71">
        <f t="shared" si="27"/>
        <v>0</v>
      </c>
      <c r="AG134" s="72"/>
      <c r="AH134" s="72">
        <f t="shared" si="28"/>
        <v>0</v>
      </c>
      <c r="AI134" s="73"/>
      <c r="AJ134" s="71">
        <f t="shared" si="29"/>
        <v>0</v>
      </c>
      <c r="AK134" s="72"/>
      <c r="AL134" s="74">
        <f t="shared" si="30"/>
        <v>0</v>
      </c>
      <c r="AM134" s="296">
        <f t="shared" si="31"/>
        <v>0</v>
      </c>
      <c r="AN134" s="297">
        <f t="shared" si="32"/>
        <v>0</v>
      </c>
      <c r="AO134" s="69"/>
      <c r="AP134" s="69">
        <f t="shared" si="33"/>
        <v>0</v>
      </c>
      <c r="AQ134" s="73"/>
      <c r="AR134" s="71">
        <f t="shared" si="34"/>
        <v>0</v>
      </c>
      <c r="AS134" s="72"/>
      <c r="AT134" s="72">
        <f t="shared" si="35"/>
        <v>0</v>
      </c>
      <c r="AU134" s="73"/>
      <c r="AV134" s="71">
        <f t="shared" si="36"/>
        <v>0</v>
      </c>
      <c r="AW134" s="72"/>
      <c r="AX134" s="74">
        <f t="shared" si="37"/>
        <v>0</v>
      </c>
    </row>
    <row r="135" spans="1:50" ht="24">
      <c r="A135" s="260"/>
      <c r="B135" s="262">
        <v>49</v>
      </c>
      <c r="C135" s="287"/>
      <c r="D135" s="5"/>
      <c r="E135" s="5"/>
      <c r="F135" s="262"/>
      <c r="G135" s="195" t="s">
        <v>34</v>
      </c>
      <c r="H135" s="199" t="s">
        <v>532</v>
      </c>
      <c r="I135" s="182" t="s">
        <v>227</v>
      </c>
      <c r="J135" s="189" t="s">
        <v>23</v>
      </c>
      <c r="K135" s="181"/>
      <c r="L135" s="181">
        <v>8</v>
      </c>
      <c r="M135" s="194">
        <v>22.1</v>
      </c>
      <c r="N135" s="252">
        <f t="shared" si="42"/>
        <v>176.8</v>
      </c>
      <c r="O135" s="195"/>
      <c r="P135" s="199"/>
      <c r="Q135" s="182"/>
      <c r="R135" s="189"/>
      <c r="S135" s="190"/>
      <c r="T135" s="191"/>
      <c r="U135" s="191"/>
      <c r="V135" s="191"/>
      <c r="W135" s="192"/>
      <c r="X135" s="191"/>
      <c r="Y135" s="191"/>
      <c r="Z135" s="193"/>
      <c r="AA135" s="101">
        <f t="shared" ref="AA135:AA198" si="43">M135-AC135-AE135-AG135-AI135-AK135</f>
        <v>22.1</v>
      </c>
      <c r="AB135" s="297">
        <f t="shared" ref="AB135:AB198" si="44">N135-AD135-AF135-AH135-AJ135-AL135</f>
        <v>176.8</v>
      </c>
      <c r="AC135" s="72"/>
      <c r="AD135" s="69">
        <f t="shared" si="38"/>
        <v>0</v>
      </c>
      <c r="AE135" s="73"/>
      <c r="AF135" s="71">
        <f t="shared" ref="AF135:AF198" si="45">AE135*$L135</f>
        <v>0</v>
      </c>
      <c r="AG135" s="72"/>
      <c r="AH135" s="72">
        <f t="shared" ref="AH135:AH198" si="46">AG135*$L135</f>
        <v>0</v>
      </c>
      <c r="AI135" s="73"/>
      <c r="AJ135" s="71">
        <f t="shared" ref="AJ135:AJ198" si="47">AI135*$L135</f>
        <v>0</v>
      </c>
      <c r="AK135" s="72"/>
      <c r="AL135" s="74">
        <f t="shared" ref="AL135:AL198" si="48">AK135*$L135</f>
        <v>0</v>
      </c>
      <c r="AM135" s="296">
        <f t="shared" ref="AM135:AM198" si="49">Y135-AO135-AQ135-AS135-AU135-AW135</f>
        <v>0</v>
      </c>
      <c r="AN135" s="297">
        <f t="shared" ref="AN135:AN198" si="50">Z135-AP135-AR135-AT135-AV135-AX135</f>
        <v>0</v>
      </c>
      <c r="AO135" s="69"/>
      <c r="AP135" s="69">
        <f t="shared" ref="AP135:AP198" si="51">AO135*$U135</f>
        <v>0</v>
      </c>
      <c r="AQ135" s="73"/>
      <c r="AR135" s="71">
        <f t="shared" ref="AR135:AR198" si="52">AQ135*$U135</f>
        <v>0</v>
      </c>
      <c r="AS135" s="72"/>
      <c r="AT135" s="72">
        <f t="shared" ref="AT135:AT198" si="53">AS135*$U135</f>
        <v>0</v>
      </c>
      <c r="AU135" s="73"/>
      <c r="AV135" s="71">
        <f t="shared" ref="AV135:AV198" si="54">AU135*$U135</f>
        <v>0</v>
      </c>
      <c r="AW135" s="72"/>
      <c r="AX135" s="74">
        <f t="shared" ref="AX135:AX198" si="55">AW135*$U135</f>
        <v>0</v>
      </c>
    </row>
    <row r="136" spans="1:50" ht="36">
      <c r="A136" s="260">
        <v>13</v>
      </c>
      <c r="B136" s="262" t="s">
        <v>272</v>
      </c>
      <c r="C136" s="287" t="s">
        <v>456</v>
      </c>
      <c r="D136" s="5" t="s">
        <v>562</v>
      </c>
      <c r="E136" s="5">
        <v>6</v>
      </c>
      <c r="F136" s="262"/>
      <c r="G136" s="195" t="s">
        <v>248</v>
      </c>
      <c r="H136" s="197" t="s">
        <v>273</v>
      </c>
      <c r="I136" s="182" t="s">
        <v>248</v>
      </c>
      <c r="J136" s="189" t="s">
        <v>23</v>
      </c>
      <c r="K136" s="194">
        <v>5</v>
      </c>
      <c r="L136" s="194">
        <v>36</v>
      </c>
      <c r="M136" s="194">
        <v>25.9</v>
      </c>
      <c r="N136" s="252">
        <f t="shared" si="42"/>
        <v>932.4</v>
      </c>
      <c r="O136" s="195" t="s">
        <v>248</v>
      </c>
      <c r="P136" s="197" t="s">
        <v>273</v>
      </c>
      <c r="Q136" s="182" t="s">
        <v>248</v>
      </c>
      <c r="R136" s="189" t="s">
        <v>23</v>
      </c>
      <c r="S136" s="190" t="s">
        <v>449</v>
      </c>
      <c r="T136" s="191">
        <v>3</v>
      </c>
      <c r="U136" s="191">
        <v>26</v>
      </c>
      <c r="V136" s="191">
        <v>38</v>
      </c>
      <c r="W136" s="192">
        <f t="shared" si="40"/>
        <v>114</v>
      </c>
      <c r="X136" s="191">
        <v>114</v>
      </c>
      <c r="Y136" s="191">
        <f>M136</f>
        <v>25.9</v>
      </c>
      <c r="Z136" s="193">
        <f t="shared" ref="Z136:Z193" si="56">U136*Y136</f>
        <v>673.4</v>
      </c>
      <c r="AA136" s="101">
        <f t="shared" si="43"/>
        <v>25.9</v>
      </c>
      <c r="AB136" s="297">
        <f t="shared" si="44"/>
        <v>932.4</v>
      </c>
      <c r="AC136" s="72"/>
      <c r="AD136" s="69">
        <f t="shared" si="38"/>
        <v>0</v>
      </c>
      <c r="AE136" s="73"/>
      <c r="AF136" s="71">
        <f t="shared" si="45"/>
        <v>0</v>
      </c>
      <c r="AG136" s="72"/>
      <c r="AH136" s="72">
        <f t="shared" si="46"/>
        <v>0</v>
      </c>
      <c r="AI136" s="73"/>
      <c r="AJ136" s="71">
        <f t="shared" si="47"/>
        <v>0</v>
      </c>
      <c r="AK136" s="72"/>
      <c r="AL136" s="74">
        <f t="shared" si="48"/>
        <v>0</v>
      </c>
      <c r="AM136" s="296">
        <f t="shared" si="49"/>
        <v>25.9</v>
      </c>
      <c r="AN136" s="297">
        <f t="shared" si="50"/>
        <v>673.4</v>
      </c>
      <c r="AO136" s="69"/>
      <c r="AP136" s="69">
        <f t="shared" si="51"/>
        <v>0</v>
      </c>
      <c r="AQ136" s="73"/>
      <c r="AR136" s="71">
        <f t="shared" si="52"/>
        <v>0</v>
      </c>
      <c r="AS136" s="72"/>
      <c r="AT136" s="72">
        <f t="shared" si="53"/>
        <v>0</v>
      </c>
      <c r="AU136" s="73"/>
      <c r="AV136" s="71">
        <f t="shared" si="54"/>
        <v>0</v>
      </c>
      <c r="AW136" s="72"/>
      <c r="AX136" s="74">
        <f t="shared" si="55"/>
        <v>0</v>
      </c>
    </row>
    <row r="137" spans="1:50" ht="24">
      <c r="A137" s="260"/>
      <c r="B137" s="262" t="s">
        <v>272</v>
      </c>
      <c r="C137" s="287"/>
      <c r="D137" s="5"/>
      <c r="E137" s="5"/>
      <c r="F137" s="262"/>
      <c r="G137" s="195" t="s">
        <v>274</v>
      </c>
      <c r="H137" s="197" t="s">
        <v>275</v>
      </c>
      <c r="I137" s="182" t="s">
        <v>248</v>
      </c>
      <c r="J137" s="189" t="s">
        <v>23</v>
      </c>
      <c r="K137" s="194"/>
      <c r="L137" s="194"/>
      <c r="M137" s="194"/>
      <c r="N137" s="252"/>
      <c r="O137" s="195"/>
      <c r="P137" s="197"/>
      <c r="Q137" s="182"/>
      <c r="R137" s="189"/>
      <c r="S137" s="190"/>
      <c r="T137" s="191"/>
      <c r="U137" s="191"/>
      <c r="V137" s="191"/>
      <c r="W137" s="192"/>
      <c r="X137" s="191"/>
      <c r="Y137" s="191"/>
      <c r="Z137" s="193"/>
      <c r="AA137" s="101">
        <f t="shared" si="43"/>
        <v>0</v>
      </c>
      <c r="AB137" s="297">
        <f t="shared" si="44"/>
        <v>0</v>
      </c>
      <c r="AC137" s="72"/>
      <c r="AD137" s="69">
        <f t="shared" si="38"/>
        <v>0</v>
      </c>
      <c r="AE137" s="73"/>
      <c r="AF137" s="71">
        <f t="shared" si="45"/>
        <v>0</v>
      </c>
      <c r="AG137" s="72"/>
      <c r="AH137" s="72">
        <f t="shared" si="46"/>
        <v>0</v>
      </c>
      <c r="AI137" s="73"/>
      <c r="AJ137" s="71">
        <f t="shared" si="47"/>
        <v>0</v>
      </c>
      <c r="AK137" s="72"/>
      <c r="AL137" s="74">
        <f t="shared" si="48"/>
        <v>0</v>
      </c>
      <c r="AM137" s="296">
        <f t="shared" si="49"/>
        <v>0</v>
      </c>
      <c r="AN137" s="297">
        <f t="shared" si="50"/>
        <v>0</v>
      </c>
      <c r="AO137" s="69"/>
      <c r="AP137" s="69">
        <f t="shared" si="51"/>
        <v>0</v>
      </c>
      <c r="AQ137" s="73"/>
      <c r="AR137" s="71">
        <f t="shared" si="52"/>
        <v>0</v>
      </c>
      <c r="AS137" s="72"/>
      <c r="AT137" s="72">
        <f t="shared" si="53"/>
        <v>0</v>
      </c>
      <c r="AU137" s="73"/>
      <c r="AV137" s="71">
        <f t="shared" si="54"/>
        <v>0</v>
      </c>
      <c r="AW137" s="72"/>
      <c r="AX137" s="74">
        <f t="shared" si="55"/>
        <v>0</v>
      </c>
    </row>
    <row r="138" spans="1:50" ht="24">
      <c r="A138" s="260"/>
      <c r="B138" s="262" t="s">
        <v>272</v>
      </c>
      <c r="C138" s="287"/>
      <c r="D138" s="5"/>
      <c r="E138" s="5"/>
      <c r="F138" s="262"/>
      <c r="G138" s="195" t="s">
        <v>276</v>
      </c>
      <c r="H138" s="197" t="s">
        <v>277</v>
      </c>
      <c r="I138" s="182" t="s">
        <v>248</v>
      </c>
      <c r="J138" s="189" t="s">
        <v>23</v>
      </c>
      <c r="K138" s="194"/>
      <c r="L138" s="194">
        <v>2</v>
      </c>
      <c r="M138" s="194">
        <v>13.7</v>
      </c>
      <c r="N138" s="252">
        <f t="shared" ref="N138:N158" si="57">L138*M138</f>
        <v>27.4</v>
      </c>
      <c r="O138" s="195"/>
      <c r="P138" s="197"/>
      <c r="Q138" s="182"/>
      <c r="R138" s="189"/>
      <c r="S138" s="190"/>
      <c r="T138" s="191"/>
      <c r="U138" s="191"/>
      <c r="V138" s="191"/>
      <c r="W138" s="192"/>
      <c r="X138" s="191"/>
      <c r="Y138" s="191"/>
      <c r="Z138" s="193"/>
      <c r="AA138" s="101">
        <f t="shared" si="43"/>
        <v>13.7</v>
      </c>
      <c r="AB138" s="297">
        <f t="shared" si="44"/>
        <v>27.4</v>
      </c>
      <c r="AC138" s="72"/>
      <c r="AD138" s="69">
        <f t="shared" si="38"/>
        <v>0</v>
      </c>
      <c r="AE138" s="73"/>
      <c r="AF138" s="71">
        <f t="shared" si="45"/>
        <v>0</v>
      </c>
      <c r="AG138" s="72"/>
      <c r="AH138" s="72">
        <f t="shared" si="46"/>
        <v>0</v>
      </c>
      <c r="AI138" s="73"/>
      <c r="AJ138" s="71">
        <f t="shared" si="47"/>
        <v>0</v>
      </c>
      <c r="AK138" s="72"/>
      <c r="AL138" s="74">
        <f t="shared" si="48"/>
        <v>0</v>
      </c>
      <c r="AM138" s="296">
        <f t="shared" si="49"/>
        <v>0</v>
      </c>
      <c r="AN138" s="297">
        <f t="shared" si="50"/>
        <v>0</v>
      </c>
      <c r="AO138" s="69"/>
      <c r="AP138" s="69">
        <f t="shared" si="51"/>
        <v>0</v>
      </c>
      <c r="AQ138" s="73"/>
      <c r="AR138" s="71">
        <f t="shared" si="52"/>
        <v>0</v>
      </c>
      <c r="AS138" s="72"/>
      <c r="AT138" s="72">
        <f t="shared" si="53"/>
        <v>0</v>
      </c>
      <c r="AU138" s="73"/>
      <c r="AV138" s="71">
        <f t="shared" si="54"/>
        <v>0</v>
      </c>
      <c r="AW138" s="72"/>
      <c r="AX138" s="74">
        <f t="shared" si="55"/>
        <v>0</v>
      </c>
    </row>
    <row r="139" spans="1:50" ht="24">
      <c r="A139" s="260"/>
      <c r="B139" s="262" t="s">
        <v>272</v>
      </c>
      <c r="C139" s="287"/>
      <c r="D139" s="5"/>
      <c r="E139" s="5"/>
      <c r="F139" s="262"/>
      <c r="G139" s="195" t="s">
        <v>248</v>
      </c>
      <c r="H139" s="197" t="s">
        <v>278</v>
      </c>
      <c r="I139" s="182" t="s">
        <v>61</v>
      </c>
      <c r="J139" s="189" t="s">
        <v>23</v>
      </c>
      <c r="K139" s="194"/>
      <c r="L139" s="194">
        <v>2</v>
      </c>
      <c r="M139" s="194">
        <v>13.4</v>
      </c>
      <c r="N139" s="252">
        <f t="shared" si="57"/>
        <v>26.8</v>
      </c>
      <c r="O139" s="195"/>
      <c r="P139" s="197"/>
      <c r="Q139" s="182"/>
      <c r="R139" s="189"/>
      <c r="S139" s="190"/>
      <c r="T139" s="191"/>
      <c r="U139" s="191"/>
      <c r="V139" s="191"/>
      <c r="W139" s="192"/>
      <c r="X139" s="191"/>
      <c r="Y139" s="191"/>
      <c r="Z139" s="193"/>
      <c r="AA139" s="101">
        <f t="shared" si="43"/>
        <v>13.4</v>
      </c>
      <c r="AB139" s="297">
        <f t="shared" si="44"/>
        <v>26.8</v>
      </c>
      <c r="AC139" s="72"/>
      <c r="AD139" s="69">
        <f t="shared" si="38"/>
        <v>0</v>
      </c>
      <c r="AE139" s="73"/>
      <c r="AF139" s="71">
        <f t="shared" si="45"/>
        <v>0</v>
      </c>
      <c r="AG139" s="72"/>
      <c r="AH139" s="72">
        <f t="shared" si="46"/>
        <v>0</v>
      </c>
      <c r="AI139" s="73"/>
      <c r="AJ139" s="71">
        <f t="shared" si="47"/>
        <v>0</v>
      </c>
      <c r="AK139" s="72"/>
      <c r="AL139" s="74">
        <f t="shared" si="48"/>
        <v>0</v>
      </c>
      <c r="AM139" s="296">
        <f t="shared" si="49"/>
        <v>0</v>
      </c>
      <c r="AN139" s="297">
        <f t="shared" si="50"/>
        <v>0</v>
      </c>
      <c r="AO139" s="69"/>
      <c r="AP139" s="69">
        <f t="shared" si="51"/>
        <v>0</v>
      </c>
      <c r="AQ139" s="73"/>
      <c r="AR139" s="71">
        <f t="shared" si="52"/>
        <v>0</v>
      </c>
      <c r="AS139" s="72"/>
      <c r="AT139" s="72">
        <f t="shared" si="53"/>
        <v>0</v>
      </c>
      <c r="AU139" s="73"/>
      <c r="AV139" s="71">
        <f t="shared" si="54"/>
        <v>0</v>
      </c>
      <c r="AW139" s="72"/>
      <c r="AX139" s="74">
        <f t="shared" si="55"/>
        <v>0</v>
      </c>
    </row>
    <row r="140" spans="1:50" ht="36">
      <c r="A140" s="260">
        <v>21</v>
      </c>
      <c r="B140" s="262">
        <v>74</v>
      </c>
      <c r="C140" s="287" t="s">
        <v>481</v>
      </c>
      <c r="D140" s="5"/>
      <c r="E140" s="5"/>
      <c r="F140" s="264" t="s">
        <v>488</v>
      </c>
      <c r="G140" s="195" t="s">
        <v>30</v>
      </c>
      <c r="H140" s="218" t="s">
        <v>533</v>
      </c>
      <c r="I140" s="182" t="s">
        <v>103</v>
      </c>
      <c r="J140" s="189" t="s">
        <v>23</v>
      </c>
      <c r="K140" s="194">
        <v>6</v>
      </c>
      <c r="L140" s="194">
        <v>54</v>
      </c>
      <c r="M140" s="194">
        <v>25.1</v>
      </c>
      <c r="N140" s="252">
        <f t="shared" si="57"/>
        <v>1355.4</v>
      </c>
      <c r="O140" s="195"/>
      <c r="P140" s="218"/>
      <c r="Q140" s="182"/>
      <c r="R140" s="189"/>
      <c r="S140" s="190"/>
      <c r="T140" s="191"/>
      <c r="U140" s="191"/>
      <c r="V140" s="191"/>
      <c r="W140" s="192"/>
      <c r="X140" s="191"/>
      <c r="Y140" s="191"/>
      <c r="Z140" s="193"/>
      <c r="AA140" s="101">
        <f t="shared" si="43"/>
        <v>25.1</v>
      </c>
      <c r="AB140" s="297">
        <f t="shared" si="44"/>
        <v>1355.4</v>
      </c>
      <c r="AC140" s="72"/>
      <c r="AD140" s="69">
        <f t="shared" si="38"/>
        <v>0</v>
      </c>
      <c r="AE140" s="73"/>
      <c r="AF140" s="71">
        <f t="shared" si="45"/>
        <v>0</v>
      </c>
      <c r="AG140" s="72"/>
      <c r="AH140" s="72">
        <f t="shared" si="46"/>
        <v>0</v>
      </c>
      <c r="AI140" s="73"/>
      <c r="AJ140" s="71">
        <f t="shared" si="47"/>
        <v>0</v>
      </c>
      <c r="AK140" s="72"/>
      <c r="AL140" s="74">
        <f t="shared" si="48"/>
        <v>0</v>
      </c>
      <c r="AM140" s="296">
        <f t="shared" si="49"/>
        <v>0</v>
      </c>
      <c r="AN140" s="297">
        <f t="shared" si="50"/>
        <v>0</v>
      </c>
      <c r="AO140" s="69"/>
      <c r="AP140" s="69">
        <f t="shared" si="51"/>
        <v>0</v>
      </c>
      <c r="AQ140" s="73"/>
      <c r="AR140" s="71">
        <f t="shared" si="52"/>
        <v>0</v>
      </c>
      <c r="AS140" s="72"/>
      <c r="AT140" s="72">
        <f t="shared" si="53"/>
        <v>0</v>
      </c>
      <c r="AU140" s="73"/>
      <c r="AV140" s="71">
        <f t="shared" si="54"/>
        <v>0</v>
      </c>
      <c r="AW140" s="72"/>
      <c r="AX140" s="74">
        <f t="shared" si="55"/>
        <v>0</v>
      </c>
    </row>
    <row r="141" spans="1:50" ht="24">
      <c r="A141" s="260">
        <v>23</v>
      </c>
      <c r="B141" s="262">
        <v>350</v>
      </c>
      <c r="C141" s="287" t="s">
        <v>481</v>
      </c>
      <c r="D141" s="5"/>
      <c r="E141" s="5"/>
      <c r="F141" s="264" t="s">
        <v>500</v>
      </c>
      <c r="G141" s="195" t="s">
        <v>30</v>
      </c>
      <c r="H141" s="197" t="s">
        <v>280</v>
      </c>
      <c r="I141" s="182" t="s">
        <v>281</v>
      </c>
      <c r="J141" s="189" t="s">
        <v>39</v>
      </c>
      <c r="K141" s="194">
        <v>5</v>
      </c>
      <c r="L141" s="194">
        <v>50</v>
      </c>
      <c r="M141" s="194">
        <v>22</v>
      </c>
      <c r="N141" s="252">
        <f t="shared" si="57"/>
        <v>1100</v>
      </c>
      <c r="O141" s="195"/>
      <c r="P141" s="197" t="s">
        <v>280</v>
      </c>
      <c r="Q141" s="182"/>
      <c r="R141" s="189"/>
      <c r="S141" s="190"/>
      <c r="T141" s="191"/>
      <c r="U141" s="191"/>
      <c r="V141" s="191"/>
      <c r="W141" s="192"/>
      <c r="X141" s="191"/>
      <c r="Y141" s="191"/>
      <c r="Z141" s="193"/>
      <c r="AA141" s="101">
        <f t="shared" si="43"/>
        <v>17.3</v>
      </c>
      <c r="AB141" s="297">
        <f t="shared" si="44"/>
        <v>865</v>
      </c>
      <c r="AC141" s="72">
        <v>4.7</v>
      </c>
      <c r="AD141" s="69">
        <f t="shared" ref="AD141:AD204" si="58">AC141*$L141</f>
        <v>235</v>
      </c>
      <c r="AE141" s="73"/>
      <c r="AF141" s="71">
        <f t="shared" si="45"/>
        <v>0</v>
      </c>
      <c r="AG141" s="72"/>
      <c r="AH141" s="72">
        <f t="shared" si="46"/>
        <v>0</v>
      </c>
      <c r="AI141" s="73"/>
      <c r="AJ141" s="71">
        <f t="shared" si="47"/>
        <v>0</v>
      </c>
      <c r="AK141" s="72"/>
      <c r="AL141" s="74">
        <f t="shared" si="48"/>
        <v>0</v>
      </c>
      <c r="AM141" s="296">
        <f t="shared" si="49"/>
        <v>0</v>
      </c>
      <c r="AN141" s="297">
        <f t="shared" si="50"/>
        <v>0</v>
      </c>
      <c r="AO141" s="69"/>
      <c r="AP141" s="69">
        <f t="shared" si="51"/>
        <v>0</v>
      </c>
      <c r="AQ141" s="73"/>
      <c r="AR141" s="71">
        <f t="shared" si="52"/>
        <v>0</v>
      </c>
      <c r="AS141" s="72"/>
      <c r="AT141" s="72">
        <f t="shared" si="53"/>
        <v>0</v>
      </c>
      <c r="AU141" s="73"/>
      <c r="AV141" s="71">
        <f t="shared" si="54"/>
        <v>0</v>
      </c>
      <c r="AW141" s="72"/>
      <c r="AX141" s="74">
        <f t="shared" si="55"/>
        <v>0</v>
      </c>
    </row>
    <row r="142" spans="1:50" ht="24">
      <c r="A142" s="260">
        <v>24</v>
      </c>
      <c r="B142" s="262">
        <v>354</v>
      </c>
      <c r="C142" s="287" t="s">
        <v>492</v>
      </c>
      <c r="D142" s="5" t="s">
        <v>464</v>
      </c>
      <c r="E142" s="5">
        <v>354</v>
      </c>
      <c r="F142" s="262"/>
      <c r="G142" s="195" t="s">
        <v>66</v>
      </c>
      <c r="H142" s="197" t="s">
        <v>283</v>
      </c>
      <c r="I142" s="182" t="s">
        <v>44</v>
      </c>
      <c r="J142" s="189" t="s">
        <v>39</v>
      </c>
      <c r="K142" s="194">
        <v>4</v>
      </c>
      <c r="L142" s="194">
        <v>32</v>
      </c>
      <c r="M142" s="194">
        <v>23.4</v>
      </c>
      <c r="N142" s="252">
        <f t="shared" si="57"/>
        <v>748.8</v>
      </c>
      <c r="O142" s="219" t="s">
        <v>493</v>
      </c>
      <c r="P142" s="197" t="s">
        <v>283</v>
      </c>
      <c r="Q142" s="182" t="s">
        <v>467</v>
      </c>
      <c r="R142" s="189" t="s">
        <v>39</v>
      </c>
      <c r="S142" s="190" t="s">
        <v>450</v>
      </c>
      <c r="T142" s="191">
        <v>4</v>
      </c>
      <c r="U142" s="191">
        <v>40</v>
      </c>
      <c r="V142" s="191">
        <v>50</v>
      </c>
      <c r="W142" s="192">
        <f t="shared" si="40"/>
        <v>200</v>
      </c>
      <c r="X142" s="191">
        <v>100</v>
      </c>
      <c r="Y142" s="220">
        <v>29.1</v>
      </c>
      <c r="Z142" s="193">
        <f t="shared" si="56"/>
        <v>1164</v>
      </c>
      <c r="AA142" s="101">
        <f t="shared" si="43"/>
        <v>18.099999999999998</v>
      </c>
      <c r="AB142" s="297">
        <f t="shared" si="44"/>
        <v>579.19999999999993</v>
      </c>
      <c r="AC142" s="72">
        <v>5.3</v>
      </c>
      <c r="AD142" s="69">
        <f t="shared" si="58"/>
        <v>169.6</v>
      </c>
      <c r="AE142" s="73"/>
      <c r="AF142" s="71">
        <f t="shared" si="45"/>
        <v>0</v>
      </c>
      <c r="AG142" s="72"/>
      <c r="AH142" s="72">
        <f t="shared" si="46"/>
        <v>0</v>
      </c>
      <c r="AI142" s="73"/>
      <c r="AJ142" s="71">
        <f t="shared" si="47"/>
        <v>0</v>
      </c>
      <c r="AK142" s="72"/>
      <c r="AL142" s="74">
        <f t="shared" si="48"/>
        <v>0</v>
      </c>
      <c r="AM142" s="296">
        <f t="shared" si="49"/>
        <v>23.8</v>
      </c>
      <c r="AN142" s="297">
        <f t="shared" si="50"/>
        <v>952</v>
      </c>
      <c r="AO142" s="69">
        <v>5.3</v>
      </c>
      <c r="AP142" s="69">
        <f t="shared" si="51"/>
        <v>212</v>
      </c>
      <c r="AQ142" s="73"/>
      <c r="AR142" s="71">
        <f t="shared" si="52"/>
        <v>0</v>
      </c>
      <c r="AS142" s="72"/>
      <c r="AT142" s="72">
        <f t="shared" si="53"/>
        <v>0</v>
      </c>
      <c r="AU142" s="73"/>
      <c r="AV142" s="71">
        <f t="shared" si="54"/>
        <v>0</v>
      </c>
      <c r="AW142" s="72"/>
      <c r="AX142" s="74">
        <f t="shared" si="55"/>
        <v>0</v>
      </c>
    </row>
    <row r="143" spans="1:50" ht="24">
      <c r="A143" s="260"/>
      <c r="B143" s="262">
        <v>354</v>
      </c>
      <c r="C143" s="287"/>
      <c r="D143" s="5"/>
      <c r="E143" s="5"/>
      <c r="F143" s="262"/>
      <c r="G143" s="195" t="s">
        <v>66</v>
      </c>
      <c r="H143" s="197" t="s">
        <v>284</v>
      </c>
      <c r="I143" s="182" t="s">
        <v>44</v>
      </c>
      <c r="J143" s="189" t="s">
        <v>39</v>
      </c>
      <c r="K143" s="194"/>
      <c r="L143" s="194">
        <v>8</v>
      </c>
      <c r="M143" s="194">
        <v>22.7</v>
      </c>
      <c r="N143" s="252">
        <f t="shared" si="57"/>
        <v>181.6</v>
      </c>
      <c r="O143" s="195"/>
      <c r="P143" s="197" t="s">
        <v>284</v>
      </c>
      <c r="Q143" s="182"/>
      <c r="R143" s="189"/>
      <c r="S143" s="190"/>
      <c r="T143" s="191"/>
      <c r="U143" s="191"/>
      <c r="V143" s="191"/>
      <c r="W143" s="192"/>
      <c r="X143" s="191"/>
      <c r="Y143" s="191"/>
      <c r="Z143" s="193"/>
      <c r="AA143" s="101">
        <f t="shared" si="43"/>
        <v>18.100000000000001</v>
      </c>
      <c r="AB143" s="297">
        <f t="shared" si="44"/>
        <v>144.80000000000001</v>
      </c>
      <c r="AC143" s="72">
        <v>4.5999999999999996</v>
      </c>
      <c r="AD143" s="69">
        <f t="shared" si="58"/>
        <v>36.799999999999997</v>
      </c>
      <c r="AE143" s="73"/>
      <c r="AF143" s="71">
        <f t="shared" si="45"/>
        <v>0</v>
      </c>
      <c r="AG143" s="72"/>
      <c r="AH143" s="72">
        <f t="shared" si="46"/>
        <v>0</v>
      </c>
      <c r="AI143" s="73"/>
      <c r="AJ143" s="71">
        <f t="shared" si="47"/>
        <v>0</v>
      </c>
      <c r="AK143" s="72"/>
      <c r="AL143" s="74">
        <f t="shared" si="48"/>
        <v>0</v>
      </c>
      <c r="AM143" s="296">
        <f t="shared" si="49"/>
        <v>0</v>
      </c>
      <c r="AN143" s="297">
        <f t="shared" si="50"/>
        <v>0</v>
      </c>
      <c r="AO143" s="69"/>
      <c r="AP143" s="69">
        <f t="shared" si="51"/>
        <v>0</v>
      </c>
      <c r="AQ143" s="73"/>
      <c r="AR143" s="71">
        <f t="shared" si="52"/>
        <v>0</v>
      </c>
      <c r="AS143" s="72"/>
      <c r="AT143" s="72">
        <f t="shared" si="53"/>
        <v>0</v>
      </c>
      <c r="AU143" s="73"/>
      <c r="AV143" s="71">
        <f t="shared" si="54"/>
        <v>0</v>
      </c>
      <c r="AW143" s="72"/>
      <c r="AX143" s="74">
        <f t="shared" si="55"/>
        <v>0</v>
      </c>
    </row>
    <row r="144" spans="1:50" ht="24">
      <c r="A144" s="260">
        <v>28</v>
      </c>
      <c r="B144" s="262">
        <v>381</v>
      </c>
      <c r="C144" s="287" t="s">
        <v>485</v>
      </c>
      <c r="D144" s="5" t="s">
        <v>464</v>
      </c>
      <c r="E144" s="5">
        <v>381</v>
      </c>
      <c r="F144" s="262"/>
      <c r="G144" s="195" t="s">
        <v>47</v>
      </c>
      <c r="H144" s="197" t="s">
        <v>285</v>
      </c>
      <c r="I144" s="182" t="s">
        <v>44</v>
      </c>
      <c r="J144" s="189" t="s">
        <v>39</v>
      </c>
      <c r="K144" s="194">
        <v>8</v>
      </c>
      <c r="L144" s="194">
        <v>80</v>
      </c>
      <c r="M144" s="194">
        <v>22.7</v>
      </c>
      <c r="N144" s="252">
        <f t="shared" si="57"/>
        <v>1816</v>
      </c>
      <c r="O144" s="195" t="s">
        <v>47</v>
      </c>
      <c r="P144" s="197" t="s">
        <v>285</v>
      </c>
      <c r="Q144" s="182" t="s">
        <v>467</v>
      </c>
      <c r="R144" s="189" t="s">
        <v>39</v>
      </c>
      <c r="S144" s="190" t="s">
        <v>450</v>
      </c>
      <c r="T144" s="191">
        <v>4</v>
      </c>
      <c r="U144" s="191">
        <v>40</v>
      </c>
      <c r="V144" s="191">
        <v>50</v>
      </c>
      <c r="W144" s="192">
        <f t="shared" si="40"/>
        <v>200</v>
      </c>
      <c r="X144" s="191">
        <v>100</v>
      </c>
      <c r="Y144" s="191">
        <f>M144</f>
        <v>22.7</v>
      </c>
      <c r="Z144" s="193">
        <f t="shared" si="56"/>
        <v>908</v>
      </c>
      <c r="AA144" s="101">
        <f t="shared" si="43"/>
        <v>19.5</v>
      </c>
      <c r="AB144" s="297">
        <f t="shared" si="44"/>
        <v>1560</v>
      </c>
      <c r="AC144" s="72">
        <v>3.2</v>
      </c>
      <c r="AD144" s="69">
        <f t="shared" si="58"/>
        <v>256</v>
      </c>
      <c r="AE144" s="73"/>
      <c r="AF144" s="71">
        <f t="shared" si="45"/>
        <v>0</v>
      </c>
      <c r="AG144" s="72"/>
      <c r="AH144" s="72">
        <f t="shared" si="46"/>
        <v>0</v>
      </c>
      <c r="AI144" s="73"/>
      <c r="AJ144" s="71">
        <f t="shared" si="47"/>
        <v>0</v>
      </c>
      <c r="AK144" s="72"/>
      <c r="AL144" s="74">
        <f t="shared" si="48"/>
        <v>0</v>
      </c>
      <c r="AM144" s="296">
        <f t="shared" si="49"/>
        <v>19.5</v>
      </c>
      <c r="AN144" s="297">
        <f t="shared" si="50"/>
        <v>780</v>
      </c>
      <c r="AO144" s="69">
        <v>3.2</v>
      </c>
      <c r="AP144" s="69">
        <f t="shared" si="51"/>
        <v>128</v>
      </c>
      <c r="AQ144" s="73"/>
      <c r="AR144" s="71">
        <f t="shared" si="52"/>
        <v>0</v>
      </c>
      <c r="AS144" s="72"/>
      <c r="AT144" s="72">
        <f t="shared" si="53"/>
        <v>0</v>
      </c>
      <c r="AU144" s="73"/>
      <c r="AV144" s="71">
        <f t="shared" si="54"/>
        <v>0</v>
      </c>
      <c r="AW144" s="72"/>
      <c r="AX144" s="74">
        <f t="shared" si="55"/>
        <v>0</v>
      </c>
    </row>
    <row r="145" spans="1:50" ht="36">
      <c r="A145" s="260">
        <v>44</v>
      </c>
      <c r="B145" s="262">
        <v>554</v>
      </c>
      <c r="C145" s="287" t="s">
        <v>481</v>
      </c>
      <c r="D145" s="5"/>
      <c r="E145" s="5"/>
      <c r="F145" s="264" t="s">
        <v>552</v>
      </c>
      <c r="G145" s="195" t="s">
        <v>286</v>
      </c>
      <c r="H145" s="199" t="s">
        <v>534</v>
      </c>
      <c r="I145" s="182" t="s">
        <v>46</v>
      </c>
      <c r="J145" s="189" t="s">
        <v>39</v>
      </c>
      <c r="K145" s="194">
        <v>5</v>
      </c>
      <c r="L145" s="194">
        <v>40</v>
      </c>
      <c r="M145" s="194">
        <v>31.2</v>
      </c>
      <c r="N145" s="252">
        <f t="shared" si="57"/>
        <v>1248</v>
      </c>
      <c r="O145" s="195"/>
      <c r="P145" s="199" t="s">
        <v>534</v>
      </c>
      <c r="Q145" s="182"/>
      <c r="R145" s="189"/>
      <c r="S145" s="190"/>
      <c r="T145" s="191"/>
      <c r="U145" s="191"/>
      <c r="V145" s="191"/>
      <c r="W145" s="192"/>
      <c r="X145" s="191"/>
      <c r="Y145" s="191"/>
      <c r="Z145" s="193"/>
      <c r="AA145" s="101">
        <f t="shared" si="43"/>
        <v>22</v>
      </c>
      <c r="AB145" s="297">
        <f t="shared" si="44"/>
        <v>880</v>
      </c>
      <c r="AC145" s="72">
        <v>9.1999999999999993</v>
      </c>
      <c r="AD145" s="69">
        <f t="shared" si="58"/>
        <v>368</v>
      </c>
      <c r="AE145" s="73"/>
      <c r="AF145" s="71">
        <f t="shared" si="45"/>
        <v>0</v>
      </c>
      <c r="AG145" s="72"/>
      <c r="AH145" s="72">
        <f t="shared" si="46"/>
        <v>0</v>
      </c>
      <c r="AI145" s="73"/>
      <c r="AJ145" s="71">
        <f t="shared" si="47"/>
        <v>0</v>
      </c>
      <c r="AK145" s="72"/>
      <c r="AL145" s="74">
        <f t="shared" si="48"/>
        <v>0</v>
      </c>
      <c r="AM145" s="296">
        <f t="shared" si="49"/>
        <v>0</v>
      </c>
      <c r="AN145" s="297">
        <f t="shared" si="50"/>
        <v>0</v>
      </c>
      <c r="AO145" s="69"/>
      <c r="AP145" s="69">
        <f t="shared" si="51"/>
        <v>0</v>
      </c>
      <c r="AQ145" s="73"/>
      <c r="AR145" s="71">
        <f t="shared" si="52"/>
        <v>0</v>
      </c>
      <c r="AS145" s="72"/>
      <c r="AT145" s="72">
        <f t="shared" si="53"/>
        <v>0</v>
      </c>
      <c r="AU145" s="73"/>
      <c r="AV145" s="71">
        <f t="shared" si="54"/>
        <v>0</v>
      </c>
      <c r="AW145" s="72"/>
      <c r="AX145" s="74">
        <f t="shared" si="55"/>
        <v>0</v>
      </c>
    </row>
    <row r="146" spans="1:50" ht="36">
      <c r="A146" s="260">
        <v>45</v>
      </c>
      <c r="B146" s="262">
        <v>559</v>
      </c>
      <c r="C146" s="287" t="s">
        <v>481</v>
      </c>
      <c r="D146" s="5"/>
      <c r="E146" s="5"/>
      <c r="F146" s="264" t="s">
        <v>552</v>
      </c>
      <c r="G146" s="195" t="s">
        <v>286</v>
      </c>
      <c r="H146" s="199" t="s">
        <v>535</v>
      </c>
      <c r="I146" s="182" t="s">
        <v>46</v>
      </c>
      <c r="J146" s="189" t="s">
        <v>39</v>
      </c>
      <c r="K146" s="194">
        <v>5</v>
      </c>
      <c r="L146" s="194">
        <v>40</v>
      </c>
      <c r="M146" s="194">
        <v>32.4</v>
      </c>
      <c r="N146" s="252">
        <f t="shared" si="57"/>
        <v>1296</v>
      </c>
      <c r="O146" s="195"/>
      <c r="P146" s="199" t="s">
        <v>535</v>
      </c>
      <c r="Q146" s="182"/>
      <c r="R146" s="189"/>
      <c r="S146" s="190"/>
      <c r="T146" s="191"/>
      <c r="U146" s="191"/>
      <c r="V146" s="191"/>
      <c r="W146" s="192"/>
      <c r="X146" s="191"/>
      <c r="Y146" s="191"/>
      <c r="Z146" s="193"/>
      <c r="AA146" s="101">
        <f t="shared" si="43"/>
        <v>23.299999999999997</v>
      </c>
      <c r="AB146" s="297">
        <f t="shared" si="44"/>
        <v>932</v>
      </c>
      <c r="AC146" s="72">
        <v>9.1</v>
      </c>
      <c r="AD146" s="69">
        <f t="shared" si="58"/>
        <v>364</v>
      </c>
      <c r="AE146" s="73"/>
      <c r="AF146" s="71">
        <f t="shared" si="45"/>
        <v>0</v>
      </c>
      <c r="AG146" s="72"/>
      <c r="AH146" s="72">
        <f t="shared" si="46"/>
        <v>0</v>
      </c>
      <c r="AI146" s="73"/>
      <c r="AJ146" s="71">
        <f t="shared" si="47"/>
        <v>0</v>
      </c>
      <c r="AK146" s="72"/>
      <c r="AL146" s="74">
        <f t="shared" si="48"/>
        <v>0</v>
      </c>
      <c r="AM146" s="296">
        <f t="shared" si="49"/>
        <v>0</v>
      </c>
      <c r="AN146" s="297">
        <f t="shared" si="50"/>
        <v>0</v>
      </c>
      <c r="AO146" s="69"/>
      <c r="AP146" s="69">
        <f t="shared" si="51"/>
        <v>0</v>
      </c>
      <c r="AQ146" s="73"/>
      <c r="AR146" s="71">
        <f t="shared" si="52"/>
        <v>0</v>
      </c>
      <c r="AS146" s="72"/>
      <c r="AT146" s="72">
        <f t="shared" si="53"/>
        <v>0</v>
      </c>
      <c r="AU146" s="73"/>
      <c r="AV146" s="71">
        <f t="shared" si="54"/>
        <v>0</v>
      </c>
      <c r="AW146" s="72"/>
      <c r="AX146" s="74">
        <f t="shared" si="55"/>
        <v>0</v>
      </c>
    </row>
    <row r="147" spans="1:50" ht="24">
      <c r="A147" s="260">
        <v>46</v>
      </c>
      <c r="B147" s="262">
        <v>54</v>
      </c>
      <c r="C147" s="289" t="s">
        <v>551</v>
      </c>
      <c r="D147" s="5" t="s">
        <v>464</v>
      </c>
      <c r="E147" s="247">
        <v>555</v>
      </c>
      <c r="F147" s="262"/>
      <c r="G147" s="200" t="s">
        <v>30</v>
      </c>
      <c r="H147" s="199" t="s">
        <v>289</v>
      </c>
      <c r="I147" s="201" t="s">
        <v>290</v>
      </c>
      <c r="J147" s="189" t="s">
        <v>39</v>
      </c>
      <c r="K147" s="181">
        <v>2</v>
      </c>
      <c r="L147" s="181">
        <v>20</v>
      </c>
      <c r="M147" s="194">
        <v>23</v>
      </c>
      <c r="N147" s="252">
        <f t="shared" si="57"/>
        <v>460</v>
      </c>
      <c r="O147" s="200" t="s">
        <v>30</v>
      </c>
      <c r="P147" s="199" t="s">
        <v>289</v>
      </c>
      <c r="Q147" s="221" t="s">
        <v>487</v>
      </c>
      <c r="R147" s="189" t="s">
        <v>39</v>
      </c>
      <c r="S147" s="190" t="s">
        <v>471</v>
      </c>
      <c r="T147" s="191">
        <v>4</v>
      </c>
      <c r="U147" s="191">
        <v>50</v>
      </c>
      <c r="V147" s="191">
        <v>40</v>
      </c>
      <c r="W147" s="192">
        <f t="shared" si="40"/>
        <v>160</v>
      </c>
      <c r="X147" s="191">
        <v>80</v>
      </c>
      <c r="Y147" s="220">
        <v>22.9</v>
      </c>
      <c r="Z147" s="193">
        <f t="shared" si="56"/>
        <v>1145</v>
      </c>
      <c r="AA147" s="101">
        <f t="shared" si="43"/>
        <v>14.8</v>
      </c>
      <c r="AB147" s="297">
        <f t="shared" si="44"/>
        <v>296</v>
      </c>
      <c r="AC147" s="72">
        <v>8.1999999999999993</v>
      </c>
      <c r="AD147" s="69">
        <f t="shared" si="58"/>
        <v>164</v>
      </c>
      <c r="AE147" s="73"/>
      <c r="AF147" s="71">
        <f t="shared" si="45"/>
        <v>0</v>
      </c>
      <c r="AG147" s="72"/>
      <c r="AH147" s="72">
        <f t="shared" si="46"/>
        <v>0</v>
      </c>
      <c r="AI147" s="73"/>
      <c r="AJ147" s="71">
        <f t="shared" si="47"/>
        <v>0</v>
      </c>
      <c r="AK147" s="72"/>
      <c r="AL147" s="74">
        <f t="shared" si="48"/>
        <v>0</v>
      </c>
      <c r="AM147" s="296">
        <f t="shared" si="49"/>
        <v>15.099999999999998</v>
      </c>
      <c r="AN147" s="297">
        <f t="shared" si="50"/>
        <v>755</v>
      </c>
      <c r="AO147" s="314">
        <v>7.8</v>
      </c>
      <c r="AP147" s="69">
        <f t="shared" si="51"/>
        <v>390</v>
      </c>
      <c r="AQ147" s="73"/>
      <c r="AR147" s="71">
        <f t="shared" si="52"/>
        <v>0</v>
      </c>
      <c r="AS147" s="72"/>
      <c r="AT147" s="72">
        <f t="shared" si="53"/>
        <v>0</v>
      </c>
      <c r="AU147" s="73"/>
      <c r="AV147" s="71">
        <f t="shared" si="54"/>
        <v>0</v>
      </c>
      <c r="AW147" s="72"/>
      <c r="AX147" s="74">
        <f t="shared" si="55"/>
        <v>0</v>
      </c>
    </row>
    <row r="148" spans="1:50" ht="24">
      <c r="A148" s="260">
        <v>47</v>
      </c>
      <c r="B148" s="262">
        <v>55</v>
      </c>
      <c r="C148" s="287" t="s">
        <v>481</v>
      </c>
      <c r="D148" s="5"/>
      <c r="E148" s="5"/>
      <c r="F148" s="262" t="s">
        <v>486</v>
      </c>
      <c r="G148" s="200" t="s">
        <v>30</v>
      </c>
      <c r="H148" s="199" t="s">
        <v>291</v>
      </c>
      <c r="I148" s="201" t="s">
        <v>292</v>
      </c>
      <c r="J148" s="189" t="s">
        <v>39</v>
      </c>
      <c r="K148" s="181">
        <v>2</v>
      </c>
      <c r="L148" s="181">
        <v>17</v>
      </c>
      <c r="M148" s="194">
        <v>20.5</v>
      </c>
      <c r="N148" s="252">
        <f t="shared" si="57"/>
        <v>348.5</v>
      </c>
      <c r="O148" s="200"/>
      <c r="P148" s="199"/>
      <c r="Q148" s="201"/>
      <c r="R148" s="189"/>
      <c r="S148" s="190"/>
      <c r="T148" s="191"/>
      <c r="U148" s="191"/>
      <c r="V148" s="191"/>
      <c r="W148" s="192"/>
      <c r="X148" s="191"/>
      <c r="Y148" s="191"/>
      <c r="Z148" s="193"/>
      <c r="AA148" s="101">
        <f t="shared" si="43"/>
        <v>14.8</v>
      </c>
      <c r="AB148" s="297">
        <f t="shared" si="44"/>
        <v>251.6</v>
      </c>
      <c r="AC148" s="72">
        <v>5.7</v>
      </c>
      <c r="AD148" s="69">
        <f t="shared" si="58"/>
        <v>96.9</v>
      </c>
      <c r="AE148" s="73"/>
      <c r="AF148" s="71">
        <f t="shared" si="45"/>
        <v>0</v>
      </c>
      <c r="AG148" s="72"/>
      <c r="AH148" s="72">
        <f t="shared" si="46"/>
        <v>0</v>
      </c>
      <c r="AI148" s="73"/>
      <c r="AJ148" s="71">
        <f t="shared" si="47"/>
        <v>0</v>
      </c>
      <c r="AK148" s="72"/>
      <c r="AL148" s="74">
        <f t="shared" si="48"/>
        <v>0</v>
      </c>
      <c r="AM148" s="296">
        <f t="shared" si="49"/>
        <v>0</v>
      </c>
      <c r="AN148" s="297">
        <f t="shared" si="50"/>
        <v>0</v>
      </c>
      <c r="AO148" s="69"/>
      <c r="AP148" s="69">
        <f t="shared" si="51"/>
        <v>0</v>
      </c>
      <c r="AQ148" s="73"/>
      <c r="AR148" s="71">
        <f t="shared" si="52"/>
        <v>0</v>
      </c>
      <c r="AS148" s="72"/>
      <c r="AT148" s="72">
        <f t="shared" si="53"/>
        <v>0</v>
      </c>
      <c r="AU148" s="73"/>
      <c r="AV148" s="71">
        <f t="shared" si="54"/>
        <v>0</v>
      </c>
      <c r="AW148" s="72"/>
      <c r="AX148" s="74">
        <f t="shared" si="55"/>
        <v>0</v>
      </c>
    </row>
    <row r="149" spans="1:50" ht="24">
      <c r="A149" s="260"/>
      <c r="B149" s="262">
        <v>55</v>
      </c>
      <c r="C149" s="287"/>
      <c r="D149" s="5"/>
      <c r="E149" s="5"/>
      <c r="F149" s="262"/>
      <c r="G149" s="200" t="s">
        <v>30</v>
      </c>
      <c r="H149" s="199" t="s">
        <v>536</v>
      </c>
      <c r="I149" s="201" t="s">
        <v>294</v>
      </c>
      <c r="J149" s="189" t="s">
        <v>39</v>
      </c>
      <c r="K149" s="181"/>
      <c r="L149" s="181">
        <v>3</v>
      </c>
      <c r="M149" s="194">
        <v>25.3</v>
      </c>
      <c r="N149" s="252">
        <f t="shared" si="57"/>
        <v>75.900000000000006</v>
      </c>
      <c r="O149" s="200"/>
      <c r="P149" s="199"/>
      <c r="Q149" s="201"/>
      <c r="R149" s="189"/>
      <c r="S149" s="190"/>
      <c r="T149" s="191"/>
      <c r="U149" s="191"/>
      <c r="V149" s="191"/>
      <c r="W149" s="192"/>
      <c r="X149" s="191"/>
      <c r="Y149" s="191"/>
      <c r="Z149" s="193"/>
      <c r="AA149" s="101">
        <f t="shared" si="43"/>
        <v>15.700000000000001</v>
      </c>
      <c r="AB149" s="297">
        <f t="shared" si="44"/>
        <v>47.100000000000009</v>
      </c>
      <c r="AC149" s="110">
        <v>9.6</v>
      </c>
      <c r="AD149" s="69">
        <f t="shared" si="58"/>
        <v>28.799999999999997</v>
      </c>
      <c r="AE149" s="73"/>
      <c r="AF149" s="71">
        <f t="shared" si="45"/>
        <v>0</v>
      </c>
      <c r="AG149" s="72"/>
      <c r="AH149" s="72">
        <f t="shared" si="46"/>
        <v>0</v>
      </c>
      <c r="AI149" s="73"/>
      <c r="AJ149" s="71">
        <f t="shared" si="47"/>
        <v>0</v>
      </c>
      <c r="AK149" s="72"/>
      <c r="AL149" s="74">
        <f t="shared" si="48"/>
        <v>0</v>
      </c>
      <c r="AM149" s="296">
        <f t="shared" si="49"/>
        <v>0</v>
      </c>
      <c r="AN149" s="297">
        <f t="shared" si="50"/>
        <v>0</v>
      </c>
      <c r="AO149" s="69"/>
      <c r="AP149" s="69">
        <f t="shared" si="51"/>
        <v>0</v>
      </c>
      <c r="AQ149" s="73"/>
      <c r="AR149" s="71">
        <f t="shared" si="52"/>
        <v>0</v>
      </c>
      <c r="AS149" s="72"/>
      <c r="AT149" s="72">
        <f t="shared" si="53"/>
        <v>0</v>
      </c>
      <c r="AU149" s="73"/>
      <c r="AV149" s="71">
        <f t="shared" si="54"/>
        <v>0</v>
      </c>
      <c r="AW149" s="72"/>
      <c r="AX149" s="74">
        <f t="shared" si="55"/>
        <v>0</v>
      </c>
    </row>
    <row r="150" spans="1:50" ht="24">
      <c r="A150" s="260">
        <v>48</v>
      </c>
      <c r="B150" s="262">
        <v>56</v>
      </c>
      <c r="C150" s="287" t="s">
        <v>481</v>
      </c>
      <c r="D150" s="5"/>
      <c r="E150" s="5"/>
      <c r="F150" s="262" t="s">
        <v>486</v>
      </c>
      <c r="G150" s="200" t="s">
        <v>30</v>
      </c>
      <c r="H150" s="199" t="s">
        <v>295</v>
      </c>
      <c r="I150" s="201" t="s">
        <v>296</v>
      </c>
      <c r="J150" s="189" t="s">
        <v>39</v>
      </c>
      <c r="K150" s="181">
        <v>1</v>
      </c>
      <c r="L150" s="181">
        <v>8</v>
      </c>
      <c r="M150" s="194">
        <v>19.2</v>
      </c>
      <c r="N150" s="252">
        <f t="shared" si="57"/>
        <v>153.6</v>
      </c>
      <c r="O150" s="200"/>
      <c r="P150" s="199"/>
      <c r="Q150" s="201"/>
      <c r="R150" s="189"/>
      <c r="S150" s="190"/>
      <c r="T150" s="191"/>
      <c r="U150" s="191"/>
      <c r="V150" s="191"/>
      <c r="W150" s="192"/>
      <c r="X150" s="191"/>
      <c r="Y150" s="191"/>
      <c r="Z150" s="193"/>
      <c r="AA150" s="101">
        <f t="shared" si="43"/>
        <v>14.799999999999999</v>
      </c>
      <c r="AB150" s="297">
        <f t="shared" si="44"/>
        <v>118.39999999999999</v>
      </c>
      <c r="AC150" s="72">
        <v>4.4000000000000004</v>
      </c>
      <c r="AD150" s="69">
        <f t="shared" si="58"/>
        <v>35.200000000000003</v>
      </c>
      <c r="AE150" s="73"/>
      <c r="AF150" s="71">
        <f t="shared" si="45"/>
        <v>0</v>
      </c>
      <c r="AG150" s="72"/>
      <c r="AH150" s="72">
        <f t="shared" si="46"/>
        <v>0</v>
      </c>
      <c r="AI150" s="73"/>
      <c r="AJ150" s="71">
        <f t="shared" si="47"/>
        <v>0</v>
      </c>
      <c r="AK150" s="72"/>
      <c r="AL150" s="74">
        <f t="shared" si="48"/>
        <v>0</v>
      </c>
      <c r="AM150" s="296">
        <f t="shared" si="49"/>
        <v>0</v>
      </c>
      <c r="AN150" s="297">
        <f t="shared" si="50"/>
        <v>0</v>
      </c>
      <c r="AO150" s="69"/>
      <c r="AP150" s="69">
        <f t="shared" si="51"/>
        <v>0</v>
      </c>
      <c r="AQ150" s="73"/>
      <c r="AR150" s="71">
        <f t="shared" si="52"/>
        <v>0</v>
      </c>
      <c r="AS150" s="72"/>
      <c r="AT150" s="72">
        <f t="shared" si="53"/>
        <v>0</v>
      </c>
      <c r="AU150" s="73"/>
      <c r="AV150" s="71">
        <f t="shared" si="54"/>
        <v>0</v>
      </c>
      <c r="AW150" s="72"/>
      <c r="AX150" s="74">
        <f t="shared" si="55"/>
        <v>0</v>
      </c>
    </row>
    <row r="151" spans="1:50" ht="24">
      <c r="A151" s="260"/>
      <c r="B151" s="262">
        <v>56</v>
      </c>
      <c r="C151" s="287"/>
      <c r="D151" s="5"/>
      <c r="E151" s="5"/>
      <c r="F151" s="262"/>
      <c r="G151" s="200" t="s">
        <v>30</v>
      </c>
      <c r="H151" s="199" t="s">
        <v>297</v>
      </c>
      <c r="I151" s="201" t="s">
        <v>298</v>
      </c>
      <c r="J151" s="189" t="s">
        <v>39</v>
      </c>
      <c r="K151" s="181"/>
      <c r="L151" s="181">
        <v>1</v>
      </c>
      <c r="M151" s="194">
        <v>20.6</v>
      </c>
      <c r="N151" s="252">
        <f t="shared" si="57"/>
        <v>20.6</v>
      </c>
      <c r="O151" s="200"/>
      <c r="P151" s="199"/>
      <c r="Q151" s="201"/>
      <c r="R151" s="189"/>
      <c r="S151" s="190"/>
      <c r="T151" s="191"/>
      <c r="U151" s="191"/>
      <c r="V151" s="191"/>
      <c r="W151" s="192"/>
      <c r="X151" s="191"/>
      <c r="Y151" s="191"/>
      <c r="Z151" s="193"/>
      <c r="AA151" s="101">
        <f t="shared" si="43"/>
        <v>14.8</v>
      </c>
      <c r="AB151" s="297">
        <f t="shared" si="44"/>
        <v>14.8</v>
      </c>
      <c r="AC151" s="72">
        <v>5.8</v>
      </c>
      <c r="AD151" s="69">
        <f t="shared" si="58"/>
        <v>5.8</v>
      </c>
      <c r="AE151" s="73"/>
      <c r="AF151" s="71">
        <f t="shared" si="45"/>
        <v>0</v>
      </c>
      <c r="AG151" s="72"/>
      <c r="AH151" s="72">
        <f t="shared" si="46"/>
        <v>0</v>
      </c>
      <c r="AI151" s="73"/>
      <c r="AJ151" s="71">
        <f t="shared" si="47"/>
        <v>0</v>
      </c>
      <c r="AK151" s="72"/>
      <c r="AL151" s="74">
        <f t="shared" si="48"/>
        <v>0</v>
      </c>
      <c r="AM151" s="296">
        <f t="shared" si="49"/>
        <v>0</v>
      </c>
      <c r="AN151" s="297">
        <f t="shared" si="50"/>
        <v>0</v>
      </c>
      <c r="AO151" s="69"/>
      <c r="AP151" s="69">
        <f t="shared" si="51"/>
        <v>0</v>
      </c>
      <c r="AQ151" s="73"/>
      <c r="AR151" s="71">
        <f t="shared" si="52"/>
        <v>0</v>
      </c>
      <c r="AS151" s="72"/>
      <c r="AT151" s="72">
        <f t="shared" si="53"/>
        <v>0</v>
      </c>
      <c r="AU151" s="73"/>
      <c r="AV151" s="71">
        <f t="shared" si="54"/>
        <v>0</v>
      </c>
      <c r="AW151" s="72"/>
      <c r="AX151" s="74">
        <f t="shared" si="55"/>
        <v>0</v>
      </c>
    </row>
    <row r="152" spans="1:50" ht="24">
      <c r="A152" s="260"/>
      <c r="B152" s="262">
        <v>56</v>
      </c>
      <c r="C152" s="287"/>
      <c r="D152" s="5"/>
      <c r="E152" s="5"/>
      <c r="F152" s="262"/>
      <c r="G152" s="200" t="s">
        <v>299</v>
      </c>
      <c r="H152" s="199" t="s">
        <v>300</v>
      </c>
      <c r="I152" s="201" t="s">
        <v>30</v>
      </c>
      <c r="J152" s="189" t="s">
        <v>39</v>
      </c>
      <c r="K152" s="181"/>
      <c r="L152" s="181">
        <v>1</v>
      </c>
      <c r="M152" s="181">
        <v>23.2</v>
      </c>
      <c r="N152" s="252">
        <f t="shared" si="57"/>
        <v>23.2</v>
      </c>
      <c r="O152" s="200"/>
      <c r="P152" s="199"/>
      <c r="Q152" s="201"/>
      <c r="R152" s="189"/>
      <c r="S152" s="190"/>
      <c r="T152" s="191"/>
      <c r="U152" s="191"/>
      <c r="V152" s="191"/>
      <c r="W152" s="192"/>
      <c r="X152" s="191"/>
      <c r="Y152" s="191"/>
      <c r="Z152" s="193"/>
      <c r="AA152" s="101">
        <f t="shared" si="43"/>
        <v>14.799999999999999</v>
      </c>
      <c r="AB152" s="297">
        <f t="shared" si="44"/>
        <v>14.799999999999999</v>
      </c>
      <c r="AC152" s="72">
        <v>8.4</v>
      </c>
      <c r="AD152" s="69">
        <f t="shared" si="58"/>
        <v>8.4</v>
      </c>
      <c r="AE152" s="73"/>
      <c r="AF152" s="71">
        <f t="shared" si="45"/>
        <v>0</v>
      </c>
      <c r="AG152" s="72"/>
      <c r="AH152" s="72">
        <f t="shared" si="46"/>
        <v>0</v>
      </c>
      <c r="AI152" s="73"/>
      <c r="AJ152" s="71">
        <f t="shared" si="47"/>
        <v>0</v>
      </c>
      <c r="AK152" s="72"/>
      <c r="AL152" s="74">
        <f t="shared" si="48"/>
        <v>0</v>
      </c>
      <c r="AM152" s="296">
        <f t="shared" si="49"/>
        <v>0</v>
      </c>
      <c r="AN152" s="297">
        <f t="shared" si="50"/>
        <v>0</v>
      </c>
      <c r="AO152" s="69"/>
      <c r="AP152" s="69">
        <f t="shared" si="51"/>
        <v>0</v>
      </c>
      <c r="AQ152" s="73"/>
      <c r="AR152" s="71">
        <f t="shared" si="52"/>
        <v>0</v>
      </c>
      <c r="AS152" s="72"/>
      <c r="AT152" s="72">
        <f t="shared" si="53"/>
        <v>0</v>
      </c>
      <c r="AU152" s="73"/>
      <c r="AV152" s="71">
        <f t="shared" si="54"/>
        <v>0</v>
      </c>
      <c r="AW152" s="72"/>
      <c r="AX152" s="74">
        <f t="shared" si="55"/>
        <v>0</v>
      </c>
    </row>
    <row r="153" spans="1:50" ht="24">
      <c r="A153" s="260">
        <v>49</v>
      </c>
      <c r="B153" s="262">
        <v>57</v>
      </c>
      <c r="C153" s="287" t="s">
        <v>481</v>
      </c>
      <c r="D153" s="5"/>
      <c r="E153" s="5"/>
      <c r="F153" s="262" t="s">
        <v>486</v>
      </c>
      <c r="G153" s="200" t="s">
        <v>30</v>
      </c>
      <c r="H153" s="199" t="s">
        <v>301</v>
      </c>
      <c r="I153" s="201" t="s">
        <v>296</v>
      </c>
      <c r="J153" s="189" t="s">
        <v>39</v>
      </c>
      <c r="K153" s="181">
        <v>1</v>
      </c>
      <c r="L153" s="181">
        <v>10</v>
      </c>
      <c r="M153" s="194">
        <v>22</v>
      </c>
      <c r="N153" s="252">
        <f t="shared" si="57"/>
        <v>220</v>
      </c>
      <c r="O153" s="200"/>
      <c r="P153" s="199"/>
      <c r="Q153" s="201"/>
      <c r="R153" s="189"/>
      <c r="S153" s="190"/>
      <c r="T153" s="191"/>
      <c r="U153" s="191"/>
      <c r="V153" s="191"/>
      <c r="W153" s="192"/>
      <c r="X153" s="191"/>
      <c r="Y153" s="191"/>
      <c r="Z153" s="193"/>
      <c r="AA153" s="101">
        <f t="shared" si="43"/>
        <v>14.8</v>
      </c>
      <c r="AB153" s="297">
        <f t="shared" si="44"/>
        <v>148</v>
      </c>
      <c r="AC153" s="72">
        <v>7.2</v>
      </c>
      <c r="AD153" s="69">
        <f t="shared" si="58"/>
        <v>72</v>
      </c>
      <c r="AE153" s="73"/>
      <c r="AF153" s="71">
        <f t="shared" si="45"/>
        <v>0</v>
      </c>
      <c r="AG153" s="72"/>
      <c r="AH153" s="72">
        <f t="shared" si="46"/>
        <v>0</v>
      </c>
      <c r="AI153" s="73"/>
      <c r="AJ153" s="71">
        <f t="shared" si="47"/>
        <v>0</v>
      </c>
      <c r="AK153" s="72"/>
      <c r="AL153" s="74">
        <f t="shared" si="48"/>
        <v>0</v>
      </c>
      <c r="AM153" s="296">
        <f t="shared" si="49"/>
        <v>0</v>
      </c>
      <c r="AN153" s="297">
        <f t="shared" si="50"/>
        <v>0</v>
      </c>
      <c r="AO153" s="69"/>
      <c r="AP153" s="69">
        <f t="shared" si="51"/>
        <v>0</v>
      </c>
      <c r="AQ153" s="73"/>
      <c r="AR153" s="71">
        <f t="shared" si="52"/>
        <v>0</v>
      </c>
      <c r="AS153" s="72"/>
      <c r="AT153" s="72">
        <f t="shared" si="53"/>
        <v>0</v>
      </c>
      <c r="AU153" s="73"/>
      <c r="AV153" s="71">
        <f t="shared" si="54"/>
        <v>0</v>
      </c>
      <c r="AW153" s="72"/>
      <c r="AX153" s="74">
        <f t="shared" si="55"/>
        <v>0</v>
      </c>
    </row>
    <row r="154" spans="1:50" ht="24">
      <c r="A154" s="260">
        <v>50</v>
      </c>
      <c r="B154" s="262">
        <v>58</v>
      </c>
      <c r="C154" s="287" t="s">
        <v>481</v>
      </c>
      <c r="D154" s="5"/>
      <c r="E154" s="5"/>
      <c r="F154" s="262" t="s">
        <v>486</v>
      </c>
      <c r="G154" s="200" t="s">
        <v>30</v>
      </c>
      <c r="H154" s="222" t="s">
        <v>302</v>
      </c>
      <c r="I154" s="201" t="s">
        <v>303</v>
      </c>
      <c r="J154" s="189" t="s">
        <v>39</v>
      </c>
      <c r="K154" s="181">
        <v>2</v>
      </c>
      <c r="L154" s="181">
        <v>14</v>
      </c>
      <c r="M154" s="194">
        <v>19.100000000000001</v>
      </c>
      <c r="N154" s="252">
        <f t="shared" si="57"/>
        <v>267.40000000000003</v>
      </c>
      <c r="O154" s="200"/>
      <c r="P154" s="222"/>
      <c r="Q154" s="201"/>
      <c r="R154" s="189"/>
      <c r="S154" s="190"/>
      <c r="T154" s="191"/>
      <c r="U154" s="191"/>
      <c r="V154" s="191"/>
      <c r="W154" s="192"/>
      <c r="X154" s="191"/>
      <c r="Y154" s="191"/>
      <c r="Z154" s="193"/>
      <c r="AA154" s="101">
        <f t="shared" si="43"/>
        <v>14.8</v>
      </c>
      <c r="AB154" s="297">
        <f t="shared" si="44"/>
        <v>207.20000000000005</v>
      </c>
      <c r="AC154" s="72">
        <v>4.3</v>
      </c>
      <c r="AD154" s="69">
        <f t="shared" si="58"/>
        <v>60.199999999999996</v>
      </c>
      <c r="AE154" s="73"/>
      <c r="AF154" s="71">
        <f t="shared" si="45"/>
        <v>0</v>
      </c>
      <c r="AG154" s="72"/>
      <c r="AH154" s="72">
        <f t="shared" si="46"/>
        <v>0</v>
      </c>
      <c r="AI154" s="73"/>
      <c r="AJ154" s="71">
        <f t="shared" si="47"/>
        <v>0</v>
      </c>
      <c r="AK154" s="72"/>
      <c r="AL154" s="74">
        <f t="shared" si="48"/>
        <v>0</v>
      </c>
      <c r="AM154" s="296">
        <f t="shared" si="49"/>
        <v>0</v>
      </c>
      <c r="AN154" s="297">
        <f t="shared" si="50"/>
        <v>0</v>
      </c>
      <c r="AO154" s="69"/>
      <c r="AP154" s="69">
        <f t="shared" si="51"/>
        <v>0</v>
      </c>
      <c r="AQ154" s="73"/>
      <c r="AR154" s="71">
        <f t="shared" si="52"/>
        <v>0</v>
      </c>
      <c r="AS154" s="72"/>
      <c r="AT154" s="72">
        <f t="shared" si="53"/>
        <v>0</v>
      </c>
      <c r="AU154" s="73"/>
      <c r="AV154" s="71">
        <f t="shared" si="54"/>
        <v>0</v>
      </c>
      <c r="AW154" s="72"/>
      <c r="AX154" s="74">
        <f t="shared" si="55"/>
        <v>0</v>
      </c>
    </row>
    <row r="155" spans="1:50" ht="24">
      <c r="A155" s="260"/>
      <c r="B155" s="262">
        <v>58</v>
      </c>
      <c r="C155" s="287"/>
      <c r="D155" s="5"/>
      <c r="E155" s="5"/>
      <c r="F155" s="262"/>
      <c r="G155" s="200"/>
      <c r="H155" s="222" t="s">
        <v>304</v>
      </c>
      <c r="I155" s="223" t="s">
        <v>305</v>
      </c>
      <c r="J155" s="189" t="s">
        <v>23</v>
      </c>
      <c r="K155" s="181"/>
      <c r="L155" s="181">
        <v>6</v>
      </c>
      <c r="M155" s="194">
        <v>17.8</v>
      </c>
      <c r="N155" s="252">
        <f t="shared" si="57"/>
        <v>106.80000000000001</v>
      </c>
      <c r="O155" s="200"/>
      <c r="P155" s="222"/>
      <c r="Q155" s="223"/>
      <c r="R155" s="189"/>
      <c r="S155" s="190"/>
      <c r="T155" s="191"/>
      <c r="U155" s="191"/>
      <c r="V155" s="191"/>
      <c r="W155" s="192"/>
      <c r="X155" s="191"/>
      <c r="Y155" s="191"/>
      <c r="Z155" s="193"/>
      <c r="AA155" s="101">
        <f t="shared" si="43"/>
        <v>17.8</v>
      </c>
      <c r="AB155" s="297">
        <f t="shared" si="44"/>
        <v>106.80000000000001</v>
      </c>
      <c r="AC155" s="72"/>
      <c r="AD155" s="69">
        <f t="shared" si="58"/>
        <v>0</v>
      </c>
      <c r="AE155" s="73"/>
      <c r="AF155" s="71">
        <f t="shared" si="45"/>
        <v>0</v>
      </c>
      <c r="AG155" s="72"/>
      <c r="AH155" s="72">
        <f t="shared" si="46"/>
        <v>0</v>
      </c>
      <c r="AI155" s="73"/>
      <c r="AJ155" s="71">
        <f t="shared" si="47"/>
        <v>0</v>
      </c>
      <c r="AK155" s="72"/>
      <c r="AL155" s="74">
        <f t="shared" si="48"/>
        <v>0</v>
      </c>
      <c r="AM155" s="296">
        <f t="shared" si="49"/>
        <v>0</v>
      </c>
      <c r="AN155" s="297">
        <f t="shared" si="50"/>
        <v>0</v>
      </c>
      <c r="AO155" s="69"/>
      <c r="AP155" s="69">
        <f t="shared" si="51"/>
        <v>0</v>
      </c>
      <c r="AQ155" s="73"/>
      <c r="AR155" s="71">
        <f t="shared" si="52"/>
        <v>0</v>
      </c>
      <c r="AS155" s="72"/>
      <c r="AT155" s="72">
        <f t="shared" si="53"/>
        <v>0</v>
      </c>
      <c r="AU155" s="73"/>
      <c r="AV155" s="71">
        <f t="shared" si="54"/>
        <v>0</v>
      </c>
      <c r="AW155" s="72"/>
      <c r="AX155" s="74">
        <f t="shared" si="55"/>
        <v>0</v>
      </c>
    </row>
    <row r="156" spans="1:50">
      <c r="A156" s="260">
        <v>52</v>
      </c>
      <c r="B156" s="262">
        <v>200</v>
      </c>
      <c r="C156" s="287" t="s">
        <v>481</v>
      </c>
      <c r="D156" s="5"/>
      <c r="E156" s="5"/>
      <c r="F156" s="262" t="s">
        <v>484</v>
      </c>
      <c r="G156" s="195" t="s">
        <v>30</v>
      </c>
      <c r="H156" s="196" t="s">
        <v>306</v>
      </c>
      <c r="I156" s="182" t="s">
        <v>307</v>
      </c>
      <c r="J156" s="189" t="s">
        <v>439</v>
      </c>
      <c r="K156" s="194">
        <v>2</v>
      </c>
      <c r="L156" s="194">
        <v>19</v>
      </c>
      <c r="M156" s="194">
        <v>24</v>
      </c>
      <c r="N156" s="252">
        <f t="shared" si="57"/>
        <v>456</v>
      </c>
      <c r="O156" s="195"/>
      <c r="P156" s="196" t="s">
        <v>306</v>
      </c>
      <c r="Q156" s="182"/>
      <c r="R156" s="189"/>
      <c r="S156" s="190"/>
      <c r="T156" s="191"/>
      <c r="U156" s="191"/>
      <c r="V156" s="191"/>
      <c r="W156" s="192"/>
      <c r="X156" s="191"/>
      <c r="Y156" s="191"/>
      <c r="Z156" s="193"/>
      <c r="AA156" s="101">
        <f t="shared" si="43"/>
        <v>18.100000000000001</v>
      </c>
      <c r="AB156" s="297">
        <f t="shared" si="44"/>
        <v>343.9</v>
      </c>
      <c r="AC156" s="72">
        <v>5.9</v>
      </c>
      <c r="AD156" s="69">
        <f t="shared" si="58"/>
        <v>112.10000000000001</v>
      </c>
      <c r="AE156" s="73"/>
      <c r="AF156" s="71">
        <f t="shared" si="45"/>
        <v>0</v>
      </c>
      <c r="AG156" s="72"/>
      <c r="AH156" s="72">
        <f t="shared" si="46"/>
        <v>0</v>
      </c>
      <c r="AI156" s="73"/>
      <c r="AJ156" s="71">
        <f t="shared" si="47"/>
        <v>0</v>
      </c>
      <c r="AK156" s="72"/>
      <c r="AL156" s="74">
        <f t="shared" si="48"/>
        <v>0</v>
      </c>
      <c r="AM156" s="296">
        <f t="shared" si="49"/>
        <v>0</v>
      </c>
      <c r="AN156" s="297">
        <f t="shared" si="50"/>
        <v>0</v>
      </c>
      <c r="AO156" s="69"/>
      <c r="AP156" s="69">
        <f t="shared" si="51"/>
        <v>0</v>
      </c>
      <c r="AQ156" s="73"/>
      <c r="AR156" s="71">
        <f t="shared" si="52"/>
        <v>0</v>
      </c>
      <c r="AS156" s="72"/>
      <c r="AT156" s="72">
        <f t="shared" si="53"/>
        <v>0</v>
      </c>
      <c r="AU156" s="73"/>
      <c r="AV156" s="71">
        <f t="shared" si="54"/>
        <v>0</v>
      </c>
      <c r="AW156" s="72"/>
      <c r="AX156" s="74">
        <f t="shared" si="55"/>
        <v>0</v>
      </c>
    </row>
    <row r="157" spans="1:50">
      <c r="A157" s="260"/>
      <c r="B157" s="262">
        <v>200</v>
      </c>
      <c r="C157" s="287"/>
      <c r="D157" s="5"/>
      <c r="E157" s="5"/>
      <c r="F157" s="262"/>
      <c r="G157" s="195" t="s">
        <v>30</v>
      </c>
      <c r="H157" s="196" t="s">
        <v>308</v>
      </c>
      <c r="I157" s="182" t="s">
        <v>309</v>
      </c>
      <c r="J157" s="189" t="s">
        <v>439</v>
      </c>
      <c r="K157" s="194"/>
      <c r="L157" s="194">
        <v>1</v>
      </c>
      <c r="M157" s="194">
        <v>26.2</v>
      </c>
      <c r="N157" s="252">
        <f t="shared" si="57"/>
        <v>26.2</v>
      </c>
      <c r="O157" s="195"/>
      <c r="P157" s="196" t="s">
        <v>308</v>
      </c>
      <c r="Q157" s="182"/>
      <c r="R157" s="189"/>
      <c r="S157" s="190"/>
      <c r="T157" s="191"/>
      <c r="U157" s="191"/>
      <c r="V157" s="191"/>
      <c r="W157" s="192"/>
      <c r="X157" s="191"/>
      <c r="Y157" s="191"/>
      <c r="Z157" s="193"/>
      <c r="AA157" s="101">
        <f t="shared" si="43"/>
        <v>18.099999999999998</v>
      </c>
      <c r="AB157" s="297">
        <f t="shared" si="44"/>
        <v>18.099999999999998</v>
      </c>
      <c r="AC157" s="110">
        <v>6</v>
      </c>
      <c r="AD157" s="69">
        <f t="shared" si="58"/>
        <v>6</v>
      </c>
      <c r="AE157" s="73"/>
      <c r="AF157" s="71">
        <f t="shared" si="45"/>
        <v>0</v>
      </c>
      <c r="AG157" s="72"/>
      <c r="AH157" s="72">
        <f t="shared" si="46"/>
        <v>0</v>
      </c>
      <c r="AI157" s="110">
        <v>2.1</v>
      </c>
      <c r="AJ157" s="71">
        <f t="shared" si="47"/>
        <v>2.1</v>
      </c>
      <c r="AK157" s="72"/>
      <c r="AL157" s="74">
        <f t="shared" si="48"/>
        <v>0</v>
      </c>
      <c r="AM157" s="296">
        <f t="shared" si="49"/>
        <v>0</v>
      </c>
      <c r="AN157" s="297">
        <f t="shared" si="50"/>
        <v>0</v>
      </c>
      <c r="AO157" s="69"/>
      <c r="AP157" s="69">
        <f t="shared" si="51"/>
        <v>0</v>
      </c>
      <c r="AQ157" s="73"/>
      <c r="AR157" s="71">
        <f t="shared" si="52"/>
        <v>0</v>
      </c>
      <c r="AS157" s="72"/>
      <c r="AT157" s="72">
        <f t="shared" si="53"/>
        <v>0</v>
      </c>
      <c r="AU157" s="73"/>
      <c r="AV157" s="71">
        <f t="shared" si="54"/>
        <v>0</v>
      </c>
      <c r="AW157" s="72"/>
      <c r="AX157" s="74">
        <f t="shared" si="55"/>
        <v>0</v>
      </c>
    </row>
    <row r="158" spans="1:50" ht="36">
      <c r="A158" s="260">
        <v>53</v>
      </c>
      <c r="B158" s="262">
        <v>220</v>
      </c>
      <c r="C158" s="287" t="s">
        <v>481</v>
      </c>
      <c r="D158" s="5"/>
      <c r="E158" s="5"/>
      <c r="F158" s="262" t="s">
        <v>484</v>
      </c>
      <c r="G158" s="195" t="s">
        <v>30</v>
      </c>
      <c r="H158" s="224" t="s">
        <v>310</v>
      </c>
      <c r="I158" s="182" t="s">
        <v>311</v>
      </c>
      <c r="J158" s="189" t="s">
        <v>39</v>
      </c>
      <c r="K158" s="194">
        <v>1</v>
      </c>
      <c r="L158" s="194">
        <v>10</v>
      </c>
      <c r="M158" s="194">
        <v>26.8</v>
      </c>
      <c r="N158" s="252">
        <f t="shared" si="57"/>
        <v>268</v>
      </c>
      <c r="O158" s="195"/>
      <c r="P158" s="224" t="s">
        <v>310</v>
      </c>
      <c r="Q158" s="182"/>
      <c r="R158" s="189"/>
      <c r="S158" s="190"/>
      <c r="T158" s="191"/>
      <c r="U158" s="191"/>
      <c r="V158" s="191"/>
      <c r="W158" s="192"/>
      <c r="X158" s="191"/>
      <c r="Y158" s="191"/>
      <c r="Z158" s="193"/>
      <c r="AA158" s="101">
        <f t="shared" si="43"/>
        <v>18.100000000000001</v>
      </c>
      <c r="AB158" s="297">
        <f t="shared" si="44"/>
        <v>181</v>
      </c>
      <c r="AC158" s="72">
        <v>8.6999999999999993</v>
      </c>
      <c r="AD158" s="69">
        <f t="shared" si="58"/>
        <v>87</v>
      </c>
      <c r="AE158" s="73"/>
      <c r="AF158" s="71">
        <f t="shared" si="45"/>
        <v>0</v>
      </c>
      <c r="AG158" s="72"/>
      <c r="AH158" s="72">
        <f t="shared" si="46"/>
        <v>0</v>
      </c>
      <c r="AI158" s="73"/>
      <c r="AJ158" s="71">
        <f t="shared" si="47"/>
        <v>0</v>
      </c>
      <c r="AK158" s="72"/>
      <c r="AL158" s="74">
        <f t="shared" si="48"/>
        <v>0</v>
      </c>
      <c r="AM158" s="296">
        <f t="shared" si="49"/>
        <v>0</v>
      </c>
      <c r="AN158" s="297">
        <f t="shared" si="50"/>
        <v>0</v>
      </c>
      <c r="AO158" s="69"/>
      <c r="AP158" s="69">
        <f t="shared" si="51"/>
        <v>0</v>
      </c>
      <c r="AQ158" s="73"/>
      <c r="AR158" s="71">
        <f t="shared" si="52"/>
        <v>0</v>
      </c>
      <c r="AS158" s="72"/>
      <c r="AT158" s="72">
        <f t="shared" si="53"/>
        <v>0</v>
      </c>
      <c r="AU158" s="73"/>
      <c r="AV158" s="71">
        <f t="shared" si="54"/>
        <v>0</v>
      </c>
      <c r="AW158" s="72"/>
      <c r="AX158" s="74">
        <f t="shared" si="55"/>
        <v>0</v>
      </c>
    </row>
    <row r="159" spans="1:50" ht="24">
      <c r="A159" s="260"/>
      <c r="B159" s="262">
        <v>220</v>
      </c>
      <c r="C159" s="287"/>
      <c r="D159" s="5"/>
      <c r="E159" s="5"/>
      <c r="F159" s="262"/>
      <c r="G159" s="195" t="s">
        <v>96</v>
      </c>
      <c r="H159" s="224" t="s">
        <v>312</v>
      </c>
      <c r="I159" s="182" t="s">
        <v>311</v>
      </c>
      <c r="J159" s="189" t="s">
        <v>39</v>
      </c>
      <c r="K159" s="194"/>
      <c r="L159" s="194"/>
      <c r="M159" s="194"/>
      <c r="N159" s="252"/>
      <c r="O159" s="195"/>
      <c r="P159" s="224" t="s">
        <v>312</v>
      </c>
      <c r="Q159" s="182"/>
      <c r="R159" s="189"/>
      <c r="S159" s="190"/>
      <c r="T159" s="191"/>
      <c r="U159" s="191"/>
      <c r="V159" s="191"/>
      <c r="W159" s="192"/>
      <c r="X159" s="191"/>
      <c r="Y159" s="191"/>
      <c r="Z159" s="193"/>
      <c r="AA159" s="101">
        <f t="shared" si="43"/>
        <v>-8.6999999999999993</v>
      </c>
      <c r="AB159" s="297">
        <f t="shared" si="44"/>
        <v>0</v>
      </c>
      <c r="AC159" s="72">
        <v>8.6999999999999993</v>
      </c>
      <c r="AD159" s="69">
        <f t="shared" si="58"/>
        <v>0</v>
      </c>
      <c r="AE159" s="73"/>
      <c r="AF159" s="71">
        <f t="shared" si="45"/>
        <v>0</v>
      </c>
      <c r="AG159" s="72"/>
      <c r="AH159" s="72">
        <f t="shared" si="46"/>
        <v>0</v>
      </c>
      <c r="AI159" s="73"/>
      <c r="AJ159" s="71">
        <f t="shared" si="47"/>
        <v>0</v>
      </c>
      <c r="AK159" s="72"/>
      <c r="AL159" s="74">
        <f t="shared" si="48"/>
        <v>0</v>
      </c>
      <c r="AM159" s="296">
        <f t="shared" si="49"/>
        <v>0</v>
      </c>
      <c r="AN159" s="297">
        <f t="shared" si="50"/>
        <v>0</v>
      </c>
      <c r="AO159" s="69"/>
      <c r="AP159" s="69">
        <f t="shared" si="51"/>
        <v>0</v>
      </c>
      <c r="AQ159" s="73"/>
      <c r="AR159" s="71">
        <f t="shared" si="52"/>
        <v>0</v>
      </c>
      <c r="AS159" s="72"/>
      <c r="AT159" s="72">
        <f t="shared" si="53"/>
        <v>0</v>
      </c>
      <c r="AU159" s="73"/>
      <c r="AV159" s="71">
        <f t="shared" si="54"/>
        <v>0</v>
      </c>
      <c r="AW159" s="72"/>
      <c r="AX159" s="74">
        <f t="shared" si="55"/>
        <v>0</v>
      </c>
    </row>
    <row r="160" spans="1:50" ht="24">
      <c r="A160" s="260">
        <v>54</v>
      </c>
      <c r="B160" s="262">
        <v>508</v>
      </c>
      <c r="C160" s="287" t="s">
        <v>481</v>
      </c>
      <c r="D160" s="5"/>
      <c r="E160" s="5"/>
      <c r="F160" s="262" t="s">
        <v>548</v>
      </c>
      <c r="G160" s="200" t="s">
        <v>30</v>
      </c>
      <c r="H160" s="197" t="s">
        <v>313</v>
      </c>
      <c r="I160" s="201" t="s">
        <v>314</v>
      </c>
      <c r="J160" s="189" t="s">
        <v>39</v>
      </c>
      <c r="K160" s="194">
        <v>1</v>
      </c>
      <c r="L160" s="194">
        <v>9</v>
      </c>
      <c r="M160" s="194">
        <v>34.5</v>
      </c>
      <c r="N160" s="252">
        <f t="shared" ref="N160:N223" si="59">L160*M160</f>
        <v>310.5</v>
      </c>
      <c r="O160" s="200"/>
      <c r="P160" s="197" t="s">
        <v>313</v>
      </c>
      <c r="Q160" s="201"/>
      <c r="R160" s="189"/>
      <c r="S160" s="190"/>
      <c r="T160" s="191"/>
      <c r="U160" s="191"/>
      <c r="V160" s="191"/>
      <c r="W160" s="192"/>
      <c r="X160" s="191"/>
      <c r="Y160" s="191"/>
      <c r="Z160" s="193"/>
      <c r="AA160" s="101">
        <f t="shared" si="43"/>
        <v>16.5</v>
      </c>
      <c r="AB160" s="297">
        <f t="shared" si="44"/>
        <v>148.5</v>
      </c>
      <c r="AC160" s="72">
        <v>18</v>
      </c>
      <c r="AD160" s="69">
        <f t="shared" si="58"/>
        <v>162</v>
      </c>
      <c r="AE160" s="73"/>
      <c r="AF160" s="71">
        <f t="shared" si="45"/>
        <v>0</v>
      </c>
      <c r="AG160" s="72"/>
      <c r="AH160" s="72">
        <f t="shared" si="46"/>
        <v>0</v>
      </c>
      <c r="AI160" s="73"/>
      <c r="AJ160" s="71">
        <f t="shared" si="47"/>
        <v>0</v>
      </c>
      <c r="AK160" s="72"/>
      <c r="AL160" s="74">
        <f t="shared" si="48"/>
        <v>0</v>
      </c>
      <c r="AM160" s="296">
        <f t="shared" si="49"/>
        <v>0</v>
      </c>
      <c r="AN160" s="297">
        <f t="shared" si="50"/>
        <v>0</v>
      </c>
      <c r="AO160" s="69"/>
      <c r="AP160" s="69">
        <f t="shared" si="51"/>
        <v>0</v>
      </c>
      <c r="AQ160" s="73"/>
      <c r="AR160" s="71">
        <f t="shared" si="52"/>
        <v>0</v>
      </c>
      <c r="AS160" s="72"/>
      <c r="AT160" s="72">
        <f t="shared" si="53"/>
        <v>0</v>
      </c>
      <c r="AU160" s="73"/>
      <c r="AV160" s="71">
        <f t="shared" si="54"/>
        <v>0</v>
      </c>
      <c r="AW160" s="72"/>
      <c r="AX160" s="74">
        <f t="shared" si="55"/>
        <v>0</v>
      </c>
    </row>
    <row r="161" spans="1:50" ht="36">
      <c r="A161" s="260">
        <v>62</v>
      </c>
      <c r="B161" s="262">
        <v>536</v>
      </c>
      <c r="C161" s="287" t="s">
        <v>481</v>
      </c>
      <c r="D161" s="5"/>
      <c r="E161" s="5"/>
      <c r="F161" s="262" t="s">
        <v>548</v>
      </c>
      <c r="G161" s="200" t="s">
        <v>30</v>
      </c>
      <c r="H161" s="197" t="s">
        <v>315</v>
      </c>
      <c r="I161" s="201" t="s">
        <v>316</v>
      </c>
      <c r="J161" s="189" t="s">
        <v>39</v>
      </c>
      <c r="K161" s="194">
        <v>2</v>
      </c>
      <c r="L161" s="194">
        <v>18</v>
      </c>
      <c r="M161" s="194">
        <v>34.799999999999997</v>
      </c>
      <c r="N161" s="252">
        <f t="shared" si="59"/>
        <v>626.4</v>
      </c>
      <c r="O161" s="200"/>
      <c r="P161" s="197" t="s">
        <v>315</v>
      </c>
      <c r="Q161" s="201"/>
      <c r="R161" s="189"/>
      <c r="S161" s="190"/>
      <c r="T161" s="191"/>
      <c r="U161" s="191"/>
      <c r="V161" s="191"/>
      <c r="W161" s="192"/>
      <c r="X161" s="191"/>
      <c r="Y161" s="191"/>
      <c r="Z161" s="193"/>
      <c r="AA161" s="101">
        <f t="shared" si="43"/>
        <v>16.499999999999996</v>
      </c>
      <c r="AB161" s="297">
        <f t="shared" si="44"/>
        <v>296.99999999999994</v>
      </c>
      <c r="AC161" s="72">
        <v>18.3</v>
      </c>
      <c r="AD161" s="69">
        <f t="shared" si="58"/>
        <v>329.40000000000003</v>
      </c>
      <c r="AE161" s="73"/>
      <c r="AF161" s="71">
        <f t="shared" si="45"/>
        <v>0</v>
      </c>
      <c r="AG161" s="72"/>
      <c r="AH161" s="72">
        <f t="shared" si="46"/>
        <v>0</v>
      </c>
      <c r="AI161" s="73"/>
      <c r="AJ161" s="71">
        <f t="shared" si="47"/>
        <v>0</v>
      </c>
      <c r="AK161" s="72"/>
      <c r="AL161" s="74">
        <f t="shared" si="48"/>
        <v>0</v>
      </c>
      <c r="AM161" s="296">
        <f t="shared" si="49"/>
        <v>0</v>
      </c>
      <c r="AN161" s="297">
        <f t="shared" si="50"/>
        <v>0</v>
      </c>
      <c r="AO161" s="69"/>
      <c r="AP161" s="69">
        <f t="shared" si="51"/>
        <v>0</v>
      </c>
      <c r="AQ161" s="73"/>
      <c r="AR161" s="71">
        <f t="shared" si="52"/>
        <v>0</v>
      </c>
      <c r="AS161" s="72"/>
      <c r="AT161" s="72">
        <f t="shared" si="53"/>
        <v>0</v>
      </c>
      <c r="AU161" s="73"/>
      <c r="AV161" s="71">
        <f t="shared" si="54"/>
        <v>0</v>
      </c>
      <c r="AW161" s="72"/>
      <c r="AX161" s="74">
        <f t="shared" si="55"/>
        <v>0</v>
      </c>
    </row>
    <row r="162" spans="1:50" ht="24">
      <c r="A162" s="260">
        <v>64</v>
      </c>
      <c r="B162" s="262">
        <v>542</v>
      </c>
      <c r="C162" s="287" t="s">
        <v>481</v>
      </c>
      <c r="D162" s="5"/>
      <c r="E162" s="5"/>
      <c r="F162" s="262" t="s">
        <v>548</v>
      </c>
      <c r="G162" s="200" t="s">
        <v>30</v>
      </c>
      <c r="H162" s="197" t="s">
        <v>317</v>
      </c>
      <c r="I162" s="182" t="s">
        <v>46</v>
      </c>
      <c r="J162" s="189" t="s">
        <v>39</v>
      </c>
      <c r="K162" s="194">
        <v>1</v>
      </c>
      <c r="L162" s="194">
        <v>9</v>
      </c>
      <c r="M162" s="194">
        <v>37.1</v>
      </c>
      <c r="N162" s="252">
        <f t="shared" si="59"/>
        <v>333.90000000000003</v>
      </c>
      <c r="O162" s="200"/>
      <c r="P162" s="197" t="s">
        <v>317</v>
      </c>
      <c r="Q162" s="182"/>
      <c r="R162" s="189"/>
      <c r="S162" s="190"/>
      <c r="T162" s="191"/>
      <c r="U162" s="191"/>
      <c r="V162" s="191"/>
      <c r="W162" s="192"/>
      <c r="X162" s="191"/>
      <c r="Y162" s="191"/>
      <c r="Z162" s="193"/>
      <c r="AA162" s="101">
        <f t="shared" si="43"/>
        <v>16.5</v>
      </c>
      <c r="AB162" s="297">
        <f t="shared" si="44"/>
        <v>148.50000000000003</v>
      </c>
      <c r="AC162" s="72">
        <v>20.6</v>
      </c>
      <c r="AD162" s="69">
        <f t="shared" si="58"/>
        <v>185.4</v>
      </c>
      <c r="AE162" s="73"/>
      <c r="AF162" s="71">
        <f t="shared" si="45"/>
        <v>0</v>
      </c>
      <c r="AG162" s="72"/>
      <c r="AH162" s="72">
        <f t="shared" si="46"/>
        <v>0</v>
      </c>
      <c r="AI162" s="73"/>
      <c r="AJ162" s="71">
        <f t="shared" si="47"/>
        <v>0</v>
      </c>
      <c r="AK162" s="72"/>
      <c r="AL162" s="74">
        <f t="shared" si="48"/>
        <v>0</v>
      </c>
      <c r="AM162" s="296">
        <f t="shared" si="49"/>
        <v>0</v>
      </c>
      <c r="AN162" s="297">
        <f t="shared" si="50"/>
        <v>0</v>
      </c>
      <c r="AO162" s="69"/>
      <c r="AP162" s="69">
        <f t="shared" si="51"/>
        <v>0</v>
      </c>
      <c r="AQ162" s="73"/>
      <c r="AR162" s="71">
        <f t="shared" si="52"/>
        <v>0</v>
      </c>
      <c r="AS162" s="72"/>
      <c r="AT162" s="72">
        <f t="shared" si="53"/>
        <v>0</v>
      </c>
      <c r="AU162" s="73"/>
      <c r="AV162" s="71">
        <f t="shared" si="54"/>
        <v>0</v>
      </c>
      <c r="AW162" s="72"/>
      <c r="AX162" s="74">
        <f t="shared" si="55"/>
        <v>0</v>
      </c>
    </row>
    <row r="163" spans="1:50" ht="24">
      <c r="A163" s="260">
        <v>66</v>
      </c>
      <c r="B163" s="262">
        <v>545</v>
      </c>
      <c r="C163" s="289" t="s">
        <v>551</v>
      </c>
      <c r="D163" s="5" t="s">
        <v>464</v>
      </c>
      <c r="E163" s="5">
        <v>545</v>
      </c>
      <c r="F163" s="262"/>
      <c r="G163" s="200" t="s">
        <v>30</v>
      </c>
      <c r="H163" s="187" t="s">
        <v>318</v>
      </c>
      <c r="I163" s="41" t="s">
        <v>243</v>
      </c>
      <c r="J163" s="189" t="s">
        <v>39</v>
      </c>
      <c r="K163" s="194">
        <v>3</v>
      </c>
      <c r="L163" s="194">
        <v>27</v>
      </c>
      <c r="M163" s="194">
        <v>35</v>
      </c>
      <c r="N163" s="252">
        <f t="shared" si="59"/>
        <v>945</v>
      </c>
      <c r="O163" s="200" t="s">
        <v>30</v>
      </c>
      <c r="P163" s="187" t="s">
        <v>318</v>
      </c>
      <c r="Q163" s="246" t="s">
        <v>487</v>
      </c>
      <c r="R163" s="189" t="s">
        <v>39</v>
      </c>
      <c r="S163" s="190" t="s">
        <v>471</v>
      </c>
      <c r="T163" s="191">
        <v>6</v>
      </c>
      <c r="U163" s="191">
        <v>66</v>
      </c>
      <c r="V163" s="191">
        <v>30</v>
      </c>
      <c r="W163" s="192">
        <f t="shared" si="40"/>
        <v>180</v>
      </c>
      <c r="X163" s="191">
        <v>90</v>
      </c>
      <c r="Y163" s="220">
        <v>24.6</v>
      </c>
      <c r="Z163" s="193">
        <f t="shared" si="56"/>
        <v>1623.6000000000001</v>
      </c>
      <c r="AA163" s="101">
        <f t="shared" si="43"/>
        <v>16.5</v>
      </c>
      <c r="AB163" s="297">
        <f t="shared" si="44"/>
        <v>445.5</v>
      </c>
      <c r="AC163" s="72">
        <v>18.5</v>
      </c>
      <c r="AD163" s="69">
        <f t="shared" si="58"/>
        <v>499.5</v>
      </c>
      <c r="AE163" s="73"/>
      <c r="AF163" s="71">
        <f t="shared" si="45"/>
        <v>0</v>
      </c>
      <c r="AG163" s="72"/>
      <c r="AH163" s="72">
        <f t="shared" si="46"/>
        <v>0</v>
      </c>
      <c r="AI163" s="73"/>
      <c r="AJ163" s="71">
        <f t="shared" si="47"/>
        <v>0</v>
      </c>
      <c r="AK163" s="72"/>
      <c r="AL163" s="74">
        <f t="shared" si="48"/>
        <v>0</v>
      </c>
      <c r="AM163" s="296">
        <f t="shared" si="49"/>
        <v>16.8</v>
      </c>
      <c r="AN163" s="297">
        <f t="shared" si="50"/>
        <v>1108.8000000000002</v>
      </c>
      <c r="AO163" s="314">
        <v>7.8</v>
      </c>
      <c r="AP163" s="69">
        <f t="shared" si="51"/>
        <v>514.79999999999995</v>
      </c>
      <c r="AQ163" s="73"/>
      <c r="AR163" s="71">
        <f t="shared" si="52"/>
        <v>0</v>
      </c>
      <c r="AS163" s="72"/>
      <c r="AT163" s="72">
        <f t="shared" si="53"/>
        <v>0</v>
      </c>
      <c r="AU163" s="73"/>
      <c r="AV163" s="71">
        <f t="shared" si="54"/>
        <v>0</v>
      </c>
      <c r="AW163" s="72"/>
      <c r="AX163" s="74">
        <f t="shared" si="55"/>
        <v>0</v>
      </c>
    </row>
    <row r="164" spans="1:50" ht="24">
      <c r="A164" s="260">
        <v>67</v>
      </c>
      <c r="B164" s="262">
        <v>546</v>
      </c>
      <c r="C164" s="287" t="s">
        <v>481</v>
      </c>
      <c r="D164" s="5"/>
      <c r="E164" s="5"/>
      <c r="F164" s="262" t="s">
        <v>548</v>
      </c>
      <c r="G164" s="200" t="s">
        <v>30</v>
      </c>
      <c r="H164" s="197" t="s">
        <v>319</v>
      </c>
      <c r="I164" s="201" t="s">
        <v>320</v>
      </c>
      <c r="J164" s="189" t="s">
        <v>39</v>
      </c>
      <c r="K164" s="194">
        <v>1</v>
      </c>
      <c r="L164" s="194">
        <v>9</v>
      </c>
      <c r="M164" s="194">
        <v>35.6</v>
      </c>
      <c r="N164" s="252">
        <f t="shared" si="59"/>
        <v>320.40000000000003</v>
      </c>
      <c r="O164" s="200"/>
      <c r="P164" s="197" t="s">
        <v>319</v>
      </c>
      <c r="Q164" s="201"/>
      <c r="R164" s="189"/>
      <c r="S164" s="190"/>
      <c r="T164" s="191"/>
      <c r="U164" s="191"/>
      <c r="V164" s="191"/>
      <c r="W164" s="192"/>
      <c r="X164" s="191"/>
      <c r="Y164" s="191"/>
      <c r="Z164" s="193"/>
      <c r="AA164" s="101">
        <f t="shared" si="43"/>
        <v>16.5</v>
      </c>
      <c r="AB164" s="297">
        <f t="shared" si="44"/>
        <v>148.50000000000003</v>
      </c>
      <c r="AC164" s="72">
        <v>19.100000000000001</v>
      </c>
      <c r="AD164" s="69">
        <f t="shared" si="58"/>
        <v>171.9</v>
      </c>
      <c r="AE164" s="73"/>
      <c r="AF164" s="71">
        <f t="shared" si="45"/>
        <v>0</v>
      </c>
      <c r="AG164" s="72"/>
      <c r="AH164" s="72">
        <f t="shared" si="46"/>
        <v>0</v>
      </c>
      <c r="AI164" s="73"/>
      <c r="AJ164" s="71">
        <f t="shared" si="47"/>
        <v>0</v>
      </c>
      <c r="AK164" s="72"/>
      <c r="AL164" s="74">
        <f t="shared" si="48"/>
        <v>0</v>
      </c>
      <c r="AM164" s="296">
        <f t="shared" si="49"/>
        <v>0</v>
      </c>
      <c r="AN164" s="297">
        <f t="shared" si="50"/>
        <v>0</v>
      </c>
      <c r="AO164" s="69"/>
      <c r="AP164" s="69">
        <f t="shared" si="51"/>
        <v>0</v>
      </c>
      <c r="AQ164" s="73"/>
      <c r="AR164" s="71">
        <f t="shared" si="52"/>
        <v>0</v>
      </c>
      <c r="AS164" s="72"/>
      <c r="AT164" s="72">
        <f t="shared" si="53"/>
        <v>0</v>
      </c>
      <c r="AU164" s="73"/>
      <c r="AV164" s="71">
        <f t="shared" si="54"/>
        <v>0</v>
      </c>
      <c r="AW164" s="72"/>
      <c r="AX164" s="74">
        <f t="shared" si="55"/>
        <v>0</v>
      </c>
    </row>
    <row r="165" spans="1:50">
      <c r="A165" s="260">
        <v>97</v>
      </c>
      <c r="B165" s="265" t="s">
        <v>321</v>
      </c>
      <c r="C165" s="288" t="s">
        <v>481</v>
      </c>
      <c r="D165" s="20"/>
      <c r="E165" s="20"/>
      <c r="F165" s="262" t="s">
        <v>484</v>
      </c>
      <c r="G165" s="204" t="s">
        <v>37</v>
      </c>
      <c r="H165" s="187" t="s">
        <v>322</v>
      </c>
      <c r="I165" s="205" t="s">
        <v>323</v>
      </c>
      <c r="J165" s="189" t="s">
        <v>439</v>
      </c>
      <c r="K165" s="181">
        <v>1</v>
      </c>
      <c r="L165" s="181">
        <v>12</v>
      </c>
      <c r="M165" s="181">
        <v>14.3</v>
      </c>
      <c r="N165" s="252">
        <f t="shared" si="59"/>
        <v>171.60000000000002</v>
      </c>
      <c r="O165" s="204"/>
      <c r="P165" s="187"/>
      <c r="Q165" s="205"/>
      <c r="R165" s="189"/>
      <c r="S165" s="190"/>
      <c r="T165" s="191"/>
      <c r="U165" s="191"/>
      <c r="V165" s="191"/>
      <c r="W165" s="192"/>
      <c r="X165" s="191"/>
      <c r="Y165" s="191"/>
      <c r="Z165" s="193"/>
      <c r="AA165" s="101">
        <f t="shared" si="43"/>
        <v>6.1000000000000005</v>
      </c>
      <c r="AB165" s="297">
        <f t="shared" si="44"/>
        <v>73.200000000000017</v>
      </c>
      <c r="AC165" s="72">
        <v>4.9000000000000004</v>
      </c>
      <c r="AD165" s="69">
        <f t="shared" si="58"/>
        <v>58.800000000000004</v>
      </c>
      <c r="AE165" s="73"/>
      <c r="AF165" s="71">
        <f t="shared" si="45"/>
        <v>0</v>
      </c>
      <c r="AG165" s="72"/>
      <c r="AH165" s="72">
        <f t="shared" si="46"/>
        <v>0</v>
      </c>
      <c r="AI165" s="73">
        <v>3.3</v>
      </c>
      <c r="AJ165" s="71">
        <f t="shared" si="47"/>
        <v>39.599999999999994</v>
      </c>
      <c r="AK165" s="72"/>
      <c r="AL165" s="74">
        <f t="shared" si="48"/>
        <v>0</v>
      </c>
      <c r="AM165" s="296">
        <f t="shared" si="49"/>
        <v>0</v>
      </c>
      <c r="AN165" s="297">
        <f t="shared" si="50"/>
        <v>0</v>
      </c>
      <c r="AO165" s="69"/>
      <c r="AP165" s="69">
        <f t="shared" si="51"/>
        <v>0</v>
      </c>
      <c r="AQ165" s="73"/>
      <c r="AR165" s="71">
        <f t="shared" si="52"/>
        <v>0</v>
      </c>
      <c r="AS165" s="72"/>
      <c r="AT165" s="72">
        <f t="shared" si="53"/>
        <v>0</v>
      </c>
      <c r="AU165" s="73"/>
      <c r="AV165" s="71">
        <f t="shared" si="54"/>
        <v>0</v>
      </c>
      <c r="AW165" s="72"/>
      <c r="AX165" s="74">
        <f t="shared" si="55"/>
        <v>0</v>
      </c>
    </row>
    <row r="166" spans="1:50" ht="24">
      <c r="A166" s="260"/>
      <c r="B166" s="265" t="s">
        <v>321</v>
      </c>
      <c r="C166" s="288"/>
      <c r="D166" s="20"/>
      <c r="E166" s="20"/>
      <c r="F166" s="265"/>
      <c r="G166" s="204" t="s">
        <v>96</v>
      </c>
      <c r="H166" s="187" t="s">
        <v>324</v>
      </c>
      <c r="I166" s="205" t="s">
        <v>323</v>
      </c>
      <c r="J166" s="189" t="s">
        <v>439</v>
      </c>
      <c r="K166" s="181"/>
      <c r="L166" s="181">
        <v>2</v>
      </c>
      <c r="M166" s="181">
        <v>17.100000000000001</v>
      </c>
      <c r="N166" s="252">
        <f t="shared" si="59"/>
        <v>34.200000000000003</v>
      </c>
      <c r="O166" s="204"/>
      <c r="P166" s="187"/>
      <c r="Q166" s="205"/>
      <c r="R166" s="189"/>
      <c r="S166" s="190"/>
      <c r="T166" s="191"/>
      <c r="U166" s="191"/>
      <c r="V166" s="191"/>
      <c r="W166" s="192"/>
      <c r="X166" s="191"/>
      <c r="Y166" s="191"/>
      <c r="Z166" s="193"/>
      <c r="AA166" s="101">
        <f t="shared" si="43"/>
        <v>8.9000000000000021</v>
      </c>
      <c r="AB166" s="297">
        <f t="shared" si="44"/>
        <v>17.800000000000004</v>
      </c>
      <c r="AC166" s="72">
        <v>4.9000000000000004</v>
      </c>
      <c r="AD166" s="69">
        <f t="shared" si="58"/>
        <v>9.8000000000000007</v>
      </c>
      <c r="AE166" s="73"/>
      <c r="AF166" s="71">
        <f t="shared" si="45"/>
        <v>0</v>
      </c>
      <c r="AG166" s="72"/>
      <c r="AH166" s="72">
        <f t="shared" si="46"/>
        <v>0</v>
      </c>
      <c r="AI166" s="73">
        <v>3.3</v>
      </c>
      <c r="AJ166" s="71">
        <f t="shared" si="47"/>
        <v>6.6</v>
      </c>
      <c r="AK166" s="72"/>
      <c r="AL166" s="74">
        <f t="shared" si="48"/>
        <v>0</v>
      </c>
      <c r="AM166" s="296">
        <f t="shared" si="49"/>
        <v>0</v>
      </c>
      <c r="AN166" s="297">
        <f t="shared" si="50"/>
        <v>0</v>
      </c>
      <c r="AO166" s="69"/>
      <c r="AP166" s="69">
        <f t="shared" si="51"/>
        <v>0</v>
      </c>
      <c r="AQ166" s="73"/>
      <c r="AR166" s="71">
        <f t="shared" si="52"/>
        <v>0</v>
      </c>
      <c r="AS166" s="72"/>
      <c r="AT166" s="72">
        <f t="shared" si="53"/>
        <v>0</v>
      </c>
      <c r="AU166" s="73"/>
      <c r="AV166" s="71">
        <f t="shared" si="54"/>
        <v>0</v>
      </c>
      <c r="AW166" s="72"/>
      <c r="AX166" s="74">
        <f t="shared" si="55"/>
        <v>0</v>
      </c>
    </row>
    <row r="167" spans="1:50">
      <c r="A167" s="260">
        <v>98</v>
      </c>
      <c r="B167" s="265" t="s">
        <v>325</v>
      </c>
      <c r="C167" s="288" t="s">
        <v>481</v>
      </c>
      <c r="D167" s="20"/>
      <c r="E167" s="20"/>
      <c r="F167" s="262" t="s">
        <v>484</v>
      </c>
      <c r="G167" s="204" t="s">
        <v>37</v>
      </c>
      <c r="H167" s="187" t="s">
        <v>326</v>
      </c>
      <c r="I167" s="205" t="s">
        <v>327</v>
      </c>
      <c r="J167" s="189" t="s">
        <v>39</v>
      </c>
      <c r="K167" s="181">
        <v>1</v>
      </c>
      <c r="L167" s="181">
        <v>10</v>
      </c>
      <c r="M167" s="194">
        <v>17.3</v>
      </c>
      <c r="N167" s="252">
        <f t="shared" si="59"/>
        <v>173</v>
      </c>
      <c r="O167" s="204"/>
      <c r="P167" s="187"/>
      <c r="Q167" s="205"/>
      <c r="R167" s="189"/>
      <c r="S167" s="190"/>
      <c r="T167" s="191"/>
      <c r="U167" s="191"/>
      <c r="V167" s="191"/>
      <c r="W167" s="192"/>
      <c r="X167" s="191"/>
      <c r="Y167" s="191"/>
      <c r="Z167" s="193"/>
      <c r="AA167" s="101">
        <f t="shared" si="43"/>
        <v>6.1000000000000014</v>
      </c>
      <c r="AB167" s="297">
        <f t="shared" si="44"/>
        <v>61</v>
      </c>
      <c r="AC167" s="72">
        <v>11.2</v>
      </c>
      <c r="AD167" s="69">
        <f t="shared" si="58"/>
        <v>112</v>
      </c>
      <c r="AE167" s="73"/>
      <c r="AF167" s="71">
        <f t="shared" si="45"/>
        <v>0</v>
      </c>
      <c r="AG167" s="72"/>
      <c r="AH167" s="72">
        <f t="shared" si="46"/>
        <v>0</v>
      </c>
      <c r="AI167" s="73"/>
      <c r="AJ167" s="71">
        <f t="shared" si="47"/>
        <v>0</v>
      </c>
      <c r="AK167" s="72"/>
      <c r="AL167" s="74">
        <f t="shared" si="48"/>
        <v>0</v>
      </c>
      <c r="AM167" s="296">
        <f t="shared" si="49"/>
        <v>0</v>
      </c>
      <c r="AN167" s="297">
        <f t="shared" si="50"/>
        <v>0</v>
      </c>
      <c r="AO167" s="69"/>
      <c r="AP167" s="69">
        <f t="shared" si="51"/>
        <v>0</v>
      </c>
      <c r="AQ167" s="73"/>
      <c r="AR167" s="71">
        <f t="shared" si="52"/>
        <v>0</v>
      </c>
      <c r="AS167" s="72"/>
      <c r="AT167" s="72">
        <f t="shared" si="53"/>
        <v>0</v>
      </c>
      <c r="AU167" s="73"/>
      <c r="AV167" s="71">
        <f t="shared" si="54"/>
        <v>0</v>
      </c>
      <c r="AW167" s="72"/>
      <c r="AX167" s="74">
        <f t="shared" si="55"/>
        <v>0</v>
      </c>
    </row>
    <row r="168" spans="1:50" ht="24">
      <c r="A168" s="260"/>
      <c r="B168" s="265" t="s">
        <v>325</v>
      </c>
      <c r="C168" s="288"/>
      <c r="D168" s="20"/>
      <c r="E168" s="20"/>
      <c r="F168" s="265"/>
      <c r="G168" s="204" t="s">
        <v>96</v>
      </c>
      <c r="H168" s="187" t="s">
        <v>537</v>
      </c>
      <c r="I168" s="206" t="s">
        <v>329</v>
      </c>
      <c r="J168" s="189" t="s">
        <v>39</v>
      </c>
      <c r="K168" s="181"/>
      <c r="L168" s="181">
        <v>2</v>
      </c>
      <c r="M168" s="194">
        <v>18.7</v>
      </c>
      <c r="N168" s="252">
        <f t="shared" si="59"/>
        <v>37.4</v>
      </c>
      <c r="O168" s="204"/>
      <c r="P168" s="187"/>
      <c r="Q168" s="206"/>
      <c r="R168" s="189"/>
      <c r="S168" s="190"/>
      <c r="T168" s="191"/>
      <c r="U168" s="191"/>
      <c r="V168" s="191"/>
      <c r="W168" s="192"/>
      <c r="X168" s="191"/>
      <c r="Y168" s="191"/>
      <c r="Z168" s="193"/>
      <c r="AA168" s="101">
        <f t="shared" si="43"/>
        <v>5</v>
      </c>
      <c r="AB168" s="297">
        <f t="shared" si="44"/>
        <v>10</v>
      </c>
      <c r="AC168" s="72">
        <v>13.7</v>
      </c>
      <c r="AD168" s="69">
        <f t="shared" si="58"/>
        <v>27.4</v>
      </c>
      <c r="AE168" s="73"/>
      <c r="AF168" s="71">
        <f t="shared" si="45"/>
        <v>0</v>
      </c>
      <c r="AG168" s="72"/>
      <c r="AH168" s="72">
        <f t="shared" si="46"/>
        <v>0</v>
      </c>
      <c r="AI168" s="73"/>
      <c r="AJ168" s="71">
        <f t="shared" si="47"/>
        <v>0</v>
      </c>
      <c r="AK168" s="72"/>
      <c r="AL168" s="74">
        <f t="shared" si="48"/>
        <v>0</v>
      </c>
      <c r="AM168" s="296">
        <f t="shared" si="49"/>
        <v>0</v>
      </c>
      <c r="AN168" s="297">
        <f t="shared" si="50"/>
        <v>0</v>
      </c>
      <c r="AO168" s="69"/>
      <c r="AP168" s="69">
        <f t="shared" si="51"/>
        <v>0</v>
      </c>
      <c r="AQ168" s="73"/>
      <c r="AR168" s="71">
        <f t="shared" si="52"/>
        <v>0</v>
      </c>
      <c r="AS168" s="72"/>
      <c r="AT168" s="72">
        <f t="shared" si="53"/>
        <v>0</v>
      </c>
      <c r="AU168" s="73"/>
      <c r="AV168" s="71">
        <f t="shared" si="54"/>
        <v>0</v>
      </c>
      <c r="AW168" s="72"/>
      <c r="AX168" s="74">
        <f t="shared" si="55"/>
        <v>0</v>
      </c>
    </row>
    <row r="169" spans="1:50" ht="24">
      <c r="A169" s="260"/>
      <c r="B169" s="265" t="s">
        <v>325</v>
      </c>
      <c r="C169" s="288"/>
      <c r="D169" s="20"/>
      <c r="E169" s="20"/>
      <c r="F169" s="265"/>
      <c r="G169" s="225" t="s">
        <v>330</v>
      </c>
      <c r="H169" s="187" t="s">
        <v>538</v>
      </c>
      <c r="I169" s="206" t="s">
        <v>329</v>
      </c>
      <c r="J169" s="189" t="s">
        <v>39</v>
      </c>
      <c r="K169" s="181"/>
      <c r="L169" s="181">
        <v>1</v>
      </c>
      <c r="M169" s="194">
        <v>18.399999999999999</v>
      </c>
      <c r="N169" s="252">
        <f t="shared" si="59"/>
        <v>18.399999999999999</v>
      </c>
      <c r="O169" s="225"/>
      <c r="P169" s="187"/>
      <c r="Q169" s="206"/>
      <c r="R169" s="189"/>
      <c r="S169" s="190"/>
      <c r="T169" s="191"/>
      <c r="U169" s="191"/>
      <c r="V169" s="191"/>
      <c r="W169" s="192"/>
      <c r="X169" s="191"/>
      <c r="Y169" s="191"/>
      <c r="Z169" s="193"/>
      <c r="AA169" s="101">
        <f t="shared" si="43"/>
        <v>4.6999999999999993</v>
      </c>
      <c r="AB169" s="297">
        <f t="shared" si="44"/>
        <v>4.6999999999999993</v>
      </c>
      <c r="AC169" s="72">
        <v>13.7</v>
      </c>
      <c r="AD169" s="69">
        <f t="shared" si="58"/>
        <v>13.7</v>
      </c>
      <c r="AE169" s="73"/>
      <c r="AF169" s="71">
        <f t="shared" si="45"/>
        <v>0</v>
      </c>
      <c r="AG169" s="72"/>
      <c r="AH169" s="72">
        <f t="shared" si="46"/>
        <v>0</v>
      </c>
      <c r="AI169" s="73"/>
      <c r="AJ169" s="71">
        <f t="shared" si="47"/>
        <v>0</v>
      </c>
      <c r="AK169" s="72"/>
      <c r="AL169" s="74">
        <f t="shared" si="48"/>
        <v>0</v>
      </c>
      <c r="AM169" s="296">
        <f t="shared" si="49"/>
        <v>0</v>
      </c>
      <c r="AN169" s="297">
        <f t="shared" si="50"/>
        <v>0</v>
      </c>
      <c r="AO169" s="69"/>
      <c r="AP169" s="69">
        <f t="shared" si="51"/>
        <v>0</v>
      </c>
      <c r="AQ169" s="73"/>
      <c r="AR169" s="71">
        <f t="shared" si="52"/>
        <v>0</v>
      </c>
      <c r="AS169" s="72"/>
      <c r="AT169" s="72">
        <f t="shared" si="53"/>
        <v>0</v>
      </c>
      <c r="AU169" s="73"/>
      <c r="AV169" s="71">
        <f t="shared" si="54"/>
        <v>0</v>
      </c>
      <c r="AW169" s="72"/>
      <c r="AX169" s="74">
        <f t="shared" si="55"/>
        <v>0</v>
      </c>
    </row>
    <row r="170" spans="1:50" ht="24">
      <c r="A170" s="260">
        <v>99</v>
      </c>
      <c r="B170" s="265" t="s">
        <v>332</v>
      </c>
      <c r="C170" s="288" t="s">
        <v>481</v>
      </c>
      <c r="D170" s="20"/>
      <c r="E170" s="20"/>
      <c r="F170" s="262" t="s">
        <v>484</v>
      </c>
      <c r="G170" s="204" t="s">
        <v>333</v>
      </c>
      <c r="H170" s="187" t="s">
        <v>334</v>
      </c>
      <c r="I170" s="205" t="s">
        <v>91</v>
      </c>
      <c r="J170" s="189" t="s">
        <v>439</v>
      </c>
      <c r="K170" s="181">
        <v>1</v>
      </c>
      <c r="L170" s="181">
        <v>13</v>
      </c>
      <c r="M170" s="194">
        <v>18.399999999999999</v>
      </c>
      <c r="N170" s="252">
        <f t="shared" si="59"/>
        <v>239.2</v>
      </c>
      <c r="O170" s="204"/>
      <c r="P170" s="187"/>
      <c r="Q170" s="205"/>
      <c r="R170" s="189"/>
      <c r="S170" s="190"/>
      <c r="T170" s="191"/>
      <c r="U170" s="191"/>
      <c r="V170" s="191"/>
      <c r="W170" s="192"/>
      <c r="X170" s="191"/>
      <c r="Y170" s="191"/>
      <c r="Z170" s="193"/>
      <c r="AA170" s="101">
        <f t="shared" si="43"/>
        <v>8.0999999999999979</v>
      </c>
      <c r="AB170" s="297">
        <f t="shared" si="44"/>
        <v>105.29999999999998</v>
      </c>
      <c r="AC170" s="72">
        <v>7.6</v>
      </c>
      <c r="AD170" s="69">
        <f t="shared" si="58"/>
        <v>98.8</v>
      </c>
      <c r="AE170" s="73"/>
      <c r="AF170" s="71">
        <f t="shared" si="45"/>
        <v>0</v>
      </c>
      <c r="AG170" s="72"/>
      <c r="AH170" s="72">
        <f t="shared" si="46"/>
        <v>0</v>
      </c>
      <c r="AI170" s="73">
        <v>2.7</v>
      </c>
      <c r="AJ170" s="71">
        <f t="shared" si="47"/>
        <v>35.1</v>
      </c>
      <c r="AK170" s="72"/>
      <c r="AL170" s="74">
        <f t="shared" si="48"/>
        <v>0</v>
      </c>
      <c r="AM170" s="296">
        <f t="shared" si="49"/>
        <v>0</v>
      </c>
      <c r="AN170" s="297">
        <f t="shared" si="50"/>
        <v>0</v>
      </c>
      <c r="AO170" s="69"/>
      <c r="AP170" s="69">
        <f t="shared" si="51"/>
        <v>0</v>
      </c>
      <c r="AQ170" s="73"/>
      <c r="AR170" s="71">
        <f t="shared" si="52"/>
        <v>0</v>
      </c>
      <c r="AS170" s="72"/>
      <c r="AT170" s="72">
        <f t="shared" si="53"/>
        <v>0</v>
      </c>
      <c r="AU170" s="73"/>
      <c r="AV170" s="71">
        <f t="shared" si="54"/>
        <v>0</v>
      </c>
      <c r="AW170" s="72"/>
      <c r="AX170" s="74">
        <f t="shared" si="55"/>
        <v>0</v>
      </c>
    </row>
    <row r="171" spans="1:50" ht="24">
      <c r="A171" s="260">
        <v>108</v>
      </c>
      <c r="B171" s="262">
        <v>60</v>
      </c>
      <c r="C171" s="287" t="s">
        <v>481</v>
      </c>
      <c r="D171" s="5"/>
      <c r="E171" s="5"/>
      <c r="F171" s="262" t="s">
        <v>484</v>
      </c>
      <c r="G171" s="195" t="s">
        <v>171</v>
      </c>
      <c r="H171" s="187" t="s">
        <v>335</v>
      </c>
      <c r="I171" s="182" t="s">
        <v>336</v>
      </c>
      <c r="J171" s="189" t="s">
        <v>39</v>
      </c>
      <c r="K171" s="181">
        <v>1</v>
      </c>
      <c r="L171" s="181">
        <v>7</v>
      </c>
      <c r="M171" s="181">
        <v>25</v>
      </c>
      <c r="N171" s="252">
        <f t="shared" si="59"/>
        <v>175</v>
      </c>
      <c r="O171" s="195"/>
      <c r="P171" s="187"/>
      <c r="Q171" s="182"/>
      <c r="R171" s="189"/>
      <c r="S171" s="190"/>
      <c r="T171" s="191"/>
      <c r="U171" s="191"/>
      <c r="V171" s="191"/>
      <c r="W171" s="192"/>
      <c r="X171" s="191"/>
      <c r="Y171" s="191"/>
      <c r="Z171" s="193"/>
      <c r="AA171" s="101">
        <f t="shared" si="43"/>
        <v>16.100000000000001</v>
      </c>
      <c r="AB171" s="297">
        <f t="shared" si="44"/>
        <v>112.69999999999999</v>
      </c>
      <c r="AC171" s="72">
        <v>8.9</v>
      </c>
      <c r="AD171" s="69">
        <f t="shared" si="58"/>
        <v>62.300000000000004</v>
      </c>
      <c r="AE171" s="73"/>
      <c r="AF171" s="71">
        <f t="shared" si="45"/>
        <v>0</v>
      </c>
      <c r="AG171" s="72"/>
      <c r="AH171" s="72">
        <f t="shared" si="46"/>
        <v>0</v>
      </c>
      <c r="AI171" s="73"/>
      <c r="AJ171" s="71">
        <f t="shared" si="47"/>
        <v>0</v>
      </c>
      <c r="AK171" s="72"/>
      <c r="AL171" s="74">
        <f t="shared" si="48"/>
        <v>0</v>
      </c>
      <c r="AM171" s="296">
        <f t="shared" si="49"/>
        <v>0</v>
      </c>
      <c r="AN171" s="297">
        <f t="shared" si="50"/>
        <v>0</v>
      </c>
      <c r="AO171" s="69"/>
      <c r="AP171" s="69">
        <f t="shared" si="51"/>
        <v>0</v>
      </c>
      <c r="AQ171" s="73"/>
      <c r="AR171" s="71">
        <f t="shared" si="52"/>
        <v>0</v>
      </c>
      <c r="AS171" s="72"/>
      <c r="AT171" s="72">
        <f t="shared" si="53"/>
        <v>0</v>
      </c>
      <c r="AU171" s="73"/>
      <c r="AV171" s="71">
        <f t="shared" si="54"/>
        <v>0</v>
      </c>
      <c r="AW171" s="72"/>
      <c r="AX171" s="74">
        <f t="shared" si="55"/>
        <v>0</v>
      </c>
    </row>
    <row r="172" spans="1:50" ht="24">
      <c r="A172" s="260"/>
      <c r="B172" s="262">
        <v>60</v>
      </c>
      <c r="C172" s="287"/>
      <c r="D172" s="5"/>
      <c r="E172" s="5"/>
      <c r="F172" s="262"/>
      <c r="G172" s="195" t="s">
        <v>30</v>
      </c>
      <c r="H172" s="187" t="s">
        <v>335</v>
      </c>
      <c r="I172" s="182" t="s">
        <v>336</v>
      </c>
      <c r="J172" s="189" t="s">
        <v>39</v>
      </c>
      <c r="K172" s="181"/>
      <c r="L172" s="181">
        <v>4</v>
      </c>
      <c r="M172" s="181">
        <v>23.2</v>
      </c>
      <c r="N172" s="252">
        <f t="shared" si="59"/>
        <v>92.8</v>
      </c>
      <c r="O172" s="195"/>
      <c r="P172" s="187"/>
      <c r="Q172" s="182"/>
      <c r="R172" s="189"/>
      <c r="S172" s="190"/>
      <c r="T172" s="191"/>
      <c r="U172" s="191"/>
      <c r="V172" s="191"/>
      <c r="W172" s="192"/>
      <c r="X172" s="191"/>
      <c r="Y172" s="191"/>
      <c r="Z172" s="193"/>
      <c r="AA172" s="101">
        <f t="shared" si="43"/>
        <v>14.299999999999999</v>
      </c>
      <c r="AB172" s="297">
        <f t="shared" si="44"/>
        <v>57.199999999999996</v>
      </c>
      <c r="AC172" s="72">
        <v>8.9</v>
      </c>
      <c r="AD172" s="69">
        <f t="shared" si="58"/>
        <v>35.6</v>
      </c>
      <c r="AE172" s="73"/>
      <c r="AF172" s="71">
        <f t="shared" si="45"/>
        <v>0</v>
      </c>
      <c r="AG172" s="72"/>
      <c r="AH172" s="72">
        <f t="shared" si="46"/>
        <v>0</v>
      </c>
      <c r="AI172" s="73"/>
      <c r="AJ172" s="71">
        <f t="shared" si="47"/>
        <v>0</v>
      </c>
      <c r="AK172" s="72"/>
      <c r="AL172" s="74">
        <f t="shared" si="48"/>
        <v>0</v>
      </c>
      <c r="AM172" s="296">
        <f t="shared" si="49"/>
        <v>0</v>
      </c>
      <c r="AN172" s="297">
        <f t="shared" si="50"/>
        <v>0</v>
      </c>
      <c r="AO172" s="69"/>
      <c r="AP172" s="69">
        <f t="shared" si="51"/>
        <v>0</v>
      </c>
      <c r="AQ172" s="73"/>
      <c r="AR172" s="71">
        <f t="shared" si="52"/>
        <v>0</v>
      </c>
      <c r="AS172" s="72"/>
      <c r="AT172" s="72">
        <f t="shared" si="53"/>
        <v>0</v>
      </c>
      <c r="AU172" s="73"/>
      <c r="AV172" s="71">
        <f t="shared" si="54"/>
        <v>0</v>
      </c>
      <c r="AW172" s="72"/>
      <c r="AX172" s="74">
        <f t="shared" si="55"/>
        <v>0</v>
      </c>
    </row>
    <row r="173" spans="1:50" ht="36">
      <c r="A173" s="266">
        <v>113</v>
      </c>
      <c r="B173" s="262" t="s">
        <v>337</v>
      </c>
      <c r="C173" s="287" t="s">
        <v>456</v>
      </c>
      <c r="D173" s="5" t="s">
        <v>562</v>
      </c>
      <c r="E173" s="5" t="s">
        <v>337</v>
      </c>
      <c r="F173" s="262"/>
      <c r="G173" s="207" t="s">
        <v>120</v>
      </c>
      <c r="H173" s="187" t="s">
        <v>338</v>
      </c>
      <c r="I173" s="208" t="s">
        <v>122</v>
      </c>
      <c r="J173" s="189" t="s">
        <v>23</v>
      </c>
      <c r="K173" s="181">
        <v>8</v>
      </c>
      <c r="L173" s="181">
        <v>60</v>
      </c>
      <c r="M173" s="194">
        <v>24.4</v>
      </c>
      <c r="N173" s="252">
        <f t="shared" si="59"/>
        <v>1464</v>
      </c>
      <c r="O173" s="207" t="s">
        <v>476</v>
      </c>
      <c r="P173" s="187" t="s">
        <v>338</v>
      </c>
      <c r="Q173" s="208" t="s">
        <v>476</v>
      </c>
      <c r="R173" s="189" t="s">
        <v>23</v>
      </c>
      <c r="S173" s="190" t="s">
        <v>449</v>
      </c>
      <c r="T173" s="191">
        <v>5</v>
      </c>
      <c r="U173" s="191">
        <v>41</v>
      </c>
      <c r="V173" s="191">
        <v>24</v>
      </c>
      <c r="W173" s="192">
        <f t="shared" si="40"/>
        <v>120</v>
      </c>
      <c r="X173" s="191">
        <v>120</v>
      </c>
      <c r="Y173" s="191">
        <f>M173</f>
        <v>24.4</v>
      </c>
      <c r="Z173" s="193">
        <f t="shared" si="56"/>
        <v>1000.4</v>
      </c>
      <c r="AA173" s="101">
        <f t="shared" si="43"/>
        <v>24.4</v>
      </c>
      <c r="AB173" s="297">
        <f t="shared" si="44"/>
        <v>1464</v>
      </c>
      <c r="AC173" s="72"/>
      <c r="AD173" s="69">
        <f t="shared" si="58"/>
        <v>0</v>
      </c>
      <c r="AE173" s="73"/>
      <c r="AF173" s="71">
        <f t="shared" si="45"/>
        <v>0</v>
      </c>
      <c r="AG173" s="72"/>
      <c r="AH173" s="72">
        <f t="shared" si="46"/>
        <v>0</v>
      </c>
      <c r="AI173" s="73"/>
      <c r="AJ173" s="71">
        <f t="shared" si="47"/>
        <v>0</v>
      </c>
      <c r="AK173" s="72"/>
      <c r="AL173" s="74">
        <f t="shared" si="48"/>
        <v>0</v>
      </c>
      <c r="AM173" s="296">
        <f t="shared" si="49"/>
        <v>24.4</v>
      </c>
      <c r="AN173" s="297">
        <f t="shared" si="50"/>
        <v>1000.4</v>
      </c>
      <c r="AO173" s="69"/>
      <c r="AP173" s="69">
        <f t="shared" si="51"/>
        <v>0</v>
      </c>
      <c r="AQ173" s="73"/>
      <c r="AR173" s="71">
        <f t="shared" si="52"/>
        <v>0</v>
      </c>
      <c r="AS173" s="72"/>
      <c r="AT173" s="72">
        <f t="shared" si="53"/>
        <v>0</v>
      </c>
      <c r="AU173" s="73"/>
      <c r="AV173" s="71">
        <f t="shared" si="54"/>
        <v>0</v>
      </c>
      <c r="AW173" s="72"/>
      <c r="AX173" s="74">
        <f t="shared" si="55"/>
        <v>0</v>
      </c>
    </row>
    <row r="174" spans="1:50" ht="24">
      <c r="A174" s="266"/>
      <c r="B174" s="262" t="s">
        <v>337</v>
      </c>
      <c r="C174" s="287"/>
      <c r="D174" s="5"/>
      <c r="E174" s="5"/>
      <c r="F174" s="262"/>
      <c r="G174" s="198" t="s">
        <v>120</v>
      </c>
      <c r="H174" s="187" t="s">
        <v>339</v>
      </c>
      <c r="I174" s="187" t="s">
        <v>103</v>
      </c>
      <c r="J174" s="189" t="s">
        <v>23</v>
      </c>
      <c r="K174" s="203"/>
      <c r="L174" s="203">
        <v>3</v>
      </c>
      <c r="M174" s="194">
        <v>17.899999999999999</v>
      </c>
      <c r="N174" s="252">
        <f t="shared" si="59"/>
        <v>53.699999999999996</v>
      </c>
      <c r="O174" s="198"/>
      <c r="P174" s="187"/>
      <c r="Q174" s="187"/>
      <c r="R174" s="189"/>
      <c r="S174" s="190"/>
      <c r="T174" s="191"/>
      <c r="U174" s="191"/>
      <c r="V174" s="191"/>
      <c r="W174" s="192"/>
      <c r="X174" s="191"/>
      <c r="Y174" s="191"/>
      <c r="Z174" s="193"/>
      <c r="AA174" s="101">
        <f t="shared" si="43"/>
        <v>17.899999999999999</v>
      </c>
      <c r="AB174" s="297">
        <f t="shared" si="44"/>
        <v>53.699999999999996</v>
      </c>
      <c r="AC174" s="72"/>
      <c r="AD174" s="69">
        <f t="shared" si="58"/>
        <v>0</v>
      </c>
      <c r="AE174" s="73"/>
      <c r="AF174" s="71">
        <f t="shared" si="45"/>
        <v>0</v>
      </c>
      <c r="AG174" s="72"/>
      <c r="AH174" s="72">
        <f t="shared" si="46"/>
        <v>0</v>
      </c>
      <c r="AI174" s="73"/>
      <c r="AJ174" s="71">
        <f t="shared" si="47"/>
        <v>0</v>
      </c>
      <c r="AK174" s="72"/>
      <c r="AL174" s="74">
        <f t="shared" si="48"/>
        <v>0</v>
      </c>
      <c r="AM174" s="296">
        <f t="shared" si="49"/>
        <v>0</v>
      </c>
      <c r="AN174" s="297">
        <f t="shared" si="50"/>
        <v>0</v>
      </c>
      <c r="AO174" s="69"/>
      <c r="AP174" s="69">
        <f t="shared" si="51"/>
        <v>0</v>
      </c>
      <c r="AQ174" s="73"/>
      <c r="AR174" s="71">
        <f t="shared" si="52"/>
        <v>0</v>
      </c>
      <c r="AS174" s="72"/>
      <c r="AT174" s="72">
        <f t="shared" si="53"/>
        <v>0</v>
      </c>
      <c r="AU174" s="73"/>
      <c r="AV174" s="71">
        <f t="shared" si="54"/>
        <v>0</v>
      </c>
      <c r="AW174" s="72"/>
      <c r="AX174" s="74">
        <f t="shared" si="55"/>
        <v>0</v>
      </c>
    </row>
    <row r="175" spans="1:50" ht="24">
      <c r="A175" s="266"/>
      <c r="B175" s="262" t="s">
        <v>337</v>
      </c>
      <c r="C175" s="287"/>
      <c r="D175" s="5"/>
      <c r="E175" s="5"/>
      <c r="F175" s="262"/>
      <c r="G175" s="198" t="s">
        <v>124</v>
      </c>
      <c r="H175" s="187" t="s">
        <v>340</v>
      </c>
      <c r="I175" s="187" t="s">
        <v>122</v>
      </c>
      <c r="J175" s="189" t="s">
        <v>23</v>
      </c>
      <c r="K175" s="203"/>
      <c r="L175" s="203">
        <v>1</v>
      </c>
      <c r="M175" s="194">
        <v>14.4</v>
      </c>
      <c r="N175" s="252">
        <f t="shared" si="59"/>
        <v>14.4</v>
      </c>
      <c r="O175" s="198"/>
      <c r="P175" s="187"/>
      <c r="Q175" s="187"/>
      <c r="R175" s="189"/>
      <c r="S175" s="190"/>
      <c r="T175" s="191"/>
      <c r="U175" s="191"/>
      <c r="V175" s="191"/>
      <c r="W175" s="192"/>
      <c r="X175" s="191"/>
      <c r="Y175" s="191"/>
      <c r="Z175" s="193"/>
      <c r="AA175" s="101">
        <f t="shared" si="43"/>
        <v>14.4</v>
      </c>
      <c r="AB175" s="297">
        <f t="shared" si="44"/>
        <v>14.4</v>
      </c>
      <c r="AC175" s="72"/>
      <c r="AD175" s="69">
        <f t="shared" si="58"/>
        <v>0</v>
      </c>
      <c r="AE175" s="73"/>
      <c r="AF175" s="71">
        <f t="shared" si="45"/>
        <v>0</v>
      </c>
      <c r="AG175" s="72"/>
      <c r="AH175" s="72">
        <f t="shared" si="46"/>
        <v>0</v>
      </c>
      <c r="AI175" s="73"/>
      <c r="AJ175" s="71">
        <f t="shared" si="47"/>
        <v>0</v>
      </c>
      <c r="AK175" s="72"/>
      <c r="AL175" s="74">
        <f t="shared" si="48"/>
        <v>0</v>
      </c>
      <c r="AM175" s="296">
        <f t="shared" si="49"/>
        <v>0</v>
      </c>
      <c r="AN175" s="297">
        <f t="shared" si="50"/>
        <v>0</v>
      </c>
      <c r="AO175" s="69"/>
      <c r="AP175" s="69">
        <f t="shared" si="51"/>
        <v>0</v>
      </c>
      <c r="AQ175" s="73"/>
      <c r="AR175" s="71">
        <f t="shared" si="52"/>
        <v>0</v>
      </c>
      <c r="AS175" s="72"/>
      <c r="AT175" s="72">
        <f t="shared" si="53"/>
        <v>0</v>
      </c>
      <c r="AU175" s="73"/>
      <c r="AV175" s="71">
        <f t="shared" si="54"/>
        <v>0</v>
      </c>
      <c r="AW175" s="72"/>
      <c r="AX175" s="74">
        <f t="shared" si="55"/>
        <v>0</v>
      </c>
    </row>
    <row r="176" spans="1:50" ht="36">
      <c r="A176" s="266">
        <v>121</v>
      </c>
      <c r="B176" s="262">
        <v>309</v>
      </c>
      <c r="C176" s="287" t="s">
        <v>456</v>
      </c>
      <c r="D176" s="5" t="s">
        <v>464</v>
      </c>
      <c r="E176" s="5">
        <v>309</v>
      </c>
      <c r="F176" s="262"/>
      <c r="G176" s="195" t="s">
        <v>30</v>
      </c>
      <c r="H176" s="197" t="s">
        <v>341</v>
      </c>
      <c r="I176" s="182" t="s">
        <v>44</v>
      </c>
      <c r="J176" s="189" t="s">
        <v>39</v>
      </c>
      <c r="K176" s="181">
        <v>12</v>
      </c>
      <c r="L176" s="181">
        <v>107</v>
      </c>
      <c r="M176" s="194">
        <v>26.9</v>
      </c>
      <c r="N176" s="252">
        <f t="shared" si="59"/>
        <v>2878.2999999999997</v>
      </c>
      <c r="O176" s="195" t="s">
        <v>30</v>
      </c>
      <c r="P176" s="197" t="s">
        <v>341</v>
      </c>
      <c r="Q176" s="182" t="s">
        <v>467</v>
      </c>
      <c r="R176" s="189" t="s">
        <v>39</v>
      </c>
      <c r="S176" s="190" t="s">
        <v>450</v>
      </c>
      <c r="T176" s="191">
        <v>6</v>
      </c>
      <c r="U176" s="191">
        <v>54</v>
      </c>
      <c r="V176" s="191">
        <v>38</v>
      </c>
      <c r="W176" s="192">
        <f t="shared" ref="W176:W230" si="60">V176*T176</f>
        <v>228</v>
      </c>
      <c r="X176" s="191">
        <v>114</v>
      </c>
      <c r="Y176" s="191">
        <f>M176</f>
        <v>26.9</v>
      </c>
      <c r="Z176" s="193">
        <f t="shared" si="56"/>
        <v>1452.6</v>
      </c>
      <c r="AA176" s="101">
        <f t="shared" si="43"/>
        <v>23.599999999999998</v>
      </c>
      <c r="AB176" s="297">
        <f t="shared" si="44"/>
        <v>2525.1999999999998</v>
      </c>
      <c r="AC176" s="72">
        <v>3.3</v>
      </c>
      <c r="AD176" s="69">
        <f t="shared" si="58"/>
        <v>353.09999999999997</v>
      </c>
      <c r="AE176" s="73"/>
      <c r="AF176" s="71">
        <f t="shared" si="45"/>
        <v>0</v>
      </c>
      <c r="AG176" s="72"/>
      <c r="AH176" s="72">
        <f t="shared" si="46"/>
        <v>0</v>
      </c>
      <c r="AI176" s="73"/>
      <c r="AJ176" s="71">
        <f t="shared" si="47"/>
        <v>0</v>
      </c>
      <c r="AK176" s="72"/>
      <c r="AL176" s="74">
        <f t="shared" si="48"/>
        <v>0</v>
      </c>
      <c r="AM176" s="296">
        <f t="shared" si="49"/>
        <v>23.599999999999998</v>
      </c>
      <c r="AN176" s="297">
        <f t="shared" si="50"/>
        <v>1274.3999999999999</v>
      </c>
      <c r="AO176" s="69">
        <v>3.3</v>
      </c>
      <c r="AP176" s="69">
        <f t="shared" si="51"/>
        <v>178.2</v>
      </c>
      <c r="AQ176" s="73"/>
      <c r="AR176" s="71">
        <f t="shared" si="52"/>
        <v>0</v>
      </c>
      <c r="AS176" s="72"/>
      <c r="AT176" s="72">
        <f t="shared" si="53"/>
        <v>0</v>
      </c>
      <c r="AU176" s="73"/>
      <c r="AV176" s="71">
        <f t="shared" si="54"/>
        <v>0</v>
      </c>
      <c r="AW176" s="72"/>
      <c r="AX176" s="74">
        <f t="shared" si="55"/>
        <v>0</v>
      </c>
    </row>
    <row r="177" spans="1:50">
      <c r="A177" s="266"/>
      <c r="B177" s="262">
        <v>309</v>
      </c>
      <c r="C177" s="287"/>
      <c r="D177" s="5"/>
      <c r="E177" s="5"/>
      <c r="F177" s="262"/>
      <c r="G177" s="226" t="s">
        <v>250</v>
      </c>
      <c r="H177" s="197" t="s">
        <v>342</v>
      </c>
      <c r="I177" s="202" t="s">
        <v>30</v>
      </c>
      <c r="J177" s="189" t="s">
        <v>39</v>
      </c>
      <c r="K177" s="181"/>
      <c r="L177" s="181">
        <v>1</v>
      </c>
      <c r="M177" s="194">
        <v>18.100000000000001</v>
      </c>
      <c r="N177" s="252">
        <f t="shared" si="59"/>
        <v>18.100000000000001</v>
      </c>
      <c r="O177" s="226"/>
      <c r="P177" s="197" t="s">
        <v>342</v>
      </c>
      <c r="Q177" s="202"/>
      <c r="R177" s="189"/>
      <c r="S177" s="190"/>
      <c r="T177" s="191"/>
      <c r="U177" s="191"/>
      <c r="V177" s="191"/>
      <c r="W177" s="192"/>
      <c r="X177" s="191"/>
      <c r="Y177" s="191"/>
      <c r="Z177" s="193"/>
      <c r="AA177" s="101">
        <f t="shared" si="43"/>
        <v>14.8</v>
      </c>
      <c r="AB177" s="297">
        <f t="shared" si="44"/>
        <v>14.8</v>
      </c>
      <c r="AC177" s="72">
        <v>3.3</v>
      </c>
      <c r="AD177" s="69">
        <f t="shared" si="58"/>
        <v>3.3</v>
      </c>
      <c r="AE177" s="73"/>
      <c r="AF177" s="71">
        <f t="shared" si="45"/>
        <v>0</v>
      </c>
      <c r="AG177" s="72"/>
      <c r="AH177" s="72">
        <f t="shared" si="46"/>
        <v>0</v>
      </c>
      <c r="AI177" s="73"/>
      <c r="AJ177" s="71">
        <f t="shared" si="47"/>
        <v>0</v>
      </c>
      <c r="AK177" s="72"/>
      <c r="AL177" s="74">
        <f t="shared" si="48"/>
        <v>0</v>
      </c>
      <c r="AM177" s="296">
        <f t="shared" si="49"/>
        <v>0</v>
      </c>
      <c r="AN177" s="297">
        <f t="shared" si="50"/>
        <v>0</v>
      </c>
      <c r="AO177" s="69"/>
      <c r="AP177" s="69">
        <f t="shared" si="51"/>
        <v>0</v>
      </c>
      <c r="AQ177" s="73"/>
      <c r="AR177" s="71">
        <f t="shared" si="52"/>
        <v>0</v>
      </c>
      <c r="AS177" s="72"/>
      <c r="AT177" s="72">
        <f t="shared" si="53"/>
        <v>0</v>
      </c>
      <c r="AU177" s="73"/>
      <c r="AV177" s="71">
        <f t="shared" si="54"/>
        <v>0</v>
      </c>
      <c r="AW177" s="72"/>
      <c r="AX177" s="74">
        <f t="shared" si="55"/>
        <v>0</v>
      </c>
    </row>
    <row r="178" spans="1:50" ht="36">
      <c r="A178" s="266">
        <v>118</v>
      </c>
      <c r="B178" s="262">
        <v>119</v>
      </c>
      <c r="C178" s="287" t="s">
        <v>491</v>
      </c>
      <c r="D178" s="5" t="s">
        <v>464</v>
      </c>
      <c r="E178" s="5">
        <v>119</v>
      </c>
      <c r="F178" s="262"/>
      <c r="G178" s="195" t="s">
        <v>120</v>
      </c>
      <c r="H178" s="227" t="s">
        <v>344</v>
      </c>
      <c r="I178" s="182" t="s">
        <v>47</v>
      </c>
      <c r="J178" s="189" t="s">
        <v>23</v>
      </c>
      <c r="K178" s="181">
        <v>17</v>
      </c>
      <c r="L178" s="181">
        <v>129</v>
      </c>
      <c r="M178" s="194">
        <v>28.9</v>
      </c>
      <c r="N178" s="252">
        <f t="shared" si="59"/>
        <v>3728.1</v>
      </c>
      <c r="O178" s="195" t="s">
        <v>476</v>
      </c>
      <c r="P178" s="227" t="s">
        <v>344</v>
      </c>
      <c r="Q178" s="228" t="s">
        <v>167</v>
      </c>
      <c r="R178" s="189" t="s">
        <v>23</v>
      </c>
      <c r="S178" s="190" t="s">
        <v>449</v>
      </c>
      <c r="T178" s="191">
        <v>10</v>
      </c>
      <c r="U178" s="191">
        <v>80</v>
      </c>
      <c r="V178" s="191">
        <v>25</v>
      </c>
      <c r="W178" s="192">
        <f t="shared" si="60"/>
        <v>250</v>
      </c>
      <c r="X178" s="191">
        <v>125</v>
      </c>
      <c r="Y178" s="220">
        <v>29.6</v>
      </c>
      <c r="Z178" s="193">
        <f t="shared" si="56"/>
        <v>2368</v>
      </c>
      <c r="AA178" s="101">
        <f t="shared" si="43"/>
        <v>28.9</v>
      </c>
      <c r="AB178" s="297">
        <f t="shared" si="44"/>
        <v>3728.1</v>
      </c>
      <c r="AC178" s="72"/>
      <c r="AD178" s="69">
        <f t="shared" si="58"/>
        <v>0</v>
      </c>
      <c r="AE178" s="73"/>
      <c r="AF178" s="71">
        <f t="shared" si="45"/>
        <v>0</v>
      </c>
      <c r="AG178" s="72"/>
      <c r="AH178" s="72">
        <f t="shared" si="46"/>
        <v>0</v>
      </c>
      <c r="AI178" s="73"/>
      <c r="AJ178" s="71">
        <f t="shared" si="47"/>
        <v>0</v>
      </c>
      <c r="AK178" s="72"/>
      <c r="AL178" s="74">
        <f t="shared" si="48"/>
        <v>0</v>
      </c>
      <c r="AM178" s="296">
        <f t="shared" si="49"/>
        <v>29.6</v>
      </c>
      <c r="AN178" s="297">
        <f t="shared" si="50"/>
        <v>2368</v>
      </c>
      <c r="AO178" s="69"/>
      <c r="AP178" s="69">
        <f t="shared" si="51"/>
        <v>0</v>
      </c>
      <c r="AQ178" s="73"/>
      <c r="AR178" s="71">
        <f t="shared" si="52"/>
        <v>0</v>
      </c>
      <c r="AS178" s="72"/>
      <c r="AT178" s="72">
        <f t="shared" si="53"/>
        <v>0</v>
      </c>
      <c r="AU178" s="73"/>
      <c r="AV178" s="71">
        <f t="shared" si="54"/>
        <v>0</v>
      </c>
      <c r="AW178" s="72"/>
      <c r="AX178" s="74">
        <f t="shared" si="55"/>
        <v>0</v>
      </c>
    </row>
    <row r="179" spans="1:50" ht="24">
      <c r="A179" s="266"/>
      <c r="B179" s="262">
        <v>119</v>
      </c>
      <c r="C179" s="287"/>
      <c r="D179" s="5"/>
      <c r="E179" s="5"/>
      <c r="F179" s="262"/>
      <c r="G179" s="229" t="s">
        <v>47</v>
      </c>
      <c r="H179" s="227" t="s">
        <v>345</v>
      </c>
      <c r="I179" s="197" t="s">
        <v>21</v>
      </c>
      <c r="J179" s="189" t="s">
        <v>23</v>
      </c>
      <c r="K179" s="181"/>
      <c r="L179" s="181">
        <v>2</v>
      </c>
      <c r="M179" s="194">
        <v>17.8</v>
      </c>
      <c r="N179" s="252">
        <f t="shared" si="59"/>
        <v>35.6</v>
      </c>
      <c r="O179" s="229"/>
      <c r="P179" s="227"/>
      <c r="Q179" s="197"/>
      <c r="R179" s="189"/>
      <c r="S179" s="190"/>
      <c r="T179" s="191"/>
      <c r="U179" s="191"/>
      <c r="V179" s="191"/>
      <c r="W179" s="192"/>
      <c r="X179" s="191"/>
      <c r="Y179" s="191"/>
      <c r="Z179" s="193"/>
      <c r="AA179" s="101">
        <f t="shared" si="43"/>
        <v>17.8</v>
      </c>
      <c r="AB179" s="297">
        <f t="shared" si="44"/>
        <v>35.6</v>
      </c>
      <c r="AC179" s="72"/>
      <c r="AD179" s="69">
        <f t="shared" si="58"/>
        <v>0</v>
      </c>
      <c r="AE179" s="73"/>
      <c r="AF179" s="71">
        <f t="shared" si="45"/>
        <v>0</v>
      </c>
      <c r="AG179" s="72"/>
      <c r="AH179" s="72">
        <f t="shared" si="46"/>
        <v>0</v>
      </c>
      <c r="AI179" s="73"/>
      <c r="AJ179" s="71">
        <f t="shared" si="47"/>
        <v>0</v>
      </c>
      <c r="AK179" s="72"/>
      <c r="AL179" s="74">
        <f t="shared" si="48"/>
        <v>0</v>
      </c>
      <c r="AM179" s="296">
        <f t="shared" si="49"/>
        <v>0</v>
      </c>
      <c r="AN179" s="297">
        <f t="shared" si="50"/>
        <v>0</v>
      </c>
      <c r="AO179" s="69"/>
      <c r="AP179" s="69">
        <f t="shared" si="51"/>
        <v>0</v>
      </c>
      <c r="AQ179" s="73"/>
      <c r="AR179" s="71">
        <f t="shared" si="52"/>
        <v>0</v>
      </c>
      <c r="AS179" s="72"/>
      <c r="AT179" s="72">
        <f t="shared" si="53"/>
        <v>0</v>
      </c>
      <c r="AU179" s="73"/>
      <c r="AV179" s="71">
        <f t="shared" si="54"/>
        <v>0</v>
      </c>
      <c r="AW179" s="72"/>
      <c r="AX179" s="74">
        <f t="shared" si="55"/>
        <v>0</v>
      </c>
    </row>
    <row r="180" spans="1:50" ht="24">
      <c r="A180" s="266"/>
      <c r="B180" s="262">
        <v>119</v>
      </c>
      <c r="C180" s="287"/>
      <c r="D180" s="5"/>
      <c r="E180" s="5"/>
      <c r="F180" s="262"/>
      <c r="G180" s="230" t="s">
        <v>120</v>
      </c>
      <c r="H180" s="227" t="s">
        <v>347</v>
      </c>
      <c r="I180" s="231" t="s">
        <v>61</v>
      </c>
      <c r="J180" s="189" t="s">
        <v>23</v>
      </c>
      <c r="K180" s="181"/>
      <c r="L180" s="181">
        <v>1</v>
      </c>
      <c r="M180" s="194">
        <v>15.3</v>
      </c>
      <c r="N180" s="252">
        <f t="shared" si="59"/>
        <v>15.3</v>
      </c>
      <c r="O180" s="230"/>
      <c r="P180" s="227"/>
      <c r="Q180" s="231"/>
      <c r="R180" s="189"/>
      <c r="S180" s="190"/>
      <c r="T180" s="191"/>
      <c r="U180" s="191"/>
      <c r="V180" s="191"/>
      <c r="W180" s="192"/>
      <c r="X180" s="191"/>
      <c r="Y180" s="191"/>
      <c r="Z180" s="193"/>
      <c r="AA180" s="101">
        <f t="shared" si="43"/>
        <v>15.3</v>
      </c>
      <c r="AB180" s="297">
        <f t="shared" si="44"/>
        <v>15.3</v>
      </c>
      <c r="AC180" s="72"/>
      <c r="AD180" s="69">
        <f t="shared" si="58"/>
        <v>0</v>
      </c>
      <c r="AE180" s="73"/>
      <c r="AF180" s="71">
        <f t="shared" si="45"/>
        <v>0</v>
      </c>
      <c r="AG180" s="72"/>
      <c r="AH180" s="72">
        <f t="shared" si="46"/>
        <v>0</v>
      </c>
      <c r="AI180" s="73"/>
      <c r="AJ180" s="71">
        <f t="shared" si="47"/>
        <v>0</v>
      </c>
      <c r="AK180" s="72"/>
      <c r="AL180" s="74">
        <f t="shared" si="48"/>
        <v>0</v>
      </c>
      <c r="AM180" s="296">
        <f t="shared" si="49"/>
        <v>0</v>
      </c>
      <c r="AN180" s="297">
        <f t="shared" si="50"/>
        <v>0</v>
      </c>
      <c r="AO180" s="69"/>
      <c r="AP180" s="69">
        <f t="shared" si="51"/>
        <v>0</v>
      </c>
      <c r="AQ180" s="73"/>
      <c r="AR180" s="71">
        <f t="shared" si="52"/>
        <v>0</v>
      </c>
      <c r="AS180" s="72"/>
      <c r="AT180" s="72">
        <f t="shared" si="53"/>
        <v>0</v>
      </c>
      <c r="AU180" s="73"/>
      <c r="AV180" s="71">
        <f t="shared" si="54"/>
        <v>0</v>
      </c>
      <c r="AW180" s="72"/>
      <c r="AX180" s="74">
        <f t="shared" si="55"/>
        <v>0</v>
      </c>
    </row>
    <row r="181" spans="1:50" ht="24">
      <c r="A181" s="266"/>
      <c r="B181" s="262">
        <v>119</v>
      </c>
      <c r="C181" s="287"/>
      <c r="D181" s="5"/>
      <c r="E181" s="5"/>
      <c r="F181" s="262"/>
      <c r="G181" s="226" t="s">
        <v>61</v>
      </c>
      <c r="H181" s="227" t="s">
        <v>348</v>
      </c>
      <c r="I181" s="214" t="s">
        <v>248</v>
      </c>
      <c r="J181" s="189" t="s">
        <v>23</v>
      </c>
      <c r="K181" s="181"/>
      <c r="L181" s="181">
        <v>1</v>
      </c>
      <c r="M181" s="194">
        <v>16</v>
      </c>
      <c r="N181" s="252">
        <f t="shared" si="59"/>
        <v>16</v>
      </c>
      <c r="O181" s="226"/>
      <c r="P181" s="227"/>
      <c r="Q181" s="214"/>
      <c r="R181" s="189"/>
      <c r="S181" s="190"/>
      <c r="T181" s="191"/>
      <c r="U181" s="191"/>
      <c r="V181" s="191"/>
      <c r="W181" s="192"/>
      <c r="X181" s="191"/>
      <c r="Y181" s="191"/>
      <c r="Z181" s="193"/>
      <c r="AA181" s="101">
        <f t="shared" si="43"/>
        <v>16</v>
      </c>
      <c r="AB181" s="297">
        <f t="shared" si="44"/>
        <v>16</v>
      </c>
      <c r="AC181" s="72"/>
      <c r="AD181" s="69">
        <f t="shared" si="58"/>
        <v>0</v>
      </c>
      <c r="AE181" s="73"/>
      <c r="AF181" s="71">
        <f t="shared" si="45"/>
        <v>0</v>
      </c>
      <c r="AG181" s="72"/>
      <c r="AH181" s="72">
        <f t="shared" si="46"/>
        <v>0</v>
      </c>
      <c r="AI181" s="73"/>
      <c r="AJ181" s="71">
        <f t="shared" si="47"/>
        <v>0</v>
      </c>
      <c r="AK181" s="72"/>
      <c r="AL181" s="74">
        <f t="shared" si="48"/>
        <v>0</v>
      </c>
      <c r="AM181" s="296">
        <f t="shared" si="49"/>
        <v>0</v>
      </c>
      <c r="AN181" s="297">
        <f t="shared" si="50"/>
        <v>0</v>
      </c>
      <c r="AO181" s="69"/>
      <c r="AP181" s="69">
        <f t="shared" si="51"/>
        <v>0</v>
      </c>
      <c r="AQ181" s="73"/>
      <c r="AR181" s="71">
        <f t="shared" si="52"/>
        <v>0</v>
      </c>
      <c r="AS181" s="72"/>
      <c r="AT181" s="72">
        <f t="shared" si="53"/>
        <v>0</v>
      </c>
      <c r="AU181" s="73"/>
      <c r="AV181" s="71">
        <f t="shared" si="54"/>
        <v>0</v>
      </c>
      <c r="AW181" s="72"/>
      <c r="AX181" s="74">
        <f t="shared" si="55"/>
        <v>0</v>
      </c>
    </row>
    <row r="182" spans="1:50" ht="24">
      <c r="A182" s="266"/>
      <c r="B182" s="262">
        <v>119</v>
      </c>
      <c r="C182" s="287"/>
      <c r="D182" s="5"/>
      <c r="E182" s="5"/>
      <c r="F182" s="262"/>
      <c r="G182" s="229" t="s">
        <v>21</v>
      </c>
      <c r="H182" s="227" t="s">
        <v>349</v>
      </c>
      <c r="I182" s="231" t="s">
        <v>47</v>
      </c>
      <c r="J182" s="189" t="s">
        <v>23</v>
      </c>
      <c r="K182" s="181"/>
      <c r="L182" s="181">
        <v>1</v>
      </c>
      <c r="M182" s="194">
        <v>17.5</v>
      </c>
      <c r="N182" s="252">
        <f t="shared" si="59"/>
        <v>17.5</v>
      </c>
      <c r="O182" s="229"/>
      <c r="P182" s="227"/>
      <c r="Q182" s="231"/>
      <c r="R182" s="189"/>
      <c r="S182" s="190"/>
      <c r="T182" s="191"/>
      <c r="U182" s="191"/>
      <c r="V182" s="191"/>
      <c r="W182" s="192"/>
      <c r="X182" s="191"/>
      <c r="Y182" s="191"/>
      <c r="Z182" s="193"/>
      <c r="AA182" s="101">
        <f t="shared" si="43"/>
        <v>17.5</v>
      </c>
      <c r="AB182" s="297">
        <f t="shared" si="44"/>
        <v>17.5</v>
      </c>
      <c r="AC182" s="72"/>
      <c r="AD182" s="69">
        <f t="shared" si="58"/>
        <v>0</v>
      </c>
      <c r="AE182" s="73"/>
      <c r="AF182" s="71">
        <f t="shared" si="45"/>
        <v>0</v>
      </c>
      <c r="AG182" s="72"/>
      <c r="AH182" s="72">
        <f t="shared" si="46"/>
        <v>0</v>
      </c>
      <c r="AI182" s="73"/>
      <c r="AJ182" s="71">
        <f t="shared" si="47"/>
        <v>0</v>
      </c>
      <c r="AK182" s="72"/>
      <c r="AL182" s="74">
        <f t="shared" si="48"/>
        <v>0</v>
      </c>
      <c r="AM182" s="296">
        <f t="shared" si="49"/>
        <v>0</v>
      </c>
      <c r="AN182" s="297">
        <f t="shared" si="50"/>
        <v>0</v>
      </c>
      <c r="AO182" s="69"/>
      <c r="AP182" s="69">
        <f t="shared" si="51"/>
        <v>0</v>
      </c>
      <c r="AQ182" s="73"/>
      <c r="AR182" s="71">
        <f t="shared" si="52"/>
        <v>0</v>
      </c>
      <c r="AS182" s="72"/>
      <c r="AT182" s="72">
        <f t="shared" si="53"/>
        <v>0</v>
      </c>
      <c r="AU182" s="73"/>
      <c r="AV182" s="71">
        <f t="shared" si="54"/>
        <v>0</v>
      </c>
      <c r="AW182" s="72"/>
      <c r="AX182" s="74">
        <f t="shared" si="55"/>
        <v>0</v>
      </c>
    </row>
    <row r="183" spans="1:50" ht="24">
      <c r="A183" s="266"/>
      <c r="B183" s="262">
        <v>119</v>
      </c>
      <c r="C183" s="287"/>
      <c r="D183" s="5"/>
      <c r="E183" s="5"/>
      <c r="F183" s="262"/>
      <c r="G183" s="230" t="s">
        <v>120</v>
      </c>
      <c r="H183" s="227" t="s">
        <v>350</v>
      </c>
      <c r="I183" s="231" t="s">
        <v>126</v>
      </c>
      <c r="J183" s="189" t="s">
        <v>23</v>
      </c>
      <c r="K183" s="181"/>
      <c r="L183" s="181">
        <v>1</v>
      </c>
      <c r="M183" s="194">
        <v>18.5</v>
      </c>
      <c r="N183" s="252">
        <f t="shared" si="59"/>
        <v>18.5</v>
      </c>
      <c r="O183" s="230"/>
      <c r="P183" s="227"/>
      <c r="Q183" s="231"/>
      <c r="R183" s="189"/>
      <c r="S183" s="190"/>
      <c r="T183" s="191"/>
      <c r="U183" s="191"/>
      <c r="V183" s="191"/>
      <c r="W183" s="192"/>
      <c r="X183" s="191"/>
      <c r="Y183" s="191"/>
      <c r="Z183" s="193"/>
      <c r="AA183" s="101">
        <f t="shared" si="43"/>
        <v>18.5</v>
      </c>
      <c r="AB183" s="297">
        <f t="shared" si="44"/>
        <v>18.5</v>
      </c>
      <c r="AC183" s="72"/>
      <c r="AD183" s="69">
        <f t="shared" si="58"/>
        <v>0</v>
      </c>
      <c r="AE183" s="73"/>
      <c r="AF183" s="71">
        <f t="shared" si="45"/>
        <v>0</v>
      </c>
      <c r="AG183" s="72"/>
      <c r="AH183" s="72">
        <f t="shared" si="46"/>
        <v>0</v>
      </c>
      <c r="AI183" s="73"/>
      <c r="AJ183" s="71">
        <f t="shared" si="47"/>
        <v>0</v>
      </c>
      <c r="AK183" s="72"/>
      <c r="AL183" s="74">
        <f t="shared" si="48"/>
        <v>0</v>
      </c>
      <c r="AM183" s="296">
        <f t="shared" si="49"/>
        <v>0</v>
      </c>
      <c r="AN183" s="297">
        <f t="shared" si="50"/>
        <v>0</v>
      </c>
      <c r="AO183" s="69"/>
      <c r="AP183" s="69">
        <f t="shared" si="51"/>
        <v>0</v>
      </c>
      <c r="AQ183" s="73"/>
      <c r="AR183" s="71">
        <f t="shared" si="52"/>
        <v>0</v>
      </c>
      <c r="AS183" s="72"/>
      <c r="AT183" s="72">
        <f t="shared" si="53"/>
        <v>0</v>
      </c>
      <c r="AU183" s="73"/>
      <c r="AV183" s="71">
        <f t="shared" si="54"/>
        <v>0</v>
      </c>
      <c r="AW183" s="72"/>
      <c r="AX183" s="74">
        <f t="shared" si="55"/>
        <v>0</v>
      </c>
    </row>
    <row r="184" spans="1:50" ht="24">
      <c r="A184" s="266"/>
      <c r="B184" s="262">
        <v>119</v>
      </c>
      <c r="C184" s="287"/>
      <c r="D184" s="5"/>
      <c r="E184" s="5"/>
      <c r="F184" s="262"/>
      <c r="G184" s="226" t="s">
        <v>351</v>
      </c>
      <c r="H184" s="227" t="s">
        <v>352</v>
      </c>
      <c r="I184" s="214" t="s">
        <v>248</v>
      </c>
      <c r="J184" s="189" t="s">
        <v>23</v>
      </c>
      <c r="K184" s="181"/>
      <c r="L184" s="181">
        <v>1</v>
      </c>
      <c r="M184" s="194">
        <v>19.5</v>
      </c>
      <c r="N184" s="252">
        <f t="shared" si="59"/>
        <v>19.5</v>
      </c>
      <c r="O184" s="226"/>
      <c r="P184" s="227"/>
      <c r="Q184" s="214"/>
      <c r="R184" s="189"/>
      <c r="S184" s="190"/>
      <c r="T184" s="191"/>
      <c r="U184" s="191"/>
      <c r="V184" s="191"/>
      <c r="W184" s="192"/>
      <c r="X184" s="191"/>
      <c r="Y184" s="191"/>
      <c r="Z184" s="193"/>
      <c r="AA184" s="101">
        <f t="shared" si="43"/>
        <v>19.5</v>
      </c>
      <c r="AB184" s="297">
        <f t="shared" si="44"/>
        <v>19.5</v>
      </c>
      <c r="AC184" s="72"/>
      <c r="AD184" s="69">
        <f t="shared" si="58"/>
        <v>0</v>
      </c>
      <c r="AE184" s="73"/>
      <c r="AF184" s="71">
        <f t="shared" si="45"/>
        <v>0</v>
      </c>
      <c r="AG184" s="72"/>
      <c r="AH184" s="72">
        <f t="shared" si="46"/>
        <v>0</v>
      </c>
      <c r="AI184" s="73"/>
      <c r="AJ184" s="71">
        <f t="shared" si="47"/>
        <v>0</v>
      </c>
      <c r="AK184" s="72"/>
      <c r="AL184" s="74">
        <f t="shared" si="48"/>
        <v>0</v>
      </c>
      <c r="AM184" s="296">
        <f t="shared" si="49"/>
        <v>0</v>
      </c>
      <c r="AN184" s="297">
        <f t="shared" si="50"/>
        <v>0</v>
      </c>
      <c r="AO184" s="69"/>
      <c r="AP184" s="69">
        <f t="shared" si="51"/>
        <v>0</v>
      </c>
      <c r="AQ184" s="73"/>
      <c r="AR184" s="71">
        <f t="shared" si="52"/>
        <v>0</v>
      </c>
      <c r="AS184" s="72"/>
      <c r="AT184" s="72">
        <f t="shared" si="53"/>
        <v>0</v>
      </c>
      <c r="AU184" s="73"/>
      <c r="AV184" s="71">
        <f t="shared" si="54"/>
        <v>0</v>
      </c>
      <c r="AW184" s="72"/>
      <c r="AX184" s="74">
        <f t="shared" si="55"/>
        <v>0</v>
      </c>
    </row>
    <row r="185" spans="1:50" ht="36">
      <c r="A185" s="260">
        <v>8</v>
      </c>
      <c r="B185" s="262" t="s">
        <v>354</v>
      </c>
      <c r="C185" s="287" t="s">
        <v>456</v>
      </c>
      <c r="D185" s="5" t="s">
        <v>562</v>
      </c>
      <c r="E185" s="5" t="s">
        <v>354</v>
      </c>
      <c r="F185" s="262"/>
      <c r="G185" s="195" t="s">
        <v>103</v>
      </c>
      <c r="H185" s="187" t="s">
        <v>355</v>
      </c>
      <c r="I185" s="182" t="s">
        <v>103</v>
      </c>
      <c r="J185" s="189" t="s">
        <v>23</v>
      </c>
      <c r="K185" s="194">
        <v>3</v>
      </c>
      <c r="L185" s="194">
        <v>39</v>
      </c>
      <c r="M185" s="194">
        <v>13.9</v>
      </c>
      <c r="N185" s="252">
        <f t="shared" si="59"/>
        <v>542.1</v>
      </c>
      <c r="O185" s="195" t="s">
        <v>477</v>
      </c>
      <c r="P185" s="282" t="s">
        <v>355</v>
      </c>
      <c r="Q185" s="182" t="s">
        <v>477</v>
      </c>
      <c r="R185" s="189" t="s">
        <v>23</v>
      </c>
      <c r="S185" s="190" t="s">
        <v>449</v>
      </c>
      <c r="T185" s="191">
        <v>2</v>
      </c>
      <c r="U185" s="191">
        <v>26</v>
      </c>
      <c r="V185" s="191">
        <v>38</v>
      </c>
      <c r="W185" s="192">
        <f t="shared" si="60"/>
        <v>76</v>
      </c>
      <c r="X185" s="191">
        <v>76</v>
      </c>
      <c r="Y185" s="191">
        <f>M185</f>
        <v>13.9</v>
      </c>
      <c r="Z185" s="193">
        <f t="shared" si="56"/>
        <v>361.40000000000003</v>
      </c>
      <c r="AA185" s="101">
        <f t="shared" si="43"/>
        <v>13.9</v>
      </c>
      <c r="AB185" s="297">
        <f t="shared" si="44"/>
        <v>542.1</v>
      </c>
      <c r="AC185" s="72"/>
      <c r="AD185" s="69">
        <f t="shared" si="58"/>
        <v>0</v>
      </c>
      <c r="AE185" s="73"/>
      <c r="AF185" s="71">
        <f t="shared" si="45"/>
        <v>0</v>
      </c>
      <c r="AG185" s="72"/>
      <c r="AH185" s="72">
        <f t="shared" si="46"/>
        <v>0</v>
      </c>
      <c r="AI185" s="73"/>
      <c r="AJ185" s="71">
        <f t="shared" si="47"/>
        <v>0</v>
      </c>
      <c r="AK185" s="72"/>
      <c r="AL185" s="74">
        <f t="shared" si="48"/>
        <v>0</v>
      </c>
      <c r="AM185" s="296">
        <f t="shared" si="49"/>
        <v>13.9</v>
      </c>
      <c r="AN185" s="297">
        <f t="shared" si="50"/>
        <v>361.40000000000003</v>
      </c>
      <c r="AO185" s="69"/>
      <c r="AP185" s="69">
        <f t="shared" si="51"/>
        <v>0</v>
      </c>
      <c r="AQ185" s="73"/>
      <c r="AR185" s="71">
        <f t="shared" si="52"/>
        <v>0</v>
      </c>
      <c r="AS185" s="72"/>
      <c r="AT185" s="72">
        <f t="shared" si="53"/>
        <v>0</v>
      </c>
      <c r="AU185" s="73"/>
      <c r="AV185" s="71">
        <f t="shared" si="54"/>
        <v>0</v>
      </c>
      <c r="AW185" s="72"/>
      <c r="AX185" s="74">
        <f t="shared" si="55"/>
        <v>0</v>
      </c>
    </row>
    <row r="186" spans="1:50" ht="36">
      <c r="A186" s="260">
        <v>9</v>
      </c>
      <c r="B186" s="262" t="s">
        <v>357</v>
      </c>
      <c r="C186" s="287" t="s">
        <v>456</v>
      </c>
      <c r="D186" s="5" t="s">
        <v>562</v>
      </c>
      <c r="E186" s="5" t="s">
        <v>357</v>
      </c>
      <c r="F186" s="262"/>
      <c r="G186" s="195" t="s">
        <v>103</v>
      </c>
      <c r="H186" s="187" t="s">
        <v>358</v>
      </c>
      <c r="I186" s="182" t="s">
        <v>103</v>
      </c>
      <c r="J186" s="189" t="s">
        <v>23</v>
      </c>
      <c r="K186" s="194">
        <v>3</v>
      </c>
      <c r="L186" s="194">
        <v>36</v>
      </c>
      <c r="M186" s="194">
        <v>13.9</v>
      </c>
      <c r="N186" s="252">
        <f t="shared" si="59"/>
        <v>500.40000000000003</v>
      </c>
      <c r="O186" s="195" t="s">
        <v>477</v>
      </c>
      <c r="P186" s="282" t="s">
        <v>358</v>
      </c>
      <c r="Q186" s="182" t="s">
        <v>477</v>
      </c>
      <c r="R186" s="189" t="s">
        <v>23</v>
      </c>
      <c r="S186" s="190" t="s">
        <v>449</v>
      </c>
      <c r="T186" s="191">
        <v>2</v>
      </c>
      <c r="U186" s="191">
        <v>26</v>
      </c>
      <c r="V186" s="191">
        <v>38</v>
      </c>
      <c r="W186" s="192">
        <f t="shared" si="60"/>
        <v>76</v>
      </c>
      <c r="X186" s="191">
        <v>76</v>
      </c>
      <c r="Y186" s="191">
        <f>M186</f>
        <v>13.9</v>
      </c>
      <c r="Z186" s="193">
        <f t="shared" si="56"/>
        <v>361.40000000000003</v>
      </c>
      <c r="AA186" s="101">
        <f t="shared" si="43"/>
        <v>13.9</v>
      </c>
      <c r="AB186" s="297">
        <f t="shared" si="44"/>
        <v>500.40000000000003</v>
      </c>
      <c r="AC186" s="72"/>
      <c r="AD186" s="69">
        <f t="shared" si="58"/>
        <v>0</v>
      </c>
      <c r="AE186" s="73"/>
      <c r="AF186" s="71">
        <f t="shared" si="45"/>
        <v>0</v>
      </c>
      <c r="AG186" s="72"/>
      <c r="AH186" s="72">
        <f t="shared" si="46"/>
        <v>0</v>
      </c>
      <c r="AI186" s="73"/>
      <c r="AJ186" s="71">
        <f t="shared" si="47"/>
        <v>0</v>
      </c>
      <c r="AK186" s="72"/>
      <c r="AL186" s="74">
        <f t="shared" si="48"/>
        <v>0</v>
      </c>
      <c r="AM186" s="296">
        <f t="shared" si="49"/>
        <v>13.9</v>
      </c>
      <c r="AN186" s="297">
        <f t="shared" si="50"/>
        <v>361.40000000000003</v>
      </c>
      <c r="AO186" s="69"/>
      <c r="AP186" s="69">
        <f t="shared" si="51"/>
        <v>0</v>
      </c>
      <c r="AQ186" s="73"/>
      <c r="AR186" s="71">
        <f t="shared" si="52"/>
        <v>0</v>
      </c>
      <c r="AS186" s="72"/>
      <c r="AT186" s="72">
        <f t="shared" si="53"/>
        <v>0</v>
      </c>
      <c r="AU186" s="73"/>
      <c r="AV186" s="71">
        <f t="shared" si="54"/>
        <v>0</v>
      </c>
      <c r="AW186" s="72"/>
      <c r="AX186" s="74">
        <f t="shared" si="55"/>
        <v>0</v>
      </c>
    </row>
    <row r="187" spans="1:50" ht="24">
      <c r="A187" s="260">
        <v>10</v>
      </c>
      <c r="B187" s="262">
        <v>88</v>
      </c>
      <c r="C187" s="287" t="s">
        <v>481</v>
      </c>
      <c r="D187" s="5"/>
      <c r="E187" s="5"/>
      <c r="F187" s="262" t="s">
        <v>490</v>
      </c>
      <c r="G187" s="195" t="s">
        <v>359</v>
      </c>
      <c r="H187" s="211" t="s">
        <v>360</v>
      </c>
      <c r="I187" s="182" t="s">
        <v>361</v>
      </c>
      <c r="J187" s="189" t="s">
        <v>23</v>
      </c>
      <c r="K187" s="194">
        <v>6</v>
      </c>
      <c r="L187" s="194">
        <v>66</v>
      </c>
      <c r="M187" s="194">
        <v>17.899999999999999</v>
      </c>
      <c r="N187" s="252">
        <f t="shared" si="59"/>
        <v>1181.3999999999999</v>
      </c>
      <c r="O187" s="195"/>
      <c r="P187" s="211" t="s">
        <v>360</v>
      </c>
      <c r="Q187" s="182"/>
      <c r="R187" s="189"/>
      <c r="S187" s="190"/>
      <c r="T187" s="191"/>
      <c r="U187" s="191"/>
      <c r="V187" s="191"/>
      <c r="W187" s="192"/>
      <c r="X187" s="191"/>
      <c r="Y187" s="191"/>
      <c r="Z187" s="193"/>
      <c r="AA187" s="101">
        <f t="shared" si="43"/>
        <v>17.899999999999999</v>
      </c>
      <c r="AB187" s="297">
        <f t="shared" si="44"/>
        <v>1181.3999999999999</v>
      </c>
      <c r="AC187" s="72"/>
      <c r="AD187" s="69">
        <f t="shared" si="58"/>
        <v>0</v>
      </c>
      <c r="AE187" s="73"/>
      <c r="AF187" s="71">
        <f t="shared" si="45"/>
        <v>0</v>
      </c>
      <c r="AG187" s="72"/>
      <c r="AH187" s="72">
        <f t="shared" si="46"/>
        <v>0</v>
      </c>
      <c r="AI187" s="73"/>
      <c r="AJ187" s="71">
        <f t="shared" si="47"/>
        <v>0</v>
      </c>
      <c r="AK187" s="72"/>
      <c r="AL187" s="74">
        <f t="shared" si="48"/>
        <v>0</v>
      </c>
      <c r="AM187" s="296">
        <f t="shared" si="49"/>
        <v>0</v>
      </c>
      <c r="AN187" s="297">
        <f t="shared" si="50"/>
        <v>0</v>
      </c>
      <c r="AO187" s="69"/>
      <c r="AP187" s="69">
        <f t="shared" si="51"/>
        <v>0</v>
      </c>
      <c r="AQ187" s="73"/>
      <c r="AR187" s="71">
        <f t="shared" si="52"/>
        <v>0</v>
      </c>
      <c r="AS187" s="72"/>
      <c r="AT187" s="72">
        <f t="shared" si="53"/>
        <v>0</v>
      </c>
      <c r="AU187" s="73"/>
      <c r="AV187" s="71">
        <f t="shared" si="54"/>
        <v>0</v>
      </c>
      <c r="AW187" s="72"/>
      <c r="AX187" s="74">
        <f t="shared" si="55"/>
        <v>0</v>
      </c>
    </row>
    <row r="188" spans="1:50" ht="24">
      <c r="A188" s="260">
        <v>11</v>
      </c>
      <c r="B188" s="262" t="s">
        <v>362</v>
      </c>
      <c r="C188" s="289" t="s">
        <v>485</v>
      </c>
      <c r="D188" s="5" t="s">
        <v>464</v>
      </c>
      <c r="E188" s="5">
        <v>189</v>
      </c>
      <c r="F188" s="262"/>
      <c r="G188" s="186" t="s">
        <v>359</v>
      </c>
      <c r="H188" s="211" t="s">
        <v>363</v>
      </c>
      <c r="I188" s="188" t="s">
        <v>32</v>
      </c>
      <c r="J188" s="189" t="s">
        <v>23</v>
      </c>
      <c r="K188" s="194">
        <v>5</v>
      </c>
      <c r="L188" s="194">
        <v>50</v>
      </c>
      <c r="M188" s="194">
        <v>18.399999999999999</v>
      </c>
      <c r="N188" s="252">
        <f t="shared" si="59"/>
        <v>919.99999999999989</v>
      </c>
      <c r="O188" s="186" t="s">
        <v>359</v>
      </c>
      <c r="P188" s="211" t="s">
        <v>363</v>
      </c>
      <c r="Q188" s="188" t="s">
        <v>32</v>
      </c>
      <c r="R188" s="189" t="s">
        <v>23</v>
      </c>
      <c r="S188" s="190" t="s">
        <v>449</v>
      </c>
      <c r="T188" s="191">
        <v>6</v>
      </c>
      <c r="U188" s="191">
        <v>66</v>
      </c>
      <c r="V188" s="191">
        <v>30</v>
      </c>
      <c r="W188" s="192">
        <f t="shared" si="60"/>
        <v>180</v>
      </c>
      <c r="X188" s="191">
        <v>90</v>
      </c>
      <c r="Y188" s="191">
        <f>M188</f>
        <v>18.399999999999999</v>
      </c>
      <c r="Z188" s="193">
        <f t="shared" si="56"/>
        <v>1214.3999999999999</v>
      </c>
      <c r="AA188" s="101">
        <f t="shared" si="43"/>
        <v>18.399999999999999</v>
      </c>
      <c r="AB188" s="297">
        <f t="shared" si="44"/>
        <v>919.99999999999989</v>
      </c>
      <c r="AC188" s="72"/>
      <c r="AD188" s="69">
        <f t="shared" si="58"/>
        <v>0</v>
      </c>
      <c r="AE188" s="73"/>
      <c r="AF188" s="71">
        <f t="shared" si="45"/>
        <v>0</v>
      </c>
      <c r="AG188" s="72"/>
      <c r="AH188" s="72">
        <f t="shared" si="46"/>
        <v>0</v>
      </c>
      <c r="AI188" s="73"/>
      <c r="AJ188" s="71">
        <f t="shared" si="47"/>
        <v>0</v>
      </c>
      <c r="AK188" s="72"/>
      <c r="AL188" s="74">
        <f t="shared" si="48"/>
        <v>0</v>
      </c>
      <c r="AM188" s="296">
        <f t="shared" si="49"/>
        <v>18.399999999999999</v>
      </c>
      <c r="AN188" s="297">
        <f t="shared" si="50"/>
        <v>1214.3999999999999</v>
      </c>
      <c r="AO188" s="69"/>
      <c r="AP188" s="69">
        <f t="shared" si="51"/>
        <v>0</v>
      </c>
      <c r="AQ188" s="73"/>
      <c r="AR188" s="71">
        <f t="shared" si="52"/>
        <v>0</v>
      </c>
      <c r="AS188" s="72"/>
      <c r="AT188" s="72">
        <f t="shared" si="53"/>
        <v>0</v>
      </c>
      <c r="AU188" s="73"/>
      <c r="AV188" s="71">
        <f t="shared" si="54"/>
        <v>0</v>
      </c>
      <c r="AW188" s="72"/>
      <c r="AX188" s="74">
        <f t="shared" si="55"/>
        <v>0</v>
      </c>
    </row>
    <row r="189" spans="1:50" ht="24">
      <c r="A189" s="260"/>
      <c r="B189" s="262" t="s">
        <v>364</v>
      </c>
      <c r="C189" s="287"/>
      <c r="D189" s="5"/>
      <c r="E189" s="5"/>
      <c r="F189" s="262"/>
      <c r="G189" s="186" t="s">
        <v>365</v>
      </c>
      <c r="H189" s="211" t="s">
        <v>363</v>
      </c>
      <c r="I189" s="188"/>
      <c r="J189" s="189" t="s">
        <v>23</v>
      </c>
      <c r="K189" s="194"/>
      <c r="L189" s="194">
        <v>5</v>
      </c>
      <c r="M189" s="194">
        <v>17.5</v>
      </c>
      <c r="N189" s="252">
        <f t="shared" si="59"/>
        <v>87.5</v>
      </c>
      <c r="O189" s="186"/>
      <c r="P189" s="211" t="s">
        <v>363</v>
      </c>
      <c r="Q189" s="188"/>
      <c r="R189" s="189"/>
      <c r="S189" s="190"/>
      <c r="T189" s="191"/>
      <c r="U189" s="191"/>
      <c r="V189" s="191"/>
      <c r="W189" s="192"/>
      <c r="X189" s="191"/>
      <c r="Y189" s="191"/>
      <c r="Z189" s="193"/>
      <c r="AA189" s="101">
        <f t="shared" si="43"/>
        <v>17.5</v>
      </c>
      <c r="AB189" s="297">
        <f t="shared" si="44"/>
        <v>87.5</v>
      </c>
      <c r="AC189" s="72"/>
      <c r="AD189" s="69">
        <f t="shared" si="58"/>
        <v>0</v>
      </c>
      <c r="AE189" s="73"/>
      <c r="AF189" s="71">
        <f t="shared" si="45"/>
        <v>0</v>
      </c>
      <c r="AG189" s="72"/>
      <c r="AH189" s="72">
        <f t="shared" si="46"/>
        <v>0</v>
      </c>
      <c r="AI189" s="73"/>
      <c r="AJ189" s="71">
        <f t="shared" si="47"/>
        <v>0</v>
      </c>
      <c r="AK189" s="72"/>
      <c r="AL189" s="74">
        <f t="shared" si="48"/>
        <v>0</v>
      </c>
      <c r="AM189" s="296">
        <f t="shared" si="49"/>
        <v>0</v>
      </c>
      <c r="AN189" s="297">
        <f t="shared" si="50"/>
        <v>0</v>
      </c>
      <c r="AO189" s="69"/>
      <c r="AP189" s="69">
        <f t="shared" si="51"/>
        <v>0</v>
      </c>
      <c r="AQ189" s="73"/>
      <c r="AR189" s="71">
        <f t="shared" si="52"/>
        <v>0</v>
      </c>
      <c r="AS189" s="72"/>
      <c r="AT189" s="72">
        <f t="shared" si="53"/>
        <v>0</v>
      </c>
      <c r="AU189" s="73"/>
      <c r="AV189" s="71">
        <f t="shared" si="54"/>
        <v>0</v>
      </c>
      <c r="AW189" s="72"/>
      <c r="AX189" s="74">
        <f t="shared" si="55"/>
        <v>0</v>
      </c>
    </row>
    <row r="190" spans="1:50" ht="24">
      <c r="A190" s="260">
        <v>12</v>
      </c>
      <c r="B190" s="262" t="s">
        <v>366</v>
      </c>
      <c r="C190" s="287" t="s">
        <v>481</v>
      </c>
      <c r="D190" s="5"/>
      <c r="E190" s="5"/>
      <c r="F190" s="262" t="s">
        <v>490</v>
      </c>
      <c r="G190" s="195" t="s">
        <v>367</v>
      </c>
      <c r="H190" s="211" t="s">
        <v>368</v>
      </c>
      <c r="I190" s="182" t="s">
        <v>32</v>
      </c>
      <c r="J190" s="189" t="s">
        <v>23</v>
      </c>
      <c r="K190" s="194">
        <v>2</v>
      </c>
      <c r="L190" s="194">
        <v>22</v>
      </c>
      <c r="M190" s="194">
        <v>19.7</v>
      </c>
      <c r="N190" s="252">
        <f t="shared" si="59"/>
        <v>433.4</v>
      </c>
      <c r="O190" s="195"/>
      <c r="P190" s="211" t="s">
        <v>368</v>
      </c>
      <c r="Q190" s="182"/>
      <c r="R190" s="189"/>
      <c r="S190" s="190"/>
      <c r="T190" s="191"/>
      <c r="U190" s="191"/>
      <c r="V190" s="191"/>
      <c r="W190" s="192"/>
      <c r="X190" s="191"/>
      <c r="Y190" s="191"/>
      <c r="Z190" s="193"/>
      <c r="AA190" s="101">
        <f t="shared" si="43"/>
        <v>19.7</v>
      </c>
      <c r="AB190" s="297">
        <f t="shared" si="44"/>
        <v>433.4</v>
      </c>
      <c r="AC190" s="72"/>
      <c r="AD190" s="69">
        <f t="shared" si="58"/>
        <v>0</v>
      </c>
      <c r="AE190" s="73"/>
      <c r="AF190" s="71">
        <f t="shared" si="45"/>
        <v>0</v>
      </c>
      <c r="AG190" s="72"/>
      <c r="AH190" s="72">
        <f t="shared" si="46"/>
        <v>0</v>
      </c>
      <c r="AI190" s="73"/>
      <c r="AJ190" s="71">
        <f t="shared" si="47"/>
        <v>0</v>
      </c>
      <c r="AK190" s="72"/>
      <c r="AL190" s="74">
        <f t="shared" si="48"/>
        <v>0</v>
      </c>
      <c r="AM190" s="296">
        <f t="shared" si="49"/>
        <v>0</v>
      </c>
      <c r="AN190" s="297">
        <f t="shared" si="50"/>
        <v>0</v>
      </c>
      <c r="AO190" s="69"/>
      <c r="AP190" s="69">
        <f t="shared" si="51"/>
        <v>0</v>
      </c>
      <c r="AQ190" s="73"/>
      <c r="AR190" s="71">
        <f t="shared" si="52"/>
        <v>0</v>
      </c>
      <c r="AS190" s="72"/>
      <c r="AT190" s="72">
        <f t="shared" si="53"/>
        <v>0</v>
      </c>
      <c r="AU190" s="73"/>
      <c r="AV190" s="71">
        <f t="shared" si="54"/>
        <v>0</v>
      </c>
      <c r="AW190" s="72"/>
      <c r="AX190" s="74">
        <f t="shared" si="55"/>
        <v>0</v>
      </c>
    </row>
    <row r="191" spans="1:50" ht="48">
      <c r="A191" s="260">
        <v>15</v>
      </c>
      <c r="B191" s="262">
        <v>103</v>
      </c>
      <c r="C191" s="287" t="s">
        <v>456</v>
      </c>
      <c r="D191" s="5" t="s">
        <v>464</v>
      </c>
      <c r="E191" s="5">
        <v>103</v>
      </c>
      <c r="F191" s="262"/>
      <c r="G191" s="195" t="s">
        <v>143</v>
      </c>
      <c r="H191" s="187" t="s">
        <v>369</v>
      </c>
      <c r="I191" s="182" t="s">
        <v>32</v>
      </c>
      <c r="J191" s="189" t="s">
        <v>23</v>
      </c>
      <c r="K191" s="194">
        <v>7</v>
      </c>
      <c r="L191" s="194">
        <v>61</v>
      </c>
      <c r="M191" s="194">
        <v>24.9</v>
      </c>
      <c r="N191" s="252">
        <f t="shared" si="59"/>
        <v>1518.8999999999999</v>
      </c>
      <c r="O191" s="195" t="s">
        <v>143</v>
      </c>
      <c r="P191" s="187" t="s">
        <v>369</v>
      </c>
      <c r="Q191" s="182" t="s">
        <v>32</v>
      </c>
      <c r="R191" s="189" t="s">
        <v>23</v>
      </c>
      <c r="S191" s="190" t="s">
        <v>449</v>
      </c>
      <c r="T191" s="191">
        <v>4</v>
      </c>
      <c r="U191" s="191">
        <v>36</v>
      </c>
      <c r="V191" s="191">
        <v>55</v>
      </c>
      <c r="W191" s="192">
        <f t="shared" si="60"/>
        <v>220</v>
      </c>
      <c r="X191" s="191">
        <v>110</v>
      </c>
      <c r="Y191" s="191">
        <f>M191</f>
        <v>24.9</v>
      </c>
      <c r="Z191" s="193">
        <f t="shared" si="56"/>
        <v>896.4</v>
      </c>
      <c r="AA191" s="101">
        <f t="shared" si="43"/>
        <v>24.9</v>
      </c>
      <c r="AB191" s="297">
        <f t="shared" si="44"/>
        <v>1518.8999999999999</v>
      </c>
      <c r="AC191" s="72"/>
      <c r="AD191" s="69">
        <f t="shared" si="58"/>
        <v>0</v>
      </c>
      <c r="AE191" s="73"/>
      <c r="AF191" s="71">
        <f t="shared" si="45"/>
        <v>0</v>
      </c>
      <c r="AG191" s="72"/>
      <c r="AH191" s="72">
        <f t="shared" si="46"/>
        <v>0</v>
      </c>
      <c r="AI191" s="73"/>
      <c r="AJ191" s="71">
        <f t="shared" si="47"/>
        <v>0</v>
      </c>
      <c r="AK191" s="72"/>
      <c r="AL191" s="74">
        <f t="shared" si="48"/>
        <v>0</v>
      </c>
      <c r="AM191" s="296">
        <f t="shared" si="49"/>
        <v>24.9</v>
      </c>
      <c r="AN191" s="297">
        <f t="shared" si="50"/>
        <v>896.4</v>
      </c>
      <c r="AO191" s="69"/>
      <c r="AP191" s="69">
        <f t="shared" si="51"/>
        <v>0</v>
      </c>
      <c r="AQ191" s="73"/>
      <c r="AR191" s="71">
        <f t="shared" si="52"/>
        <v>0</v>
      </c>
      <c r="AS191" s="72"/>
      <c r="AT191" s="72">
        <f t="shared" si="53"/>
        <v>0</v>
      </c>
      <c r="AU191" s="73"/>
      <c r="AV191" s="71">
        <f t="shared" si="54"/>
        <v>0</v>
      </c>
      <c r="AW191" s="72"/>
      <c r="AX191" s="74">
        <f t="shared" si="55"/>
        <v>0</v>
      </c>
    </row>
    <row r="192" spans="1:50" ht="48">
      <c r="A192" s="260"/>
      <c r="B192" s="262">
        <v>103</v>
      </c>
      <c r="C192" s="287"/>
      <c r="D192" s="5"/>
      <c r="E192" s="5"/>
      <c r="F192" s="262"/>
      <c r="G192" s="195" t="s">
        <v>115</v>
      </c>
      <c r="H192" s="187" t="s">
        <v>369</v>
      </c>
      <c r="I192" s="182" t="s">
        <v>32</v>
      </c>
      <c r="J192" s="189" t="s">
        <v>23</v>
      </c>
      <c r="K192" s="194"/>
      <c r="L192" s="194">
        <v>2</v>
      </c>
      <c r="M192" s="194">
        <v>28.6</v>
      </c>
      <c r="N192" s="252">
        <f t="shared" si="59"/>
        <v>57.2</v>
      </c>
      <c r="O192" s="195"/>
      <c r="P192" s="187"/>
      <c r="Q192" s="182"/>
      <c r="R192" s="189"/>
      <c r="S192" s="190"/>
      <c r="T192" s="191"/>
      <c r="U192" s="191"/>
      <c r="V192" s="191"/>
      <c r="W192" s="192"/>
      <c r="X192" s="191"/>
      <c r="Y192" s="191"/>
      <c r="Z192" s="193"/>
      <c r="AA192" s="101">
        <f t="shared" si="43"/>
        <v>28.6</v>
      </c>
      <c r="AB192" s="297">
        <f t="shared" si="44"/>
        <v>57.2</v>
      </c>
      <c r="AC192" s="72"/>
      <c r="AD192" s="69">
        <f t="shared" si="58"/>
        <v>0</v>
      </c>
      <c r="AE192" s="73"/>
      <c r="AF192" s="71">
        <f t="shared" si="45"/>
        <v>0</v>
      </c>
      <c r="AG192" s="72"/>
      <c r="AH192" s="72">
        <f t="shared" si="46"/>
        <v>0</v>
      </c>
      <c r="AI192" s="73"/>
      <c r="AJ192" s="71">
        <f t="shared" si="47"/>
        <v>0</v>
      </c>
      <c r="AK192" s="72"/>
      <c r="AL192" s="74">
        <f t="shared" si="48"/>
        <v>0</v>
      </c>
      <c r="AM192" s="296">
        <f t="shared" si="49"/>
        <v>0</v>
      </c>
      <c r="AN192" s="297">
        <f t="shared" si="50"/>
        <v>0</v>
      </c>
      <c r="AO192" s="69"/>
      <c r="AP192" s="69">
        <f t="shared" si="51"/>
        <v>0</v>
      </c>
      <c r="AQ192" s="73"/>
      <c r="AR192" s="71">
        <f t="shared" si="52"/>
        <v>0</v>
      </c>
      <c r="AS192" s="72"/>
      <c r="AT192" s="72">
        <f t="shared" si="53"/>
        <v>0</v>
      </c>
      <c r="AU192" s="73"/>
      <c r="AV192" s="71">
        <f t="shared" si="54"/>
        <v>0</v>
      </c>
      <c r="AW192" s="72"/>
      <c r="AX192" s="74">
        <f t="shared" si="55"/>
        <v>0</v>
      </c>
    </row>
    <row r="193" spans="1:50" ht="24">
      <c r="A193" s="260">
        <v>30</v>
      </c>
      <c r="B193" s="262">
        <v>385</v>
      </c>
      <c r="C193" s="287" t="s">
        <v>456</v>
      </c>
      <c r="D193" s="5" t="s">
        <v>464</v>
      </c>
      <c r="E193" s="5">
        <v>385</v>
      </c>
      <c r="F193" s="262"/>
      <c r="G193" s="195" t="s">
        <v>120</v>
      </c>
      <c r="H193" s="197" t="s">
        <v>370</v>
      </c>
      <c r="I193" s="182" t="s">
        <v>44</v>
      </c>
      <c r="J193" s="189" t="s">
        <v>39</v>
      </c>
      <c r="K193" s="194">
        <v>8</v>
      </c>
      <c r="L193" s="194">
        <v>80</v>
      </c>
      <c r="M193" s="194">
        <v>21.6</v>
      </c>
      <c r="N193" s="252">
        <f t="shared" si="59"/>
        <v>1728</v>
      </c>
      <c r="O193" s="195" t="s">
        <v>476</v>
      </c>
      <c r="P193" s="197" t="s">
        <v>370</v>
      </c>
      <c r="Q193" s="182" t="s">
        <v>467</v>
      </c>
      <c r="R193" s="189" t="s">
        <v>39</v>
      </c>
      <c r="S193" s="190" t="s">
        <v>450</v>
      </c>
      <c r="T193" s="191">
        <v>4</v>
      </c>
      <c r="U193" s="191">
        <v>40</v>
      </c>
      <c r="V193" s="191">
        <v>50</v>
      </c>
      <c r="W193" s="192">
        <f t="shared" si="60"/>
        <v>200</v>
      </c>
      <c r="X193" s="191">
        <v>100</v>
      </c>
      <c r="Y193" s="191">
        <f>M193</f>
        <v>21.6</v>
      </c>
      <c r="Z193" s="193">
        <f t="shared" si="56"/>
        <v>864</v>
      </c>
      <c r="AA193" s="101">
        <f t="shared" si="43"/>
        <v>18.400000000000002</v>
      </c>
      <c r="AB193" s="297">
        <f t="shared" si="44"/>
        <v>1472</v>
      </c>
      <c r="AC193" s="72">
        <v>3.2</v>
      </c>
      <c r="AD193" s="69">
        <f t="shared" si="58"/>
        <v>256</v>
      </c>
      <c r="AE193" s="73"/>
      <c r="AF193" s="71">
        <f t="shared" si="45"/>
        <v>0</v>
      </c>
      <c r="AG193" s="72"/>
      <c r="AH193" s="72">
        <f t="shared" si="46"/>
        <v>0</v>
      </c>
      <c r="AI193" s="73"/>
      <c r="AJ193" s="71">
        <f t="shared" si="47"/>
        <v>0</v>
      </c>
      <c r="AK193" s="72"/>
      <c r="AL193" s="74">
        <f t="shared" si="48"/>
        <v>0</v>
      </c>
      <c r="AM193" s="296">
        <f t="shared" si="49"/>
        <v>18.400000000000002</v>
      </c>
      <c r="AN193" s="297">
        <f t="shared" si="50"/>
        <v>736</v>
      </c>
      <c r="AO193" s="69">
        <v>3.2</v>
      </c>
      <c r="AP193" s="69">
        <f t="shared" si="51"/>
        <v>128</v>
      </c>
      <c r="AQ193" s="73"/>
      <c r="AR193" s="71">
        <f t="shared" si="52"/>
        <v>0</v>
      </c>
      <c r="AS193" s="72"/>
      <c r="AT193" s="72">
        <f t="shared" si="53"/>
        <v>0</v>
      </c>
      <c r="AU193" s="73"/>
      <c r="AV193" s="71">
        <f t="shared" si="54"/>
        <v>0</v>
      </c>
      <c r="AW193" s="72"/>
      <c r="AX193" s="74">
        <f t="shared" si="55"/>
        <v>0</v>
      </c>
    </row>
    <row r="194" spans="1:50" ht="24">
      <c r="A194" s="260">
        <v>55</v>
      </c>
      <c r="B194" s="262">
        <v>511</v>
      </c>
      <c r="C194" s="287" t="s">
        <v>481</v>
      </c>
      <c r="D194" s="5"/>
      <c r="E194" s="5"/>
      <c r="F194" s="262" t="s">
        <v>549</v>
      </c>
      <c r="G194" s="200" t="s">
        <v>120</v>
      </c>
      <c r="H194" s="41" t="s">
        <v>539</v>
      </c>
      <c r="I194" s="201" t="s">
        <v>372</v>
      </c>
      <c r="J194" s="189" t="s">
        <v>39</v>
      </c>
      <c r="K194" s="194">
        <v>1</v>
      </c>
      <c r="L194" s="194">
        <v>6</v>
      </c>
      <c r="M194" s="194">
        <v>27.3</v>
      </c>
      <c r="N194" s="252">
        <f t="shared" si="59"/>
        <v>163.80000000000001</v>
      </c>
      <c r="O194" s="200"/>
      <c r="P194" s="41" t="s">
        <v>539</v>
      </c>
      <c r="Q194" s="201"/>
      <c r="R194" s="189"/>
      <c r="S194" s="190"/>
      <c r="T194" s="191"/>
      <c r="U194" s="191"/>
      <c r="V194" s="191"/>
      <c r="W194" s="192"/>
      <c r="X194" s="191"/>
      <c r="Y194" s="191"/>
      <c r="Z194" s="193"/>
      <c r="AA194" s="101">
        <f t="shared" si="43"/>
        <v>16.100000000000001</v>
      </c>
      <c r="AB194" s="297">
        <f t="shared" si="44"/>
        <v>96.600000000000023</v>
      </c>
      <c r="AC194" s="72">
        <v>11.2</v>
      </c>
      <c r="AD194" s="69">
        <f t="shared" si="58"/>
        <v>67.199999999999989</v>
      </c>
      <c r="AE194" s="73"/>
      <c r="AF194" s="71">
        <f t="shared" si="45"/>
        <v>0</v>
      </c>
      <c r="AG194" s="72"/>
      <c r="AH194" s="72">
        <f t="shared" si="46"/>
        <v>0</v>
      </c>
      <c r="AI194" s="73"/>
      <c r="AJ194" s="71">
        <f t="shared" si="47"/>
        <v>0</v>
      </c>
      <c r="AK194" s="72"/>
      <c r="AL194" s="74">
        <f t="shared" si="48"/>
        <v>0</v>
      </c>
      <c r="AM194" s="296">
        <f t="shared" si="49"/>
        <v>0</v>
      </c>
      <c r="AN194" s="297">
        <f t="shared" si="50"/>
        <v>0</v>
      </c>
      <c r="AO194" s="69"/>
      <c r="AP194" s="69">
        <f t="shared" si="51"/>
        <v>0</v>
      </c>
      <c r="AQ194" s="73"/>
      <c r="AR194" s="71">
        <f t="shared" si="52"/>
        <v>0</v>
      </c>
      <c r="AS194" s="72"/>
      <c r="AT194" s="72">
        <f t="shared" si="53"/>
        <v>0</v>
      </c>
      <c r="AU194" s="73"/>
      <c r="AV194" s="71">
        <f t="shared" si="54"/>
        <v>0</v>
      </c>
      <c r="AW194" s="72"/>
      <c r="AX194" s="74">
        <f t="shared" si="55"/>
        <v>0</v>
      </c>
    </row>
    <row r="195" spans="1:50" ht="24">
      <c r="A195" s="260"/>
      <c r="B195" s="262">
        <v>511</v>
      </c>
      <c r="C195" s="287"/>
      <c r="D195" s="5"/>
      <c r="E195" s="5"/>
      <c r="F195" s="262"/>
      <c r="G195" s="200"/>
      <c r="H195" s="41" t="s">
        <v>373</v>
      </c>
      <c r="I195" s="201" t="s">
        <v>374</v>
      </c>
      <c r="J195" s="189" t="s">
        <v>39</v>
      </c>
      <c r="K195" s="194"/>
      <c r="L195" s="194">
        <v>3</v>
      </c>
      <c r="M195" s="194">
        <v>33.200000000000003</v>
      </c>
      <c r="N195" s="252">
        <f t="shared" si="59"/>
        <v>99.600000000000009</v>
      </c>
      <c r="O195" s="200"/>
      <c r="P195" s="41" t="s">
        <v>373</v>
      </c>
      <c r="Q195" s="201"/>
      <c r="R195" s="189"/>
      <c r="S195" s="190"/>
      <c r="T195" s="191"/>
      <c r="U195" s="191"/>
      <c r="V195" s="191"/>
      <c r="W195" s="192"/>
      <c r="X195" s="191"/>
      <c r="Y195" s="191"/>
      <c r="Z195" s="193"/>
      <c r="AA195" s="101">
        <f t="shared" si="43"/>
        <v>16.100000000000001</v>
      </c>
      <c r="AB195" s="297">
        <f t="shared" si="44"/>
        <v>48.300000000000004</v>
      </c>
      <c r="AC195" s="72">
        <v>17.100000000000001</v>
      </c>
      <c r="AD195" s="69">
        <f t="shared" si="58"/>
        <v>51.300000000000004</v>
      </c>
      <c r="AE195" s="73"/>
      <c r="AF195" s="71">
        <f t="shared" si="45"/>
        <v>0</v>
      </c>
      <c r="AG195" s="72"/>
      <c r="AH195" s="72">
        <f t="shared" si="46"/>
        <v>0</v>
      </c>
      <c r="AI195" s="73"/>
      <c r="AJ195" s="71">
        <f t="shared" si="47"/>
        <v>0</v>
      </c>
      <c r="AK195" s="72"/>
      <c r="AL195" s="74">
        <f t="shared" si="48"/>
        <v>0</v>
      </c>
      <c r="AM195" s="296">
        <f t="shared" si="49"/>
        <v>0</v>
      </c>
      <c r="AN195" s="297">
        <f t="shared" si="50"/>
        <v>0</v>
      </c>
      <c r="AO195" s="69"/>
      <c r="AP195" s="69">
        <f t="shared" si="51"/>
        <v>0</v>
      </c>
      <c r="AQ195" s="73"/>
      <c r="AR195" s="71">
        <f t="shared" si="52"/>
        <v>0</v>
      </c>
      <c r="AS195" s="72"/>
      <c r="AT195" s="72">
        <f t="shared" si="53"/>
        <v>0</v>
      </c>
      <c r="AU195" s="73"/>
      <c r="AV195" s="71">
        <f t="shared" si="54"/>
        <v>0</v>
      </c>
      <c r="AW195" s="72"/>
      <c r="AX195" s="74">
        <f t="shared" si="55"/>
        <v>0</v>
      </c>
    </row>
    <row r="196" spans="1:50" ht="36">
      <c r="A196" s="260">
        <v>56</v>
      </c>
      <c r="B196" s="262">
        <v>513</v>
      </c>
      <c r="C196" s="287" t="s">
        <v>481</v>
      </c>
      <c r="D196" s="5"/>
      <c r="E196" s="5"/>
      <c r="F196" s="262" t="s">
        <v>549</v>
      </c>
      <c r="G196" s="200" t="s">
        <v>120</v>
      </c>
      <c r="H196" s="187" t="s">
        <v>375</v>
      </c>
      <c r="I196" s="201" t="s">
        <v>376</v>
      </c>
      <c r="J196" s="189" t="s">
        <v>39</v>
      </c>
      <c r="K196" s="194">
        <v>1</v>
      </c>
      <c r="L196" s="194">
        <v>9</v>
      </c>
      <c r="M196" s="194">
        <v>33.200000000000003</v>
      </c>
      <c r="N196" s="252">
        <f t="shared" si="59"/>
        <v>298.8</v>
      </c>
      <c r="O196" s="200"/>
      <c r="P196" s="187" t="s">
        <v>375</v>
      </c>
      <c r="Q196" s="201"/>
      <c r="R196" s="189"/>
      <c r="S196" s="190"/>
      <c r="T196" s="191"/>
      <c r="U196" s="191"/>
      <c r="V196" s="191"/>
      <c r="W196" s="192"/>
      <c r="X196" s="191"/>
      <c r="Y196" s="191"/>
      <c r="Z196" s="193"/>
      <c r="AA196" s="101">
        <f t="shared" si="43"/>
        <v>16.100000000000001</v>
      </c>
      <c r="AB196" s="297">
        <f t="shared" si="44"/>
        <v>144.9</v>
      </c>
      <c r="AC196" s="72">
        <v>17.100000000000001</v>
      </c>
      <c r="AD196" s="69">
        <f t="shared" si="58"/>
        <v>153.9</v>
      </c>
      <c r="AE196" s="73"/>
      <c r="AF196" s="71">
        <f t="shared" si="45"/>
        <v>0</v>
      </c>
      <c r="AG196" s="72"/>
      <c r="AH196" s="72">
        <f t="shared" si="46"/>
        <v>0</v>
      </c>
      <c r="AI196" s="73"/>
      <c r="AJ196" s="71">
        <f t="shared" si="47"/>
        <v>0</v>
      </c>
      <c r="AK196" s="72"/>
      <c r="AL196" s="74">
        <f t="shared" si="48"/>
        <v>0</v>
      </c>
      <c r="AM196" s="296">
        <f t="shared" si="49"/>
        <v>0</v>
      </c>
      <c r="AN196" s="297">
        <f t="shared" si="50"/>
        <v>0</v>
      </c>
      <c r="AO196" s="69"/>
      <c r="AP196" s="69">
        <f t="shared" si="51"/>
        <v>0</v>
      </c>
      <c r="AQ196" s="73"/>
      <c r="AR196" s="71">
        <f t="shared" si="52"/>
        <v>0</v>
      </c>
      <c r="AS196" s="72"/>
      <c r="AT196" s="72">
        <f t="shared" si="53"/>
        <v>0</v>
      </c>
      <c r="AU196" s="73"/>
      <c r="AV196" s="71">
        <f t="shared" si="54"/>
        <v>0</v>
      </c>
      <c r="AW196" s="72"/>
      <c r="AX196" s="74">
        <f t="shared" si="55"/>
        <v>0</v>
      </c>
    </row>
    <row r="197" spans="1:50">
      <c r="A197" s="260">
        <v>57</v>
      </c>
      <c r="B197" s="262">
        <v>514</v>
      </c>
      <c r="C197" s="287" t="s">
        <v>481</v>
      </c>
      <c r="D197" s="5"/>
      <c r="E197" s="5"/>
      <c r="F197" s="262" t="s">
        <v>549</v>
      </c>
      <c r="G197" s="195" t="s">
        <v>120</v>
      </c>
      <c r="H197" s="196" t="s">
        <v>540</v>
      </c>
      <c r="I197" s="182" t="s">
        <v>46</v>
      </c>
      <c r="J197" s="189" t="s">
        <v>39</v>
      </c>
      <c r="K197" s="194">
        <v>1</v>
      </c>
      <c r="L197" s="194">
        <v>5</v>
      </c>
      <c r="M197" s="194">
        <v>33.9</v>
      </c>
      <c r="N197" s="252">
        <f t="shared" si="59"/>
        <v>169.5</v>
      </c>
      <c r="O197" s="195"/>
      <c r="P197" s="196" t="s">
        <v>540</v>
      </c>
      <c r="Q197" s="182"/>
      <c r="R197" s="189"/>
      <c r="S197" s="190"/>
      <c r="T197" s="191"/>
      <c r="U197" s="191"/>
      <c r="V197" s="191"/>
      <c r="W197" s="192"/>
      <c r="X197" s="191"/>
      <c r="Y197" s="191"/>
      <c r="Z197" s="193"/>
      <c r="AA197" s="101">
        <f t="shared" si="43"/>
        <v>16.099999999999998</v>
      </c>
      <c r="AB197" s="297">
        <f t="shared" si="44"/>
        <v>80.5</v>
      </c>
      <c r="AC197" s="72">
        <v>17.8</v>
      </c>
      <c r="AD197" s="69">
        <f t="shared" si="58"/>
        <v>89</v>
      </c>
      <c r="AE197" s="73"/>
      <c r="AF197" s="71">
        <f t="shared" si="45"/>
        <v>0</v>
      </c>
      <c r="AG197" s="72"/>
      <c r="AH197" s="72">
        <f t="shared" si="46"/>
        <v>0</v>
      </c>
      <c r="AI197" s="73"/>
      <c r="AJ197" s="71">
        <f t="shared" si="47"/>
        <v>0</v>
      </c>
      <c r="AK197" s="72"/>
      <c r="AL197" s="74">
        <f t="shared" si="48"/>
        <v>0</v>
      </c>
      <c r="AM197" s="296">
        <f t="shared" si="49"/>
        <v>0</v>
      </c>
      <c r="AN197" s="297">
        <f t="shared" si="50"/>
        <v>0</v>
      </c>
      <c r="AO197" s="69"/>
      <c r="AP197" s="69">
        <f t="shared" si="51"/>
        <v>0</v>
      </c>
      <c r="AQ197" s="73"/>
      <c r="AR197" s="71">
        <f t="shared" si="52"/>
        <v>0</v>
      </c>
      <c r="AS197" s="72"/>
      <c r="AT197" s="72">
        <f t="shared" si="53"/>
        <v>0</v>
      </c>
      <c r="AU197" s="73"/>
      <c r="AV197" s="71">
        <f t="shared" si="54"/>
        <v>0</v>
      </c>
      <c r="AW197" s="72"/>
      <c r="AX197" s="74">
        <f t="shared" si="55"/>
        <v>0</v>
      </c>
    </row>
    <row r="198" spans="1:50" ht="36">
      <c r="A198" s="260"/>
      <c r="B198" s="265" t="s">
        <v>378</v>
      </c>
      <c r="C198" s="288"/>
      <c r="D198" s="20"/>
      <c r="E198" s="20"/>
      <c r="F198" s="265"/>
      <c r="G198" s="195" t="s">
        <v>120</v>
      </c>
      <c r="H198" s="187" t="s">
        <v>375</v>
      </c>
      <c r="I198" s="182" t="s">
        <v>376</v>
      </c>
      <c r="J198" s="189" t="s">
        <v>39</v>
      </c>
      <c r="K198" s="194"/>
      <c r="L198" s="194">
        <v>4</v>
      </c>
      <c r="M198" s="194">
        <v>33.200000000000003</v>
      </c>
      <c r="N198" s="252">
        <f t="shared" si="59"/>
        <v>132.80000000000001</v>
      </c>
      <c r="O198" s="195"/>
      <c r="P198" s="187"/>
      <c r="Q198" s="182"/>
      <c r="R198" s="189"/>
      <c r="S198" s="190"/>
      <c r="T198" s="191"/>
      <c r="U198" s="191"/>
      <c r="V198" s="191"/>
      <c r="W198" s="192"/>
      <c r="X198" s="191"/>
      <c r="Y198" s="191"/>
      <c r="Z198" s="193"/>
      <c r="AA198" s="101">
        <f t="shared" si="43"/>
        <v>16.100000000000001</v>
      </c>
      <c r="AB198" s="297">
        <f t="shared" si="44"/>
        <v>64.400000000000006</v>
      </c>
      <c r="AC198" s="72">
        <v>17.100000000000001</v>
      </c>
      <c r="AD198" s="69">
        <f t="shared" si="58"/>
        <v>68.400000000000006</v>
      </c>
      <c r="AE198" s="73"/>
      <c r="AF198" s="71">
        <f t="shared" si="45"/>
        <v>0</v>
      </c>
      <c r="AG198" s="72"/>
      <c r="AH198" s="72">
        <f t="shared" si="46"/>
        <v>0</v>
      </c>
      <c r="AI198" s="73"/>
      <c r="AJ198" s="71">
        <f t="shared" si="47"/>
        <v>0</v>
      </c>
      <c r="AK198" s="72"/>
      <c r="AL198" s="74">
        <f t="shared" si="48"/>
        <v>0</v>
      </c>
      <c r="AM198" s="296">
        <f t="shared" si="49"/>
        <v>0</v>
      </c>
      <c r="AN198" s="297">
        <f t="shared" si="50"/>
        <v>0</v>
      </c>
      <c r="AO198" s="69"/>
      <c r="AP198" s="69">
        <f t="shared" si="51"/>
        <v>0</v>
      </c>
      <c r="AQ198" s="73"/>
      <c r="AR198" s="71">
        <f t="shared" si="52"/>
        <v>0</v>
      </c>
      <c r="AS198" s="72"/>
      <c r="AT198" s="72">
        <f t="shared" si="53"/>
        <v>0</v>
      </c>
      <c r="AU198" s="73"/>
      <c r="AV198" s="71">
        <f t="shared" si="54"/>
        <v>0</v>
      </c>
      <c r="AW198" s="72"/>
      <c r="AX198" s="74">
        <f t="shared" si="55"/>
        <v>0</v>
      </c>
    </row>
    <row r="199" spans="1:50" ht="36">
      <c r="A199" s="260">
        <v>58</v>
      </c>
      <c r="B199" s="262">
        <v>515</v>
      </c>
      <c r="C199" s="287" t="s">
        <v>481</v>
      </c>
      <c r="D199" s="5"/>
      <c r="E199" s="5"/>
      <c r="F199" s="262" t="s">
        <v>549</v>
      </c>
      <c r="G199" s="195" t="s">
        <v>120</v>
      </c>
      <c r="H199" s="197" t="s">
        <v>379</v>
      </c>
      <c r="I199" s="187" t="s">
        <v>380</v>
      </c>
      <c r="J199" s="189" t="s">
        <v>39</v>
      </c>
      <c r="K199" s="194">
        <v>1</v>
      </c>
      <c r="L199" s="194">
        <v>9</v>
      </c>
      <c r="M199" s="194">
        <v>32</v>
      </c>
      <c r="N199" s="252">
        <f t="shared" si="59"/>
        <v>288</v>
      </c>
      <c r="O199" s="195"/>
      <c r="P199" s="197"/>
      <c r="Q199" s="187"/>
      <c r="R199" s="189"/>
      <c r="S199" s="190"/>
      <c r="T199" s="191"/>
      <c r="U199" s="191"/>
      <c r="V199" s="191"/>
      <c r="W199" s="192"/>
      <c r="X199" s="191"/>
      <c r="Y199" s="191"/>
      <c r="Z199" s="193"/>
      <c r="AA199" s="101">
        <f t="shared" ref="AA199:AA230" si="61">M199-AC199-AE199-AG199-AI199-AK199</f>
        <v>15.399999999999999</v>
      </c>
      <c r="AB199" s="297">
        <f t="shared" ref="AB199:AB230" si="62">N199-AD199-AF199-AH199-AJ199-AL199</f>
        <v>138.6</v>
      </c>
      <c r="AC199" s="72">
        <v>16.600000000000001</v>
      </c>
      <c r="AD199" s="69">
        <f t="shared" si="58"/>
        <v>149.4</v>
      </c>
      <c r="AE199" s="73"/>
      <c r="AF199" s="71">
        <f t="shared" ref="AF199:AF230" si="63">AE199*$L199</f>
        <v>0</v>
      </c>
      <c r="AG199" s="72"/>
      <c r="AH199" s="72">
        <f t="shared" ref="AH199:AH230" si="64">AG199*$L199</f>
        <v>0</v>
      </c>
      <c r="AI199" s="73"/>
      <c r="AJ199" s="71">
        <f t="shared" ref="AJ199:AJ230" si="65">AI199*$L199</f>
        <v>0</v>
      </c>
      <c r="AK199" s="72"/>
      <c r="AL199" s="74">
        <f t="shared" ref="AL199:AL230" si="66">AK199*$L199</f>
        <v>0</v>
      </c>
      <c r="AM199" s="296">
        <f t="shared" ref="AM199:AM262" si="67">Y199-AO199-AQ199-AS199-AU199-AW199</f>
        <v>0</v>
      </c>
      <c r="AN199" s="297">
        <f t="shared" ref="AN199:AN262" si="68">Z199-AP199-AR199-AT199-AV199-AX199</f>
        <v>0</v>
      </c>
      <c r="AO199" s="69"/>
      <c r="AP199" s="69">
        <f t="shared" ref="AP199:AP262" si="69">AO199*$U199</f>
        <v>0</v>
      </c>
      <c r="AQ199" s="73"/>
      <c r="AR199" s="71">
        <f t="shared" ref="AR199:AR262" si="70">AQ199*$U199</f>
        <v>0</v>
      </c>
      <c r="AS199" s="72"/>
      <c r="AT199" s="72">
        <f t="shared" ref="AT199:AT262" si="71">AS199*$U199</f>
        <v>0</v>
      </c>
      <c r="AU199" s="73"/>
      <c r="AV199" s="71">
        <f t="shared" ref="AV199:AV262" si="72">AU199*$U199</f>
        <v>0</v>
      </c>
      <c r="AW199" s="72"/>
      <c r="AX199" s="74">
        <f t="shared" ref="AX199:AX262" si="73">AW199*$U199</f>
        <v>0</v>
      </c>
    </row>
    <row r="200" spans="1:50" ht="24">
      <c r="A200" s="260">
        <v>59</v>
      </c>
      <c r="B200" s="262">
        <v>520</v>
      </c>
      <c r="C200" s="287" t="s">
        <v>481</v>
      </c>
      <c r="D200" s="5"/>
      <c r="E200" s="5"/>
      <c r="F200" s="262" t="s">
        <v>549</v>
      </c>
      <c r="G200" s="195" t="s">
        <v>120</v>
      </c>
      <c r="H200" s="187" t="s">
        <v>541</v>
      </c>
      <c r="I200" s="182" t="s">
        <v>382</v>
      </c>
      <c r="J200" s="189" t="s">
        <v>39</v>
      </c>
      <c r="K200" s="194">
        <v>1</v>
      </c>
      <c r="L200" s="194">
        <v>5</v>
      </c>
      <c r="M200" s="194">
        <v>29.9</v>
      </c>
      <c r="N200" s="252">
        <f t="shared" si="59"/>
        <v>149.5</v>
      </c>
      <c r="O200" s="195"/>
      <c r="P200" s="187"/>
      <c r="Q200" s="182"/>
      <c r="R200" s="189"/>
      <c r="S200" s="190"/>
      <c r="T200" s="191"/>
      <c r="U200" s="191"/>
      <c r="V200" s="191"/>
      <c r="W200" s="192"/>
      <c r="X200" s="191"/>
      <c r="Y200" s="191"/>
      <c r="Z200" s="193"/>
      <c r="AA200" s="101">
        <f t="shared" si="61"/>
        <v>15.399999999999999</v>
      </c>
      <c r="AB200" s="297">
        <f t="shared" si="62"/>
        <v>77</v>
      </c>
      <c r="AC200" s="72">
        <v>14.5</v>
      </c>
      <c r="AD200" s="69">
        <f t="shared" si="58"/>
        <v>72.5</v>
      </c>
      <c r="AE200" s="73"/>
      <c r="AF200" s="71">
        <f t="shared" si="63"/>
        <v>0</v>
      </c>
      <c r="AG200" s="72"/>
      <c r="AH200" s="72">
        <f t="shared" si="64"/>
        <v>0</v>
      </c>
      <c r="AI200" s="73"/>
      <c r="AJ200" s="71">
        <f t="shared" si="65"/>
        <v>0</v>
      </c>
      <c r="AK200" s="72"/>
      <c r="AL200" s="74">
        <f t="shared" si="66"/>
        <v>0</v>
      </c>
      <c r="AM200" s="296">
        <f t="shared" si="67"/>
        <v>0</v>
      </c>
      <c r="AN200" s="297">
        <f t="shared" si="68"/>
        <v>0</v>
      </c>
      <c r="AO200" s="69"/>
      <c r="AP200" s="69">
        <f t="shared" si="69"/>
        <v>0</v>
      </c>
      <c r="AQ200" s="73"/>
      <c r="AR200" s="71">
        <f t="shared" si="70"/>
        <v>0</v>
      </c>
      <c r="AS200" s="72"/>
      <c r="AT200" s="72">
        <f t="shared" si="71"/>
        <v>0</v>
      </c>
      <c r="AU200" s="73"/>
      <c r="AV200" s="71">
        <f t="shared" si="72"/>
        <v>0</v>
      </c>
      <c r="AW200" s="72"/>
      <c r="AX200" s="74">
        <f t="shared" si="73"/>
        <v>0</v>
      </c>
    </row>
    <row r="201" spans="1:50" ht="24">
      <c r="A201" s="260"/>
      <c r="B201" s="265" t="s">
        <v>383</v>
      </c>
      <c r="C201" s="288"/>
      <c r="D201" s="20"/>
      <c r="E201" s="20"/>
      <c r="F201" s="265"/>
      <c r="G201" s="195"/>
      <c r="H201" s="187" t="s">
        <v>542</v>
      </c>
      <c r="I201" s="182" t="s">
        <v>385</v>
      </c>
      <c r="J201" s="189" t="s">
        <v>39</v>
      </c>
      <c r="K201" s="194"/>
      <c r="L201" s="194">
        <v>4</v>
      </c>
      <c r="M201" s="194">
        <v>35</v>
      </c>
      <c r="N201" s="252">
        <f t="shared" si="59"/>
        <v>140</v>
      </c>
      <c r="O201" s="195"/>
      <c r="P201" s="187"/>
      <c r="Q201" s="182"/>
      <c r="R201" s="189"/>
      <c r="S201" s="190"/>
      <c r="T201" s="191"/>
      <c r="U201" s="191"/>
      <c r="V201" s="191"/>
      <c r="W201" s="192"/>
      <c r="X201" s="191"/>
      <c r="Y201" s="191"/>
      <c r="Z201" s="193"/>
      <c r="AA201" s="101">
        <f t="shared" si="61"/>
        <v>15.399999999999999</v>
      </c>
      <c r="AB201" s="297">
        <f t="shared" si="62"/>
        <v>61.599999999999994</v>
      </c>
      <c r="AC201" s="72">
        <v>19.600000000000001</v>
      </c>
      <c r="AD201" s="69">
        <f t="shared" si="58"/>
        <v>78.400000000000006</v>
      </c>
      <c r="AE201" s="73"/>
      <c r="AF201" s="71">
        <f t="shared" si="63"/>
        <v>0</v>
      </c>
      <c r="AG201" s="72"/>
      <c r="AH201" s="72">
        <f t="shared" si="64"/>
        <v>0</v>
      </c>
      <c r="AI201" s="73"/>
      <c r="AJ201" s="71">
        <f t="shared" si="65"/>
        <v>0</v>
      </c>
      <c r="AK201" s="72"/>
      <c r="AL201" s="74">
        <f t="shared" si="66"/>
        <v>0</v>
      </c>
      <c r="AM201" s="296">
        <f t="shared" si="67"/>
        <v>0</v>
      </c>
      <c r="AN201" s="297">
        <f t="shared" si="68"/>
        <v>0</v>
      </c>
      <c r="AO201" s="69"/>
      <c r="AP201" s="69">
        <f t="shared" si="69"/>
        <v>0</v>
      </c>
      <c r="AQ201" s="73"/>
      <c r="AR201" s="71">
        <f t="shared" si="70"/>
        <v>0</v>
      </c>
      <c r="AS201" s="72"/>
      <c r="AT201" s="72">
        <f t="shared" si="71"/>
        <v>0</v>
      </c>
      <c r="AU201" s="73"/>
      <c r="AV201" s="71">
        <f t="shared" si="72"/>
        <v>0</v>
      </c>
      <c r="AW201" s="72"/>
      <c r="AX201" s="74">
        <f t="shared" si="73"/>
        <v>0</v>
      </c>
    </row>
    <row r="202" spans="1:50" ht="36">
      <c r="A202" s="260">
        <v>60</v>
      </c>
      <c r="B202" s="262">
        <v>522</v>
      </c>
      <c r="C202" s="287" t="s">
        <v>481</v>
      </c>
      <c r="D202" s="5"/>
      <c r="E202" s="5"/>
      <c r="F202" s="262" t="s">
        <v>549</v>
      </c>
      <c r="G202" s="200" t="s">
        <v>120</v>
      </c>
      <c r="H202" s="187" t="s">
        <v>386</v>
      </c>
      <c r="I202" s="201" t="s">
        <v>46</v>
      </c>
      <c r="J202" s="189" t="s">
        <v>39</v>
      </c>
      <c r="K202" s="194">
        <v>2</v>
      </c>
      <c r="L202" s="194">
        <v>18</v>
      </c>
      <c r="M202" s="194">
        <v>32.799999999999997</v>
      </c>
      <c r="N202" s="252">
        <f t="shared" si="59"/>
        <v>590.4</v>
      </c>
      <c r="O202" s="200"/>
      <c r="P202" s="187" t="s">
        <v>386</v>
      </c>
      <c r="Q202" s="201"/>
      <c r="R202" s="189"/>
      <c r="S202" s="190"/>
      <c r="T202" s="191"/>
      <c r="U202" s="191"/>
      <c r="V202" s="191"/>
      <c r="W202" s="192"/>
      <c r="X202" s="191"/>
      <c r="Y202" s="191"/>
      <c r="Z202" s="193"/>
      <c r="AA202" s="101">
        <f t="shared" si="61"/>
        <v>15.399999999999999</v>
      </c>
      <c r="AB202" s="297">
        <f t="shared" si="62"/>
        <v>277.2</v>
      </c>
      <c r="AC202" s="72">
        <v>17.399999999999999</v>
      </c>
      <c r="AD202" s="69">
        <f t="shared" si="58"/>
        <v>313.2</v>
      </c>
      <c r="AE202" s="73"/>
      <c r="AF202" s="71">
        <f t="shared" si="63"/>
        <v>0</v>
      </c>
      <c r="AG202" s="72"/>
      <c r="AH202" s="72">
        <f t="shared" si="64"/>
        <v>0</v>
      </c>
      <c r="AI202" s="73"/>
      <c r="AJ202" s="71">
        <f t="shared" si="65"/>
        <v>0</v>
      </c>
      <c r="AK202" s="72"/>
      <c r="AL202" s="74">
        <f t="shared" si="66"/>
        <v>0</v>
      </c>
      <c r="AM202" s="296">
        <f t="shared" si="67"/>
        <v>0</v>
      </c>
      <c r="AN202" s="297">
        <f t="shared" si="68"/>
        <v>0</v>
      </c>
      <c r="AO202" s="69"/>
      <c r="AP202" s="69">
        <f t="shared" si="69"/>
        <v>0</v>
      </c>
      <c r="AQ202" s="73"/>
      <c r="AR202" s="71">
        <f t="shared" si="70"/>
        <v>0</v>
      </c>
      <c r="AS202" s="72"/>
      <c r="AT202" s="72">
        <f t="shared" si="71"/>
        <v>0</v>
      </c>
      <c r="AU202" s="73"/>
      <c r="AV202" s="71">
        <f t="shared" si="72"/>
        <v>0</v>
      </c>
      <c r="AW202" s="72"/>
      <c r="AX202" s="74">
        <f t="shared" si="73"/>
        <v>0</v>
      </c>
    </row>
    <row r="203" spans="1:50" ht="24">
      <c r="A203" s="260">
        <v>61</v>
      </c>
      <c r="B203" s="262">
        <v>535</v>
      </c>
      <c r="C203" s="287" t="s">
        <v>485</v>
      </c>
      <c r="D203" s="5" t="s">
        <v>464</v>
      </c>
      <c r="E203" s="5">
        <v>535</v>
      </c>
      <c r="F203" s="262"/>
      <c r="G203" s="200" t="s">
        <v>120</v>
      </c>
      <c r="H203" s="41" t="s">
        <v>387</v>
      </c>
      <c r="I203" s="201" t="s">
        <v>388</v>
      </c>
      <c r="J203" s="189" t="s">
        <v>39</v>
      </c>
      <c r="K203" s="194">
        <v>9</v>
      </c>
      <c r="L203" s="194">
        <v>79</v>
      </c>
      <c r="M203" s="194">
        <v>30.9</v>
      </c>
      <c r="N203" s="252">
        <f t="shared" si="59"/>
        <v>2441.1</v>
      </c>
      <c r="O203" s="200" t="s">
        <v>476</v>
      </c>
      <c r="P203" s="41" t="s">
        <v>387</v>
      </c>
      <c r="Q203" s="201" t="s">
        <v>388</v>
      </c>
      <c r="R203" s="189" t="s">
        <v>39</v>
      </c>
      <c r="S203" s="190" t="s">
        <v>550</v>
      </c>
      <c r="T203" s="191">
        <v>6</v>
      </c>
      <c r="U203" s="191">
        <v>58</v>
      </c>
      <c r="V203" s="191">
        <v>35</v>
      </c>
      <c r="W203" s="192">
        <f t="shared" si="60"/>
        <v>210</v>
      </c>
      <c r="X203" s="191">
        <v>105</v>
      </c>
      <c r="Y203" s="191">
        <f>M203</f>
        <v>30.9</v>
      </c>
      <c r="Z203" s="193">
        <f t="shared" ref="Z203:Z230" si="74">U203*Y203</f>
        <v>1792.1999999999998</v>
      </c>
      <c r="AA203" s="101">
        <f t="shared" si="61"/>
        <v>16.099999999999998</v>
      </c>
      <c r="AB203" s="297">
        <f t="shared" si="62"/>
        <v>1271.8999999999999</v>
      </c>
      <c r="AC203" s="72">
        <v>14.8</v>
      </c>
      <c r="AD203" s="69">
        <f t="shared" si="58"/>
        <v>1169.2</v>
      </c>
      <c r="AE203" s="73"/>
      <c r="AF203" s="71">
        <f t="shared" si="63"/>
        <v>0</v>
      </c>
      <c r="AG203" s="72"/>
      <c r="AH203" s="72">
        <f t="shared" si="64"/>
        <v>0</v>
      </c>
      <c r="AI203" s="73"/>
      <c r="AJ203" s="71">
        <f t="shared" si="65"/>
        <v>0</v>
      </c>
      <c r="AK203" s="72"/>
      <c r="AL203" s="74">
        <f t="shared" si="66"/>
        <v>0</v>
      </c>
      <c r="AM203" s="296">
        <f t="shared" si="67"/>
        <v>16.099999999999998</v>
      </c>
      <c r="AN203" s="297">
        <f t="shared" si="68"/>
        <v>933.79999999999973</v>
      </c>
      <c r="AO203" s="69">
        <v>14.8</v>
      </c>
      <c r="AP203" s="69">
        <f t="shared" si="69"/>
        <v>858.40000000000009</v>
      </c>
      <c r="AQ203" s="73"/>
      <c r="AR203" s="71">
        <f t="shared" si="70"/>
        <v>0</v>
      </c>
      <c r="AS203" s="72"/>
      <c r="AT203" s="72">
        <f t="shared" si="71"/>
        <v>0</v>
      </c>
      <c r="AU203" s="73"/>
      <c r="AV203" s="71">
        <f t="shared" si="72"/>
        <v>0</v>
      </c>
      <c r="AW203" s="72"/>
      <c r="AX203" s="74">
        <f t="shared" si="73"/>
        <v>0</v>
      </c>
    </row>
    <row r="204" spans="1:50" ht="24">
      <c r="A204" s="260"/>
      <c r="B204" s="262">
        <v>535</v>
      </c>
      <c r="C204" s="287"/>
      <c r="D204" s="5"/>
      <c r="E204" s="5"/>
      <c r="F204" s="262"/>
      <c r="G204" s="232" t="s">
        <v>117</v>
      </c>
      <c r="H204" s="197" t="s">
        <v>389</v>
      </c>
      <c r="I204" s="201" t="s">
        <v>388</v>
      </c>
      <c r="J204" s="189" t="s">
        <v>39</v>
      </c>
      <c r="K204" s="194"/>
      <c r="L204" s="194">
        <v>1</v>
      </c>
      <c r="M204" s="194">
        <v>34.799999999999997</v>
      </c>
      <c r="N204" s="252">
        <f t="shared" si="59"/>
        <v>34.799999999999997</v>
      </c>
      <c r="O204" s="232"/>
      <c r="P204" s="197" t="s">
        <v>389</v>
      </c>
      <c r="Q204" s="201"/>
      <c r="R204" s="189"/>
      <c r="S204" s="190"/>
      <c r="T204" s="191"/>
      <c r="U204" s="191"/>
      <c r="V204" s="191"/>
      <c r="W204" s="192"/>
      <c r="X204" s="191"/>
      <c r="Y204" s="191"/>
      <c r="Z204" s="193"/>
      <c r="AA204" s="101">
        <f t="shared" si="61"/>
        <v>19.999999999999996</v>
      </c>
      <c r="AB204" s="297">
        <f t="shared" si="62"/>
        <v>19.999999999999996</v>
      </c>
      <c r="AC204" s="72">
        <v>14.8</v>
      </c>
      <c r="AD204" s="69">
        <f t="shared" si="58"/>
        <v>14.8</v>
      </c>
      <c r="AE204" s="73"/>
      <c r="AF204" s="71">
        <f t="shared" si="63"/>
        <v>0</v>
      </c>
      <c r="AG204" s="72"/>
      <c r="AH204" s="72">
        <f t="shared" si="64"/>
        <v>0</v>
      </c>
      <c r="AI204" s="73"/>
      <c r="AJ204" s="71">
        <f t="shared" si="65"/>
        <v>0</v>
      </c>
      <c r="AK204" s="72"/>
      <c r="AL204" s="74">
        <f t="shared" si="66"/>
        <v>0</v>
      </c>
      <c r="AM204" s="296">
        <f t="shared" si="67"/>
        <v>0</v>
      </c>
      <c r="AN204" s="297">
        <f t="shared" si="68"/>
        <v>0</v>
      </c>
      <c r="AO204" s="69"/>
      <c r="AP204" s="69">
        <f t="shared" si="69"/>
        <v>0</v>
      </c>
      <c r="AQ204" s="73"/>
      <c r="AR204" s="71">
        <f t="shared" si="70"/>
        <v>0</v>
      </c>
      <c r="AS204" s="72"/>
      <c r="AT204" s="72">
        <f t="shared" si="71"/>
        <v>0</v>
      </c>
      <c r="AU204" s="73"/>
      <c r="AV204" s="71">
        <f t="shared" si="72"/>
        <v>0</v>
      </c>
      <c r="AW204" s="72"/>
      <c r="AX204" s="74">
        <f t="shared" si="73"/>
        <v>0</v>
      </c>
    </row>
    <row r="205" spans="1:50">
      <c r="A205" s="260"/>
      <c r="B205" s="262">
        <v>535</v>
      </c>
      <c r="C205" s="287"/>
      <c r="D205" s="5"/>
      <c r="E205" s="5"/>
      <c r="F205" s="262"/>
      <c r="G205" s="232" t="s">
        <v>124</v>
      </c>
      <c r="H205" s="197" t="s">
        <v>390</v>
      </c>
      <c r="I205" s="201" t="s">
        <v>388</v>
      </c>
      <c r="J205" s="189" t="s">
        <v>39</v>
      </c>
      <c r="K205" s="194"/>
      <c r="L205" s="194">
        <v>1</v>
      </c>
      <c r="M205" s="194">
        <v>23.7</v>
      </c>
      <c r="N205" s="252">
        <f t="shared" si="59"/>
        <v>23.7</v>
      </c>
      <c r="O205" s="232"/>
      <c r="P205" s="197" t="s">
        <v>390</v>
      </c>
      <c r="Q205" s="201"/>
      <c r="R205" s="189"/>
      <c r="S205" s="190"/>
      <c r="T205" s="191"/>
      <c r="U205" s="191"/>
      <c r="V205" s="191"/>
      <c r="W205" s="192"/>
      <c r="X205" s="191"/>
      <c r="Y205" s="191"/>
      <c r="Z205" s="193"/>
      <c r="AA205" s="101">
        <f t="shared" si="61"/>
        <v>8.8999999999999986</v>
      </c>
      <c r="AB205" s="297">
        <f t="shared" si="62"/>
        <v>8.8999999999999986</v>
      </c>
      <c r="AC205" s="72">
        <v>14.8</v>
      </c>
      <c r="AD205" s="69">
        <f t="shared" ref="AD205:AD230" si="75">AC205*$L205</f>
        <v>14.8</v>
      </c>
      <c r="AE205" s="73"/>
      <c r="AF205" s="71">
        <f t="shared" si="63"/>
        <v>0</v>
      </c>
      <c r="AG205" s="72"/>
      <c r="AH205" s="72">
        <f t="shared" si="64"/>
        <v>0</v>
      </c>
      <c r="AI205" s="73"/>
      <c r="AJ205" s="71">
        <f t="shared" si="65"/>
        <v>0</v>
      </c>
      <c r="AK205" s="72"/>
      <c r="AL205" s="74">
        <f t="shared" si="66"/>
        <v>0</v>
      </c>
      <c r="AM205" s="296">
        <f t="shared" si="67"/>
        <v>0</v>
      </c>
      <c r="AN205" s="297">
        <f t="shared" si="68"/>
        <v>0</v>
      </c>
      <c r="AO205" s="69"/>
      <c r="AP205" s="69">
        <f t="shared" si="69"/>
        <v>0</v>
      </c>
      <c r="AQ205" s="73"/>
      <c r="AR205" s="71">
        <f t="shared" si="70"/>
        <v>0</v>
      </c>
      <c r="AS205" s="72"/>
      <c r="AT205" s="72">
        <f t="shared" si="71"/>
        <v>0</v>
      </c>
      <c r="AU205" s="73"/>
      <c r="AV205" s="71">
        <f t="shared" si="72"/>
        <v>0</v>
      </c>
      <c r="AW205" s="72"/>
      <c r="AX205" s="74">
        <f t="shared" si="73"/>
        <v>0</v>
      </c>
    </row>
    <row r="206" spans="1:50" ht="24">
      <c r="A206" s="260">
        <v>63</v>
      </c>
      <c r="B206" s="262">
        <v>541</v>
      </c>
      <c r="C206" s="287" t="s">
        <v>481</v>
      </c>
      <c r="D206" s="5"/>
      <c r="E206" s="5"/>
      <c r="F206" s="262" t="s">
        <v>549</v>
      </c>
      <c r="G206" s="200" t="s">
        <v>120</v>
      </c>
      <c r="H206" s="197" t="s">
        <v>391</v>
      </c>
      <c r="I206" s="201" t="s">
        <v>392</v>
      </c>
      <c r="J206" s="189" t="s">
        <v>39</v>
      </c>
      <c r="K206" s="194">
        <v>1</v>
      </c>
      <c r="L206" s="194">
        <v>9</v>
      </c>
      <c r="M206" s="194">
        <v>30.1</v>
      </c>
      <c r="N206" s="252">
        <f t="shared" si="59"/>
        <v>270.90000000000003</v>
      </c>
      <c r="O206" s="200"/>
      <c r="P206" s="197" t="s">
        <v>391</v>
      </c>
      <c r="Q206" s="201"/>
      <c r="R206" s="189"/>
      <c r="S206" s="190"/>
      <c r="T206" s="191"/>
      <c r="U206" s="191"/>
      <c r="V206" s="191"/>
      <c r="W206" s="192"/>
      <c r="X206" s="191"/>
      <c r="Y206" s="191"/>
      <c r="Z206" s="193"/>
      <c r="AA206" s="101">
        <f t="shared" si="61"/>
        <v>15.400000000000002</v>
      </c>
      <c r="AB206" s="297">
        <f t="shared" si="62"/>
        <v>138.60000000000005</v>
      </c>
      <c r="AC206" s="72">
        <v>14.7</v>
      </c>
      <c r="AD206" s="69">
        <f t="shared" si="75"/>
        <v>132.29999999999998</v>
      </c>
      <c r="AE206" s="73"/>
      <c r="AF206" s="71">
        <f t="shared" si="63"/>
        <v>0</v>
      </c>
      <c r="AG206" s="72"/>
      <c r="AH206" s="72">
        <f t="shared" si="64"/>
        <v>0</v>
      </c>
      <c r="AI206" s="73"/>
      <c r="AJ206" s="71">
        <f t="shared" si="65"/>
        <v>0</v>
      </c>
      <c r="AK206" s="72"/>
      <c r="AL206" s="74">
        <f t="shared" si="66"/>
        <v>0</v>
      </c>
      <c r="AM206" s="296">
        <f t="shared" si="67"/>
        <v>0</v>
      </c>
      <c r="AN206" s="297">
        <f t="shared" si="68"/>
        <v>0</v>
      </c>
      <c r="AO206" s="69"/>
      <c r="AP206" s="69">
        <f t="shared" si="69"/>
        <v>0</v>
      </c>
      <c r="AQ206" s="73"/>
      <c r="AR206" s="71">
        <f t="shared" si="70"/>
        <v>0</v>
      </c>
      <c r="AS206" s="72"/>
      <c r="AT206" s="72">
        <f t="shared" si="71"/>
        <v>0</v>
      </c>
      <c r="AU206" s="73"/>
      <c r="AV206" s="71">
        <f t="shared" si="72"/>
        <v>0</v>
      </c>
      <c r="AW206" s="72"/>
      <c r="AX206" s="74">
        <f t="shared" si="73"/>
        <v>0</v>
      </c>
    </row>
    <row r="207" spans="1:50" ht="36">
      <c r="A207" s="260">
        <v>65</v>
      </c>
      <c r="B207" s="262" t="s">
        <v>393</v>
      </c>
      <c r="C207" s="287"/>
      <c r="D207" s="5"/>
      <c r="E207" s="5"/>
      <c r="F207" s="262"/>
      <c r="G207" s="200" t="s">
        <v>120</v>
      </c>
      <c r="H207" s="187" t="s">
        <v>394</v>
      </c>
      <c r="I207" s="201" t="s">
        <v>46</v>
      </c>
      <c r="J207" s="189" t="s">
        <v>39</v>
      </c>
      <c r="K207" s="194">
        <v>1</v>
      </c>
      <c r="L207" s="194">
        <v>9</v>
      </c>
      <c r="M207" s="194">
        <v>32.5</v>
      </c>
      <c r="N207" s="252">
        <f t="shared" si="59"/>
        <v>292.5</v>
      </c>
      <c r="O207" s="200"/>
      <c r="P207" s="187"/>
      <c r="Q207" s="201"/>
      <c r="R207" s="189"/>
      <c r="S207" s="190"/>
      <c r="T207" s="191"/>
      <c r="U207" s="191"/>
      <c r="V207" s="191"/>
      <c r="W207" s="192"/>
      <c r="X207" s="191"/>
      <c r="Y207" s="191"/>
      <c r="Z207" s="193"/>
      <c r="AA207" s="101">
        <f t="shared" si="61"/>
        <v>15.399999999999999</v>
      </c>
      <c r="AB207" s="297">
        <f t="shared" si="62"/>
        <v>138.6</v>
      </c>
      <c r="AC207" s="72">
        <v>17.100000000000001</v>
      </c>
      <c r="AD207" s="69">
        <f t="shared" si="75"/>
        <v>153.9</v>
      </c>
      <c r="AE207" s="73"/>
      <c r="AF207" s="71">
        <f t="shared" si="63"/>
        <v>0</v>
      </c>
      <c r="AG207" s="72"/>
      <c r="AH207" s="72">
        <f t="shared" si="64"/>
        <v>0</v>
      </c>
      <c r="AI207" s="73"/>
      <c r="AJ207" s="71">
        <f t="shared" si="65"/>
        <v>0</v>
      </c>
      <c r="AK207" s="72"/>
      <c r="AL207" s="74">
        <f t="shared" si="66"/>
        <v>0</v>
      </c>
      <c r="AM207" s="296">
        <f t="shared" si="67"/>
        <v>0</v>
      </c>
      <c r="AN207" s="297">
        <f t="shared" si="68"/>
        <v>0</v>
      </c>
      <c r="AO207" s="69"/>
      <c r="AP207" s="69">
        <f t="shared" si="69"/>
        <v>0</v>
      </c>
      <c r="AQ207" s="73"/>
      <c r="AR207" s="71">
        <f t="shared" si="70"/>
        <v>0</v>
      </c>
      <c r="AS207" s="72"/>
      <c r="AT207" s="72">
        <f t="shared" si="71"/>
        <v>0</v>
      </c>
      <c r="AU207" s="73"/>
      <c r="AV207" s="71">
        <f t="shared" si="72"/>
        <v>0</v>
      </c>
      <c r="AW207" s="72"/>
      <c r="AX207" s="74">
        <f t="shared" si="73"/>
        <v>0</v>
      </c>
    </row>
    <row r="208" spans="1:50" ht="24">
      <c r="A208" s="260">
        <v>103</v>
      </c>
      <c r="B208" s="265" t="s">
        <v>395</v>
      </c>
      <c r="C208" s="288" t="s">
        <v>481</v>
      </c>
      <c r="D208" s="20"/>
      <c r="E208" s="20"/>
      <c r="F208" s="265" t="s">
        <v>484</v>
      </c>
      <c r="G208" s="204" t="s">
        <v>230</v>
      </c>
      <c r="H208" s="187" t="s">
        <v>396</v>
      </c>
      <c r="I208" s="205" t="s">
        <v>382</v>
      </c>
      <c r="J208" s="189" t="s">
        <v>232</v>
      </c>
      <c r="K208" s="181">
        <v>1</v>
      </c>
      <c r="L208" s="181">
        <v>16</v>
      </c>
      <c r="M208" s="181">
        <v>14.7</v>
      </c>
      <c r="N208" s="252">
        <f t="shared" si="59"/>
        <v>235.2</v>
      </c>
      <c r="O208" s="204"/>
      <c r="P208" s="187"/>
      <c r="Q208" s="205"/>
      <c r="R208" s="189"/>
      <c r="S208" s="190"/>
      <c r="T208" s="191"/>
      <c r="U208" s="191"/>
      <c r="V208" s="191"/>
      <c r="W208" s="192"/>
      <c r="X208" s="191"/>
      <c r="Y208" s="191"/>
      <c r="Z208" s="193"/>
      <c r="AA208" s="101">
        <f t="shared" si="61"/>
        <v>0</v>
      </c>
      <c r="AB208" s="297">
        <f t="shared" si="62"/>
        <v>0</v>
      </c>
      <c r="AC208" s="72">
        <v>14.7</v>
      </c>
      <c r="AD208" s="69">
        <f t="shared" si="75"/>
        <v>235.2</v>
      </c>
      <c r="AE208" s="73"/>
      <c r="AF208" s="71">
        <f t="shared" si="63"/>
        <v>0</v>
      </c>
      <c r="AG208" s="72"/>
      <c r="AH208" s="72">
        <f t="shared" si="64"/>
        <v>0</v>
      </c>
      <c r="AI208" s="73"/>
      <c r="AJ208" s="71">
        <f t="shared" si="65"/>
        <v>0</v>
      </c>
      <c r="AK208" s="72"/>
      <c r="AL208" s="74">
        <f t="shared" si="66"/>
        <v>0</v>
      </c>
      <c r="AM208" s="296">
        <f t="shared" si="67"/>
        <v>0</v>
      </c>
      <c r="AN208" s="297">
        <f t="shared" si="68"/>
        <v>0</v>
      </c>
      <c r="AO208" s="69"/>
      <c r="AP208" s="69">
        <f t="shared" si="69"/>
        <v>0</v>
      </c>
      <c r="AQ208" s="73"/>
      <c r="AR208" s="71">
        <f t="shared" si="70"/>
        <v>0</v>
      </c>
      <c r="AS208" s="72"/>
      <c r="AT208" s="72">
        <f t="shared" si="71"/>
        <v>0</v>
      </c>
      <c r="AU208" s="73"/>
      <c r="AV208" s="71">
        <f t="shared" si="72"/>
        <v>0</v>
      </c>
      <c r="AW208" s="72"/>
      <c r="AX208" s="74">
        <f t="shared" si="73"/>
        <v>0</v>
      </c>
    </row>
    <row r="209" spans="1:50" ht="24">
      <c r="A209" s="260">
        <v>104</v>
      </c>
      <c r="B209" s="265" t="s">
        <v>397</v>
      </c>
      <c r="C209" s="288" t="s">
        <v>481</v>
      </c>
      <c r="D209" s="20"/>
      <c r="E209" s="20"/>
      <c r="F209" s="265" t="s">
        <v>484</v>
      </c>
      <c r="G209" s="204" t="s">
        <v>230</v>
      </c>
      <c r="H209" s="187" t="s">
        <v>398</v>
      </c>
      <c r="I209" s="206" t="s">
        <v>382</v>
      </c>
      <c r="J209" s="189" t="s">
        <v>232</v>
      </c>
      <c r="K209" s="181">
        <v>1</v>
      </c>
      <c r="L209" s="181">
        <v>8</v>
      </c>
      <c r="M209" s="194">
        <v>11.8</v>
      </c>
      <c r="N209" s="252">
        <f t="shared" si="59"/>
        <v>94.4</v>
      </c>
      <c r="O209" s="204"/>
      <c r="P209" s="187"/>
      <c r="Q209" s="206"/>
      <c r="R209" s="189"/>
      <c r="S209" s="190"/>
      <c r="T209" s="191"/>
      <c r="U209" s="191"/>
      <c r="V209" s="191"/>
      <c r="W209" s="192"/>
      <c r="X209" s="191"/>
      <c r="Y209" s="191"/>
      <c r="Z209" s="193"/>
      <c r="AA209" s="101">
        <f t="shared" si="61"/>
        <v>0</v>
      </c>
      <c r="AB209" s="297">
        <f t="shared" si="62"/>
        <v>0</v>
      </c>
      <c r="AC209" s="72">
        <v>11.8</v>
      </c>
      <c r="AD209" s="69">
        <f t="shared" si="75"/>
        <v>94.4</v>
      </c>
      <c r="AE209" s="73"/>
      <c r="AF209" s="71">
        <f t="shared" si="63"/>
        <v>0</v>
      </c>
      <c r="AG209" s="72"/>
      <c r="AH209" s="72">
        <f t="shared" si="64"/>
        <v>0</v>
      </c>
      <c r="AI209" s="73"/>
      <c r="AJ209" s="71">
        <f t="shared" si="65"/>
        <v>0</v>
      </c>
      <c r="AK209" s="72"/>
      <c r="AL209" s="74">
        <f t="shared" si="66"/>
        <v>0</v>
      </c>
      <c r="AM209" s="296">
        <f t="shared" si="67"/>
        <v>0</v>
      </c>
      <c r="AN209" s="297">
        <f t="shared" si="68"/>
        <v>0</v>
      </c>
      <c r="AO209" s="69"/>
      <c r="AP209" s="69">
        <f t="shared" si="69"/>
        <v>0</v>
      </c>
      <c r="AQ209" s="73"/>
      <c r="AR209" s="71">
        <f t="shared" si="70"/>
        <v>0</v>
      </c>
      <c r="AS209" s="72"/>
      <c r="AT209" s="72">
        <f t="shared" si="71"/>
        <v>0</v>
      </c>
      <c r="AU209" s="73"/>
      <c r="AV209" s="71">
        <f t="shared" si="72"/>
        <v>0</v>
      </c>
      <c r="AW209" s="72"/>
      <c r="AX209" s="74">
        <f t="shared" si="73"/>
        <v>0</v>
      </c>
    </row>
    <row r="210" spans="1:50" ht="24">
      <c r="A210" s="260"/>
      <c r="B210" s="265" t="s">
        <v>397</v>
      </c>
      <c r="C210" s="288"/>
      <c r="D210" s="20"/>
      <c r="E210" s="20"/>
      <c r="F210" s="265"/>
      <c r="G210" s="204"/>
      <c r="H210" s="187" t="s">
        <v>399</v>
      </c>
      <c r="I210" s="206" t="s">
        <v>290</v>
      </c>
      <c r="J210" s="189" t="s">
        <v>232</v>
      </c>
      <c r="K210" s="181"/>
      <c r="L210" s="181">
        <v>8</v>
      </c>
      <c r="M210" s="194">
        <v>15.1</v>
      </c>
      <c r="N210" s="252">
        <f t="shared" si="59"/>
        <v>120.8</v>
      </c>
      <c r="O210" s="204"/>
      <c r="P210" s="187"/>
      <c r="Q210" s="206"/>
      <c r="R210" s="189"/>
      <c r="S210" s="190"/>
      <c r="T210" s="191"/>
      <c r="U210" s="191"/>
      <c r="V210" s="191"/>
      <c r="W210" s="192"/>
      <c r="X210" s="191"/>
      <c r="Y210" s="191"/>
      <c r="Z210" s="193"/>
      <c r="AA210" s="101">
        <f t="shared" si="61"/>
        <v>0</v>
      </c>
      <c r="AB210" s="297">
        <f t="shared" si="62"/>
        <v>0</v>
      </c>
      <c r="AC210" s="72">
        <v>15.1</v>
      </c>
      <c r="AD210" s="69">
        <f t="shared" si="75"/>
        <v>120.8</v>
      </c>
      <c r="AE210" s="73"/>
      <c r="AF210" s="71">
        <f t="shared" si="63"/>
        <v>0</v>
      </c>
      <c r="AG210" s="72"/>
      <c r="AH210" s="72">
        <f t="shared" si="64"/>
        <v>0</v>
      </c>
      <c r="AI210" s="73"/>
      <c r="AJ210" s="71">
        <f t="shared" si="65"/>
        <v>0</v>
      </c>
      <c r="AK210" s="72"/>
      <c r="AL210" s="74">
        <f t="shared" si="66"/>
        <v>0</v>
      </c>
      <c r="AM210" s="296">
        <f t="shared" si="67"/>
        <v>0</v>
      </c>
      <c r="AN210" s="297">
        <f t="shared" si="68"/>
        <v>0</v>
      </c>
      <c r="AO210" s="69"/>
      <c r="AP210" s="69">
        <f t="shared" si="69"/>
        <v>0</v>
      </c>
      <c r="AQ210" s="73"/>
      <c r="AR210" s="71">
        <f t="shared" si="70"/>
        <v>0</v>
      </c>
      <c r="AS210" s="72"/>
      <c r="AT210" s="72">
        <f t="shared" si="71"/>
        <v>0</v>
      </c>
      <c r="AU210" s="73"/>
      <c r="AV210" s="71">
        <f t="shared" si="72"/>
        <v>0</v>
      </c>
      <c r="AW210" s="72"/>
      <c r="AX210" s="74">
        <f t="shared" si="73"/>
        <v>0</v>
      </c>
    </row>
    <row r="211" spans="1:50">
      <c r="A211" s="260">
        <v>105</v>
      </c>
      <c r="B211" s="265" t="s">
        <v>400</v>
      </c>
      <c r="C211" s="288" t="s">
        <v>481</v>
      </c>
      <c r="D211" s="20"/>
      <c r="E211" s="20"/>
      <c r="F211" s="265" t="s">
        <v>484</v>
      </c>
      <c r="G211" s="204" t="s">
        <v>230</v>
      </c>
      <c r="H211" s="182" t="s">
        <v>401</v>
      </c>
      <c r="I211" s="206" t="s">
        <v>382</v>
      </c>
      <c r="J211" s="189" t="s">
        <v>232</v>
      </c>
      <c r="K211" s="181">
        <v>1</v>
      </c>
      <c r="L211" s="181">
        <v>10</v>
      </c>
      <c r="M211" s="194">
        <v>11.7</v>
      </c>
      <c r="N211" s="252">
        <f t="shared" si="59"/>
        <v>117</v>
      </c>
      <c r="O211" s="204"/>
      <c r="P211" s="182"/>
      <c r="Q211" s="206"/>
      <c r="R211" s="189"/>
      <c r="S211" s="190"/>
      <c r="T211" s="191"/>
      <c r="U211" s="191"/>
      <c r="V211" s="191"/>
      <c r="W211" s="192"/>
      <c r="X211" s="191"/>
      <c r="Y211" s="191"/>
      <c r="Z211" s="193"/>
      <c r="AA211" s="101">
        <f t="shared" si="61"/>
        <v>0</v>
      </c>
      <c r="AB211" s="297">
        <f t="shared" si="62"/>
        <v>0</v>
      </c>
      <c r="AC211" s="72">
        <v>11.7</v>
      </c>
      <c r="AD211" s="69">
        <f t="shared" si="75"/>
        <v>117</v>
      </c>
      <c r="AE211" s="73"/>
      <c r="AF211" s="71">
        <f t="shared" si="63"/>
        <v>0</v>
      </c>
      <c r="AG211" s="72"/>
      <c r="AH211" s="72">
        <f t="shared" si="64"/>
        <v>0</v>
      </c>
      <c r="AI211" s="73"/>
      <c r="AJ211" s="71">
        <f t="shared" si="65"/>
        <v>0</v>
      </c>
      <c r="AK211" s="72"/>
      <c r="AL211" s="74">
        <f t="shared" si="66"/>
        <v>0</v>
      </c>
      <c r="AM211" s="296">
        <f t="shared" si="67"/>
        <v>0</v>
      </c>
      <c r="AN211" s="297">
        <f t="shared" si="68"/>
        <v>0</v>
      </c>
      <c r="AO211" s="69"/>
      <c r="AP211" s="69">
        <f t="shared" si="69"/>
        <v>0</v>
      </c>
      <c r="AQ211" s="73"/>
      <c r="AR211" s="71">
        <f t="shared" si="70"/>
        <v>0</v>
      </c>
      <c r="AS211" s="72"/>
      <c r="AT211" s="72">
        <f t="shared" si="71"/>
        <v>0</v>
      </c>
      <c r="AU211" s="73"/>
      <c r="AV211" s="71">
        <f t="shared" si="72"/>
        <v>0</v>
      </c>
      <c r="AW211" s="72"/>
      <c r="AX211" s="74">
        <f t="shared" si="73"/>
        <v>0</v>
      </c>
    </row>
    <row r="212" spans="1:50" ht="24">
      <c r="A212" s="260"/>
      <c r="B212" s="265" t="s">
        <v>400</v>
      </c>
      <c r="C212" s="288"/>
      <c r="D212" s="20"/>
      <c r="E212" s="20"/>
      <c r="F212" s="265"/>
      <c r="G212" s="204" t="s">
        <v>402</v>
      </c>
      <c r="H212" s="187" t="s">
        <v>403</v>
      </c>
      <c r="I212" s="206" t="s">
        <v>382</v>
      </c>
      <c r="J212" s="189" t="s">
        <v>232</v>
      </c>
      <c r="K212" s="181"/>
      <c r="L212" s="181">
        <v>6</v>
      </c>
      <c r="M212" s="194">
        <v>15.3</v>
      </c>
      <c r="N212" s="252">
        <f t="shared" si="59"/>
        <v>91.800000000000011</v>
      </c>
      <c r="O212" s="204"/>
      <c r="P212" s="187"/>
      <c r="Q212" s="206"/>
      <c r="R212" s="189"/>
      <c r="S212" s="190"/>
      <c r="T212" s="191"/>
      <c r="U212" s="191"/>
      <c r="V212" s="191"/>
      <c r="W212" s="192"/>
      <c r="X212" s="191"/>
      <c r="Y212" s="191"/>
      <c r="Z212" s="193"/>
      <c r="AA212" s="101">
        <f t="shared" si="61"/>
        <v>0</v>
      </c>
      <c r="AB212" s="297">
        <f t="shared" si="62"/>
        <v>0</v>
      </c>
      <c r="AC212" s="72">
        <v>15.3</v>
      </c>
      <c r="AD212" s="69">
        <f t="shared" si="75"/>
        <v>91.800000000000011</v>
      </c>
      <c r="AE212" s="73"/>
      <c r="AF212" s="71">
        <f t="shared" si="63"/>
        <v>0</v>
      </c>
      <c r="AG212" s="72"/>
      <c r="AH212" s="72">
        <f t="shared" si="64"/>
        <v>0</v>
      </c>
      <c r="AI212" s="73"/>
      <c r="AJ212" s="71">
        <f t="shared" si="65"/>
        <v>0</v>
      </c>
      <c r="AK212" s="72"/>
      <c r="AL212" s="74">
        <f t="shared" si="66"/>
        <v>0</v>
      </c>
      <c r="AM212" s="296">
        <f t="shared" si="67"/>
        <v>0</v>
      </c>
      <c r="AN212" s="297">
        <f t="shared" si="68"/>
        <v>0</v>
      </c>
      <c r="AO212" s="69"/>
      <c r="AP212" s="69">
        <f t="shared" si="69"/>
        <v>0</v>
      </c>
      <c r="AQ212" s="73"/>
      <c r="AR212" s="71">
        <f t="shared" si="70"/>
        <v>0</v>
      </c>
      <c r="AS212" s="72"/>
      <c r="AT212" s="72">
        <f t="shared" si="71"/>
        <v>0</v>
      </c>
      <c r="AU212" s="73"/>
      <c r="AV212" s="71">
        <f t="shared" si="72"/>
        <v>0</v>
      </c>
      <c r="AW212" s="72"/>
      <c r="AX212" s="74">
        <f t="shared" si="73"/>
        <v>0</v>
      </c>
    </row>
    <row r="213" spans="1:50">
      <c r="A213" s="266">
        <v>117</v>
      </c>
      <c r="B213" s="262">
        <v>101</v>
      </c>
      <c r="C213" s="287" t="s">
        <v>456</v>
      </c>
      <c r="D213" s="5" t="s">
        <v>464</v>
      </c>
      <c r="E213" s="5">
        <v>101</v>
      </c>
      <c r="F213" s="262"/>
      <c r="G213" s="195" t="s">
        <v>30</v>
      </c>
      <c r="H213" s="196" t="s">
        <v>543</v>
      </c>
      <c r="I213" s="182" t="s">
        <v>135</v>
      </c>
      <c r="J213" s="189" t="s">
        <v>23</v>
      </c>
      <c r="K213" s="194">
        <v>14</v>
      </c>
      <c r="L213" s="194">
        <v>95</v>
      </c>
      <c r="M213" s="194">
        <v>35.1</v>
      </c>
      <c r="N213" s="252">
        <f t="shared" si="59"/>
        <v>3334.5</v>
      </c>
      <c r="O213" s="195" t="s">
        <v>30</v>
      </c>
      <c r="P213" s="196" t="s">
        <v>543</v>
      </c>
      <c r="Q213" s="182" t="s">
        <v>135</v>
      </c>
      <c r="R213" s="189" t="s">
        <v>23</v>
      </c>
      <c r="S213" s="190" t="s">
        <v>449</v>
      </c>
      <c r="T213" s="191">
        <v>4</v>
      </c>
      <c r="U213" s="191">
        <v>58</v>
      </c>
      <c r="V213" s="191">
        <v>35</v>
      </c>
      <c r="W213" s="192">
        <f t="shared" si="60"/>
        <v>140</v>
      </c>
      <c r="X213" s="191">
        <v>70</v>
      </c>
      <c r="Y213" s="191">
        <f>M213</f>
        <v>35.1</v>
      </c>
      <c r="Z213" s="193">
        <f t="shared" si="74"/>
        <v>2035.8000000000002</v>
      </c>
      <c r="AA213" s="101">
        <f t="shared" si="61"/>
        <v>35.1</v>
      </c>
      <c r="AB213" s="297">
        <f t="shared" si="62"/>
        <v>3334.5</v>
      </c>
      <c r="AC213" s="72"/>
      <c r="AD213" s="69">
        <f t="shared" si="75"/>
        <v>0</v>
      </c>
      <c r="AE213" s="73"/>
      <c r="AF213" s="71">
        <f t="shared" si="63"/>
        <v>0</v>
      </c>
      <c r="AG213" s="72"/>
      <c r="AH213" s="72">
        <f t="shared" si="64"/>
        <v>0</v>
      </c>
      <c r="AI213" s="73"/>
      <c r="AJ213" s="71">
        <f t="shared" si="65"/>
        <v>0</v>
      </c>
      <c r="AK213" s="72"/>
      <c r="AL213" s="74">
        <f t="shared" si="66"/>
        <v>0</v>
      </c>
      <c r="AM213" s="296">
        <f t="shared" si="67"/>
        <v>35.1</v>
      </c>
      <c r="AN213" s="297">
        <f t="shared" si="68"/>
        <v>2035.8000000000002</v>
      </c>
      <c r="AO213" s="69"/>
      <c r="AP213" s="69">
        <f t="shared" si="69"/>
        <v>0</v>
      </c>
      <c r="AQ213" s="73"/>
      <c r="AR213" s="71">
        <f t="shared" si="70"/>
        <v>0</v>
      </c>
      <c r="AS213" s="72"/>
      <c r="AT213" s="72">
        <f t="shared" si="71"/>
        <v>0</v>
      </c>
      <c r="AU213" s="73"/>
      <c r="AV213" s="71">
        <f t="shared" si="72"/>
        <v>0</v>
      </c>
      <c r="AW213" s="72"/>
      <c r="AX213" s="74">
        <f t="shared" si="73"/>
        <v>0</v>
      </c>
    </row>
    <row r="214" spans="1:50" ht="36">
      <c r="A214" s="266"/>
      <c r="B214" s="262">
        <v>101</v>
      </c>
      <c r="C214" s="287"/>
      <c r="D214" s="5"/>
      <c r="E214" s="5"/>
      <c r="F214" s="262"/>
      <c r="G214" s="195" t="s">
        <v>30</v>
      </c>
      <c r="H214" s="187" t="s">
        <v>544</v>
      </c>
      <c r="I214" s="182" t="s">
        <v>406</v>
      </c>
      <c r="J214" s="189" t="s">
        <v>23</v>
      </c>
      <c r="K214" s="181"/>
      <c r="L214" s="181">
        <v>1</v>
      </c>
      <c r="M214" s="181">
        <v>28.6</v>
      </c>
      <c r="N214" s="252">
        <f t="shared" si="59"/>
        <v>28.6</v>
      </c>
      <c r="O214" s="195"/>
      <c r="P214" s="187"/>
      <c r="Q214" s="182"/>
      <c r="R214" s="189"/>
      <c r="S214" s="190"/>
      <c r="T214" s="191"/>
      <c r="U214" s="191"/>
      <c r="V214" s="191"/>
      <c r="W214" s="192"/>
      <c r="X214" s="191"/>
      <c r="Y214" s="191"/>
      <c r="Z214" s="193"/>
      <c r="AA214" s="101">
        <f t="shared" si="61"/>
        <v>28.6</v>
      </c>
      <c r="AB214" s="297">
        <f t="shared" si="62"/>
        <v>28.6</v>
      </c>
      <c r="AC214" s="72"/>
      <c r="AD214" s="69">
        <f t="shared" si="75"/>
        <v>0</v>
      </c>
      <c r="AE214" s="73"/>
      <c r="AF214" s="71">
        <f t="shared" si="63"/>
        <v>0</v>
      </c>
      <c r="AG214" s="72"/>
      <c r="AH214" s="72">
        <f t="shared" si="64"/>
        <v>0</v>
      </c>
      <c r="AI214" s="73"/>
      <c r="AJ214" s="71">
        <f t="shared" si="65"/>
        <v>0</v>
      </c>
      <c r="AK214" s="72"/>
      <c r="AL214" s="74">
        <f t="shared" si="66"/>
        <v>0</v>
      </c>
      <c r="AM214" s="296">
        <f t="shared" si="67"/>
        <v>0</v>
      </c>
      <c r="AN214" s="297">
        <f t="shared" si="68"/>
        <v>0</v>
      </c>
      <c r="AO214" s="69"/>
      <c r="AP214" s="69">
        <f t="shared" si="69"/>
        <v>0</v>
      </c>
      <c r="AQ214" s="73"/>
      <c r="AR214" s="71">
        <f t="shared" si="70"/>
        <v>0</v>
      </c>
      <c r="AS214" s="72"/>
      <c r="AT214" s="72">
        <f t="shared" si="71"/>
        <v>0</v>
      </c>
      <c r="AU214" s="73"/>
      <c r="AV214" s="71">
        <f t="shared" si="72"/>
        <v>0</v>
      </c>
      <c r="AW214" s="72"/>
      <c r="AX214" s="74">
        <f t="shared" si="73"/>
        <v>0</v>
      </c>
    </row>
    <row r="215" spans="1:50" ht="24">
      <c r="A215" s="266"/>
      <c r="B215" s="262">
        <v>101</v>
      </c>
      <c r="C215" s="287"/>
      <c r="D215" s="5"/>
      <c r="E215" s="5"/>
      <c r="F215" s="262"/>
      <c r="G215" s="195" t="s">
        <v>30</v>
      </c>
      <c r="H215" s="196" t="s">
        <v>545</v>
      </c>
      <c r="I215" s="187" t="s">
        <v>408</v>
      </c>
      <c r="J215" s="189" t="s">
        <v>23</v>
      </c>
      <c r="K215" s="181"/>
      <c r="L215" s="181">
        <v>2</v>
      </c>
      <c r="M215" s="181">
        <v>29.1</v>
      </c>
      <c r="N215" s="252">
        <f t="shared" si="59"/>
        <v>58.2</v>
      </c>
      <c r="O215" s="195"/>
      <c r="P215" s="196"/>
      <c r="Q215" s="187"/>
      <c r="R215" s="189"/>
      <c r="S215" s="190"/>
      <c r="T215" s="191"/>
      <c r="U215" s="191"/>
      <c r="V215" s="191"/>
      <c r="W215" s="192"/>
      <c r="X215" s="191"/>
      <c r="Y215" s="191"/>
      <c r="Z215" s="193"/>
      <c r="AA215" s="101">
        <f t="shared" si="61"/>
        <v>29.1</v>
      </c>
      <c r="AB215" s="297">
        <f t="shared" si="62"/>
        <v>58.2</v>
      </c>
      <c r="AC215" s="72"/>
      <c r="AD215" s="69">
        <f t="shared" si="75"/>
        <v>0</v>
      </c>
      <c r="AE215" s="73"/>
      <c r="AF215" s="71">
        <f t="shared" si="63"/>
        <v>0</v>
      </c>
      <c r="AG215" s="72"/>
      <c r="AH215" s="72">
        <f t="shared" si="64"/>
        <v>0</v>
      </c>
      <c r="AI215" s="73"/>
      <c r="AJ215" s="71">
        <f t="shared" si="65"/>
        <v>0</v>
      </c>
      <c r="AK215" s="72"/>
      <c r="AL215" s="74">
        <f t="shared" si="66"/>
        <v>0</v>
      </c>
      <c r="AM215" s="296">
        <f t="shared" si="67"/>
        <v>0</v>
      </c>
      <c r="AN215" s="297">
        <f t="shared" si="68"/>
        <v>0</v>
      </c>
      <c r="AO215" s="69"/>
      <c r="AP215" s="69">
        <f t="shared" si="69"/>
        <v>0</v>
      </c>
      <c r="AQ215" s="73"/>
      <c r="AR215" s="71">
        <f t="shared" si="70"/>
        <v>0</v>
      </c>
      <c r="AS215" s="72"/>
      <c r="AT215" s="72">
        <f t="shared" si="71"/>
        <v>0</v>
      </c>
      <c r="AU215" s="73"/>
      <c r="AV215" s="71">
        <f t="shared" si="72"/>
        <v>0</v>
      </c>
      <c r="AW215" s="72"/>
      <c r="AX215" s="74">
        <f t="shared" si="73"/>
        <v>0</v>
      </c>
    </row>
    <row r="216" spans="1:50" ht="24">
      <c r="A216" s="260">
        <v>3</v>
      </c>
      <c r="B216" s="262">
        <v>19</v>
      </c>
      <c r="C216" s="287" t="s">
        <v>481</v>
      </c>
      <c r="D216" s="5"/>
      <c r="E216" s="5"/>
      <c r="F216" s="262" t="s">
        <v>483</v>
      </c>
      <c r="G216" s="195" t="s">
        <v>410</v>
      </c>
      <c r="H216" s="199" t="s">
        <v>546</v>
      </c>
      <c r="I216" s="182" t="s">
        <v>160</v>
      </c>
      <c r="J216" s="189" t="s">
        <v>23</v>
      </c>
      <c r="K216" s="181">
        <v>2</v>
      </c>
      <c r="L216" s="181">
        <v>12</v>
      </c>
      <c r="M216" s="194">
        <v>22.6</v>
      </c>
      <c r="N216" s="252">
        <f t="shared" si="59"/>
        <v>271.20000000000005</v>
      </c>
      <c r="O216" s="195"/>
      <c r="P216" s="199"/>
      <c r="Q216" s="182"/>
      <c r="R216" s="189"/>
      <c r="S216" s="190"/>
      <c r="T216" s="191"/>
      <c r="U216" s="191"/>
      <c r="V216" s="191"/>
      <c r="W216" s="192"/>
      <c r="X216" s="191"/>
      <c r="Y216" s="191"/>
      <c r="Z216" s="193"/>
      <c r="AA216" s="101">
        <f t="shared" si="61"/>
        <v>22.6</v>
      </c>
      <c r="AB216" s="297">
        <f t="shared" si="62"/>
        <v>271.20000000000005</v>
      </c>
      <c r="AC216" s="72"/>
      <c r="AD216" s="69">
        <f t="shared" si="75"/>
        <v>0</v>
      </c>
      <c r="AE216" s="73"/>
      <c r="AF216" s="71">
        <f t="shared" si="63"/>
        <v>0</v>
      </c>
      <c r="AG216" s="72"/>
      <c r="AH216" s="72">
        <f t="shared" si="64"/>
        <v>0</v>
      </c>
      <c r="AI216" s="73"/>
      <c r="AJ216" s="71">
        <f t="shared" si="65"/>
        <v>0</v>
      </c>
      <c r="AK216" s="72"/>
      <c r="AL216" s="74">
        <f t="shared" si="66"/>
        <v>0</v>
      </c>
      <c r="AM216" s="296">
        <f t="shared" si="67"/>
        <v>0</v>
      </c>
      <c r="AN216" s="297">
        <f t="shared" si="68"/>
        <v>0</v>
      </c>
      <c r="AO216" s="69"/>
      <c r="AP216" s="69">
        <f t="shared" si="69"/>
        <v>0</v>
      </c>
      <c r="AQ216" s="73"/>
      <c r="AR216" s="71">
        <f t="shared" si="70"/>
        <v>0</v>
      </c>
      <c r="AS216" s="72"/>
      <c r="AT216" s="72">
        <f t="shared" si="71"/>
        <v>0</v>
      </c>
      <c r="AU216" s="73"/>
      <c r="AV216" s="71">
        <f t="shared" si="72"/>
        <v>0</v>
      </c>
      <c r="AW216" s="72"/>
      <c r="AX216" s="74">
        <f t="shared" si="73"/>
        <v>0</v>
      </c>
    </row>
    <row r="217" spans="1:50" ht="24">
      <c r="A217" s="260"/>
      <c r="B217" s="262">
        <v>19</v>
      </c>
      <c r="C217" s="287"/>
      <c r="D217" s="5"/>
      <c r="E217" s="5"/>
      <c r="F217" s="262"/>
      <c r="G217" s="195" t="s">
        <v>34</v>
      </c>
      <c r="H217" s="199" t="s">
        <v>546</v>
      </c>
      <c r="I217" s="182" t="s">
        <v>160</v>
      </c>
      <c r="J217" s="189" t="s">
        <v>23</v>
      </c>
      <c r="K217" s="181"/>
      <c r="L217" s="181">
        <v>8</v>
      </c>
      <c r="M217" s="194">
        <v>22.7</v>
      </c>
      <c r="N217" s="252">
        <f t="shared" si="59"/>
        <v>181.6</v>
      </c>
      <c r="O217" s="195"/>
      <c r="P217" s="199"/>
      <c r="Q217" s="182"/>
      <c r="R217" s="189"/>
      <c r="S217" s="190"/>
      <c r="T217" s="191"/>
      <c r="U217" s="191"/>
      <c r="V217" s="191"/>
      <c r="W217" s="192"/>
      <c r="X217" s="191"/>
      <c r="Y217" s="191"/>
      <c r="Z217" s="193"/>
      <c r="AA217" s="101">
        <f t="shared" si="61"/>
        <v>22.7</v>
      </c>
      <c r="AB217" s="297">
        <f t="shared" si="62"/>
        <v>181.6</v>
      </c>
      <c r="AC217" s="72"/>
      <c r="AD217" s="69">
        <f t="shared" si="75"/>
        <v>0</v>
      </c>
      <c r="AE217" s="73"/>
      <c r="AF217" s="71">
        <f t="shared" si="63"/>
        <v>0</v>
      </c>
      <c r="AG217" s="72"/>
      <c r="AH217" s="72">
        <f t="shared" si="64"/>
        <v>0</v>
      </c>
      <c r="AI217" s="73"/>
      <c r="AJ217" s="71">
        <f t="shared" si="65"/>
        <v>0</v>
      </c>
      <c r="AK217" s="72"/>
      <c r="AL217" s="74">
        <f t="shared" si="66"/>
        <v>0</v>
      </c>
      <c r="AM217" s="296">
        <f t="shared" si="67"/>
        <v>0</v>
      </c>
      <c r="AN217" s="297">
        <f t="shared" si="68"/>
        <v>0</v>
      </c>
      <c r="AO217" s="69"/>
      <c r="AP217" s="69">
        <f t="shared" si="69"/>
        <v>0</v>
      </c>
      <c r="AQ217" s="73"/>
      <c r="AR217" s="71">
        <f t="shared" si="70"/>
        <v>0</v>
      </c>
      <c r="AS217" s="72"/>
      <c r="AT217" s="72">
        <f t="shared" si="71"/>
        <v>0</v>
      </c>
      <c r="AU217" s="73"/>
      <c r="AV217" s="71">
        <f t="shared" si="72"/>
        <v>0</v>
      </c>
      <c r="AW217" s="72"/>
      <c r="AX217" s="74">
        <f t="shared" si="73"/>
        <v>0</v>
      </c>
    </row>
    <row r="218" spans="1:50" ht="36">
      <c r="A218" s="260">
        <v>20</v>
      </c>
      <c r="B218" s="262">
        <v>73</v>
      </c>
      <c r="C218" s="287" t="s">
        <v>481</v>
      </c>
      <c r="D218" s="5"/>
      <c r="E218" s="5"/>
      <c r="F218" s="262" t="s">
        <v>483</v>
      </c>
      <c r="G218" s="195" t="s">
        <v>413</v>
      </c>
      <c r="H218" s="187" t="s">
        <v>414</v>
      </c>
      <c r="I218" s="182" t="s">
        <v>415</v>
      </c>
      <c r="J218" s="189" t="s">
        <v>39</v>
      </c>
      <c r="K218" s="194">
        <v>3</v>
      </c>
      <c r="L218" s="194">
        <v>36</v>
      </c>
      <c r="M218" s="194">
        <v>20.3</v>
      </c>
      <c r="N218" s="252">
        <f t="shared" si="59"/>
        <v>730.80000000000007</v>
      </c>
      <c r="O218" s="195"/>
      <c r="P218" s="187"/>
      <c r="Q218" s="182"/>
      <c r="R218" s="189"/>
      <c r="S218" s="190"/>
      <c r="T218" s="191"/>
      <c r="U218" s="191"/>
      <c r="V218" s="191"/>
      <c r="W218" s="192"/>
      <c r="X218" s="191"/>
      <c r="Y218" s="191"/>
      <c r="Z218" s="193"/>
      <c r="AA218" s="101">
        <f t="shared" si="61"/>
        <v>11.5</v>
      </c>
      <c r="AB218" s="297">
        <f t="shared" si="62"/>
        <v>414.00000000000006</v>
      </c>
      <c r="AC218" s="72">
        <v>8.8000000000000007</v>
      </c>
      <c r="AD218" s="69">
        <f t="shared" si="75"/>
        <v>316.8</v>
      </c>
      <c r="AE218" s="73"/>
      <c r="AF218" s="71">
        <f t="shared" si="63"/>
        <v>0</v>
      </c>
      <c r="AG218" s="72"/>
      <c r="AH218" s="72">
        <f t="shared" si="64"/>
        <v>0</v>
      </c>
      <c r="AI218" s="73"/>
      <c r="AJ218" s="71">
        <f t="shared" si="65"/>
        <v>0</v>
      </c>
      <c r="AK218" s="72"/>
      <c r="AL218" s="74">
        <f t="shared" si="66"/>
        <v>0</v>
      </c>
      <c r="AM218" s="296">
        <f t="shared" si="67"/>
        <v>0</v>
      </c>
      <c r="AN218" s="297">
        <f t="shared" si="68"/>
        <v>0</v>
      </c>
      <c r="AO218" s="69"/>
      <c r="AP218" s="69">
        <f t="shared" si="69"/>
        <v>0</v>
      </c>
      <c r="AQ218" s="73"/>
      <c r="AR218" s="71">
        <f t="shared" si="70"/>
        <v>0</v>
      </c>
      <c r="AS218" s="72"/>
      <c r="AT218" s="72">
        <f t="shared" si="71"/>
        <v>0</v>
      </c>
      <c r="AU218" s="73"/>
      <c r="AV218" s="71">
        <f t="shared" si="72"/>
        <v>0</v>
      </c>
      <c r="AW218" s="72"/>
      <c r="AX218" s="74">
        <f t="shared" si="73"/>
        <v>0</v>
      </c>
    </row>
    <row r="219" spans="1:50" ht="24">
      <c r="A219" s="260">
        <v>25</v>
      </c>
      <c r="B219" s="262">
        <v>355</v>
      </c>
      <c r="C219" s="287" t="s">
        <v>485</v>
      </c>
      <c r="D219" s="5" t="s">
        <v>464</v>
      </c>
      <c r="E219" s="5" t="s">
        <v>495</v>
      </c>
      <c r="F219" s="262"/>
      <c r="G219" s="195" t="s">
        <v>120</v>
      </c>
      <c r="H219" s="197" t="s">
        <v>416</v>
      </c>
      <c r="I219" s="182" t="s">
        <v>281</v>
      </c>
      <c r="J219" s="189" t="s">
        <v>39</v>
      </c>
      <c r="K219" s="194">
        <v>5</v>
      </c>
      <c r="L219" s="194">
        <v>44</v>
      </c>
      <c r="M219" s="194">
        <v>22.5</v>
      </c>
      <c r="N219" s="252">
        <f t="shared" si="59"/>
        <v>990</v>
      </c>
      <c r="O219" s="195" t="s">
        <v>476</v>
      </c>
      <c r="P219" s="197" t="s">
        <v>416</v>
      </c>
      <c r="Q219" s="182" t="s">
        <v>281</v>
      </c>
      <c r="R219" s="189" t="s">
        <v>39</v>
      </c>
      <c r="S219" s="190" t="s">
        <v>450</v>
      </c>
      <c r="T219" s="191">
        <v>2</v>
      </c>
      <c r="U219" s="191">
        <v>20</v>
      </c>
      <c r="V219" s="191">
        <v>100</v>
      </c>
      <c r="W219" s="192">
        <f t="shared" si="60"/>
        <v>200</v>
      </c>
      <c r="X219" s="191">
        <v>100</v>
      </c>
      <c r="Y219" s="191">
        <f>M219</f>
        <v>22.5</v>
      </c>
      <c r="Z219" s="193">
        <f t="shared" si="74"/>
        <v>450</v>
      </c>
      <c r="AA219" s="101">
        <f t="shared" si="61"/>
        <v>17.8</v>
      </c>
      <c r="AB219" s="297">
        <f t="shared" si="62"/>
        <v>783.2</v>
      </c>
      <c r="AC219" s="72">
        <v>4.7</v>
      </c>
      <c r="AD219" s="69">
        <f t="shared" si="75"/>
        <v>206.8</v>
      </c>
      <c r="AE219" s="73"/>
      <c r="AF219" s="71">
        <f t="shared" si="63"/>
        <v>0</v>
      </c>
      <c r="AG219" s="72"/>
      <c r="AH219" s="72">
        <f t="shared" si="64"/>
        <v>0</v>
      </c>
      <c r="AI219" s="73"/>
      <c r="AJ219" s="71">
        <f t="shared" si="65"/>
        <v>0</v>
      </c>
      <c r="AK219" s="72"/>
      <c r="AL219" s="74">
        <f t="shared" si="66"/>
        <v>0</v>
      </c>
      <c r="AM219" s="296">
        <f t="shared" si="67"/>
        <v>17.8</v>
      </c>
      <c r="AN219" s="297">
        <f t="shared" si="68"/>
        <v>356</v>
      </c>
      <c r="AO219" s="69">
        <v>4.7</v>
      </c>
      <c r="AP219" s="69">
        <f t="shared" si="69"/>
        <v>94</v>
      </c>
      <c r="AQ219" s="73"/>
      <c r="AR219" s="71">
        <f t="shared" si="70"/>
        <v>0</v>
      </c>
      <c r="AS219" s="72"/>
      <c r="AT219" s="72">
        <f t="shared" si="71"/>
        <v>0</v>
      </c>
      <c r="AU219" s="73"/>
      <c r="AV219" s="71">
        <f t="shared" si="72"/>
        <v>0</v>
      </c>
      <c r="AW219" s="72"/>
      <c r="AX219" s="74">
        <f t="shared" si="73"/>
        <v>0</v>
      </c>
    </row>
    <row r="220" spans="1:50" ht="24">
      <c r="A220" s="260"/>
      <c r="B220" s="262">
        <v>355</v>
      </c>
      <c r="C220" s="287"/>
      <c r="D220" s="5"/>
      <c r="E220" s="5"/>
      <c r="F220" s="262"/>
      <c r="G220" s="195" t="s">
        <v>120</v>
      </c>
      <c r="H220" s="197" t="s">
        <v>417</v>
      </c>
      <c r="I220" s="182" t="s">
        <v>281</v>
      </c>
      <c r="J220" s="189" t="s">
        <v>39</v>
      </c>
      <c r="K220" s="194"/>
      <c r="L220" s="194">
        <v>6</v>
      </c>
      <c r="M220" s="194">
        <v>24</v>
      </c>
      <c r="N220" s="252">
        <f t="shared" si="59"/>
        <v>144</v>
      </c>
      <c r="O220" s="195"/>
      <c r="P220" s="197" t="s">
        <v>417</v>
      </c>
      <c r="Q220" s="182"/>
      <c r="R220" s="189"/>
      <c r="S220" s="190"/>
      <c r="T220" s="191"/>
      <c r="U220" s="191"/>
      <c r="V220" s="191"/>
      <c r="W220" s="192"/>
      <c r="X220" s="191"/>
      <c r="Y220" s="191"/>
      <c r="Z220" s="193"/>
      <c r="AA220" s="101">
        <f t="shared" si="61"/>
        <v>19.3</v>
      </c>
      <c r="AB220" s="297">
        <f t="shared" si="62"/>
        <v>115.8</v>
      </c>
      <c r="AC220" s="72">
        <v>4.7</v>
      </c>
      <c r="AD220" s="69">
        <f t="shared" si="75"/>
        <v>28.200000000000003</v>
      </c>
      <c r="AE220" s="73"/>
      <c r="AF220" s="71">
        <f t="shared" si="63"/>
        <v>0</v>
      </c>
      <c r="AG220" s="72"/>
      <c r="AH220" s="72">
        <f t="shared" si="64"/>
        <v>0</v>
      </c>
      <c r="AI220" s="73"/>
      <c r="AJ220" s="71">
        <f t="shared" si="65"/>
        <v>0</v>
      </c>
      <c r="AK220" s="72"/>
      <c r="AL220" s="74">
        <f t="shared" si="66"/>
        <v>0</v>
      </c>
      <c r="AM220" s="296">
        <f t="shared" si="67"/>
        <v>0</v>
      </c>
      <c r="AN220" s="297">
        <f t="shared" si="68"/>
        <v>0</v>
      </c>
      <c r="AO220" s="69"/>
      <c r="AP220" s="69">
        <f t="shared" si="69"/>
        <v>0</v>
      </c>
      <c r="AQ220" s="73"/>
      <c r="AR220" s="71">
        <f t="shared" si="70"/>
        <v>0</v>
      </c>
      <c r="AS220" s="72"/>
      <c r="AT220" s="72">
        <f t="shared" si="71"/>
        <v>0</v>
      </c>
      <c r="AU220" s="73"/>
      <c r="AV220" s="71">
        <f t="shared" si="72"/>
        <v>0</v>
      </c>
      <c r="AW220" s="72"/>
      <c r="AX220" s="74">
        <f t="shared" si="73"/>
        <v>0</v>
      </c>
    </row>
    <row r="221" spans="1:50" ht="36">
      <c r="A221" s="260">
        <v>68</v>
      </c>
      <c r="B221" s="262" t="s">
        <v>418</v>
      </c>
      <c r="C221" s="287" t="s">
        <v>481</v>
      </c>
      <c r="D221" s="5"/>
      <c r="E221" s="5"/>
      <c r="F221" s="262"/>
      <c r="G221" s="200" t="s">
        <v>32</v>
      </c>
      <c r="H221" s="187" t="s">
        <v>547</v>
      </c>
      <c r="I221" s="201" t="s">
        <v>420</v>
      </c>
      <c r="J221" s="189" t="s">
        <v>440</v>
      </c>
      <c r="K221" s="194">
        <v>1</v>
      </c>
      <c r="L221" s="194">
        <v>9</v>
      </c>
      <c r="M221" s="194">
        <v>32.799999999999997</v>
      </c>
      <c r="N221" s="252">
        <f t="shared" si="59"/>
        <v>295.2</v>
      </c>
      <c r="O221" s="200"/>
      <c r="P221" s="187"/>
      <c r="Q221" s="201"/>
      <c r="R221" s="189"/>
      <c r="S221" s="190"/>
      <c r="T221" s="191"/>
      <c r="U221" s="191"/>
      <c r="V221" s="191"/>
      <c r="W221" s="192"/>
      <c r="X221" s="191"/>
      <c r="Y221" s="191"/>
      <c r="Z221" s="193"/>
      <c r="AA221" s="101">
        <f t="shared" si="61"/>
        <v>18.299999999999997</v>
      </c>
      <c r="AB221" s="297">
        <f t="shared" si="62"/>
        <v>164.7</v>
      </c>
      <c r="AC221" s="72"/>
      <c r="AD221" s="69">
        <f t="shared" si="75"/>
        <v>0</v>
      </c>
      <c r="AE221" s="73"/>
      <c r="AF221" s="71">
        <f t="shared" si="63"/>
        <v>0</v>
      </c>
      <c r="AG221" s="72"/>
      <c r="AH221" s="72">
        <f t="shared" si="64"/>
        <v>0</v>
      </c>
      <c r="AI221" s="73">
        <v>14.5</v>
      </c>
      <c r="AJ221" s="71">
        <f t="shared" si="65"/>
        <v>130.5</v>
      </c>
      <c r="AK221" s="72"/>
      <c r="AL221" s="74">
        <f t="shared" si="66"/>
        <v>0</v>
      </c>
      <c r="AM221" s="296"/>
      <c r="AN221" s="297">
        <f t="shared" si="68"/>
        <v>0</v>
      </c>
      <c r="AO221" s="69"/>
      <c r="AP221" s="69">
        <f t="shared" si="69"/>
        <v>0</v>
      </c>
      <c r="AQ221" s="73"/>
      <c r="AR221" s="71">
        <f t="shared" si="70"/>
        <v>0</v>
      </c>
      <c r="AS221" s="72"/>
      <c r="AT221" s="72">
        <f t="shared" si="71"/>
        <v>0</v>
      </c>
      <c r="AU221" s="73"/>
      <c r="AV221" s="71">
        <f t="shared" si="72"/>
        <v>0</v>
      </c>
      <c r="AW221" s="72"/>
      <c r="AX221" s="74">
        <f t="shared" si="73"/>
        <v>0</v>
      </c>
    </row>
    <row r="222" spans="1:50" ht="24">
      <c r="A222" s="260">
        <v>69</v>
      </c>
      <c r="B222" s="262">
        <v>684</v>
      </c>
      <c r="C222" s="287" t="s">
        <v>456</v>
      </c>
      <c r="D222" s="5" t="s">
        <v>464</v>
      </c>
      <c r="E222" s="5">
        <v>684</v>
      </c>
      <c r="F222" s="262"/>
      <c r="G222" s="200" t="s">
        <v>32</v>
      </c>
      <c r="H222" s="187" t="s">
        <v>421</v>
      </c>
      <c r="I222" s="201" t="s">
        <v>422</v>
      </c>
      <c r="J222" s="189" t="s">
        <v>440</v>
      </c>
      <c r="K222" s="194">
        <v>8</v>
      </c>
      <c r="L222" s="194">
        <v>71</v>
      </c>
      <c r="M222" s="194">
        <v>25.1</v>
      </c>
      <c r="N222" s="252">
        <f t="shared" si="59"/>
        <v>1782.1000000000001</v>
      </c>
      <c r="O222" s="200" t="s">
        <v>32</v>
      </c>
      <c r="P222" s="187" t="s">
        <v>421</v>
      </c>
      <c r="Q222" s="201" t="s">
        <v>422</v>
      </c>
      <c r="R222" s="189" t="s">
        <v>440</v>
      </c>
      <c r="S222" s="190" t="s">
        <v>452</v>
      </c>
      <c r="T222" s="191">
        <v>6</v>
      </c>
      <c r="U222" s="191">
        <v>66</v>
      </c>
      <c r="V222" s="191">
        <v>30</v>
      </c>
      <c r="W222" s="192">
        <f t="shared" si="60"/>
        <v>180</v>
      </c>
      <c r="X222" s="191">
        <v>90</v>
      </c>
      <c r="Y222" s="191">
        <f>M222</f>
        <v>25.1</v>
      </c>
      <c r="Z222" s="193">
        <f t="shared" si="74"/>
        <v>1656.6000000000001</v>
      </c>
      <c r="AA222" s="101">
        <f t="shared" si="61"/>
        <v>18.3</v>
      </c>
      <c r="AB222" s="297">
        <f t="shared" si="62"/>
        <v>1299.3000000000002</v>
      </c>
      <c r="AC222" s="72"/>
      <c r="AD222" s="69">
        <f t="shared" si="75"/>
        <v>0</v>
      </c>
      <c r="AE222" s="73"/>
      <c r="AF222" s="71">
        <f t="shared" si="63"/>
        <v>0</v>
      </c>
      <c r="AG222" s="72"/>
      <c r="AH222" s="72">
        <f t="shared" si="64"/>
        <v>0</v>
      </c>
      <c r="AI222" s="73">
        <v>6.8</v>
      </c>
      <c r="AJ222" s="71">
        <f t="shared" si="65"/>
        <v>482.8</v>
      </c>
      <c r="AK222" s="72"/>
      <c r="AL222" s="74">
        <f t="shared" si="66"/>
        <v>0</v>
      </c>
      <c r="AM222" s="296">
        <f t="shared" si="67"/>
        <v>18.3</v>
      </c>
      <c r="AN222" s="297">
        <f t="shared" si="68"/>
        <v>1207.8000000000002</v>
      </c>
      <c r="AO222" s="69"/>
      <c r="AP222" s="69">
        <f t="shared" si="69"/>
        <v>0</v>
      </c>
      <c r="AQ222" s="73"/>
      <c r="AR222" s="71">
        <f t="shared" si="70"/>
        <v>0</v>
      </c>
      <c r="AS222" s="72"/>
      <c r="AT222" s="72">
        <f t="shared" si="71"/>
        <v>0</v>
      </c>
      <c r="AU222" s="297">
        <v>6.8</v>
      </c>
      <c r="AV222" s="71">
        <f t="shared" si="72"/>
        <v>448.8</v>
      </c>
      <c r="AW222" s="72"/>
      <c r="AX222" s="74">
        <f t="shared" si="73"/>
        <v>0</v>
      </c>
    </row>
    <row r="223" spans="1:50" ht="24">
      <c r="A223" s="260"/>
      <c r="B223" s="262">
        <v>684</v>
      </c>
      <c r="C223" s="287"/>
      <c r="D223" s="5"/>
      <c r="E223" s="5"/>
      <c r="F223" s="262"/>
      <c r="G223" s="200" t="s">
        <v>32</v>
      </c>
      <c r="H223" s="187" t="s">
        <v>423</v>
      </c>
      <c r="I223" s="187" t="s">
        <v>424</v>
      </c>
      <c r="J223" s="189" t="s">
        <v>440</v>
      </c>
      <c r="K223" s="194"/>
      <c r="L223" s="194">
        <v>3</v>
      </c>
      <c r="M223" s="194">
        <v>27.7</v>
      </c>
      <c r="N223" s="252">
        <f t="shared" si="59"/>
        <v>83.1</v>
      </c>
      <c r="O223" s="200"/>
      <c r="P223" s="187"/>
      <c r="Q223" s="187"/>
      <c r="R223" s="189"/>
      <c r="S223" s="190"/>
      <c r="T223" s="191"/>
      <c r="U223" s="191"/>
      <c r="V223" s="191"/>
      <c r="W223" s="192"/>
      <c r="X223" s="191"/>
      <c r="Y223" s="191"/>
      <c r="Z223" s="193"/>
      <c r="AA223" s="101">
        <f t="shared" si="61"/>
        <v>18.299999999999997</v>
      </c>
      <c r="AB223" s="297">
        <f t="shared" si="62"/>
        <v>54.899999999999991</v>
      </c>
      <c r="AC223" s="72"/>
      <c r="AD223" s="69">
        <f t="shared" si="75"/>
        <v>0</v>
      </c>
      <c r="AE223" s="73"/>
      <c r="AF223" s="71">
        <f t="shared" si="63"/>
        <v>0</v>
      </c>
      <c r="AG223" s="72"/>
      <c r="AH223" s="72">
        <f t="shared" si="64"/>
        <v>0</v>
      </c>
      <c r="AI223" s="73">
        <v>9.4</v>
      </c>
      <c r="AJ223" s="71">
        <f t="shared" si="65"/>
        <v>28.200000000000003</v>
      </c>
      <c r="AK223" s="72"/>
      <c r="AL223" s="74">
        <f t="shared" si="66"/>
        <v>0</v>
      </c>
      <c r="AM223" s="296">
        <f t="shared" si="67"/>
        <v>0</v>
      </c>
      <c r="AN223" s="297">
        <f t="shared" si="68"/>
        <v>0</v>
      </c>
      <c r="AO223" s="69"/>
      <c r="AP223" s="69">
        <f t="shared" si="69"/>
        <v>0</v>
      </c>
      <c r="AQ223" s="73"/>
      <c r="AR223" s="71">
        <f t="shared" si="70"/>
        <v>0</v>
      </c>
      <c r="AS223" s="72"/>
      <c r="AT223" s="72">
        <f t="shared" si="71"/>
        <v>0</v>
      </c>
      <c r="AU223" s="73"/>
      <c r="AV223" s="71">
        <f t="shared" si="72"/>
        <v>0</v>
      </c>
      <c r="AW223" s="72"/>
      <c r="AX223" s="74">
        <f t="shared" si="73"/>
        <v>0</v>
      </c>
    </row>
    <row r="224" spans="1:50" ht="36">
      <c r="A224" s="260"/>
      <c r="B224" s="262">
        <v>684</v>
      </c>
      <c r="C224" s="287"/>
      <c r="D224" s="5"/>
      <c r="E224" s="5"/>
      <c r="F224" s="262"/>
      <c r="G224" s="200" t="s">
        <v>425</v>
      </c>
      <c r="H224" s="187" t="s">
        <v>426</v>
      </c>
      <c r="I224" s="201" t="s">
        <v>196</v>
      </c>
      <c r="J224" s="189" t="s">
        <v>440</v>
      </c>
      <c r="K224" s="194"/>
      <c r="L224" s="194">
        <v>1</v>
      </c>
      <c r="M224" s="194">
        <v>32.799999999999997</v>
      </c>
      <c r="N224" s="252">
        <f t="shared" ref="N224:N225" si="76">L224*M224</f>
        <v>32.799999999999997</v>
      </c>
      <c r="O224" s="200"/>
      <c r="P224" s="187"/>
      <c r="Q224" s="201"/>
      <c r="R224" s="189"/>
      <c r="S224" s="190"/>
      <c r="T224" s="191"/>
      <c r="U224" s="191"/>
      <c r="V224" s="191"/>
      <c r="W224" s="192"/>
      <c r="X224" s="191"/>
      <c r="Y224" s="191"/>
      <c r="Z224" s="193"/>
      <c r="AA224" s="101">
        <f t="shared" si="61"/>
        <v>18.499999999999996</v>
      </c>
      <c r="AB224" s="297">
        <f t="shared" si="62"/>
        <v>18.499999999999996</v>
      </c>
      <c r="AC224" s="72"/>
      <c r="AD224" s="69">
        <f t="shared" si="75"/>
        <v>0</v>
      </c>
      <c r="AE224" s="73"/>
      <c r="AF224" s="71">
        <f t="shared" si="63"/>
        <v>0</v>
      </c>
      <c r="AG224" s="72"/>
      <c r="AH224" s="72">
        <f t="shared" si="64"/>
        <v>0</v>
      </c>
      <c r="AI224" s="110">
        <v>14.3</v>
      </c>
      <c r="AJ224" s="71">
        <f t="shared" si="65"/>
        <v>14.3</v>
      </c>
      <c r="AK224" s="72"/>
      <c r="AL224" s="74">
        <f t="shared" si="66"/>
        <v>0</v>
      </c>
      <c r="AM224" s="296">
        <f t="shared" si="67"/>
        <v>0</v>
      </c>
      <c r="AN224" s="297">
        <f t="shared" si="68"/>
        <v>0</v>
      </c>
      <c r="AO224" s="69"/>
      <c r="AP224" s="69">
        <f t="shared" si="69"/>
        <v>0</v>
      </c>
      <c r="AQ224" s="73"/>
      <c r="AR224" s="71">
        <f t="shared" si="70"/>
        <v>0</v>
      </c>
      <c r="AS224" s="72"/>
      <c r="AT224" s="72">
        <f t="shared" si="71"/>
        <v>0</v>
      </c>
      <c r="AU224" s="73"/>
      <c r="AV224" s="71">
        <f t="shared" si="72"/>
        <v>0</v>
      </c>
      <c r="AW224" s="72"/>
      <c r="AX224" s="74">
        <f t="shared" si="73"/>
        <v>0</v>
      </c>
    </row>
    <row r="225" spans="1:52" ht="24">
      <c r="A225" s="260"/>
      <c r="B225" s="265" t="s">
        <v>427</v>
      </c>
      <c r="C225" s="288"/>
      <c r="D225" s="20"/>
      <c r="E225" s="20"/>
      <c r="F225" s="265"/>
      <c r="G225" s="200" t="s">
        <v>32</v>
      </c>
      <c r="H225" s="187" t="s">
        <v>428</v>
      </c>
      <c r="I225" s="187" t="s">
        <v>429</v>
      </c>
      <c r="J225" s="189" t="s">
        <v>440</v>
      </c>
      <c r="K225" s="194"/>
      <c r="L225" s="194">
        <v>5</v>
      </c>
      <c r="M225" s="194">
        <v>22.5</v>
      </c>
      <c r="N225" s="252">
        <f t="shared" si="76"/>
        <v>112.5</v>
      </c>
      <c r="O225" s="200"/>
      <c r="P225" s="187"/>
      <c r="Q225" s="187"/>
      <c r="R225" s="189"/>
      <c r="S225" s="190"/>
      <c r="T225" s="191"/>
      <c r="U225" s="191"/>
      <c r="V225" s="191"/>
      <c r="W225" s="192"/>
      <c r="X225" s="191"/>
      <c r="Y225" s="191"/>
      <c r="Z225" s="193"/>
      <c r="AA225" s="101">
        <f t="shared" si="61"/>
        <v>18.3</v>
      </c>
      <c r="AB225" s="297">
        <f t="shared" si="62"/>
        <v>91.5</v>
      </c>
      <c r="AC225" s="72"/>
      <c r="AD225" s="69">
        <f t="shared" si="75"/>
        <v>0</v>
      </c>
      <c r="AE225" s="73"/>
      <c r="AF225" s="71">
        <f t="shared" si="63"/>
        <v>0</v>
      </c>
      <c r="AG225" s="72"/>
      <c r="AH225" s="72">
        <f t="shared" si="64"/>
        <v>0</v>
      </c>
      <c r="AI225" s="73">
        <v>4.2</v>
      </c>
      <c r="AJ225" s="71">
        <f t="shared" si="65"/>
        <v>21</v>
      </c>
      <c r="AK225" s="72"/>
      <c r="AL225" s="74">
        <f t="shared" si="66"/>
        <v>0</v>
      </c>
      <c r="AM225" s="296">
        <f t="shared" si="67"/>
        <v>0</v>
      </c>
      <c r="AN225" s="297">
        <f t="shared" si="68"/>
        <v>0</v>
      </c>
      <c r="AO225" s="69"/>
      <c r="AP225" s="69">
        <f t="shared" si="69"/>
        <v>0</v>
      </c>
      <c r="AQ225" s="73"/>
      <c r="AR225" s="71">
        <f t="shared" si="70"/>
        <v>0</v>
      </c>
      <c r="AS225" s="72"/>
      <c r="AT225" s="72">
        <f t="shared" si="71"/>
        <v>0</v>
      </c>
      <c r="AU225" s="73"/>
      <c r="AV225" s="71">
        <f t="shared" si="72"/>
        <v>0</v>
      </c>
      <c r="AW225" s="72"/>
      <c r="AX225" s="74">
        <f t="shared" si="73"/>
        <v>0</v>
      </c>
    </row>
    <row r="226" spans="1:52" ht="24">
      <c r="A226" s="260">
        <v>84</v>
      </c>
      <c r="B226" s="262">
        <v>872</v>
      </c>
      <c r="C226" s="287" t="s">
        <v>481</v>
      </c>
      <c r="D226" s="5"/>
      <c r="E226" s="5"/>
      <c r="F226" s="262" t="s">
        <v>556</v>
      </c>
      <c r="G226" s="200" t="s">
        <v>30</v>
      </c>
      <c r="H226" s="197" t="s">
        <v>430</v>
      </c>
      <c r="I226" s="201" t="s">
        <v>431</v>
      </c>
      <c r="J226" s="189" t="s">
        <v>443</v>
      </c>
      <c r="K226" s="181">
        <v>1</v>
      </c>
      <c r="L226" s="181">
        <v>10</v>
      </c>
      <c r="M226" s="194">
        <v>36.799999999999997</v>
      </c>
      <c r="N226" s="252">
        <f>L226*M226</f>
        <v>368</v>
      </c>
      <c r="O226" s="200"/>
      <c r="P226" s="197"/>
      <c r="Q226" s="201"/>
      <c r="R226" s="189"/>
      <c r="S226" s="190"/>
      <c r="T226" s="191"/>
      <c r="U226" s="191"/>
      <c r="V226" s="191"/>
      <c r="W226" s="192"/>
      <c r="X226" s="191"/>
      <c r="Y226" s="191"/>
      <c r="Z226" s="193"/>
      <c r="AA226" s="101">
        <f t="shared" si="61"/>
        <v>16.099999999999998</v>
      </c>
      <c r="AB226" s="297">
        <f t="shared" si="62"/>
        <v>161</v>
      </c>
      <c r="AC226" s="72">
        <v>10.4</v>
      </c>
      <c r="AD226" s="69">
        <f t="shared" si="75"/>
        <v>104</v>
      </c>
      <c r="AE226" s="73"/>
      <c r="AF226" s="71">
        <f t="shared" si="63"/>
        <v>0</v>
      </c>
      <c r="AG226" s="72">
        <v>10.3</v>
      </c>
      <c r="AH226" s="72">
        <f t="shared" si="64"/>
        <v>103</v>
      </c>
      <c r="AI226" s="73"/>
      <c r="AJ226" s="71">
        <f t="shared" si="65"/>
        <v>0</v>
      </c>
      <c r="AK226" s="72"/>
      <c r="AL226" s="74">
        <f t="shared" si="66"/>
        <v>0</v>
      </c>
      <c r="AM226" s="296">
        <f t="shared" si="67"/>
        <v>0</v>
      </c>
      <c r="AN226" s="297">
        <f t="shared" si="68"/>
        <v>0</v>
      </c>
      <c r="AO226" s="69"/>
      <c r="AP226" s="69">
        <f t="shared" si="69"/>
        <v>0</v>
      </c>
      <c r="AQ226" s="73"/>
      <c r="AR226" s="71">
        <f t="shared" si="70"/>
        <v>0</v>
      </c>
      <c r="AS226" s="72"/>
      <c r="AT226" s="72">
        <f t="shared" si="71"/>
        <v>0</v>
      </c>
      <c r="AU226" s="73"/>
      <c r="AV226" s="71">
        <f t="shared" si="72"/>
        <v>0</v>
      </c>
      <c r="AW226" s="72"/>
      <c r="AX226" s="74">
        <f t="shared" si="73"/>
        <v>0</v>
      </c>
    </row>
    <row r="227" spans="1:52">
      <c r="A227" s="260"/>
      <c r="B227" s="262"/>
      <c r="C227" s="287"/>
      <c r="D227" s="5"/>
      <c r="E227" s="5"/>
      <c r="F227" s="262"/>
      <c r="G227" s="200" t="s">
        <v>30</v>
      </c>
      <c r="H227" s="197" t="s">
        <v>432</v>
      </c>
      <c r="I227" s="202" t="s">
        <v>433</v>
      </c>
      <c r="J227" s="189" t="s">
        <v>23</v>
      </c>
      <c r="K227" s="194"/>
      <c r="L227" s="194"/>
      <c r="M227" s="194"/>
      <c r="N227" s="252"/>
      <c r="O227" s="200"/>
      <c r="P227" s="197"/>
      <c r="Q227" s="202"/>
      <c r="R227" s="189"/>
      <c r="S227" s="190"/>
      <c r="T227" s="191"/>
      <c r="U227" s="191"/>
      <c r="V227" s="191"/>
      <c r="W227" s="192"/>
      <c r="X227" s="191"/>
      <c r="Y227" s="191"/>
      <c r="Z227" s="193"/>
      <c r="AA227" s="101">
        <f t="shared" si="61"/>
        <v>0</v>
      </c>
      <c r="AB227" s="297">
        <f t="shared" si="62"/>
        <v>0</v>
      </c>
      <c r="AC227" s="72"/>
      <c r="AD227" s="69">
        <f t="shared" si="75"/>
        <v>0</v>
      </c>
      <c r="AE227" s="73"/>
      <c r="AF227" s="71">
        <f t="shared" si="63"/>
        <v>0</v>
      </c>
      <c r="AG227" s="72"/>
      <c r="AH227" s="72">
        <f t="shared" si="64"/>
        <v>0</v>
      </c>
      <c r="AI227" s="73"/>
      <c r="AJ227" s="71">
        <f t="shared" si="65"/>
        <v>0</v>
      </c>
      <c r="AK227" s="72"/>
      <c r="AL227" s="74">
        <f t="shared" si="66"/>
        <v>0</v>
      </c>
      <c r="AM227" s="296">
        <f t="shared" si="67"/>
        <v>0</v>
      </c>
      <c r="AN227" s="297">
        <f t="shared" si="68"/>
        <v>0</v>
      </c>
      <c r="AO227" s="69"/>
      <c r="AP227" s="69">
        <f t="shared" si="69"/>
        <v>0</v>
      </c>
      <c r="AQ227" s="73"/>
      <c r="AR227" s="71">
        <f t="shared" si="70"/>
        <v>0</v>
      </c>
      <c r="AS227" s="72"/>
      <c r="AT227" s="72">
        <f t="shared" si="71"/>
        <v>0</v>
      </c>
      <c r="AU227" s="73"/>
      <c r="AV227" s="71">
        <f t="shared" si="72"/>
        <v>0</v>
      </c>
      <c r="AW227" s="72"/>
      <c r="AX227" s="74">
        <f t="shared" si="73"/>
        <v>0</v>
      </c>
    </row>
    <row r="228" spans="1:52" ht="24">
      <c r="A228" s="260">
        <v>106</v>
      </c>
      <c r="B228" s="265">
        <v>35</v>
      </c>
      <c r="C228" s="288" t="s">
        <v>481</v>
      </c>
      <c r="D228" s="20"/>
      <c r="E228" s="20"/>
      <c r="F228" s="265" t="s">
        <v>484</v>
      </c>
      <c r="G228" s="204" t="s">
        <v>230</v>
      </c>
      <c r="H228" s="187" t="s">
        <v>434</v>
      </c>
      <c r="I228" s="205" t="s">
        <v>435</v>
      </c>
      <c r="J228" s="189" t="s">
        <v>232</v>
      </c>
      <c r="K228" s="181">
        <v>1</v>
      </c>
      <c r="L228" s="181">
        <v>14</v>
      </c>
      <c r="M228" s="194">
        <v>21.9</v>
      </c>
      <c r="N228" s="252">
        <f t="shared" ref="N228:N230" si="77">L228*M228</f>
        <v>306.59999999999997</v>
      </c>
      <c r="O228" s="204"/>
      <c r="P228" s="187"/>
      <c r="Q228" s="205"/>
      <c r="R228" s="189"/>
      <c r="S228" s="190"/>
      <c r="T228" s="191"/>
      <c r="U228" s="191"/>
      <c r="V228" s="191"/>
      <c r="W228" s="192"/>
      <c r="X228" s="191"/>
      <c r="Y228" s="191"/>
      <c r="Z228" s="193"/>
      <c r="AA228" s="101">
        <f t="shared" si="61"/>
        <v>0</v>
      </c>
      <c r="AB228" s="297">
        <f t="shared" si="62"/>
        <v>0</v>
      </c>
      <c r="AC228" s="72">
        <v>21.9</v>
      </c>
      <c r="AD228" s="69">
        <f t="shared" si="75"/>
        <v>306.59999999999997</v>
      </c>
      <c r="AE228" s="73"/>
      <c r="AF228" s="71">
        <f t="shared" si="63"/>
        <v>0</v>
      </c>
      <c r="AG228" s="72"/>
      <c r="AH228" s="72">
        <f t="shared" si="64"/>
        <v>0</v>
      </c>
      <c r="AI228" s="73"/>
      <c r="AJ228" s="71">
        <f t="shared" si="65"/>
        <v>0</v>
      </c>
      <c r="AK228" s="72"/>
      <c r="AL228" s="74">
        <f t="shared" si="66"/>
        <v>0</v>
      </c>
      <c r="AM228" s="296">
        <f t="shared" si="67"/>
        <v>0</v>
      </c>
      <c r="AN228" s="297">
        <f t="shared" si="68"/>
        <v>0</v>
      </c>
      <c r="AO228" s="69"/>
      <c r="AP228" s="69">
        <f t="shared" si="69"/>
        <v>0</v>
      </c>
      <c r="AQ228" s="73"/>
      <c r="AR228" s="71">
        <f t="shared" si="70"/>
        <v>0</v>
      </c>
      <c r="AS228" s="72"/>
      <c r="AT228" s="72">
        <f t="shared" si="71"/>
        <v>0</v>
      </c>
      <c r="AU228" s="73"/>
      <c r="AV228" s="71">
        <f t="shared" si="72"/>
        <v>0</v>
      </c>
      <c r="AW228" s="72"/>
      <c r="AX228" s="74">
        <f t="shared" si="73"/>
        <v>0</v>
      </c>
    </row>
    <row r="229" spans="1:52" ht="24">
      <c r="A229" s="260">
        <v>107</v>
      </c>
      <c r="B229" s="265" t="s">
        <v>436</v>
      </c>
      <c r="C229" s="288" t="s">
        <v>481</v>
      </c>
      <c r="D229" s="20"/>
      <c r="E229" s="20"/>
      <c r="F229" s="265" t="s">
        <v>484</v>
      </c>
      <c r="G229" s="204" t="s">
        <v>230</v>
      </c>
      <c r="H229" s="187" t="s">
        <v>437</v>
      </c>
      <c r="I229" s="205" t="s">
        <v>435</v>
      </c>
      <c r="J229" s="189" t="s">
        <v>232</v>
      </c>
      <c r="K229" s="181">
        <v>1</v>
      </c>
      <c r="L229" s="181">
        <v>14</v>
      </c>
      <c r="M229" s="194">
        <v>22.4</v>
      </c>
      <c r="N229" s="252">
        <f t="shared" si="77"/>
        <v>313.59999999999997</v>
      </c>
      <c r="O229" s="204"/>
      <c r="P229" s="187"/>
      <c r="Q229" s="205"/>
      <c r="R229" s="189"/>
      <c r="S229" s="190"/>
      <c r="T229" s="191"/>
      <c r="U229" s="191"/>
      <c r="V229" s="191"/>
      <c r="W229" s="192"/>
      <c r="X229" s="191"/>
      <c r="Y229" s="191"/>
      <c r="Z229" s="193"/>
      <c r="AA229" s="101">
        <f t="shared" si="61"/>
        <v>0</v>
      </c>
      <c r="AB229" s="297">
        <f t="shared" si="62"/>
        <v>0</v>
      </c>
      <c r="AC229" s="72">
        <v>22.4</v>
      </c>
      <c r="AD229" s="69">
        <f t="shared" si="75"/>
        <v>313.59999999999997</v>
      </c>
      <c r="AE229" s="73"/>
      <c r="AF229" s="71">
        <f t="shared" si="63"/>
        <v>0</v>
      </c>
      <c r="AG229" s="72"/>
      <c r="AH229" s="72">
        <f t="shared" si="64"/>
        <v>0</v>
      </c>
      <c r="AI229" s="73"/>
      <c r="AJ229" s="71">
        <f t="shared" si="65"/>
        <v>0</v>
      </c>
      <c r="AK229" s="72"/>
      <c r="AL229" s="74">
        <f t="shared" si="66"/>
        <v>0</v>
      </c>
      <c r="AM229" s="296">
        <f t="shared" si="67"/>
        <v>0</v>
      </c>
      <c r="AN229" s="297">
        <f t="shared" si="68"/>
        <v>0</v>
      </c>
      <c r="AO229" s="69"/>
      <c r="AP229" s="69">
        <f t="shared" si="69"/>
        <v>0</v>
      </c>
      <c r="AQ229" s="73"/>
      <c r="AR229" s="71">
        <f t="shared" si="70"/>
        <v>0</v>
      </c>
      <c r="AS229" s="72"/>
      <c r="AT229" s="72">
        <f t="shared" si="71"/>
        <v>0</v>
      </c>
      <c r="AU229" s="73"/>
      <c r="AV229" s="71">
        <f t="shared" si="72"/>
        <v>0</v>
      </c>
      <c r="AW229" s="72"/>
      <c r="AX229" s="74">
        <f t="shared" si="73"/>
        <v>0</v>
      </c>
    </row>
    <row r="230" spans="1:52" ht="48.75" thickBot="1">
      <c r="A230" s="266">
        <v>115</v>
      </c>
      <c r="B230" s="262">
        <v>72</v>
      </c>
      <c r="C230" s="287" t="s">
        <v>456</v>
      </c>
      <c r="D230" s="5" t="s">
        <v>464</v>
      </c>
      <c r="E230" s="5">
        <v>272</v>
      </c>
      <c r="F230" s="262"/>
      <c r="G230" s="195" t="s">
        <v>61</v>
      </c>
      <c r="H230" s="187" t="s">
        <v>438</v>
      </c>
      <c r="I230" s="182" t="s">
        <v>413</v>
      </c>
      <c r="J230" s="189" t="s">
        <v>39</v>
      </c>
      <c r="K230" s="181">
        <v>8</v>
      </c>
      <c r="L230" s="181">
        <v>78</v>
      </c>
      <c r="M230" s="181">
        <v>25.1</v>
      </c>
      <c r="N230" s="252">
        <f t="shared" si="77"/>
        <v>1957.8000000000002</v>
      </c>
      <c r="O230" s="195" t="s">
        <v>61</v>
      </c>
      <c r="P230" s="187" t="s">
        <v>438</v>
      </c>
      <c r="Q230" s="182" t="s">
        <v>413</v>
      </c>
      <c r="R230" s="189" t="s">
        <v>39</v>
      </c>
      <c r="S230" s="190" t="s">
        <v>451</v>
      </c>
      <c r="T230" s="191">
        <v>4</v>
      </c>
      <c r="U230" s="191">
        <v>40</v>
      </c>
      <c r="V230" s="191">
        <v>50</v>
      </c>
      <c r="W230" s="192">
        <f t="shared" si="60"/>
        <v>200</v>
      </c>
      <c r="X230" s="191">
        <v>100</v>
      </c>
      <c r="Y230" s="191">
        <f>M230</f>
        <v>25.1</v>
      </c>
      <c r="Z230" s="193">
        <f t="shared" si="74"/>
        <v>1004</v>
      </c>
      <c r="AA230" s="114">
        <f t="shared" si="61"/>
        <v>19.600000000000001</v>
      </c>
      <c r="AB230" s="76">
        <f t="shared" si="62"/>
        <v>1528.8000000000002</v>
      </c>
      <c r="AC230" s="78">
        <v>5.5</v>
      </c>
      <c r="AD230" s="77">
        <f t="shared" si="75"/>
        <v>429</v>
      </c>
      <c r="AE230" s="79"/>
      <c r="AF230" s="158">
        <f t="shared" si="63"/>
        <v>0</v>
      </c>
      <c r="AG230" s="78"/>
      <c r="AH230" s="78">
        <f t="shared" si="64"/>
        <v>0</v>
      </c>
      <c r="AI230" s="79"/>
      <c r="AJ230" s="158">
        <f t="shared" si="65"/>
        <v>0</v>
      </c>
      <c r="AK230" s="78"/>
      <c r="AL230" s="80">
        <f t="shared" si="66"/>
        <v>0</v>
      </c>
      <c r="AM230" s="296">
        <f t="shared" si="67"/>
        <v>19.600000000000001</v>
      </c>
      <c r="AN230" s="297">
        <f t="shared" si="68"/>
        <v>784</v>
      </c>
      <c r="AO230" s="77">
        <v>5.5</v>
      </c>
      <c r="AP230" s="69">
        <f t="shared" si="69"/>
        <v>220</v>
      </c>
      <c r="AQ230" s="79"/>
      <c r="AR230" s="71">
        <f t="shared" si="70"/>
        <v>0</v>
      </c>
      <c r="AS230" s="78"/>
      <c r="AT230" s="72">
        <f t="shared" si="71"/>
        <v>0</v>
      </c>
      <c r="AU230" s="79"/>
      <c r="AV230" s="71">
        <f t="shared" si="72"/>
        <v>0</v>
      </c>
      <c r="AW230" s="78"/>
      <c r="AX230" s="74">
        <f t="shared" si="73"/>
        <v>0</v>
      </c>
    </row>
    <row r="231" spans="1:52" ht="23.25" customHeight="1">
      <c r="A231" s="195"/>
      <c r="B231" s="270"/>
      <c r="C231" s="195" t="s">
        <v>459</v>
      </c>
      <c r="D231" s="182" t="s">
        <v>464</v>
      </c>
      <c r="E231" s="182" t="s">
        <v>496</v>
      </c>
      <c r="F231" s="270"/>
      <c r="G231" s="254"/>
      <c r="H231" s="248"/>
      <c r="I231" s="248"/>
      <c r="J231" s="189"/>
      <c r="K231" s="249"/>
      <c r="L231" s="249"/>
      <c r="M231" s="249"/>
      <c r="N231" s="255"/>
      <c r="O231" s="254" t="s">
        <v>497</v>
      </c>
      <c r="P231" s="248"/>
      <c r="Q231" s="248" t="s">
        <v>498</v>
      </c>
      <c r="R231" s="189" t="s">
        <v>39</v>
      </c>
      <c r="S231" s="190" t="s">
        <v>450</v>
      </c>
      <c r="T231" s="190">
        <v>2</v>
      </c>
      <c r="U231" s="190">
        <v>20</v>
      </c>
      <c r="V231" s="190">
        <v>100</v>
      </c>
      <c r="W231" s="190">
        <f t="shared" ref="W231:W262" si="78">V231*T231</f>
        <v>200</v>
      </c>
      <c r="X231" s="190">
        <v>100</v>
      </c>
      <c r="Y231" s="250">
        <v>20.6</v>
      </c>
      <c r="Z231" s="257">
        <f>U231*Y231</f>
        <v>412</v>
      </c>
      <c r="AM231" s="296">
        <f t="shared" si="67"/>
        <v>16.200000000000003</v>
      </c>
      <c r="AN231" s="297" t="e">
        <f t="shared" si="68"/>
        <v>#VALUE!</v>
      </c>
      <c r="AO231" s="314">
        <v>4.4000000000000004</v>
      </c>
      <c r="AP231" s="69" t="s">
        <v>567</v>
      </c>
      <c r="AR231" s="71">
        <f t="shared" si="70"/>
        <v>0</v>
      </c>
      <c r="AT231" s="72">
        <f t="shared" si="71"/>
        <v>0</v>
      </c>
      <c r="AV231" s="71">
        <f t="shared" si="72"/>
        <v>0</v>
      </c>
      <c r="AX231" s="74">
        <f t="shared" si="73"/>
        <v>0</v>
      </c>
    </row>
    <row r="232" spans="1:52" ht="23.25" customHeight="1">
      <c r="A232" s="195"/>
      <c r="B232" s="270"/>
      <c r="C232" s="195" t="s">
        <v>459</v>
      </c>
      <c r="D232" s="182" t="s">
        <v>464</v>
      </c>
      <c r="E232" s="182">
        <v>420</v>
      </c>
      <c r="F232" s="270"/>
      <c r="G232" s="254"/>
      <c r="H232" s="248"/>
      <c r="I232" s="248"/>
      <c r="J232" s="189"/>
      <c r="K232" s="249"/>
      <c r="L232" s="249"/>
      <c r="M232" s="249"/>
      <c r="N232" s="255"/>
      <c r="O232" s="254" t="s">
        <v>167</v>
      </c>
      <c r="P232" s="248"/>
      <c r="Q232" s="248" t="s">
        <v>460</v>
      </c>
      <c r="R232" s="189" t="s">
        <v>11</v>
      </c>
      <c r="S232" s="190" t="s">
        <v>449</v>
      </c>
      <c r="T232" s="190">
        <v>4</v>
      </c>
      <c r="U232" s="190">
        <v>40</v>
      </c>
      <c r="V232" s="190">
        <v>50</v>
      </c>
      <c r="W232" s="190">
        <f t="shared" si="78"/>
        <v>200</v>
      </c>
      <c r="X232" s="190">
        <v>100</v>
      </c>
      <c r="Y232" s="250">
        <v>22.2</v>
      </c>
      <c r="Z232" s="257">
        <f>U232*Y232</f>
        <v>888</v>
      </c>
      <c r="AM232" s="296">
        <f t="shared" si="67"/>
        <v>22.2</v>
      </c>
      <c r="AN232" s="297">
        <f t="shared" si="68"/>
        <v>888</v>
      </c>
      <c r="AP232" s="69">
        <f t="shared" si="69"/>
        <v>0</v>
      </c>
      <c r="AR232" s="71">
        <f t="shared" si="70"/>
        <v>0</v>
      </c>
      <c r="AT232" s="72">
        <f t="shared" si="71"/>
        <v>0</v>
      </c>
      <c r="AV232" s="71">
        <f t="shared" si="72"/>
        <v>0</v>
      </c>
      <c r="AX232" s="74">
        <f t="shared" si="73"/>
        <v>0</v>
      </c>
    </row>
    <row r="233" spans="1:52" ht="23.25" customHeight="1">
      <c r="A233" s="271"/>
      <c r="B233" s="292"/>
      <c r="C233" s="195" t="s">
        <v>459</v>
      </c>
      <c r="D233" s="182" t="s">
        <v>464</v>
      </c>
      <c r="E233" s="228" t="s">
        <v>558</v>
      </c>
      <c r="F233" s="270"/>
      <c r="G233" s="254"/>
      <c r="H233" s="248"/>
      <c r="I233" s="248"/>
      <c r="J233" s="189"/>
      <c r="K233" s="170"/>
      <c r="L233" s="170"/>
      <c r="M233" s="170"/>
      <c r="N233" s="256"/>
      <c r="O233" s="254" t="s">
        <v>560</v>
      </c>
      <c r="P233" s="248"/>
      <c r="Q233" s="248" t="s">
        <v>560</v>
      </c>
      <c r="R233" s="189" t="s">
        <v>11</v>
      </c>
      <c r="S233" s="168" t="s">
        <v>449</v>
      </c>
      <c r="T233" s="168">
        <v>1</v>
      </c>
      <c r="U233" s="168">
        <v>5</v>
      </c>
      <c r="V233" s="251">
        <v>240</v>
      </c>
      <c r="W233" s="168">
        <f t="shared" si="78"/>
        <v>240</v>
      </c>
      <c r="X233" s="251">
        <v>60</v>
      </c>
      <c r="Y233" s="251">
        <v>13.3</v>
      </c>
      <c r="Z233" s="257">
        <f t="shared" ref="Z233:Z237" si="79">U233*Y233</f>
        <v>66.5</v>
      </c>
      <c r="AM233" s="296">
        <f t="shared" si="67"/>
        <v>13.3</v>
      </c>
      <c r="AN233" s="297">
        <f t="shared" si="68"/>
        <v>66.5</v>
      </c>
      <c r="AP233" s="69">
        <f t="shared" si="69"/>
        <v>0</v>
      </c>
      <c r="AR233" s="71">
        <f t="shared" si="70"/>
        <v>0</v>
      </c>
      <c r="AT233" s="72">
        <f t="shared" si="71"/>
        <v>0</v>
      </c>
      <c r="AV233" s="71">
        <f t="shared" si="72"/>
        <v>0</v>
      </c>
      <c r="AX233" s="74">
        <f t="shared" si="73"/>
        <v>0</v>
      </c>
    </row>
    <row r="234" spans="1:52" ht="23.25" customHeight="1">
      <c r="A234" s="271"/>
      <c r="B234" s="292"/>
      <c r="C234" s="195"/>
      <c r="D234" s="182"/>
      <c r="E234" s="228"/>
      <c r="F234" s="270"/>
      <c r="G234" s="254"/>
      <c r="H234" s="248"/>
      <c r="I234" s="248"/>
      <c r="J234" s="189"/>
      <c r="K234" s="170"/>
      <c r="L234" s="170"/>
      <c r="M234" s="170"/>
      <c r="N234" s="256"/>
      <c r="O234" s="254"/>
      <c r="P234" s="248"/>
      <c r="Q234" s="248"/>
      <c r="R234" s="189"/>
      <c r="S234" s="168"/>
      <c r="T234" s="168"/>
      <c r="U234" s="168">
        <v>4</v>
      </c>
      <c r="V234" s="251">
        <v>240</v>
      </c>
      <c r="W234" s="168">
        <f>T233*V234</f>
        <v>240</v>
      </c>
      <c r="X234" s="251">
        <v>90</v>
      </c>
      <c r="Y234" s="251">
        <v>33.200000000000003</v>
      </c>
      <c r="Z234" s="257">
        <f t="shared" si="79"/>
        <v>132.80000000000001</v>
      </c>
      <c r="AM234" s="296">
        <f t="shared" si="67"/>
        <v>33.200000000000003</v>
      </c>
      <c r="AN234" s="297">
        <f t="shared" si="68"/>
        <v>132.80000000000001</v>
      </c>
      <c r="AP234" s="69">
        <f t="shared" si="69"/>
        <v>0</v>
      </c>
      <c r="AR234" s="71">
        <f t="shared" si="70"/>
        <v>0</v>
      </c>
      <c r="AT234" s="72">
        <f t="shared" si="71"/>
        <v>0</v>
      </c>
      <c r="AV234" s="71">
        <f t="shared" si="72"/>
        <v>0</v>
      </c>
      <c r="AX234" s="74">
        <f t="shared" si="73"/>
        <v>0</v>
      </c>
    </row>
    <row r="235" spans="1:52" ht="23.25" customHeight="1">
      <c r="A235" s="271"/>
      <c r="B235" s="292"/>
      <c r="C235" s="195"/>
      <c r="D235" s="182"/>
      <c r="E235" s="228"/>
      <c r="F235" s="270"/>
      <c r="G235" s="254"/>
      <c r="H235" s="248"/>
      <c r="I235" s="248"/>
      <c r="J235" s="189"/>
      <c r="K235" s="170"/>
      <c r="L235" s="170"/>
      <c r="M235" s="170"/>
      <c r="N235" s="256"/>
      <c r="O235" s="254"/>
      <c r="P235" s="248"/>
      <c r="Q235" s="248"/>
      <c r="R235" s="189"/>
      <c r="S235" s="168"/>
      <c r="T235" s="168"/>
      <c r="U235" s="168">
        <v>4</v>
      </c>
      <c r="V235" s="251">
        <v>240</v>
      </c>
      <c r="W235" s="168">
        <f>T233*V235</f>
        <v>240</v>
      </c>
      <c r="X235" s="251">
        <v>90</v>
      </c>
      <c r="Y235" s="251">
        <v>30</v>
      </c>
      <c r="Z235" s="257">
        <f t="shared" si="79"/>
        <v>120</v>
      </c>
      <c r="AM235" s="296">
        <f t="shared" si="67"/>
        <v>30</v>
      </c>
      <c r="AN235" s="297">
        <f t="shared" si="68"/>
        <v>120</v>
      </c>
      <c r="AP235" s="69">
        <f t="shared" si="69"/>
        <v>0</v>
      </c>
      <c r="AR235" s="71">
        <f t="shared" si="70"/>
        <v>0</v>
      </c>
      <c r="AT235" s="72">
        <f t="shared" si="71"/>
        <v>0</v>
      </c>
      <c r="AV235" s="71">
        <f t="shared" si="72"/>
        <v>0</v>
      </c>
      <c r="AX235" s="74">
        <f t="shared" si="73"/>
        <v>0</v>
      </c>
    </row>
    <row r="236" spans="1:52" ht="23.25" customHeight="1">
      <c r="A236" s="271"/>
      <c r="B236" s="292"/>
      <c r="C236" s="195" t="s">
        <v>459</v>
      </c>
      <c r="D236" s="182" t="s">
        <v>464</v>
      </c>
      <c r="E236" s="228" t="s">
        <v>559</v>
      </c>
      <c r="F236" s="270"/>
      <c r="G236" s="254"/>
      <c r="H236" s="248"/>
      <c r="I236" s="248"/>
      <c r="J236" s="189"/>
      <c r="K236" s="170"/>
      <c r="L236" s="170"/>
      <c r="M236" s="170"/>
      <c r="N236" s="256"/>
      <c r="O236" s="254" t="s">
        <v>561</v>
      </c>
      <c r="P236" s="248"/>
      <c r="Q236" s="248" t="s">
        <v>561</v>
      </c>
      <c r="R236" s="189" t="s">
        <v>11</v>
      </c>
      <c r="S236" s="168" t="s">
        <v>449</v>
      </c>
      <c r="T236" s="168">
        <v>1</v>
      </c>
      <c r="U236" s="168">
        <v>5</v>
      </c>
      <c r="V236" s="251">
        <v>200</v>
      </c>
      <c r="W236" s="168">
        <f t="shared" si="78"/>
        <v>200</v>
      </c>
      <c r="X236" s="251">
        <v>100</v>
      </c>
      <c r="Y236" s="251">
        <v>22.2</v>
      </c>
      <c r="Z236" s="257">
        <f t="shared" si="79"/>
        <v>111</v>
      </c>
      <c r="AM236" s="296">
        <f t="shared" si="67"/>
        <v>22.2</v>
      </c>
      <c r="AN236" s="297">
        <f t="shared" si="68"/>
        <v>111</v>
      </c>
      <c r="AP236" s="69">
        <f t="shared" si="69"/>
        <v>0</v>
      </c>
      <c r="AR236" s="71">
        <f t="shared" si="70"/>
        <v>0</v>
      </c>
      <c r="AT236" s="72">
        <f t="shared" si="71"/>
        <v>0</v>
      </c>
      <c r="AV236" s="71">
        <f t="shared" si="72"/>
        <v>0</v>
      </c>
      <c r="AX236" s="74">
        <f t="shared" si="73"/>
        <v>0</v>
      </c>
    </row>
    <row r="237" spans="1:52" ht="23.25" customHeight="1">
      <c r="A237" s="298"/>
      <c r="B237" s="299"/>
      <c r="C237" s="300"/>
      <c r="D237" s="301"/>
      <c r="E237" s="302"/>
      <c r="F237" s="303"/>
      <c r="G237" s="304"/>
      <c r="H237" s="305"/>
      <c r="I237" s="305"/>
      <c r="J237" s="306"/>
      <c r="K237" s="307"/>
      <c r="L237" s="307"/>
      <c r="M237" s="307"/>
      <c r="N237" s="308"/>
      <c r="O237" s="304"/>
      <c r="P237" s="305"/>
      <c r="Q237" s="305"/>
      <c r="R237" s="306"/>
      <c r="S237" s="309"/>
      <c r="T237" s="309"/>
      <c r="U237" s="309">
        <v>5</v>
      </c>
      <c r="V237" s="310">
        <v>200</v>
      </c>
      <c r="W237" s="309">
        <f>T236*V237</f>
        <v>200</v>
      </c>
      <c r="X237" s="310">
        <v>100</v>
      </c>
      <c r="Y237" s="310">
        <v>26.6</v>
      </c>
      <c r="Z237" s="257">
        <f t="shared" si="79"/>
        <v>133</v>
      </c>
      <c r="AM237" s="296">
        <f t="shared" si="67"/>
        <v>26.6</v>
      </c>
      <c r="AN237" s="297">
        <f t="shared" si="68"/>
        <v>133</v>
      </c>
      <c r="AP237" s="69">
        <f t="shared" si="69"/>
        <v>0</v>
      </c>
      <c r="AR237" s="71">
        <f t="shared" si="70"/>
        <v>0</v>
      </c>
      <c r="AT237" s="72">
        <f t="shared" si="71"/>
        <v>0</v>
      </c>
      <c r="AV237" s="71">
        <f t="shared" si="72"/>
        <v>0</v>
      </c>
      <c r="AX237" s="74">
        <f t="shared" si="73"/>
        <v>0</v>
      </c>
    </row>
    <row r="238" spans="1:52" ht="23.25" customHeight="1">
      <c r="A238" s="272"/>
      <c r="B238" s="293"/>
      <c r="C238" s="275" t="s">
        <v>459</v>
      </c>
      <c r="D238" s="273" t="s">
        <v>463</v>
      </c>
      <c r="E238" s="183">
        <v>1011</v>
      </c>
      <c r="F238" s="274"/>
      <c r="G238" s="275"/>
      <c r="H238" s="273"/>
      <c r="I238" s="273"/>
      <c r="J238" s="276"/>
      <c r="K238" s="185"/>
      <c r="L238" s="185"/>
      <c r="M238" s="185"/>
      <c r="N238" s="277"/>
      <c r="O238" s="275" t="s">
        <v>460</v>
      </c>
      <c r="P238" s="273"/>
      <c r="Q238" s="273" t="s">
        <v>465</v>
      </c>
      <c r="R238" s="276" t="s">
        <v>39</v>
      </c>
      <c r="S238" s="184" t="s">
        <v>461</v>
      </c>
      <c r="T238" s="185">
        <v>12</v>
      </c>
      <c r="U238" s="185">
        <v>120</v>
      </c>
      <c r="V238" s="185">
        <v>13</v>
      </c>
      <c r="W238" s="185">
        <f t="shared" si="78"/>
        <v>156</v>
      </c>
      <c r="X238" s="185">
        <v>70</v>
      </c>
      <c r="Y238" s="278">
        <v>24.3</v>
      </c>
      <c r="Z238" s="279">
        <f t="shared" ref="Z238:Z262" si="80">U238*Y238</f>
        <v>2916</v>
      </c>
      <c r="AM238" s="296">
        <f t="shared" si="67"/>
        <v>20.3</v>
      </c>
      <c r="AN238" s="297">
        <f t="shared" si="68"/>
        <v>2436</v>
      </c>
      <c r="AO238" s="314">
        <v>4</v>
      </c>
      <c r="AP238" s="69">
        <f t="shared" si="69"/>
        <v>480</v>
      </c>
      <c r="AR238" s="71">
        <f t="shared" si="70"/>
        <v>0</v>
      </c>
      <c r="AT238" s="72">
        <f t="shared" si="71"/>
        <v>0</v>
      </c>
      <c r="AV238" s="71">
        <f t="shared" si="72"/>
        <v>0</v>
      </c>
      <c r="AX238" s="74">
        <f t="shared" si="73"/>
        <v>0</v>
      </c>
      <c r="AZ238" s="177"/>
    </row>
    <row r="239" spans="1:52" ht="23.25" customHeight="1">
      <c r="A239" s="268"/>
      <c r="B239" s="294"/>
      <c r="C239" s="234" t="s">
        <v>459</v>
      </c>
      <c r="D239" s="233" t="s">
        <v>463</v>
      </c>
      <c r="E239" s="181">
        <v>1012</v>
      </c>
      <c r="F239" s="269"/>
      <c r="G239" s="234"/>
      <c r="H239" s="233"/>
      <c r="I239" s="233"/>
      <c r="J239" s="235"/>
      <c r="K239" s="192"/>
      <c r="L239" s="192"/>
      <c r="M239" s="192"/>
      <c r="N239" s="253"/>
      <c r="O239" s="234" t="s">
        <v>167</v>
      </c>
      <c r="P239" s="233"/>
      <c r="Q239" s="233" t="s">
        <v>467</v>
      </c>
      <c r="R239" s="235" t="s">
        <v>39</v>
      </c>
      <c r="S239" s="190" t="s">
        <v>450</v>
      </c>
      <c r="T239" s="192">
        <v>12</v>
      </c>
      <c r="U239" s="192">
        <v>120</v>
      </c>
      <c r="V239" s="192">
        <v>11</v>
      </c>
      <c r="W239" s="192">
        <f t="shared" si="78"/>
        <v>132</v>
      </c>
      <c r="X239" s="192">
        <v>65</v>
      </c>
      <c r="Y239" s="236">
        <v>20.399999999999999</v>
      </c>
      <c r="Z239" s="237">
        <f t="shared" si="80"/>
        <v>2448</v>
      </c>
      <c r="AM239" s="296">
        <f t="shared" si="67"/>
        <v>18.099999999999998</v>
      </c>
      <c r="AN239" s="297">
        <f t="shared" si="68"/>
        <v>2172</v>
      </c>
      <c r="AO239" s="314">
        <v>2.2999999999999998</v>
      </c>
      <c r="AP239" s="69">
        <f t="shared" si="69"/>
        <v>276</v>
      </c>
      <c r="AR239" s="71">
        <f t="shared" si="70"/>
        <v>0</v>
      </c>
      <c r="AT239" s="72">
        <f t="shared" si="71"/>
        <v>0</v>
      </c>
      <c r="AV239" s="71">
        <f t="shared" si="72"/>
        <v>0</v>
      </c>
      <c r="AX239" s="74">
        <f t="shared" si="73"/>
        <v>0</v>
      </c>
    </row>
    <row r="240" spans="1:52" ht="23.25" customHeight="1">
      <c r="A240" s="268"/>
      <c r="B240" s="294"/>
      <c r="C240" s="234" t="s">
        <v>459</v>
      </c>
      <c r="D240" s="233" t="s">
        <v>463</v>
      </c>
      <c r="E240" s="181">
        <v>1021</v>
      </c>
      <c r="F240" s="269"/>
      <c r="G240" s="234"/>
      <c r="H240" s="233"/>
      <c r="I240" s="233"/>
      <c r="J240" s="235"/>
      <c r="K240" s="192"/>
      <c r="L240" s="192"/>
      <c r="M240" s="192"/>
      <c r="N240" s="253"/>
      <c r="O240" s="234" t="s">
        <v>167</v>
      </c>
      <c r="P240" s="233"/>
      <c r="Q240" s="233" t="s">
        <v>196</v>
      </c>
      <c r="R240" s="235" t="s">
        <v>11</v>
      </c>
      <c r="S240" s="190" t="s">
        <v>449</v>
      </c>
      <c r="T240" s="192">
        <v>8</v>
      </c>
      <c r="U240" s="192">
        <v>96</v>
      </c>
      <c r="V240" s="192">
        <v>11</v>
      </c>
      <c r="W240" s="192">
        <f t="shared" si="78"/>
        <v>88</v>
      </c>
      <c r="X240" s="192">
        <v>55</v>
      </c>
      <c r="Y240" s="236">
        <v>19.399999999999999</v>
      </c>
      <c r="Z240" s="237">
        <f t="shared" si="80"/>
        <v>1862.3999999999999</v>
      </c>
      <c r="AM240" s="296">
        <f t="shared" si="67"/>
        <v>19.399999999999999</v>
      </c>
      <c r="AN240" s="297">
        <f t="shared" si="68"/>
        <v>1862.3999999999999</v>
      </c>
      <c r="AP240" s="69">
        <f t="shared" si="69"/>
        <v>0</v>
      </c>
      <c r="AR240" s="71">
        <f t="shared" si="70"/>
        <v>0</v>
      </c>
      <c r="AT240" s="72">
        <f t="shared" si="71"/>
        <v>0</v>
      </c>
      <c r="AV240" s="71">
        <f t="shared" si="72"/>
        <v>0</v>
      </c>
      <c r="AX240" s="74">
        <f t="shared" si="73"/>
        <v>0</v>
      </c>
    </row>
    <row r="241" spans="1:50" ht="23.25" customHeight="1">
      <c r="A241" s="268"/>
      <c r="B241" s="294"/>
      <c r="C241" s="234" t="s">
        <v>459</v>
      </c>
      <c r="D241" s="233" t="s">
        <v>463</v>
      </c>
      <c r="E241" s="181">
        <v>1022</v>
      </c>
      <c r="F241" s="269"/>
      <c r="G241" s="234"/>
      <c r="H241" s="233"/>
      <c r="I241" s="233"/>
      <c r="J241" s="235"/>
      <c r="K241" s="192"/>
      <c r="L241" s="192"/>
      <c r="M241" s="192"/>
      <c r="N241" s="253"/>
      <c r="O241" s="234" t="s">
        <v>468</v>
      </c>
      <c r="P241" s="233"/>
      <c r="Q241" s="233" t="s">
        <v>469</v>
      </c>
      <c r="R241" s="235" t="s">
        <v>39</v>
      </c>
      <c r="S241" s="190" t="s">
        <v>471</v>
      </c>
      <c r="T241" s="192">
        <v>8</v>
      </c>
      <c r="U241" s="192">
        <v>96</v>
      </c>
      <c r="V241" s="192">
        <v>11</v>
      </c>
      <c r="W241" s="192">
        <f t="shared" si="78"/>
        <v>88</v>
      </c>
      <c r="X241" s="192">
        <v>55</v>
      </c>
      <c r="Y241" s="236">
        <v>22.5</v>
      </c>
      <c r="Z241" s="237">
        <f t="shared" si="80"/>
        <v>2160</v>
      </c>
      <c r="AM241" s="296">
        <f t="shared" si="67"/>
        <v>14.7</v>
      </c>
      <c r="AN241" s="297">
        <f t="shared" si="68"/>
        <v>1411.2</v>
      </c>
      <c r="AO241" s="314">
        <v>7.8</v>
      </c>
      <c r="AP241" s="69">
        <f t="shared" si="69"/>
        <v>748.8</v>
      </c>
      <c r="AR241" s="71">
        <f t="shared" si="70"/>
        <v>0</v>
      </c>
      <c r="AT241" s="72">
        <f t="shared" si="71"/>
        <v>0</v>
      </c>
      <c r="AV241" s="71">
        <f t="shared" si="72"/>
        <v>0</v>
      </c>
      <c r="AX241" s="74">
        <f t="shared" si="73"/>
        <v>0</v>
      </c>
    </row>
    <row r="242" spans="1:50" ht="23.25" customHeight="1">
      <c r="A242" s="268"/>
      <c r="B242" s="294"/>
      <c r="C242" s="234" t="s">
        <v>459</v>
      </c>
      <c r="D242" s="233" t="s">
        <v>463</v>
      </c>
      <c r="E242" s="181">
        <v>1031</v>
      </c>
      <c r="F242" s="269"/>
      <c r="G242" s="234"/>
      <c r="H242" s="233"/>
      <c r="I242" s="233"/>
      <c r="J242" s="235"/>
      <c r="K242" s="192"/>
      <c r="L242" s="192"/>
      <c r="M242" s="192"/>
      <c r="N242" s="253"/>
      <c r="O242" s="234" t="s">
        <v>196</v>
      </c>
      <c r="P242" s="233"/>
      <c r="Q242" s="233" t="s">
        <v>470</v>
      </c>
      <c r="R242" s="235" t="s">
        <v>39</v>
      </c>
      <c r="S242" s="190" t="s">
        <v>470</v>
      </c>
      <c r="T242" s="192">
        <v>12</v>
      </c>
      <c r="U242" s="192">
        <v>120</v>
      </c>
      <c r="V242" s="192">
        <v>11</v>
      </c>
      <c r="W242" s="192">
        <f t="shared" si="78"/>
        <v>132</v>
      </c>
      <c r="X242" s="192">
        <v>65</v>
      </c>
      <c r="Y242" s="236">
        <v>21.5</v>
      </c>
      <c r="Z242" s="237">
        <f t="shared" si="80"/>
        <v>2580</v>
      </c>
      <c r="AM242" s="296">
        <f t="shared" si="67"/>
        <v>19.8</v>
      </c>
      <c r="AN242" s="297">
        <f t="shared" si="68"/>
        <v>2376</v>
      </c>
      <c r="AO242" s="314">
        <v>1.7</v>
      </c>
      <c r="AP242" s="69">
        <f t="shared" si="69"/>
        <v>204</v>
      </c>
      <c r="AR242" s="71">
        <f t="shared" si="70"/>
        <v>0</v>
      </c>
      <c r="AT242" s="72">
        <f t="shared" si="71"/>
        <v>0</v>
      </c>
      <c r="AV242" s="71">
        <f t="shared" si="72"/>
        <v>0</v>
      </c>
      <c r="AX242" s="74">
        <f t="shared" si="73"/>
        <v>0</v>
      </c>
    </row>
    <row r="243" spans="1:50" ht="23.25" customHeight="1">
      <c r="A243" s="268"/>
      <c r="B243" s="294"/>
      <c r="C243" s="234" t="s">
        <v>459</v>
      </c>
      <c r="D243" s="233" t="s">
        <v>463</v>
      </c>
      <c r="E243" s="181">
        <v>1032</v>
      </c>
      <c r="F243" s="269"/>
      <c r="G243" s="234"/>
      <c r="H243" s="233"/>
      <c r="I243" s="233"/>
      <c r="J243" s="235"/>
      <c r="K243" s="192"/>
      <c r="L243" s="192"/>
      <c r="M243" s="192"/>
      <c r="N243" s="253"/>
      <c r="O243" s="234" t="s">
        <v>472</v>
      </c>
      <c r="P243" s="233"/>
      <c r="Q243" s="233" t="s">
        <v>469</v>
      </c>
      <c r="R243" s="235" t="s">
        <v>39</v>
      </c>
      <c r="S243" s="190" t="s">
        <v>471</v>
      </c>
      <c r="T243" s="192">
        <v>10</v>
      </c>
      <c r="U243" s="192">
        <v>114</v>
      </c>
      <c r="V243" s="192">
        <v>11</v>
      </c>
      <c r="W243" s="192">
        <f t="shared" si="78"/>
        <v>110</v>
      </c>
      <c r="X243" s="192">
        <v>55</v>
      </c>
      <c r="Y243" s="236">
        <v>21.4</v>
      </c>
      <c r="Z243" s="237">
        <f t="shared" si="80"/>
        <v>2439.6</v>
      </c>
      <c r="AM243" s="296">
        <f t="shared" si="67"/>
        <v>13.599999999999998</v>
      </c>
      <c r="AN243" s="297">
        <f t="shared" si="68"/>
        <v>1550.4</v>
      </c>
      <c r="AO243" s="314">
        <v>7.8</v>
      </c>
      <c r="AP243" s="69">
        <f t="shared" si="69"/>
        <v>889.19999999999993</v>
      </c>
      <c r="AR243" s="71">
        <f t="shared" si="70"/>
        <v>0</v>
      </c>
      <c r="AT243" s="72">
        <f t="shared" si="71"/>
        <v>0</v>
      </c>
      <c r="AV243" s="71">
        <f t="shared" si="72"/>
        <v>0</v>
      </c>
      <c r="AX243" s="74">
        <f t="shared" si="73"/>
        <v>0</v>
      </c>
    </row>
    <row r="244" spans="1:50" ht="23.25" customHeight="1">
      <c r="A244" s="268"/>
      <c r="B244" s="294"/>
      <c r="C244" s="234" t="s">
        <v>459</v>
      </c>
      <c r="D244" s="233" t="s">
        <v>463</v>
      </c>
      <c r="E244" s="181">
        <v>1040</v>
      </c>
      <c r="F244" s="269"/>
      <c r="G244" s="234"/>
      <c r="H244" s="233"/>
      <c r="I244" s="233"/>
      <c r="J244" s="235"/>
      <c r="K244" s="192"/>
      <c r="L244" s="192"/>
      <c r="M244" s="192"/>
      <c r="N244" s="253"/>
      <c r="O244" s="234" t="s">
        <v>460</v>
      </c>
      <c r="P244" s="233"/>
      <c r="Q244" s="233" t="s">
        <v>473</v>
      </c>
      <c r="R244" s="235" t="s">
        <v>11</v>
      </c>
      <c r="S244" s="190" t="s">
        <v>449</v>
      </c>
      <c r="T244" s="192">
        <v>20</v>
      </c>
      <c r="U244" s="192">
        <v>174</v>
      </c>
      <c r="V244" s="192">
        <v>6</v>
      </c>
      <c r="W244" s="192">
        <f t="shared" si="78"/>
        <v>120</v>
      </c>
      <c r="X244" s="192">
        <v>75</v>
      </c>
      <c r="Y244" s="236">
        <v>25.2</v>
      </c>
      <c r="Z244" s="237">
        <f t="shared" si="80"/>
        <v>4384.8</v>
      </c>
      <c r="AM244" s="296">
        <f t="shared" si="67"/>
        <v>25.2</v>
      </c>
      <c r="AN244" s="297">
        <f t="shared" si="68"/>
        <v>4384.8</v>
      </c>
      <c r="AP244" s="69">
        <f t="shared" si="69"/>
        <v>0</v>
      </c>
      <c r="AR244" s="71">
        <f t="shared" si="70"/>
        <v>0</v>
      </c>
      <c r="AT244" s="72">
        <f t="shared" si="71"/>
        <v>0</v>
      </c>
      <c r="AV244" s="71">
        <f t="shared" si="72"/>
        <v>0</v>
      </c>
      <c r="AX244" s="74">
        <f t="shared" si="73"/>
        <v>0</v>
      </c>
    </row>
    <row r="245" spans="1:50" ht="23.25" customHeight="1">
      <c r="A245" s="268"/>
      <c r="B245" s="294"/>
      <c r="C245" s="234" t="s">
        <v>459</v>
      </c>
      <c r="D245" s="233" t="s">
        <v>463</v>
      </c>
      <c r="E245" s="181">
        <v>1050</v>
      </c>
      <c r="F245" s="269"/>
      <c r="G245" s="234"/>
      <c r="H245" s="233"/>
      <c r="I245" s="233"/>
      <c r="J245" s="235"/>
      <c r="K245" s="192"/>
      <c r="L245" s="192"/>
      <c r="M245" s="192"/>
      <c r="N245" s="253"/>
      <c r="O245" s="234" t="s">
        <v>167</v>
      </c>
      <c r="P245" s="233"/>
      <c r="Q245" s="233" t="s">
        <v>196</v>
      </c>
      <c r="R245" s="235" t="s">
        <v>11</v>
      </c>
      <c r="S245" s="190" t="s">
        <v>449</v>
      </c>
      <c r="T245" s="192">
        <v>16</v>
      </c>
      <c r="U245" s="192">
        <v>172</v>
      </c>
      <c r="V245" s="192">
        <v>6</v>
      </c>
      <c r="W245" s="192">
        <f t="shared" si="78"/>
        <v>96</v>
      </c>
      <c r="X245" s="192">
        <v>60</v>
      </c>
      <c r="Y245" s="236">
        <v>20.6</v>
      </c>
      <c r="Z245" s="237">
        <f t="shared" si="80"/>
        <v>3543.2000000000003</v>
      </c>
      <c r="AM245" s="296">
        <f t="shared" si="67"/>
        <v>20.6</v>
      </c>
      <c r="AN245" s="297">
        <f t="shared" si="68"/>
        <v>3543.2000000000003</v>
      </c>
      <c r="AP245" s="69">
        <f t="shared" si="69"/>
        <v>0</v>
      </c>
      <c r="AR245" s="71">
        <f t="shared" si="70"/>
        <v>0</v>
      </c>
      <c r="AT245" s="72">
        <f t="shared" si="71"/>
        <v>0</v>
      </c>
      <c r="AV245" s="71">
        <f t="shared" si="72"/>
        <v>0</v>
      </c>
      <c r="AX245" s="74">
        <f t="shared" si="73"/>
        <v>0</v>
      </c>
    </row>
    <row r="246" spans="1:50" ht="23.25" customHeight="1">
      <c r="A246" s="268"/>
      <c r="B246" s="294"/>
      <c r="C246" s="234" t="s">
        <v>459</v>
      </c>
      <c r="D246" s="233" t="s">
        <v>463</v>
      </c>
      <c r="E246" s="181">
        <v>1060</v>
      </c>
      <c r="F246" s="269"/>
      <c r="G246" s="234"/>
      <c r="H246" s="233"/>
      <c r="I246" s="233"/>
      <c r="J246" s="235"/>
      <c r="K246" s="192"/>
      <c r="L246" s="192"/>
      <c r="M246" s="192"/>
      <c r="N246" s="253"/>
      <c r="O246" s="234" t="s">
        <v>474</v>
      </c>
      <c r="P246" s="233"/>
      <c r="Q246" s="233" t="s">
        <v>475</v>
      </c>
      <c r="R246" s="235" t="s">
        <v>39</v>
      </c>
      <c r="S246" s="190" t="s">
        <v>451</v>
      </c>
      <c r="T246" s="192">
        <v>16</v>
      </c>
      <c r="U246" s="192">
        <v>172</v>
      </c>
      <c r="V246" s="192">
        <v>6</v>
      </c>
      <c r="W246" s="192">
        <f t="shared" si="78"/>
        <v>96</v>
      </c>
      <c r="X246" s="192">
        <v>60</v>
      </c>
      <c r="Y246" s="236">
        <v>21</v>
      </c>
      <c r="Z246" s="237">
        <f t="shared" si="80"/>
        <v>3612</v>
      </c>
      <c r="AM246" s="296">
        <f t="shared" si="67"/>
        <v>20.100000000000001</v>
      </c>
      <c r="AN246" s="297">
        <f t="shared" si="68"/>
        <v>3457.2</v>
      </c>
      <c r="AO246" s="314">
        <v>0.9</v>
      </c>
      <c r="AP246" s="69">
        <f t="shared" si="69"/>
        <v>154.80000000000001</v>
      </c>
      <c r="AR246" s="71">
        <f t="shared" si="70"/>
        <v>0</v>
      </c>
      <c r="AT246" s="72">
        <f t="shared" si="71"/>
        <v>0</v>
      </c>
      <c r="AV246" s="71">
        <f t="shared" si="72"/>
        <v>0</v>
      </c>
      <c r="AX246" s="74">
        <f t="shared" si="73"/>
        <v>0</v>
      </c>
    </row>
    <row r="247" spans="1:50" ht="23.25" customHeight="1">
      <c r="A247" s="268"/>
      <c r="B247" s="294"/>
      <c r="C247" s="234" t="s">
        <v>459</v>
      </c>
      <c r="D247" s="233" t="s">
        <v>463</v>
      </c>
      <c r="E247" s="181">
        <v>1071</v>
      </c>
      <c r="F247" s="269"/>
      <c r="G247" s="234"/>
      <c r="H247" s="233"/>
      <c r="I247" s="233"/>
      <c r="J247" s="235"/>
      <c r="K247" s="192"/>
      <c r="L247" s="192"/>
      <c r="M247" s="192"/>
      <c r="N247" s="253"/>
      <c r="O247" s="234" t="s">
        <v>476</v>
      </c>
      <c r="P247" s="233"/>
      <c r="Q247" s="233" t="s">
        <v>476</v>
      </c>
      <c r="R247" s="235" t="s">
        <v>11</v>
      </c>
      <c r="S247" s="190" t="s">
        <v>449</v>
      </c>
      <c r="T247" s="192">
        <v>5</v>
      </c>
      <c r="U247" s="192">
        <v>63</v>
      </c>
      <c r="V247" s="192">
        <v>20</v>
      </c>
      <c r="W247" s="192">
        <f t="shared" si="78"/>
        <v>100</v>
      </c>
      <c r="X247" s="192">
        <v>50</v>
      </c>
      <c r="Y247" s="236">
        <v>18.100000000000001</v>
      </c>
      <c r="Z247" s="237">
        <f t="shared" si="80"/>
        <v>1140.3000000000002</v>
      </c>
      <c r="AM247" s="296">
        <f t="shared" si="67"/>
        <v>18.100000000000001</v>
      </c>
      <c r="AN247" s="297">
        <f t="shared" si="68"/>
        <v>1140.3000000000002</v>
      </c>
      <c r="AP247" s="69">
        <f t="shared" si="69"/>
        <v>0</v>
      </c>
      <c r="AR247" s="71">
        <f t="shared" si="70"/>
        <v>0</v>
      </c>
      <c r="AT247" s="72">
        <f t="shared" si="71"/>
        <v>0</v>
      </c>
      <c r="AV247" s="71">
        <f t="shared" si="72"/>
        <v>0</v>
      </c>
      <c r="AX247" s="74">
        <f t="shared" si="73"/>
        <v>0</v>
      </c>
    </row>
    <row r="248" spans="1:50" ht="23.25" customHeight="1">
      <c r="A248" s="268"/>
      <c r="B248" s="294"/>
      <c r="C248" s="234" t="s">
        <v>459</v>
      </c>
      <c r="D248" s="233" t="s">
        <v>463</v>
      </c>
      <c r="E248" s="181">
        <v>1072</v>
      </c>
      <c r="F248" s="269"/>
      <c r="G248" s="234"/>
      <c r="H248" s="233"/>
      <c r="I248" s="233"/>
      <c r="J248" s="235"/>
      <c r="K248" s="192"/>
      <c r="L248" s="192"/>
      <c r="M248" s="192"/>
      <c r="N248" s="253"/>
      <c r="O248" s="234" t="s">
        <v>476</v>
      </c>
      <c r="P248" s="233"/>
      <c r="Q248" s="233" t="s">
        <v>476</v>
      </c>
      <c r="R248" s="235" t="s">
        <v>11</v>
      </c>
      <c r="S248" s="190" t="s">
        <v>449</v>
      </c>
      <c r="T248" s="192">
        <v>5</v>
      </c>
      <c r="U248" s="192">
        <v>63</v>
      </c>
      <c r="V248" s="192">
        <v>20</v>
      </c>
      <c r="W248" s="192">
        <f t="shared" si="78"/>
        <v>100</v>
      </c>
      <c r="X248" s="192">
        <v>50</v>
      </c>
      <c r="Y248" s="236">
        <v>18.100000000000001</v>
      </c>
      <c r="Z248" s="237">
        <f t="shared" si="80"/>
        <v>1140.3000000000002</v>
      </c>
      <c r="AM248" s="296">
        <f t="shared" si="67"/>
        <v>18.100000000000001</v>
      </c>
      <c r="AN248" s="297">
        <f t="shared" si="68"/>
        <v>1140.3000000000002</v>
      </c>
      <c r="AP248" s="69">
        <f t="shared" si="69"/>
        <v>0</v>
      </c>
      <c r="AR248" s="71">
        <f t="shared" si="70"/>
        <v>0</v>
      </c>
      <c r="AT248" s="72">
        <f t="shared" si="71"/>
        <v>0</v>
      </c>
      <c r="AV248" s="71">
        <f t="shared" si="72"/>
        <v>0</v>
      </c>
      <c r="AX248" s="74">
        <f t="shared" si="73"/>
        <v>0</v>
      </c>
    </row>
    <row r="249" spans="1:50" ht="23.25" customHeight="1">
      <c r="A249" s="268"/>
      <c r="B249" s="294"/>
      <c r="C249" s="234" t="s">
        <v>459</v>
      </c>
      <c r="D249" s="233" t="s">
        <v>463</v>
      </c>
      <c r="E249" s="181">
        <v>1073</v>
      </c>
      <c r="F249" s="269"/>
      <c r="G249" s="234"/>
      <c r="H249" s="233"/>
      <c r="I249" s="233"/>
      <c r="J249" s="235"/>
      <c r="K249" s="192"/>
      <c r="L249" s="192"/>
      <c r="M249" s="192"/>
      <c r="N249" s="253"/>
      <c r="O249" s="234" t="s">
        <v>477</v>
      </c>
      <c r="P249" s="233"/>
      <c r="Q249" s="233" t="s">
        <v>477</v>
      </c>
      <c r="R249" s="235" t="s">
        <v>11</v>
      </c>
      <c r="S249" s="190" t="s">
        <v>449</v>
      </c>
      <c r="T249" s="192">
        <v>5</v>
      </c>
      <c r="U249" s="192">
        <v>63</v>
      </c>
      <c r="V249" s="192">
        <v>20</v>
      </c>
      <c r="W249" s="192">
        <f t="shared" si="78"/>
        <v>100</v>
      </c>
      <c r="X249" s="192">
        <v>50</v>
      </c>
      <c r="Y249" s="236">
        <v>17.899999999999999</v>
      </c>
      <c r="Z249" s="237">
        <f t="shared" si="80"/>
        <v>1127.6999999999998</v>
      </c>
      <c r="AM249" s="296">
        <f t="shared" si="67"/>
        <v>17.899999999999999</v>
      </c>
      <c r="AN249" s="297">
        <f t="shared" si="68"/>
        <v>1127.6999999999998</v>
      </c>
      <c r="AP249" s="69">
        <f t="shared" si="69"/>
        <v>0</v>
      </c>
      <c r="AR249" s="71">
        <f t="shared" si="70"/>
        <v>0</v>
      </c>
      <c r="AT249" s="72">
        <f t="shared" si="71"/>
        <v>0</v>
      </c>
      <c r="AV249" s="71">
        <f t="shared" si="72"/>
        <v>0</v>
      </c>
      <c r="AX249" s="74">
        <f t="shared" si="73"/>
        <v>0</v>
      </c>
    </row>
    <row r="250" spans="1:50" ht="23.25" customHeight="1">
      <c r="A250" s="268"/>
      <c r="B250" s="294"/>
      <c r="C250" s="234" t="s">
        <v>459</v>
      </c>
      <c r="D250" s="233" t="s">
        <v>463</v>
      </c>
      <c r="E250" s="181">
        <v>1074</v>
      </c>
      <c r="F250" s="269"/>
      <c r="G250" s="234"/>
      <c r="H250" s="233"/>
      <c r="I250" s="233"/>
      <c r="J250" s="235"/>
      <c r="K250" s="192"/>
      <c r="L250" s="192"/>
      <c r="M250" s="192"/>
      <c r="N250" s="253"/>
      <c r="O250" s="234" t="s">
        <v>477</v>
      </c>
      <c r="P250" s="233"/>
      <c r="Q250" s="233" t="s">
        <v>477</v>
      </c>
      <c r="R250" s="235" t="s">
        <v>11</v>
      </c>
      <c r="S250" s="190" t="s">
        <v>449</v>
      </c>
      <c r="T250" s="192">
        <v>5</v>
      </c>
      <c r="U250" s="192">
        <v>63</v>
      </c>
      <c r="V250" s="192">
        <v>20</v>
      </c>
      <c r="W250" s="192">
        <f t="shared" si="78"/>
        <v>100</v>
      </c>
      <c r="X250" s="192">
        <v>50</v>
      </c>
      <c r="Y250" s="236">
        <v>17.899999999999999</v>
      </c>
      <c r="Z250" s="237">
        <f t="shared" si="80"/>
        <v>1127.6999999999998</v>
      </c>
      <c r="AM250" s="296">
        <f t="shared" si="67"/>
        <v>17.899999999999999</v>
      </c>
      <c r="AN250" s="297">
        <f t="shared" si="68"/>
        <v>1127.6999999999998</v>
      </c>
      <c r="AP250" s="69">
        <f t="shared" si="69"/>
        <v>0</v>
      </c>
      <c r="AR250" s="71">
        <f t="shared" si="70"/>
        <v>0</v>
      </c>
      <c r="AT250" s="72">
        <f t="shared" si="71"/>
        <v>0</v>
      </c>
      <c r="AV250" s="71">
        <f t="shared" si="72"/>
        <v>0</v>
      </c>
      <c r="AX250" s="74">
        <f t="shared" si="73"/>
        <v>0</v>
      </c>
    </row>
    <row r="251" spans="1:50" ht="23.25" customHeight="1">
      <c r="A251" s="268"/>
      <c r="B251" s="294"/>
      <c r="C251" s="234" t="s">
        <v>459</v>
      </c>
      <c r="D251" s="233" t="s">
        <v>463</v>
      </c>
      <c r="E251" s="181">
        <v>1081</v>
      </c>
      <c r="F251" s="269"/>
      <c r="G251" s="234"/>
      <c r="H251" s="233"/>
      <c r="I251" s="233"/>
      <c r="J251" s="235"/>
      <c r="K251" s="192"/>
      <c r="L251" s="192"/>
      <c r="M251" s="192"/>
      <c r="N251" s="253"/>
      <c r="O251" s="234" t="s">
        <v>477</v>
      </c>
      <c r="P251" s="233"/>
      <c r="Q251" s="233" t="s">
        <v>477</v>
      </c>
      <c r="R251" s="235" t="s">
        <v>11</v>
      </c>
      <c r="S251" s="190" t="s">
        <v>449</v>
      </c>
      <c r="T251" s="192">
        <v>5</v>
      </c>
      <c r="U251" s="192">
        <v>55</v>
      </c>
      <c r="V251" s="192">
        <v>24</v>
      </c>
      <c r="W251" s="192">
        <f t="shared" si="78"/>
        <v>120</v>
      </c>
      <c r="X251" s="192">
        <v>60</v>
      </c>
      <c r="Y251" s="236">
        <v>20</v>
      </c>
      <c r="Z251" s="237">
        <f t="shared" si="80"/>
        <v>1100</v>
      </c>
      <c r="AM251" s="296">
        <f t="shared" si="67"/>
        <v>20</v>
      </c>
      <c r="AN251" s="297">
        <f t="shared" si="68"/>
        <v>1100</v>
      </c>
      <c r="AP251" s="69">
        <f t="shared" si="69"/>
        <v>0</v>
      </c>
      <c r="AR251" s="71">
        <f t="shared" si="70"/>
        <v>0</v>
      </c>
      <c r="AT251" s="72">
        <f t="shared" si="71"/>
        <v>0</v>
      </c>
      <c r="AV251" s="71">
        <f t="shared" si="72"/>
        <v>0</v>
      </c>
      <c r="AX251" s="74">
        <f t="shared" si="73"/>
        <v>0</v>
      </c>
    </row>
    <row r="252" spans="1:50" ht="23.25" customHeight="1">
      <c r="A252" s="268"/>
      <c r="B252" s="294"/>
      <c r="C252" s="234" t="s">
        <v>459</v>
      </c>
      <c r="D252" s="233" t="s">
        <v>463</v>
      </c>
      <c r="E252" s="181">
        <v>1082</v>
      </c>
      <c r="F252" s="269"/>
      <c r="G252" s="234"/>
      <c r="H252" s="233"/>
      <c r="I252" s="233"/>
      <c r="J252" s="235"/>
      <c r="K252" s="192"/>
      <c r="L252" s="192"/>
      <c r="M252" s="192"/>
      <c r="N252" s="253"/>
      <c r="O252" s="234" t="s">
        <v>477</v>
      </c>
      <c r="P252" s="233"/>
      <c r="Q252" s="233" t="s">
        <v>477</v>
      </c>
      <c r="R252" s="235" t="s">
        <v>11</v>
      </c>
      <c r="S252" s="190" t="s">
        <v>449</v>
      </c>
      <c r="T252" s="192">
        <v>5</v>
      </c>
      <c r="U252" s="192">
        <v>55</v>
      </c>
      <c r="V252" s="192">
        <v>24</v>
      </c>
      <c r="W252" s="192">
        <f t="shared" si="78"/>
        <v>120</v>
      </c>
      <c r="X252" s="192">
        <v>60</v>
      </c>
      <c r="Y252" s="236">
        <v>20</v>
      </c>
      <c r="Z252" s="237">
        <f t="shared" si="80"/>
        <v>1100</v>
      </c>
      <c r="AM252" s="296">
        <f t="shared" si="67"/>
        <v>20</v>
      </c>
      <c r="AN252" s="297">
        <f t="shared" si="68"/>
        <v>1100</v>
      </c>
      <c r="AP252" s="69">
        <f t="shared" si="69"/>
        <v>0</v>
      </c>
      <c r="AR252" s="71">
        <f t="shared" si="70"/>
        <v>0</v>
      </c>
      <c r="AT252" s="72">
        <f t="shared" si="71"/>
        <v>0</v>
      </c>
      <c r="AV252" s="71">
        <f t="shared" si="72"/>
        <v>0</v>
      </c>
      <c r="AX252" s="74">
        <f t="shared" si="73"/>
        <v>0</v>
      </c>
    </row>
    <row r="253" spans="1:50" ht="23.25" customHeight="1">
      <c r="A253" s="268"/>
      <c r="B253" s="294"/>
      <c r="C253" s="234" t="s">
        <v>459</v>
      </c>
      <c r="D253" s="233" t="s">
        <v>463</v>
      </c>
      <c r="E253" s="181">
        <v>1083</v>
      </c>
      <c r="F253" s="269"/>
      <c r="G253" s="234"/>
      <c r="H253" s="233"/>
      <c r="I253" s="233"/>
      <c r="J253" s="235"/>
      <c r="K253" s="192"/>
      <c r="L253" s="192"/>
      <c r="M253" s="192"/>
      <c r="N253" s="253"/>
      <c r="O253" s="234" t="s">
        <v>167</v>
      </c>
      <c r="P253" s="233"/>
      <c r="Q253" s="233" t="s">
        <v>167</v>
      </c>
      <c r="R253" s="235" t="s">
        <v>11</v>
      </c>
      <c r="S253" s="190" t="s">
        <v>449</v>
      </c>
      <c r="T253" s="192">
        <v>6</v>
      </c>
      <c r="U253" s="192">
        <v>60</v>
      </c>
      <c r="V253" s="192">
        <v>24</v>
      </c>
      <c r="W253" s="192">
        <f t="shared" si="78"/>
        <v>144</v>
      </c>
      <c r="X253" s="192">
        <v>70</v>
      </c>
      <c r="Y253" s="236">
        <v>22.1</v>
      </c>
      <c r="Z253" s="237">
        <f t="shared" si="80"/>
        <v>1326</v>
      </c>
      <c r="AM253" s="296">
        <f t="shared" si="67"/>
        <v>22.1</v>
      </c>
      <c r="AN253" s="297">
        <f t="shared" si="68"/>
        <v>1326</v>
      </c>
      <c r="AP253" s="69">
        <f t="shared" si="69"/>
        <v>0</v>
      </c>
      <c r="AR253" s="71">
        <f t="shared" si="70"/>
        <v>0</v>
      </c>
      <c r="AT253" s="72">
        <f t="shared" si="71"/>
        <v>0</v>
      </c>
      <c r="AV253" s="71">
        <f t="shared" si="72"/>
        <v>0</v>
      </c>
      <c r="AX253" s="74">
        <f t="shared" si="73"/>
        <v>0</v>
      </c>
    </row>
    <row r="254" spans="1:50" ht="23.25" customHeight="1">
      <c r="A254" s="268"/>
      <c r="B254" s="294"/>
      <c r="C254" s="234" t="s">
        <v>459</v>
      </c>
      <c r="D254" s="233" t="s">
        <v>463</v>
      </c>
      <c r="E254" s="181">
        <v>1083</v>
      </c>
      <c r="F254" s="269"/>
      <c r="G254" s="234"/>
      <c r="H254" s="233"/>
      <c r="I254" s="233"/>
      <c r="J254" s="235"/>
      <c r="K254" s="192"/>
      <c r="L254" s="192"/>
      <c r="M254" s="192"/>
      <c r="N254" s="253"/>
      <c r="O254" s="234" t="s">
        <v>167</v>
      </c>
      <c r="P254" s="233"/>
      <c r="Q254" s="233" t="s">
        <v>167</v>
      </c>
      <c r="R254" s="235" t="s">
        <v>11</v>
      </c>
      <c r="S254" s="190" t="s">
        <v>449</v>
      </c>
      <c r="T254" s="192">
        <v>6</v>
      </c>
      <c r="U254" s="192">
        <v>60</v>
      </c>
      <c r="V254" s="192">
        <v>24</v>
      </c>
      <c r="W254" s="192">
        <f t="shared" si="78"/>
        <v>144</v>
      </c>
      <c r="X254" s="192">
        <v>70</v>
      </c>
      <c r="Y254" s="236">
        <v>22.1</v>
      </c>
      <c r="Z254" s="237">
        <f t="shared" si="80"/>
        <v>1326</v>
      </c>
      <c r="AM254" s="296">
        <f t="shared" si="67"/>
        <v>22.1</v>
      </c>
      <c r="AN254" s="297">
        <f t="shared" si="68"/>
        <v>1326</v>
      </c>
      <c r="AP254" s="69">
        <f t="shared" si="69"/>
        <v>0</v>
      </c>
      <c r="AR254" s="71">
        <f t="shared" si="70"/>
        <v>0</v>
      </c>
      <c r="AT254" s="72">
        <f t="shared" si="71"/>
        <v>0</v>
      </c>
      <c r="AV254" s="71">
        <f t="shared" si="72"/>
        <v>0</v>
      </c>
      <c r="AX254" s="74">
        <f t="shared" si="73"/>
        <v>0</v>
      </c>
    </row>
    <row r="255" spans="1:50" ht="23.25" customHeight="1">
      <c r="A255" s="268"/>
      <c r="B255" s="294"/>
      <c r="C255" s="234" t="s">
        <v>459</v>
      </c>
      <c r="D255" s="233" t="s">
        <v>463</v>
      </c>
      <c r="E255" s="181">
        <v>1091</v>
      </c>
      <c r="F255" s="269"/>
      <c r="G255" s="234"/>
      <c r="H255" s="233"/>
      <c r="I255" s="233"/>
      <c r="J255" s="235"/>
      <c r="K255" s="192"/>
      <c r="L255" s="192"/>
      <c r="M255" s="192"/>
      <c r="N255" s="253"/>
      <c r="O255" s="234" t="s">
        <v>478</v>
      </c>
      <c r="P255" s="233"/>
      <c r="Q255" s="233" t="s">
        <v>478</v>
      </c>
      <c r="R255" s="235" t="s">
        <v>11</v>
      </c>
      <c r="S255" s="190" t="s">
        <v>449</v>
      </c>
      <c r="T255" s="192">
        <v>5</v>
      </c>
      <c r="U255" s="192">
        <v>62</v>
      </c>
      <c r="V255" s="192">
        <v>20</v>
      </c>
      <c r="W255" s="192">
        <f t="shared" si="78"/>
        <v>100</v>
      </c>
      <c r="X255" s="192">
        <v>50</v>
      </c>
      <c r="Y255" s="236">
        <v>17.399999999999999</v>
      </c>
      <c r="Z255" s="237">
        <f t="shared" si="80"/>
        <v>1078.8</v>
      </c>
      <c r="AM255" s="296">
        <f t="shared" si="67"/>
        <v>17.399999999999999</v>
      </c>
      <c r="AN255" s="297">
        <f t="shared" si="68"/>
        <v>1078.8</v>
      </c>
      <c r="AP255" s="69">
        <f t="shared" si="69"/>
        <v>0</v>
      </c>
      <c r="AR255" s="71">
        <f t="shared" si="70"/>
        <v>0</v>
      </c>
      <c r="AT255" s="72">
        <f t="shared" si="71"/>
        <v>0</v>
      </c>
      <c r="AV255" s="71">
        <f t="shared" si="72"/>
        <v>0</v>
      </c>
      <c r="AX255" s="74">
        <f t="shared" si="73"/>
        <v>0</v>
      </c>
    </row>
    <row r="256" spans="1:50" ht="23.25" customHeight="1">
      <c r="A256" s="268"/>
      <c r="B256" s="294"/>
      <c r="C256" s="234" t="s">
        <v>459</v>
      </c>
      <c r="D256" s="233" t="s">
        <v>463</v>
      </c>
      <c r="E256" s="181">
        <v>1092</v>
      </c>
      <c r="F256" s="269"/>
      <c r="G256" s="234"/>
      <c r="H256" s="233"/>
      <c r="I256" s="233"/>
      <c r="J256" s="235"/>
      <c r="K256" s="192"/>
      <c r="L256" s="192"/>
      <c r="M256" s="192"/>
      <c r="N256" s="253"/>
      <c r="O256" s="234" t="s">
        <v>478</v>
      </c>
      <c r="P256" s="233"/>
      <c r="Q256" s="233" t="s">
        <v>478</v>
      </c>
      <c r="R256" s="235" t="s">
        <v>11</v>
      </c>
      <c r="S256" s="190" t="s">
        <v>449</v>
      </c>
      <c r="T256" s="192">
        <v>5</v>
      </c>
      <c r="U256" s="192">
        <v>62</v>
      </c>
      <c r="V256" s="192">
        <v>20</v>
      </c>
      <c r="W256" s="192">
        <f t="shared" si="78"/>
        <v>100</v>
      </c>
      <c r="X256" s="192">
        <v>50</v>
      </c>
      <c r="Y256" s="236">
        <v>17.399999999999999</v>
      </c>
      <c r="Z256" s="237">
        <f t="shared" si="80"/>
        <v>1078.8</v>
      </c>
      <c r="AM256" s="296">
        <f t="shared" si="67"/>
        <v>17.399999999999999</v>
      </c>
      <c r="AN256" s="297">
        <f t="shared" si="68"/>
        <v>1078.8</v>
      </c>
      <c r="AP256" s="69">
        <f t="shared" si="69"/>
        <v>0</v>
      </c>
      <c r="AR256" s="71">
        <f t="shared" si="70"/>
        <v>0</v>
      </c>
      <c r="AT256" s="72">
        <f t="shared" si="71"/>
        <v>0</v>
      </c>
      <c r="AV256" s="71">
        <f t="shared" si="72"/>
        <v>0</v>
      </c>
      <c r="AX256" s="74">
        <f t="shared" si="73"/>
        <v>0</v>
      </c>
    </row>
    <row r="257" spans="1:50" ht="23.25" customHeight="1">
      <c r="A257" s="268"/>
      <c r="B257" s="294"/>
      <c r="C257" s="234" t="s">
        <v>459</v>
      </c>
      <c r="D257" s="233" t="s">
        <v>463</v>
      </c>
      <c r="E257" s="181">
        <v>1093</v>
      </c>
      <c r="F257" s="269"/>
      <c r="G257" s="234"/>
      <c r="H257" s="233"/>
      <c r="I257" s="233"/>
      <c r="J257" s="235"/>
      <c r="K257" s="192"/>
      <c r="L257" s="192"/>
      <c r="M257" s="192"/>
      <c r="N257" s="253"/>
      <c r="O257" s="234" t="s">
        <v>477</v>
      </c>
      <c r="P257" s="233"/>
      <c r="Q257" s="233" t="s">
        <v>477</v>
      </c>
      <c r="R257" s="235" t="s">
        <v>11</v>
      </c>
      <c r="S257" s="190" t="s">
        <v>449</v>
      </c>
      <c r="T257" s="192">
        <v>5</v>
      </c>
      <c r="U257" s="192">
        <v>55</v>
      </c>
      <c r="V257" s="192">
        <v>24</v>
      </c>
      <c r="W257" s="192">
        <f t="shared" si="78"/>
        <v>120</v>
      </c>
      <c r="X257" s="192">
        <v>60</v>
      </c>
      <c r="Y257" s="236">
        <v>19.899999999999999</v>
      </c>
      <c r="Z257" s="237">
        <f t="shared" si="80"/>
        <v>1094.5</v>
      </c>
      <c r="AM257" s="296">
        <f t="shared" si="67"/>
        <v>19.899999999999999</v>
      </c>
      <c r="AN257" s="297">
        <f t="shared" si="68"/>
        <v>1094.5</v>
      </c>
      <c r="AP257" s="69">
        <f t="shared" si="69"/>
        <v>0</v>
      </c>
      <c r="AR257" s="71">
        <f t="shared" si="70"/>
        <v>0</v>
      </c>
      <c r="AT257" s="72">
        <f t="shared" si="71"/>
        <v>0</v>
      </c>
      <c r="AV257" s="71">
        <f t="shared" si="72"/>
        <v>0</v>
      </c>
      <c r="AX257" s="74">
        <f t="shared" si="73"/>
        <v>0</v>
      </c>
    </row>
    <row r="258" spans="1:50" ht="23.25" customHeight="1">
      <c r="A258" s="268"/>
      <c r="B258" s="294"/>
      <c r="C258" s="234" t="s">
        <v>459</v>
      </c>
      <c r="D258" s="233" t="s">
        <v>463</v>
      </c>
      <c r="E258" s="181">
        <v>1094</v>
      </c>
      <c r="F258" s="269"/>
      <c r="G258" s="234"/>
      <c r="H258" s="233"/>
      <c r="I258" s="233"/>
      <c r="J258" s="235"/>
      <c r="K258" s="192"/>
      <c r="L258" s="192"/>
      <c r="M258" s="192"/>
      <c r="N258" s="253"/>
      <c r="O258" s="234" t="s">
        <v>477</v>
      </c>
      <c r="P258" s="233"/>
      <c r="Q258" s="233" t="s">
        <v>477</v>
      </c>
      <c r="R258" s="235" t="s">
        <v>11</v>
      </c>
      <c r="S258" s="190" t="s">
        <v>449</v>
      </c>
      <c r="T258" s="192">
        <v>5</v>
      </c>
      <c r="U258" s="192">
        <v>55</v>
      </c>
      <c r="V258" s="192">
        <v>24</v>
      </c>
      <c r="W258" s="192">
        <f t="shared" si="78"/>
        <v>120</v>
      </c>
      <c r="X258" s="192">
        <v>60</v>
      </c>
      <c r="Y258" s="236">
        <v>19.899999999999999</v>
      </c>
      <c r="Z258" s="237">
        <f t="shared" si="80"/>
        <v>1094.5</v>
      </c>
      <c r="AM258" s="296">
        <f t="shared" si="67"/>
        <v>19.899999999999999</v>
      </c>
      <c r="AN258" s="297">
        <f t="shared" si="68"/>
        <v>1094.5</v>
      </c>
      <c r="AP258" s="69">
        <f t="shared" si="69"/>
        <v>0</v>
      </c>
      <c r="AR258" s="71">
        <f t="shared" si="70"/>
        <v>0</v>
      </c>
      <c r="AT258" s="72">
        <f t="shared" si="71"/>
        <v>0</v>
      </c>
      <c r="AV258" s="71">
        <f t="shared" si="72"/>
        <v>0</v>
      </c>
      <c r="AX258" s="74">
        <f t="shared" si="73"/>
        <v>0</v>
      </c>
    </row>
    <row r="259" spans="1:50" ht="23.25" customHeight="1">
      <c r="A259" s="268"/>
      <c r="B259" s="294"/>
      <c r="C259" s="234" t="s">
        <v>459</v>
      </c>
      <c r="D259" s="233" t="s">
        <v>463</v>
      </c>
      <c r="E259" s="181">
        <v>1101</v>
      </c>
      <c r="F259" s="269"/>
      <c r="G259" s="234"/>
      <c r="H259" s="233"/>
      <c r="I259" s="233"/>
      <c r="J259" s="235"/>
      <c r="K259" s="192"/>
      <c r="L259" s="192"/>
      <c r="M259" s="192"/>
      <c r="N259" s="253"/>
      <c r="O259" s="234" t="s">
        <v>478</v>
      </c>
      <c r="P259" s="233"/>
      <c r="Q259" s="233" t="s">
        <v>478</v>
      </c>
      <c r="R259" s="235" t="s">
        <v>11</v>
      </c>
      <c r="S259" s="190" t="s">
        <v>449</v>
      </c>
      <c r="T259" s="192">
        <v>5</v>
      </c>
      <c r="U259" s="192">
        <v>55</v>
      </c>
      <c r="V259" s="192">
        <v>24</v>
      </c>
      <c r="W259" s="192">
        <f t="shared" si="78"/>
        <v>120</v>
      </c>
      <c r="X259" s="192">
        <v>60</v>
      </c>
      <c r="Y259" s="236">
        <v>19.3</v>
      </c>
      <c r="Z259" s="237">
        <f t="shared" si="80"/>
        <v>1061.5</v>
      </c>
      <c r="AM259" s="296">
        <f t="shared" si="67"/>
        <v>19.3</v>
      </c>
      <c r="AN259" s="297">
        <f t="shared" si="68"/>
        <v>1061.5</v>
      </c>
      <c r="AP259" s="69">
        <f t="shared" si="69"/>
        <v>0</v>
      </c>
      <c r="AR259" s="71">
        <f t="shared" si="70"/>
        <v>0</v>
      </c>
      <c r="AT259" s="72">
        <f t="shared" si="71"/>
        <v>0</v>
      </c>
      <c r="AV259" s="71">
        <f t="shared" si="72"/>
        <v>0</v>
      </c>
      <c r="AX259" s="74">
        <f t="shared" si="73"/>
        <v>0</v>
      </c>
    </row>
    <row r="260" spans="1:50" ht="23.25" customHeight="1">
      <c r="A260" s="268"/>
      <c r="B260" s="294"/>
      <c r="C260" s="234" t="s">
        <v>459</v>
      </c>
      <c r="D260" s="233" t="s">
        <v>463</v>
      </c>
      <c r="E260" s="181">
        <v>1102</v>
      </c>
      <c r="F260" s="269"/>
      <c r="G260" s="234"/>
      <c r="H260" s="233"/>
      <c r="I260" s="233"/>
      <c r="J260" s="235"/>
      <c r="K260" s="192"/>
      <c r="L260" s="192"/>
      <c r="M260" s="192"/>
      <c r="N260" s="253"/>
      <c r="O260" s="234" t="s">
        <v>478</v>
      </c>
      <c r="P260" s="233"/>
      <c r="Q260" s="233" t="s">
        <v>478</v>
      </c>
      <c r="R260" s="235" t="s">
        <v>11</v>
      </c>
      <c r="S260" s="190" t="s">
        <v>449</v>
      </c>
      <c r="T260" s="192">
        <v>5</v>
      </c>
      <c r="U260" s="192">
        <v>55</v>
      </c>
      <c r="V260" s="192">
        <v>24</v>
      </c>
      <c r="W260" s="192">
        <f t="shared" si="78"/>
        <v>120</v>
      </c>
      <c r="X260" s="192">
        <v>60</v>
      </c>
      <c r="Y260" s="236">
        <v>19.3</v>
      </c>
      <c r="Z260" s="237">
        <f t="shared" si="80"/>
        <v>1061.5</v>
      </c>
      <c r="AM260" s="296">
        <f t="shared" si="67"/>
        <v>19.3</v>
      </c>
      <c r="AN260" s="297">
        <f t="shared" si="68"/>
        <v>1061.5</v>
      </c>
      <c r="AP260" s="69">
        <f t="shared" si="69"/>
        <v>0</v>
      </c>
      <c r="AR260" s="71">
        <f t="shared" si="70"/>
        <v>0</v>
      </c>
      <c r="AT260" s="72">
        <f t="shared" si="71"/>
        <v>0</v>
      </c>
      <c r="AV260" s="71">
        <f t="shared" si="72"/>
        <v>0</v>
      </c>
      <c r="AX260" s="74">
        <f t="shared" si="73"/>
        <v>0</v>
      </c>
    </row>
    <row r="261" spans="1:50" ht="23.25" customHeight="1">
      <c r="A261" s="268"/>
      <c r="B261" s="294"/>
      <c r="C261" s="234" t="s">
        <v>459</v>
      </c>
      <c r="D261" s="233" t="s">
        <v>463</v>
      </c>
      <c r="E261" s="181">
        <v>1103</v>
      </c>
      <c r="F261" s="269"/>
      <c r="G261" s="234"/>
      <c r="H261" s="233"/>
      <c r="I261" s="233"/>
      <c r="J261" s="235"/>
      <c r="K261" s="192"/>
      <c r="L261" s="192"/>
      <c r="M261" s="192"/>
      <c r="N261" s="253"/>
      <c r="O261" s="234" t="s">
        <v>474</v>
      </c>
      <c r="P261" s="233"/>
      <c r="Q261" s="233" t="s">
        <v>474</v>
      </c>
      <c r="R261" s="235" t="s">
        <v>11</v>
      </c>
      <c r="S261" s="190" t="s">
        <v>449</v>
      </c>
      <c r="T261" s="192">
        <v>6</v>
      </c>
      <c r="U261" s="192">
        <v>60</v>
      </c>
      <c r="V261" s="192">
        <v>24</v>
      </c>
      <c r="W261" s="192">
        <f t="shared" si="78"/>
        <v>144</v>
      </c>
      <c r="X261" s="192">
        <v>70</v>
      </c>
      <c r="Y261" s="238">
        <v>29.8</v>
      </c>
      <c r="Z261" s="237">
        <f t="shared" si="80"/>
        <v>1788</v>
      </c>
      <c r="AM261" s="296">
        <f t="shared" si="67"/>
        <v>29.8</v>
      </c>
      <c r="AN261" s="297">
        <f t="shared" si="68"/>
        <v>1788</v>
      </c>
      <c r="AP261" s="69">
        <f t="shared" si="69"/>
        <v>0</v>
      </c>
      <c r="AR261" s="71">
        <f t="shared" si="70"/>
        <v>0</v>
      </c>
      <c r="AT261" s="72">
        <f t="shared" si="71"/>
        <v>0</v>
      </c>
      <c r="AV261" s="71">
        <f t="shared" si="72"/>
        <v>0</v>
      </c>
      <c r="AX261" s="74">
        <f t="shared" si="73"/>
        <v>0</v>
      </c>
    </row>
    <row r="262" spans="1:50" ht="23.25" customHeight="1" thickBot="1">
      <c r="A262" s="284"/>
      <c r="B262" s="295"/>
      <c r="C262" s="239" t="s">
        <v>459</v>
      </c>
      <c r="D262" s="240" t="s">
        <v>463</v>
      </c>
      <c r="E262" s="283">
        <v>1104</v>
      </c>
      <c r="F262" s="285"/>
      <c r="G262" s="239"/>
      <c r="H262" s="240"/>
      <c r="I262" s="240"/>
      <c r="J262" s="241"/>
      <c r="K262" s="242"/>
      <c r="L262" s="242"/>
      <c r="M262" s="242"/>
      <c r="N262" s="286"/>
      <c r="O262" s="239" t="s">
        <v>474</v>
      </c>
      <c r="P262" s="240"/>
      <c r="Q262" s="240" t="s">
        <v>474</v>
      </c>
      <c r="R262" s="241" t="s">
        <v>11</v>
      </c>
      <c r="S262" s="243" t="s">
        <v>449</v>
      </c>
      <c r="T262" s="242">
        <v>6</v>
      </c>
      <c r="U262" s="242">
        <v>60</v>
      </c>
      <c r="V262" s="242">
        <v>24</v>
      </c>
      <c r="W262" s="242">
        <f t="shared" si="78"/>
        <v>144</v>
      </c>
      <c r="X262" s="242">
        <v>70</v>
      </c>
      <c r="Y262" s="244">
        <v>29.8</v>
      </c>
      <c r="Z262" s="245">
        <f t="shared" si="80"/>
        <v>1788</v>
      </c>
      <c r="AM262" s="296">
        <f t="shared" si="67"/>
        <v>29.8</v>
      </c>
      <c r="AN262" s="297">
        <f t="shared" si="68"/>
        <v>1788</v>
      </c>
      <c r="AP262" s="312">
        <f t="shared" si="69"/>
        <v>0</v>
      </c>
      <c r="AR262" s="71">
        <f t="shared" si="70"/>
        <v>0</v>
      </c>
      <c r="AT262" s="72">
        <f t="shared" si="71"/>
        <v>0</v>
      </c>
      <c r="AV262" s="71">
        <f t="shared" si="72"/>
        <v>0</v>
      </c>
      <c r="AX262" s="74">
        <f t="shared" si="73"/>
        <v>0</v>
      </c>
    </row>
    <row r="263" spans="1:50">
      <c r="A263" s="179"/>
      <c r="B263" s="179"/>
      <c r="C263" s="179"/>
      <c r="D263" s="179"/>
      <c r="E263" s="281"/>
      <c r="F263" s="179"/>
      <c r="G263" s="180"/>
      <c r="H263" s="180"/>
      <c r="I263" s="180"/>
      <c r="J263" s="173"/>
      <c r="K263" s="167"/>
      <c r="L263" s="167"/>
      <c r="M263" s="167"/>
      <c r="N263" s="167"/>
      <c r="O263" s="180"/>
      <c r="P263" s="180"/>
      <c r="Q263" s="180"/>
      <c r="R263" s="173"/>
      <c r="S263" s="171"/>
      <c r="T263" s="171"/>
      <c r="U263" s="171"/>
      <c r="V263" s="171"/>
      <c r="W263" s="171"/>
      <c r="X263" s="171"/>
      <c r="Y263" s="171"/>
      <c r="Z263" s="171"/>
      <c r="AP263" s="313"/>
    </row>
    <row r="264" spans="1:50">
      <c r="A264" s="179"/>
      <c r="B264" s="179"/>
      <c r="C264" s="179"/>
      <c r="D264" s="179"/>
      <c r="E264" s="280"/>
      <c r="F264" s="179"/>
      <c r="G264" s="180"/>
      <c r="H264" s="180"/>
      <c r="I264" s="180"/>
      <c r="J264" s="173"/>
      <c r="K264" s="167"/>
      <c r="L264" s="167"/>
      <c r="M264" s="167"/>
      <c r="N264" s="167"/>
      <c r="O264" s="180"/>
      <c r="P264" s="180"/>
      <c r="Q264" s="180"/>
      <c r="R264" s="173"/>
      <c r="S264" s="171"/>
      <c r="T264" s="171"/>
      <c r="U264" s="171"/>
      <c r="V264" s="171"/>
      <c r="W264" s="171"/>
      <c r="X264" s="171"/>
      <c r="Y264" s="171"/>
      <c r="Z264" s="171"/>
    </row>
    <row r="265" spans="1:50">
      <c r="A265" s="179"/>
      <c r="B265" s="179"/>
      <c r="C265" s="179"/>
      <c r="D265" s="179"/>
      <c r="E265" s="179"/>
      <c r="F265" s="179"/>
      <c r="G265" s="180"/>
      <c r="H265" s="180"/>
      <c r="I265" s="180"/>
      <c r="J265" s="173"/>
      <c r="K265" s="167"/>
      <c r="L265" s="167"/>
      <c r="M265" s="167"/>
      <c r="N265" s="167"/>
      <c r="O265" s="180"/>
      <c r="P265" s="180"/>
      <c r="Q265" s="180"/>
      <c r="R265" s="173"/>
      <c r="S265" s="171"/>
      <c r="T265" s="171"/>
      <c r="U265" s="171"/>
      <c r="V265" s="171"/>
      <c r="W265" s="171"/>
      <c r="X265" s="171"/>
      <c r="Y265" s="171"/>
      <c r="Z265" s="171"/>
    </row>
    <row r="266" spans="1:50">
      <c r="A266" s="179"/>
      <c r="B266" s="179"/>
      <c r="C266" s="179"/>
      <c r="D266" s="179"/>
      <c r="E266" s="179"/>
      <c r="F266" s="179"/>
      <c r="G266" s="180"/>
      <c r="H266" s="180"/>
      <c r="I266" s="180"/>
      <c r="J266" s="173"/>
      <c r="K266" s="167"/>
      <c r="L266" s="167"/>
      <c r="M266" s="167"/>
      <c r="N266" s="167"/>
      <c r="O266" s="180"/>
      <c r="P266" s="180"/>
      <c r="Q266" s="180"/>
      <c r="R266" s="173"/>
      <c r="S266" s="171"/>
      <c r="T266" s="171"/>
      <c r="U266" s="171"/>
      <c r="V266" s="171"/>
      <c r="W266" s="171"/>
      <c r="X266" s="171"/>
      <c r="Y266" s="171"/>
      <c r="Z266" s="171"/>
    </row>
    <row r="267" spans="1:50">
      <c r="A267" s="179"/>
      <c r="B267" s="179"/>
      <c r="C267" s="179"/>
      <c r="D267" s="179"/>
      <c r="E267" s="179"/>
      <c r="F267" s="179"/>
      <c r="G267" s="180"/>
      <c r="H267" s="180"/>
      <c r="I267" s="180"/>
      <c r="J267" s="173"/>
      <c r="K267" s="167"/>
      <c r="L267" s="167"/>
      <c r="M267" s="167"/>
      <c r="N267" s="167"/>
      <c r="O267" s="180"/>
      <c r="P267" s="180"/>
      <c r="Q267" s="180"/>
      <c r="R267" s="173"/>
      <c r="S267" s="171"/>
      <c r="T267" s="171"/>
      <c r="U267" s="171"/>
      <c r="V267" s="171"/>
      <c r="W267" s="171"/>
      <c r="X267" s="171"/>
      <c r="Y267" s="171"/>
      <c r="Z267" s="171"/>
    </row>
    <row r="268" spans="1:50">
      <c r="A268" s="179"/>
      <c r="B268" s="179"/>
      <c r="C268" s="179"/>
      <c r="D268" s="179"/>
      <c r="E268" s="179"/>
      <c r="F268" s="179"/>
      <c r="G268" s="180"/>
      <c r="H268" s="180"/>
      <c r="I268" s="180"/>
      <c r="J268" s="173"/>
      <c r="K268" s="167"/>
      <c r="L268" s="167"/>
      <c r="M268" s="167"/>
      <c r="N268" s="167"/>
      <c r="O268" s="180"/>
      <c r="P268" s="180"/>
      <c r="Q268" s="180"/>
      <c r="R268" s="173"/>
      <c r="S268" s="171"/>
      <c r="T268" s="171"/>
      <c r="U268" s="171"/>
      <c r="V268" s="171"/>
      <c r="W268" s="171"/>
      <c r="X268" s="171"/>
      <c r="Y268" s="171"/>
      <c r="Z268" s="171"/>
    </row>
    <row r="269" spans="1:50">
      <c r="A269" s="179"/>
      <c r="B269" s="179"/>
      <c r="C269" s="179"/>
      <c r="D269" s="179"/>
      <c r="E269" s="179"/>
      <c r="F269" s="179"/>
      <c r="G269" s="180"/>
      <c r="H269" s="180"/>
      <c r="I269" s="180"/>
      <c r="J269" s="173"/>
      <c r="K269" s="167"/>
      <c r="L269" s="167"/>
      <c r="M269" s="167"/>
      <c r="N269" s="167"/>
      <c r="O269" s="180"/>
      <c r="P269" s="180"/>
      <c r="Q269" s="180"/>
      <c r="R269" s="173"/>
      <c r="S269" s="171"/>
      <c r="T269" s="171"/>
      <c r="U269" s="171"/>
      <c r="V269" s="171"/>
      <c r="W269" s="171"/>
      <c r="X269" s="171"/>
      <c r="Y269" s="171"/>
      <c r="Z269" s="171"/>
    </row>
    <row r="270" spans="1:50">
      <c r="A270" s="179"/>
      <c r="B270" s="179"/>
      <c r="C270" s="179"/>
      <c r="D270" s="179"/>
      <c r="E270" s="179"/>
      <c r="F270" s="179"/>
      <c r="G270" s="180"/>
      <c r="H270" s="180"/>
      <c r="I270" s="180"/>
      <c r="J270" s="173"/>
      <c r="K270" s="167"/>
      <c r="L270" s="167"/>
      <c r="M270" s="167"/>
      <c r="N270" s="167"/>
      <c r="O270" s="180"/>
      <c r="P270" s="180"/>
      <c r="Q270" s="180"/>
      <c r="R270" s="173"/>
      <c r="S270" s="171"/>
      <c r="T270" s="171"/>
      <c r="U270" s="171"/>
      <c r="V270" s="171"/>
      <c r="W270" s="171"/>
      <c r="X270" s="171"/>
      <c r="Y270" s="171"/>
      <c r="Z270" s="171"/>
    </row>
    <row r="271" spans="1:50">
      <c r="A271" s="179"/>
      <c r="B271" s="179"/>
      <c r="C271" s="179"/>
      <c r="D271" s="179"/>
      <c r="E271" s="179"/>
      <c r="F271" s="179"/>
      <c r="G271" s="180"/>
      <c r="H271" s="180"/>
      <c r="I271" s="180"/>
      <c r="J271" s="173"/>
      <c r="K271" s="167"/>
      <c r="L271" s="167"/>
      <c r="M271" s="167"/>
      <c r="N271" s="167"/>
      <c r="O271" s="180"/>
      <c r="P271" s="180"/>
      <c r="Q271" s="180"/>
      <c r="R271" s="173"/>
      <c r="S271" s="171"/>
      <c r="T271" s="171"/>
      <c r="U271" s="171"/>
      <c r="V271" s="171"/>
      <c r="W271" s="171"/>
      <c r="X271" s="171"/>
      <c r="Y271" s="171"/>
      <c r="Z271" s="171"/>
    </row>
    <row r="272" spans="1:50">
      <c r="A272" s="179"/>
      <c r="B272" s="179"/>
      <c r="C272" s="179"/>
      <c r="D272" s="179"/>
      <c r="E272" s="179"/>
      <c r="F272" s="179"/>
      <c r="G272" s="180"/>
      <c r="H272" s="180"/>
      <c r="I272" s="180"/>
      <c r="J272" s="173"/>
      <c r="K272" s="167"/>
      <c r="L272" s="167"/>
      <c r="M272" s="167"/>
      <c r="N272" s="167"/>
      <c r="O272" s="180"/>
      <c r="P272" s="180"/>
      <c r="Q272" s="180"/>
      <c r="R272" s="173"/>
      <c r="S272" s="171"/>
      <c r="T272" s="171"/>
      <c r="U272" s="171"/>
      <c r="V272" s="171"/>
      <c r="W272" s="171"/>
      <c r="X272" s="171"/>
      <c r="Y272" s="171"/>
      <c r="Z272" s="171"/>
    </row>
    <row r="273" spans="1:26">
      <c r="A273" s="179"/>
      <c r="B273" s="179"/>
      <c r="C273" s="179"/>
      <c r="D273" s="179"/>
      <c r="E273" s="179"/>
      <c r="F273" s="179"/>
      <c r="G273" s="180"/>
      <c r="H273" s="180"/>
      <c r="I273" s="180"/>
      <c r="J273" s="173"/>
      <c r="K273" s="167"/>
      <c r="L273" s="167"/>
      <c r="M273" s="167"/>
      <c r="N273" s="167"/>
      <c r="O273" s="180"/>
      <c r="P273" s="180"/>
      <c r="Q273" s="180"/>
      <c r="R273" s="173"/>
      <c r="S273" s="171"/>
      <c r="T273" s="171"/>
      <c r="U273" s="171"/>
      <c r="V273" s="171"/>
      <c r="W273" s="171"/>
      <c r="X273" s="171"/>
      <c r="Y273" s="171"/>
      <c r="Z273" s="171"/>
    </row>
    <row r="274" spans="1:26">
      <c r="A274" s="179"/>
      <c r="B274" s="179"/>
      <c r="C274" s="179"/>
      <c r="D274" s="179"/>
      <c r="E274" s="179"/>
      <c r="F274" s="179"/>
      <c r="G274" s="180"/>
      <c r="H274" s="180"/>
      <c r="I274" s="180"/>
      <c r="J274" s="173"/>
      <c r="K274" s="167"/>
      <c r="L274" s="167"/>
      <c r="M274" s="167"/>
      <c r="N274" s="167"/>
      <c r="O274" s="180"/>
      <c r="P274" s="180"/>
      <c r="Q274" s="180"/>
      <c r="R274" s="173"/>
      <c r="S274" s="171"/>
      <c r="T274" s="171"/>
      <c r="U274" s="171"/>
      <c r="V274" s="171"/>
      <c r="W274" s="171"/>
      <c r="X274" s="171"/>
      <c r="Y274" s="171"/>
      <c r="Z274" s="171"/>
    </row>
    <row r="275" spans="1:26">
      <c r="A275" s="179"/>
      <c r="B275" s="179"/>
      <c r="C275" s="179"/>
      <c r="D275" s="179"/>
      <c r="E275" s="179"/>
      <c r="F275" s="179"/>
      <c r="G275" s="180"/>
      <c r="H275" s="180"/>
      <c r="I275" s="180"/>
      <c r="J275" s="173"/>
      <c r="K275" s="167"/>
      <c r="L275" s="167"/>
      <c r="M275" s="167"/>
      <c r="N275" s="167"/>
      <c r="O275" s="180"/>
      <c r="P275" s="180"/>
      <c r="Q275" s="180"/>
      <c r="R275" s="173"/>
      <c r="S275" s="171"/>
      <c r="T275" s="171"/>
      <c r="U275" s="171"/>
      <c r="V275" s="171"/>
      <c r="W275" s="171"/>
      <c r="X275" s="171"/>
      <c r="Y275" s="171"/>
      <c r="Z275" s="171"/>
    </row>
    <row r="276" spans="1:26">
      <c r="A276" s="179"/>
      <c r="B276" s="179"/>
      <c r="C276" s="179"/>
      <c r="D276" s="179"/>
      <c r="E276" s="179"/>
      <c r="F276" s="179"/>
      <c r="G276" s="180"/>
      <c r="H276" s="180"/>
      <c r="I276" s="180"/>
      <c r="J276" s="173"/>
      <c r="K276" s="167"/>
      <c r="L276" s="167"/>
      <c r="M276" s="167"/>
      <c r="N276" s="167"/>
      <c r="O276" s="180"/>
      <c r="P276" s="180"/>
      <c r="Q276" s="180"/>
      <c r="R276" s="173"/>
      <c r="S276" s="171"/>
      <c r="T276" s="171"/>
      <c r="U276" s="171"/>
      <c r="V276" s="171"/>
      <c r="W276" s="171"/>
      <c r="X276" s="171"/>
      <c r="Y276" s="171"/>
      <c r="Z276" s="171"/>
    </row>
    <row r="277" spans="1:26">
      <c r="A277" s="166"/>
      <c r="B277" s="166"/>
      <c r="C277" s="166"/>
      <c r="D277" s="166"/>
      <c r="E277" s="166"/>
      <c r="F277" s="166"/>
      <c r="G277" s="174"/>
      <c r="H277" s="174"/>
      <c r="I277" s="174"/>
      <c r="J277" s="173"/>
      <c r="K277" s="167"/>
      <c r="L277" s="167"/>
      <c r="M277" s="167"/>
      <c r="N277" s="167"/>
      <c r="O277" s="174"/>
      <c r="P277" s="174"/>
      <c r="Q277" s="174"/>
      <c r="R277" s="173"/>
      <c r="S277" s="160"/>
      <c r="T277" s="160"/>
      <c r="U277" s="160"/>
      <c r="V277" s="160"/>
      <c r="W277" s="160"/>
      <c r="X277" s="160"/>
      <c r="Y277" s="160"/>
      <c r="Z277" s="160"/>
    </row>
    <row r="278" spans="1:26">
      <c r="A278" s="166"/>
      <c r="B278" s="166"/>
      <c r="C278" s="166"/>
      <c r="D278" s="166"/>
      <c r="E278" s="166"/>
      <c r="F278" s="166"/>
      <c r="G278" s="174"/>
      <c r="H278" s="174"/>
      <c r="I278" s="174"/>
      <c r="J278" s="173"/>
      <c r="K278" s="167"/>
      <c r="L278" s="167"/>
      <c r="M278" s="167"/>
      <c r="N278" s="167"/>
      <c r="O278" s="174"/>
      <c r="P278" s="174"/>
      <c r="Q278" s="174"/>
      <c r="R278" s="173"/>
      <c r="S278" s="160"/>
      <c r="T278" s="160"/>
      <c r="U278" s="160"/>
      <c r="V278" s="160"/>
      <c r="W278" s="160"/>
      <c r="X278" s="160"/>
      <c r="Y278" s="160"/>
      <c r="Z278" s="160"/>
    </row>
    <row r="279" spans="1:26">
      <c r="A279" s="166"/>
      <c r="B279" s="166"/>
      <c r="C279" s="166"/>
      <c r="D279" s="166"/>
      <c r="E279" s="166"/>
      <c r="F279" s="166"/>
      <c r="G279" s="174"/>
      <c r="H279" s="174"/>
      <c r="I279" s="174"/>
      <c r="J279" s="173"/>
      <c r="K279" s="167"/>
      <c r="L279" s="167"/>
      <c r="M279" s="167"/>
      <c r="N279" s="167"/>
      <c r="O279" s="174"/>
      <c r="P279" s="174"/>
      <c r="Q279" s="174"/>
      <c r="R279" s="173"/>
      <c r="S279" s="160"/>
      <c r="T279" s="160"/>
      <c r="U279" s="160"/>
      <c r="V279" s="160"/>
      <c r="W279" s="160"/>
      <c r="X279" s="160"/>
      <c r="Y279" s="160"/>
      <c r="Z279" s="160"/>
    </row>
    <row r="280" spans="1:26">
      <c r="A280" s="166"/>
      <c r="B280" s="166"/>
      <c r="C280" s="166"/>
      <c r="D280" s="166"/>
      <c r="E280" s="166"/>
      <c r="F280" s="166"/>
      <c r="G280" s="174"/>
      <c r="H280" s="174"/>
      <c r="I280" s="174"/>
      <c r="J280" s="173"/>
      <c r="K280" s="167"/>
      <c r="L280" s="167"/>
      <c r="M280" s="167"/>
      <c r="N280" s="167"/>
      <c r="O280" s="174"/>
      <c r="P280" s="174"/>
      <c r="Q280" s="174"/>
      <c r="R280" s="173"/>
      <c r="S280" s="160"/>
      <c r="T280" s="160"/>
      <c r="U280" s="160"/>
      <c r="V280" s="160"/>
      <c r="W280" s="160"/>
      <c r="X280" s="160"/>
      <c r="Y280" s="160"/>
      <c r="Z280" s="160"/>
    </row>
    <row r="281" spans="1:26">
      <c r="A281" s="166"/>
      <c r="B281" s="166"/>
      <c r="C281" s="166"/>
      <c r="D281" s="166"/>
      <c r="E281" s="166"/>
      <c r="F281" s="166"/>
      <c r="G281" s="174"/>
      <c r="H281" s="174"/>
      <c r="I281" s="174"/>
      <c r="J281" s="173"/>
      <c r="K281" s="167"/>
      <c r="L281" s="167"/>
      <c r="M281" s="167"/>
      <c r="N281" s="167"/>
      <c r="O281" s="174"/>
      <c r="P281" s="174"/>
      <c r="Q281" s="174"/>
      <c r="R281" s="173"/>
      <c r="S281" s="160"/>
      <c r="T281" s="160"/>
      <c r="U281" s="160"/>
      <c r="V281" s="160"/>
      <c r="W281" s="160"/>
      <c r="X281" s="160"/>
      <c r="Y281" s="160"/>
      <c r="Z281" s="160"/>
    </row>
    <row r="282" spans="1:26">
      <c r="A282" s="166"/>
      <c r="B282" s="166"/>
      <c r="C282" s="166"/>
      <c r="D282" s="166"/>
      <c r="E282" s="166"/>
      <c r="F282" s="166"/>
      <c r="G282" s="174"/>
      <c r="H282" s="174"/>
      <c r="I282" s="174"/>
      <c r="J282" s="173"/>
      <c r="K282" s="167"/>
      <c r="L282" s="167"/>
      <c r="M282" s="167"/>
      <c r="N282" s="167"/>
      <c r="O282" s="174"/>
      <c r="P282" s="174"/>
      <c r="Q282" s="174"/>
      <c r="R282" s="173"/>
      <c r="S282" s="160"/>
      <c r="T282" s="160"/>
      <c r="U282" s="160"/>
      <c r="V282" s="160"/>
      <c r="W282" s="160"/>
      <c r="X282" s="160"/>
      <c r="Y282" s="160"/>
      <c r="Z282" s="160"/>
    </row>
    <row r="283" spans="1:26">
      <c r="A283" s="166"/>
      <c r="B283" s="166"/>
      <c r="C283" s="166"/>
      <c r="D283" s="166"/>
      <c r="E283" s="166"/>
      <c r="F283" s="166"/>
      <c r="G283" s="174"/>
      <c r="H283" s="174"/>
      <c r="I283" s="174"/>
      <c r="J283" s="173"/>
      <c r="K283" s="167"/>
      <c r="L283" s="167"/>
      <c r="M283" s="167"/>
      <c r="N283" s="167"/>
      <c r="O283" s="174"/>
      <c r="P283" s="174"/>
      <c r="Q283" s="174"/>
      <c r="R283" s="173"/>
      <c r="S283" s="160"/>
      <c r="T283" s="160"/>
      <c r="U283" s="160"/>
      <c r="V283" s="160"/>
      <c r="W283" s="160"/>
      <c r="X283" s="160"/>
      <c r="Y283" s="160"/>
      <c r="Z283" s="160"/>
    </row>
    <row r="284" spans="1:26">
      <c r="A284" s="166"/>
      <c r="B284" s="166"/>
      <c r="C284" s="166"/>
      <c r="D284" s="166"/>
      <c r="E284" s="166"/>
      <c r="F284" s="166"/>
      <c r="G284" s="174"/>
      <c r="H284" s="174"/>
      <c r="I284" s="174"/>
      <c r="J284" s="173"/>
      <c r="K284" s="167"/>
      <c r="L284" s="167"/>
      <c r="M284" s="167"/>
      <c r="N284" s="167"/>
      <c r="O284" s="174"/>
      <c r="P284" s="174"/>
      <c r="Q284" s="174"/>
      <c r="R284" s="173"/>
      <c r="S284" s="160"/>
      <c r="T284" s="160"/>
      <c r="U284" s="160"/>
      <c r="V284" s="160"/>
      <c r="W284" s="160"/>
      <c r="X284" s="160"/>
      <c r="Y284" s="160"/>
      <c r="Z284" s="160"/>
    </row>
    <row r="285" spans="1:26">
      <c r="A285" s="166"/>
      <c r="B285" s="166"/>
      <c r="C285" s="166"/>
      <c r="D285" s="166"/>
      <c r="E285" s="166"/>
      <c r="F285" s="166"/>
      <c r="G285" s="174"/>
      <c r="H285" s="174"/>
      <c r="I285" s="174"/>
      <c r="J285" s="173"/>
      <c r="K285" s="167"/>
      <c r="L285" s="167"/>
      <c r="M285" s="167"/>
      <c r="N285" s="167"/>
      <c r="O285" s="174"/>
      <c r="P285" s="174"/>
      <c r="Q285" s="174"/>
      <c r="R285" s="173"/>
      <c r="S285" s="160"/>
      <c r="T285" s="160"/>
      <c r="U285" s="160"/>
      <c r="V285" s="160"/>
      <c r="W285" s="160"/>
      <c r="X285" s="160"/>
      <c r="Y285" s="160"/>
      <c r="Z285" s="160"/>
    </row>
    <row r="286" spans="1:26">
      <c r="A286" s="166"/>
      <c r="B286" s="166"/>
      <c r="C286" s="166"/>
      <c r="D286" s="166"/>
      <c r="E286" s="166"/>
      <c r="F286" s="166"/>
      <c r="G286" s="174"/>
      <c r="H286" s="174"/>
      <c r="I286" s="174"/>
      <c r="J286" s="173"/>
      <c r="K286" s="167"/>
      <c r="L286" s="167"/>
      <c r="M286" s="167"/>
      <c r="N286" s="167"/>
      <c r="O286" s="174"/>
      <c r="P286" s="174"/>
      <c r="Q286" s="174"/>
      <c r="R286" s="173"/>
      <c r="S286" s="160"/>
      <c r="T286" s="160"/>
      <c r="U286" s="160"/>
      <c r="V286" s="160"/>
      <c r="W286" s="160"/>
      <c r="X286" s="160"/>
      <c r="Y286" s="160"/>
      <c r="Z286" s="160"/>
    </row>
    <row r="287" spans="1:26">
      <c r="A287" s="166"/>
      <c r="B287" s="166"/>
      <c r="C287" s="166"/>
      <c r="D287" s="166"/>
      <c r="E287" s="166"/>
      <c r="F287" s="166"/>
      <c r="G287" s="174"/>
      <c r="H287" s="174"/>
      <c r="I287" s="174"/>
      <c r="J287" s="173"/>
      <c r="K287" s="167"/>
      <c r="L287" s="167"/>
      <c r="M287" s="167"/>
      <c r="N287" s="167"/>
      <c r="O287" s="174"/>
      <c r="P287" s="174"/>
      <c r="Q287" s="174"/>
      <c r="R287" s="173"/>
      <c r="S287" s="160"/>
      <c r="T287" s="160"/>
      <c r="U287" s="160"/>
      <c r="V287" s="160"/>
      <c r="W287" s="160"/>
      <c r="X287" s="160"/>
      <c r="Y287" s="160"/>
      <c r="Z287" s="160"/>
    </row>
    <row r="288" spans="1:26">
      <c r="A288" s="166"/>
      <c r="B288" s="166"/>
      <c r="C288" s="166"/>
      <c r="D288" s="166"/>
      <c r="E288" s="166"/>
      <c r="F288" s="166"/>
      <c r="G288" s="174"/>
      <c r="H288" s="174"/>
      <c r="I288" s="174"/>
      <c r="J288" s="173"/>
      <c r="K288" s="167"/>
      <c r="L288" s="167"/>
      <c r="M288" s="167"/>
      <c r="N288" s="167"/>
      <c r="O288" s="174"/>
      <c r="P288" s="174"/>
      <c r="Q288" s="174"/>
      <c r="R288" s="173"/>
      <c r="S288" s="160"/>
      <c r="T288" s="160"/>
      <c r="U288" s="160"/>
      <c r="V288" s="160"/>
      <c r="W288" s="160"/>
      <c r="X288" s="160"/>
      <c r="Y288" s="160"/>
      <c r="Z288" s="160"/>
    </row>
    <row r="289" spans="1:26">
      <c r="A289" s="166"/>
      <c r="B289" s="166"/>
      <c r="C289" s="166"/>
      <c r="D289" s="166"/>
      <c r="E289" s="166"/>
      <c r="F289" s="166"/>
      <c r="G289" s="174"/>
      <c r="H289" s="174"/>
      <c r="I289" s="174"/>
      <c r="J289" s="173"/>
      <c r="K289" s="167"/>
      <c r="L289" s="167"/>
      <c r="M289" s="167"/>
      <c r="N289" s="167"/>
      <c r="O289" s="174"/>
      <c r="P289" s="174"/>
      <c r="Q289" s="174"/>
      <c r="R289" s="173"/>
      <c r="S289" s="160"/>
      <c r="T289" s="160"/>
      <c r="U289" s="160"/>
      <c r="V289" s="160"/>
      <c r="W289" s="160"/>
      <c r="X289" s="160"/>
      <c r="Y289" s="160"/>
      <c r="Z289" s="160"/>
    </row>
    <row r="290" spans="1:26">
      <c r="A290" s="166"/>
      <c r="B290" s="166"/>
      <c r="C290" s="166"/>
      <c r="D290" s="166"/>
      <c r="E290" s="166"/>
      <c r="F290" s="166"/>
      <c r="G290" s="174"/>
      <c r="H290" s="174"/>
      <c r="I290" s="174"/>
      <c r="J290" s="173"/>
      <c r="K290" s="167"/>
      <c r="L290" s="167"/>
      <c r="M290" s="167"/>
      <c r="N290" s="167"/>
      <c r="O290" s="174"/>
      <c r="P290" s="174"/>
      <c r="Q290" s="174"/>
      <c r="R290" s="173"/>
      <c r="S290" s="160"/>
      <c r="T290" s="160"/>
      <c r="U290" s="160"/>
      <c r="V290" s="160"/>
      <c r="W290" s="160"/>
      <c r="X290" s="160"/>
      <c r="Y290" s="160"/>
      <c r="Z290" s="160"/>
    </row>
    <row r="291" spans="1:26">
      <c r="A291" s="166"/>
      <c r="B291" s="166"/>
      <c r="C291" s="166"/>
      <c r="D291" s="166"/>
      <c r="E291" s="166"/>
      <c r="F291" s="166"/>
      <c r="G291" s="174"/>
      <c r="H291" s="174"/>
      <c r="I291" s="174"/>
      <c r="J291" s="173"/>
      <c r="K291" s="167"/>
      <c r="L291" s="167"/>
      <c r="M291" s="167"/>
      <c r="N291" s="167"/>
      <c r="O291" s="174"/>
      <c r="P291" s="174"/>
      <c r="Q291" s="174"/>
      <c r="R291" s="173"/>
      <c r="S291" s="160"/>
      <c r="T291" s="160"/>
      <c r="U291" s="160"/>
      <c r="V291" s="160"/>
      <c r="W291" s="160"/>
      <c r="X291" s="160"/>
      <c r="Y291" s="160"/>
      <c r="Z291" s="160"/>
    </row>
    <row r="292" spans="1:26">
      <c r="A292" s="166"/>
      <c r="B292" s="166"/>
      <c r="C292" s="166"/>
      <c r="D292" s="166"/>
      <c r="E292" s="166"/>
      <c r="F292" s="166"/>
      <c r="G292" s="174"/>
      <c r="H292" s="174"/>
      <c r="I292" s="174"/>
      <c r="J292" s="173"/>
      <c r="K292" s="167"/>
      <c r="L292" s="167"/>
      <c r="M292" s="167"/>
      <c r="N292" s="167"/>
      <c r="O292" s="174"/>
      <c r="P292" s="174"/>
      <c r="Q292" s="174"/>
      <c r="R292" s="173"/>
      <c r="S292" s="160"/>
      <c r="T292" s="160"/>
      <c r="U292" s="160"/>
      <c r="V292" s="160"/>
      <c r="W292" s="160"/>
      <c r="X292" s="160"/>
      <c r="Y292" s="160"/>
      <c r="Z292" s="160"/>
    </row>
    <row r="293" spans="1:26">
      <c r="A293" s="166"/>
      <c r="B293" s="166"/>
      <c r="C293" s="166"/>
      <c r="D293" s="166"/>
      <c r="E293" s="166"/>
      <c r="F293" s="166"/>
      <c r="G293" s="174"/>
      <c r="H293" s="174"/>
      <c r="I293" s="174"/>
      <c r="J293" s="173"/>
      <c r="K293" s="167"/>
      <c r="L293" s="167"/>
      <c r="M293" s="167"/>
      <c r="N293" s="167"/>
      <c r="O293" s="174"/>
      <c r="P293" s="174"/>
      <c r="Q293" s="174"/>
      <c r="R293" s="173"/>
      <c r="S293" s="160"/>
      <c r="T293" s="160"/>
      <c r="U293" s="160"/>
      <c r="V293" s="160"/>
      <c r="W293" s="160"/>
      <c r="X293" s="160"/>
      <c r="Y293" s="160"/>
      <c r="Z293" s="160"/>
    </row>
    <row r="294" spans="1:26">
      <c r="A294" s="166"/>
      <c r="B294" s="166"/>
      <c r="C294" s="166"/>
      <c r="D294" s="166"/>
      <c r="E294" s="166"/>
      <c r="F294" s="166"/>
      <c r="G294" s="174"/>
      <c r="H294" s="174"/>
      <c r="I294" s="174"/>
      <c r="J294" s="173"/>
      <c r="K294" s="167"/>
      <c r="L294" s="167"/>
      <c r="M294" s="167"/>
      <c r="N294" s="167"/>
      <c r="O294" s="174"/>
      <c r="P294" s="174"/>
      <c r="Q294" s="174"/>
      <c r="R294" s="173"/>
      <c r="S294" s="160"/>
      <c r="T294" s="160"/>
      <c r="U294" s="160"/>
      <c r="V294" s="160"/>
      <c r="W294" s="160"/>
      <c r="X294" s="160"/>
      <c r="Y294" s="160"/>
      <c r="Z294" s="160"/>
    </row>
    <row r="295" spans="1:26">
      <c r="A295" s="166"/>
      <c r="B295" s="166"/>
      <c r="C295" s="166"/>
      <c r="D295" s="166"/>
      <c r="E295" s="166"/>
      <c r="F295" s="166"/>
      <c r="G295" s="174"/>
      <c r="H295" s="174"/>
      <c r="I295" s="174"/>
      <c r="J295" s="173"/>
      <c r="K295" s="167"/>
      <c r="L295" s="167"/>
      <c r="M295" s="167"/>
      <c r="N295" s="167"/>
      <c r="O295" s="174"/>
      <c r="P295" s="174"/>
      <c r="Q295" s="174"/>
      <c r="R295" s="173"/>
      <c r="S295" s="160"/>
      <c r="T295" s="160"/>
      <c r="U295" s="160"/>
      <c r="V295" s="160"/>
      <c r="W295" s="160"/>
      <c r="X295" s="160"/>
      <c r="Y295" s="160"/>
      <c r="Z295" s="160"/>
    </row>
    <row r="296" spans="1:26">
      <c r="A296" s="166"/>
      <c r="B296" s="166"/>
      <c r="C296" s="166"/>
      <c r="D296" s="166"/>
      <c r="E296" s="166"/>
      <c r="F296" s="166"/>
      <c r="G296" s="174"/>
      <c r="H296" s="174"/>
      <c r="I296" s="174"/>
      <c r="J296" s="173"/>
      <c r="K296" s="167"/>
      <c r="L296" s="167"/>
      <c r="M296" s="167"/>
      <c r="N296" s="167"/>
      <c r="O296" s="174"/>
      <c r="P296" s="174"/>
      <c r="Q296" s="174"/>
      <c r="R296" s="173"/>
      <c r="S296" s="160"/>
      <c r="T296" s="160"/>
      <c r="U296" s="160"/>
      <c r="V296" s="160"/>
      <c r="W296" s="160"/>
      <c r="X296" s="160"/>
      <c r="Y296" s="160"/>
      <c r="Z296" s="160"/>
    </row>
    <row r="297" spans="1:26">
      <c r="A297" s="166"/>
      <c r="B297" s="166"/>
      <c r="C297" s="166"/>
      <c r="D297" s="166"/>
      <c r="E297" s="166"/>
      <c r="F297" s="166"/>
      <c r="G297" s="174"/>
      <c r="H297" s="174"/>
      <c r="I297" s="174"/>
      <c r="J297" s="173"/>
      <c r="K297" s="167"/>
      <c r="L297" s="167"/>
      <c r="M297" s="167"/>
      <c r="N297" s="167"/>
      <c r="O297" s="174"/>
      <c r="P297" s="174"/>
      <c r="Q297" s="174"/>
      <c r="R297" s="173"/>
      <c r="S297" s="160"/>
      <c r="T297" s="160"/>
      <c r="U297" s="160"/>
      <c r="V297" s="160"/>
      <c r="W297" s="160"/>
      <c r="X297" s="160"/>
      <c r="Y297" s="160"/>
      <c r="Z297" s="160"/>
    </row>
    <row r="298" spans="1:26">
      <c r="A298" s="166"/>
      <c r="B298" s="166"/>
      <c r="C298" s="166"/>
      <c r="D298" s="166"/>
      <c r="E298" s="166"/>
      <c r="F298" s="166"/>
      <c r="G298" s="174"/>
      <c r="H298" s="174"/>
      <c r="I298" s="174"/>
      <c r="J298" s="173"/>
      <c r="K298" s="167"/>
      <c r="L298" s="167"/>
      <c r="M298" s="167"/>
      <c r="N298" s="167"/>
      <c r="O298" s="174"/>
      <c r="P298" s="174"/>
      <c r="Q298" s="174"/>
      <c r="R298" s="173"/>
      <c r="S298" s="160"/>
      <c r="T298" s="160"/>
      <c r="U298" s="160"/>
      <c r="V298" s="160"/>
      <c r="W298" s="160"/>
      <c r="X298" s="160"/>
      <c r="Y298" s="160"/>
      <c r="Z298" s="160"/>
    </row>
  </sheetData>
  <autoFilter ref="A5:AL5"/>
  <mergeCells count="47">
    <mergeCell ref="AI3:AJ3"/>
    <mergeCell ref="AK3:AL3"/>
    <mergeCell ref="AM2:AX2"/>
    <mergeCell ref="AM3:AN3"/>
    <mergeCell ref="AO3:AP3"/>
    <mergeCell ref="AQ3:AR3"/>
    <mergeCell ref="AS3:AT3"/>
    <mergeCell ref="AU3:AV3"/>
    <mergeCell ref="AW3:AX3"/>
    <mergeCell ref="A3:A4"/>
    <mergeCell ref="B3:B4"/>
    <mergeCell ref="G3:G4"/>
    <mergeCell ref="H3:H4"/>
    <mergeCell ref="E3:E4"/>
    <mergeCell ref="C3:C4"/>
    <mergeCell ref="A2:B2"/>
    <mergeCell ref="C2:F2"/>
    <mergeCell ref="U3:U4"/>
    <mergeCell ref="M3:M4"/>
    <mergeCell ref="Y3:Y4"/>
    <mergeCell ref="V3:V4"/>
    <mergeCell ref="X3:X4"/>
    <mergeCell ref="W3:W4"/>
    <mergeCell ref="L3:L4"/>
    <mergeCell ref="T3:T4"/>
    <mergeCell ref="N3:N4"/>
    <mergeCell ref="R3:R4"/>
    <mergeCell ref="K3:K4"/>
    <mergeCell ref="D3:D4"/>
    <mergeCell ref="F3:F4"/>
    <mergeCell ref="P3:P4"/>
    <mergeCell ref="AZ2:BA2"/>
    <mergeCell ref="AZ3:AZ4"/>
    <mergeCell ref="BA3:BA4"/>
    <mergeCell ref="S3:S4"/>
    <mergeCell ref="G2:N2"/>
    <mergeCell ref="O2:Z2"/>
    <mergeCell ref="Z3:Z4"/>
    <mergeCell ref="Q3:Q4"/>
    <mergeCell ref="I3:I4"/>
    <mergeCell ref="J3:J4"/>
    <mergeCell ref="O3:O4"/>
    <mergeCell ref="AA2:AL2"/>
    <mergeCell ref="AA3:AB3"/>
    <mergeCell ref="AC3:AD3"/>
    <mergeCell ref="AE3:AF3"/>
    <mergeCell ref="AG3:AH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5"/>
  <sheetViews>
    <sheetView workbookViewId="0">
      <pane xSplit="2" ySplit="5" topLeftCell="G20" activePane="bottomRight" state="frozen"/>
      <selection pane="topRight" activeCell="C1" sqref="C1"/>
      <selection pane="bottomLeft" activeCell="A6" sqref="A6"/>
      <selection pane="bottomRight" activeCell="J232" sqref="J232"/>
    </sheetView>
  </sheetViews>
  <sheetFormatPr defaultRowHeight="16.5"/>
  <cols>
    <col min="1" max="1" width="8.5" style="54" bestFit="1" customWidth="1"/>
    <col min="2" max="5" width="8" style="54" customWidth="1"/>
    <col min="6" max="6" width="9.75" style="54" customWidth="1"/>
    <col min="7" max="7" width="10.5" style="175" customWidth="1"/>
    <col min="8" max="8" width="59.875" style="175" hidden="1" customWidth="1"/>
    <col min="9" max="9" width="13.75" style="175" customWidth="1"/>
    <col min="10" max="10" width="12.25" style="176" customWidth="1"/>
    <col min="11" max="11" width="10.875" style="83" customWidth="1"/>
    <col min="12" max="12" width="11.875" style="83" bestFit="1" customWidth="1"/>
    <col min="13" max="14" width="10.875" style="83" customWidth="1"/>
    <col min="15" max="15" width="10.5" style="175" customWidth="1"/>
    <col min="16" max="16" width="59.875" style="175" hidden="1" customWidth="1"/>
    <col min="17" max="17" width="10.625" style="175" customWidth="1"/>
    <col min="18" max="18" width="12.25" style="176" customWidth="1"/>
    <col min="21" max="21" width="9.625" bestFit="1" customWidth="1"/>
    <col min="23" max="23" width="9.625" bestFit="1" customWidth="1"/>
    <col min="26" max="26" width="10.375" bestFit="1" customWidth="1"/>
  </cols>
  <sheetData>
    <row r="1" spans="1:26" ht="17.25" thickBot="1">
      <c r="A1"/>
      <c r="B1"/>
      <c r="C1"/>
      <c r="D1"/>
      <c r="E1"/>
      <c r="F1"/>
      <c r="G1" s="172"/>
      <c r="H1" s="172"/>
      <c r="I1" s="172"/>
      <c r="J1" s="172"/>
      <c r="K1"/>
      <c r="L1"/>
      <c r="M1"/>
      <c r="N1"/>
      <c r="O1" s="172"/>
      <c r="P1" s="172"/>
      <c r="Q1" s="172"/>
      <c r="R1" s="172"/>
    </row>
    <row r="2" spans="1:26">
      <c r="A2" s="346" t="s">
        <v>457</v>
      </c>
      <c r="B2" s="348"/>
      <c r="C2" s="346" t="s">
        <v>458</v>
      </c>
      <c r="D2" s="347"/>
      <c r="E2" s="347"/>
      <c r="F2" s="348"/>
      <c r="G2" s="346" t="s">
        <v>457</v>
      </c>
      <c r="H2" s="347"/>
      <c r="I2" s="347"/>
      <c r="J2" s="347"/>
      <c r="K2" s="347"/>
      <c r="L2" s="347"/>
      <c r="M2" s="347"/>
      <c r="N2" s="348"/>
      <c r="O2" s="346" t="s">
        <v>458</v>
      </c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8"/>
    </row>
    <row r="3" spans="1:26" ht="16.5" customHeight="1">
      <c r="A3" s="360" t="s">
        <v>563</v>
      </c>
      <c r="B3" s="358" t="s">
        <v>5</v>
      </c>
      <c r="C3" s="362" t="s">
        <v>454</v>
      </c>
      <c r="D3" s="357" t="s">
        <v>462</v>
      </c>
      <c r="E3" s="357" t="s">
        <v>455</v>
      </c>
      <c r="F3" s="358" t="s">
        <v>482</v>
      </c>
      <c r="G3" s="350" t="s">
        <v>6</v>
      </c>
      <c r="H3" s="329"/>
      <c r="I3" s="329" t="s">
        <v>8</v>
      </c>
      <c r="J3" s="330" t="s">
        <v>7</v>
      </c>
      <c r="K3" s="356" t="s">
        <v>9</v>
      </c>
      <c r="L3" s="354" t="s">
        <v>10</v>
      </c>
      <c r="M3" s="355" t="s">
        <v>445</v>
      </c>
      <c r="N3" s="349" t="s">
        <v>446</v>
      </c>
      <c r="O3" s="350" t="s">
        <v>6</v>
      </c>
      <c r="P3" s="329"/>
      <c r="Q3" s="329" t="s">
        <v>8</v>
      </c>
      <c r="R3" s="330" t="s">
        <v>7</v>
      </c>
      <c r="S3" s="345" t="s">
        <v>448</v>
      </c>
      <c r="T3" s="356" t="s">
        <v>9</v>
      </c>
      <c r="U3" s="354" t="s">
        <v>10</v>
      </c>
      <c r="V3" s="354" t="s">
        <v>479</v>
      </c>
      <c r="W3" s="354" t="s">
        <v>480</v>
      </c>
      <c r="X3" s="354" t="s">
        <v>466</v>
      </c>
      <c r="Y3" s="355" t="s">
        <v>445</v>
      </c>
      <c r="Z3" s="349" t="s">
        <v>446</v>
      </c>
    </row>
    <row r="4" spans="1:26">
      <c r="A4" s="361"/>
      <c r="B4" s="359"/>
      <c r="C4" s="363"/>
      <c r="D4" s="328"/>
      <c r="E4" s="328"/>
      <c r="F4" s="359"/>
      <c r="G4" s="350"/>
      <c r="H4" s="329"/>
      <c r="I4" s="329"/>
      <c r="J4" s="330"/>
      <c r="K4" s="356"/>
      <c r="L4" s="354"/>
      <c r="M4" s="355"/>
      <c r="N4" s="349"/>
      <c r="O4" s="350"/>
      <c r="P4" s="329"/>
      <c r="Q4" s="329"/>
      <c r="R4" s="330"/>
      <c r="S4" s="345"/>
      <c r="T4" s="356"/>
      <c r="U4" s="354"/>
      <c r="V4" s="354"/>
      <c r="W4" s="354"/>
      <c r="X4" s="354"/>
      <c r="Y4" s="355"/>
      <c r="Z4" s="349"/>
    </row>
    <row r="5" spans="1:26">
      <c r="A5" s="258">
        <f>SUBTOTAL(3,A6:A259)</f>
        <v>123</v>
      </c>
      <c r="B5" s="291"/>
      <c r="C5" s="258">
        <f>SUBTOTAL(3,C6:C259)</f>
        <v>151</v>
      </c>
      <c r="D5" s="162"/>
      <c r="E5" s="161">
        <f>SUBTOTAL(3,E6:E259)</f>
        <v>64</v>
      </c>
      <c r="F5" s="259"/>
      <c r="G5" s="178"/>
      <c r="H5" s="162"/>
      <c r="I5" s="162"/>
      <c r="J5" s="163"/>
      <c r="K5" s="164">
        <f>SUBTOTAL(9,K6:K259)</f>
        <v>408</v>
      </c>
      <c r="L5" s="164">
        <f>SUBTOTAL(9,L6:L259)</f>
        <v>3959</v>
      </c>
      <c r="M5" s="164">
        <f>SUBTOTAL(9,M6:M259)</f>
        <v>5287.8999999999987</v>
      </c>
      <c r="N5" s="165">
        <f>SUBTOTAL(9,N6:N259)</f>
        <v>96065.1</v>
      </c>
      <c r="O5" s="178"/>
      <c r="P5" s="162"/>
      <c r="Q5" s="162"/>
      <c r="R5" s="163"/>
      <c r="S5" s="168"/>
      <c r="T5" s="164">
        <f t="shared" ref="T5:Z5" si="0">SUBTOTAL(9,T6:T259)</f>
        <v>358</v>
      </c>
      <c r="U5" s="164">
        <f t="shared" si="0"/>
        <v>3770</v>
      </c>
      <c r="V5" s="164">
        <f t="shared" si="0"/>
        <v>2349</v>
      </c>
      <c r="W5" s="164">
        <f t="shared" si="0"/>
        <v>9572</v>
      </c>
      <c r="X5" s="164">
        <f t="shared" si="0"/>
        <v>5265</v>
      </c>
      <c r="Y5" s="164">
        <f t="shared" si="0"/>
        <v>1108.1000000000001</v>
      </c>
      <c r="Z5" s="165">
        <f t="shared" si="0"/>
        <v>70365.099999999991</v>
      </c>
    </row>
    <row r="6" spans="1:26" ht="36">
      <c r="A6" s="266">
        <v>112</v>
      </c>
      <c r="B6" s="262" t="s">
        <v>119</v>
      </c>
      <c r="C6" s="287" t="s">
        <v>456</v>
      </c>
      <c r="D6" s="5" t="s">
        <v>562</v>
      </c>
      <c r="E6" s="5" t="str">
        <f>B6</f>
        <v>3-1</v>
      </c>
      <c r="F6" s="262"/>
      <c r="G6" s="207" t="s">
        <v>120</v>
      </c>
      <c r="H6" s="187" t="s">
        <v>121</v>
      </c>
      <c r="I6" s="208" t="s">
        <v>122</v>
      </c>
      <c r="J6" s="189" t="s">
        <v>23</v>
      </c>
      <c r="K6" s="181">
        <v>8</v>
      </c>
      <c r="L6" s="181">
        <v>60</v>
      </c>
      <c r="M6" s="194">
        <v>23.9</v>
      </c>
      <c r="N6" s="252">
        <f>L6*M6</f>
        <v>1434</v>
      </c>
      <c r="O6" s="207" t="s">
        <v>476</v>
      </c>
      <c r="P6" s="282" t="s">
        <v>121</v>
      </c>
      <c r="Q6" s="208" t="s">
        <v>476</v>
      </c>
      <c r="R6" s="189" t="s">
        <v>23</v>
      </c>
      <c r="S6" s="190" t="s">
        <v>449</v>
      </c>
      <c r="T6" s="191">
        <v>5</v>
      </c>
      <c r="U6" s="191">
        <v>41</v>
      </c>
      <c r="V6" s="191">
        <v>24</v>
      </c>
      <c r="W6" s="192">
        <f>V6*T6</f>
        <v>120</v>
      </c>
      <c r="X6" s="191">
        <v>120</v>
      </c>
      <c r="Y6" s="191">
        <f>M6</f>
        <v>23.9</v>
      </c>
      <c r="Z6" s="193">
        <f>U6*Y6</f>
        <v>979.9</v>
      </c>
    </row>
    <row r="7" spans="1:26" ht="24">
      <c r="A7" s="266"/>
      <c r="B7" s="262" t="s">
        <v>119</v>
      </c>
      <c r="C7" s="287"/>
      <c r="D7" s="5"/>
      <c r="E7" s="5"/>
      <c r="F7" s="262"/>
      <c r="G7" s="198" t="s">
        <v>120</v>
      </c>
      <c r="H7" s="187" t="s">
        <v>505</v>
      </c>
      <c r="I7" s="187" t="s">
        <v>124</v>
      </c>
      <c r="J7" s="189" t="s">
        <v>23</v>
      </c>
      <c r="K7" s="203"/>
      <c r="L7" s="203">
        <v>3</v>
      </c>
      <c r="M7" s="194">
        <v>15.8</v>
      </c>
      <c r="N7" s="252">
        <f>L7*M7</f>
        <v>47.400000000000006</v>
      </c>
      <c r="O7" s="198"/>
      <c r="P7" s="187"/>
      <c r="Q7" s="187"/>
      <c r="R7" s="189"/>
      <c r="S7" s="190"/>
      <c r="T7" s="191"/>
      <c r="U7" s="191"/>
      <c r="V7" s="191"/>
      <c r="W7" s="192"/>
      <c r="X7" s="191"/>
      <c r="Y7" s="191"/>
      <c r="Z7" s="193"/>
    </row>
    <row r="8" spans="1:26" ht="24">
      <c r="A8" s="266"/>
      <c r="B8" s="262" t="s">
        <v>119</v>
      </c>
      <c r="C8" s="287"/>
      <c r="D8" s="5"/>
      <c r="E8" s="5"/>
      <c r="F8" s="262"/>
      <c r="G8" s="198" t="s">
        <v>103</v>
      </c>
      <c r="H8" s="187" t="s">
        <v>125</v>
      </c>
      <c r="I8" s="187" t="s">
        <v>122</v>
      </c>
      <c r="J8" s="189" t="s">
        <v>23</v>
      </c>
      <c r="K8" s="203"/>
      <c r="L8" s="203">
        <v>1</v>
      </c>
      <c r="M8" s="194">
        <v>17.899999999999999</v>
      </c>
      <c r="N8" s="252">
        <f>L8*M8</f>
        <v>17.899999999999999</v>
      </c>
      <c r="O8" s="198"/>
      <c r="P8" s="187"/>
      <c r="Q8" s="187"/>
      <c r="R8" s="189"/>
      <c r="S8" s="190"/>
      <c r="T8" s="191"/>
      <c r="U8" s="191"/>
      <c r="V8" s="191"/>
      <c r="W8" s="192"/>
      <c r="X8" s="191"/>
      <c r="Y8" s="191"/>
      <c r="Z8" s="193"/>
    </row>
    <row r="9" spans="1:26" ht="24">
      <c r="A9" s="266"/>
      <c r="B9" s="262" t="s">
        <v>119</v>
      </c>
      <c r="C9" s="287"/>
      <c r="D9" s="5"/>
      <c r="E9" s="5"/>
      <c r="F9" s="262"/>
      <c r="G9" s="198" t="s">
        <v>126</v>
      </c>
      <c r="H9" s="187" t="s">
        <v>127</v>
      </c>
      <c r="I9" s="187" t="s">
        <v>122</v>
      </c>
      <c r="J9" s="189" t="s">
        <v>23</v>
      </c>
      <c r="K9" s="194"/>
      <c r="L9" s="203"/>
      <c r="M9" s="194"/>
      <c r="N9" s="252"/>
      <c r="O9" s="198"/>
      <c r="P9" s="187"/>
      <c r="Q9" s="187"/>
      <c r="R9" s="189"/>
      <c r="S9" s="190"/>
      <c r="T9" s="191"/>
      <c r="U9" s="191"/>
      <c r="V9" s="191"/>
      <c r="W9" s="192"/>
      <c r="X9" s="191"/>
      <c r="Y9" s="191"/>
      <c r="Z9" s="193"/>
    </row>
    <row r="10" spans="1:26" ht="36">
      <c r="A10" s="266">
        <v>113</v>
      </c>
      <c r="B10" s="262" t="s">
        <v>337</v>
      </c>
      <c r="C10" s="287" t="s">
        <v>456</v>
      </c>
      <c r="D10" s="5" t="s">
        <v>562</v>
      </c>
      <c r="E10" s="5" t="s">
        <v>337</v>
      </c>
      <c r="F10" s="262"/>
      <c r="G10" s="207" t="s">
        <v>120</v>
      </c>
      <c r="H10" s="187" t="s">
        <v>338</v>
      </c>
      <c r="I10" s="208" t="s">
        <v>122</v>
      </c>
      <c r="J10" s="189" t="s">
        <v>23</v>
      </c>
      <c r="K10" s="181">
        <v>8</v>
      </c>
      <c r="L10" s="181">
        <v>60</v>
      </c>
      <c r="M10" s="194">
        <v>24.4</v>
      </c>
      <c r="N10" s="252">
        <f t="shared" ref="N10:N17" si="1">L10*M10</f>
        <v>1464</v>
      </c>
      <c r="O10" s="207" t="s">
        <v>476</v>
      </c>
      <c r="P10" s="282" t="s">
        <v>338</v>
      </c>
      <c r="Q10" s="208" t="s">
        <v>476</v>
      </c>
      <c r="R10" s="189" t="s">
        <v>23</v>
      </c>
      <c r="S10" s="190" t="s">
        <v>449</v>
      </c>
      <c r="T10" s="191">
        <v>5</v>
      </c>
      <c r="U10" s="191">
        <v>41</v>
      </c>
      <c r="V10" s="191">
        <v>24</v>
      </c>
      <c r="W10" s="192">
        <f>V10*T10</f>
        <v>120</v>
      </c>
      <c r="X10" s="191">
        <v>120</v>
      </c>
      <c r="Y10" s="191">
        <f>M10</f>
        <v>24.4</v>
      </c>
      <c r="Z10" s="193">
        <f>U10*Y10</f>
        <v>1000.4</v>
      </c>
    </row>
    <row r="11" spans="1:26" ht="24">
      <c r="A11" s="266"/>
      <c r="B11" s="262" t="s">
        <v>337</v>
      </c>
      <c r="C11" s="287"/>
      <c r="D11" s="5"/>
      <c r="E11" s="5"/>
      <c r="F11" s="262"/>
      <c r="G11" s="198" t="s">
        <v>120</v>
      </c>
      <c r="H11" s="187" t="s">
        <v>339</v>
      </c>
      <c r="I11" s="187" t="s">
        <v>103</v>
      </c>
      <c r="J11" s="189" t="s">
        <v>23</v>
      </c>
      <c r="K11" s="203"/>
      <c r="L11" s="203">
        <v>3</v>
      </c>
      <c r="M11" s="194">
        <v>17.899999999999999</v>
      </c>
      <c r="N11" s="252">
        <f t="shared" si="1"/>
        <v>53.699999999999996</v>
      </c>
      <c r="O11" s="198"/>
      <c r="P11" s="187"/>
      <c r="Q11" s="187"/>
      <c r="R11" s="189"/>
      <c r="S11" s="190"/>
      <c r="T11" s="191"/>
      <c r="U11" s="191"/>
      <c r="V11" s="191"/>
      <c r="W11" s="192"/>
      <c r="X11" s="191"/>
      <c r="Y11" s="191"/>
      <c r="Z11" s="193"/>
    </row>
    <row r="12" spans="1:26" ht="24">
      <c r="A12" s="266"/>
      <c r="B12" s="262" t="s">
        <v>337</v>
      </c>
      <c r="C12" s="287"/>
      <c r="D12" s="5"/>
      <c r="E12" s="5"/>
      <c r="F12" s="262"/>
      <c r="G12" s="198" t="s">
        <v>124</v>
      </c>
      <c r="H12" s="187" t="s">
        <v>340</v>
      </c>
      <c r="I12" s="187" t="s">
        <v>122</v>
      </c>
      <c r="J12" s="189" t="s">
        <v>23</v>
      </c>
      <c r="K12" s="203"/>
      <c r="L12" s="203">
        <v>1</v>
      </c>
      <c r="M12" s="194">
        <v>14.4</v>
      </c>
      <c r="N12" s="252">
        <f t="shared" si="1"/>
        <v>14.4</v>
      </c>
      <c r="O12" s="198"/>
      <c r="P12" s="187"/>
      <c r="Q12" s="187"/>
      <c r="R12" s="189"/>
      <c r="S12" s="190"/>
      <c r="T12" s="191"/>
      <c r="U12" s="191"/>
      <c r="V12" s="191"/>
      <c r="W12" s="192"/>
      <c r="X12" s="191"/>
      <c r="Y12" s="191"/>
      <c r="Z12" s="193"/>
    </row>
    <row r="13" spans="1:26" ht="48">
      <c r="A13" s="260">
        <v>4</v>
      </c>
      <c r="B13" s="262" t="s">
        <v>20</v>
      </c>
      <c r="C13" s="287" t="s">
        <v>456</v>
      </c>
      <c r="D13" s="5" t="s">
        <v>562</v>
      </c>
      <c r="E13" s="169" t="str">
        <f>B13</f>
        <v>5-1</v>
      </c>
      <c r="F13" s="261"/>
      <c r="G13" s="186" t="s">
        <v>21</v>
      </c>
      <c r="H13" s="187" t="s">
        <v>22</v>
      </c>
      <c r="I13" s="188" t="s">
        <v>21</v>
      </c>
      <c r="J13" s="189" t="s">
        <v>23</v>
      </c>
      <c r="K13" s="181">
        <v>3</v>
      </c>
      <c r="L13" s="181">
        <v>29</v>
      </c>
      <c r="M13" s="181">
        <v>19.899999999999999</v>
      </c>
      <c r="N13" s="193">
        <f t="shared" si="1"/>
        <v>577.09999999999991</v>
      </c>
      <c r="O13" s="186" t="s">
        <v>21</v>
      </c>
      <c r="P13" s="187" t="s">
        <v>22</v>
      </c>
      <c r="Q13" s="188" t="s">
        <v>21</v>
      </c>
      <c r="R13" s="189" t="s">
        <v>23</v>
      </c>
      <c r="S13" s="190" t="s">
        <v>449</v>
      </c>
      <c r="T13" s="191">
        <v>2</v>
      </c>
      <c r="U13" s="191">
        <v>20</v>
      </c>
      <c r="V13" s="191">
        <v>50</v>
      </c>
      <c r="W13" s="192">
        <f t="shared" ref="W13:W187" si="2">V13*T13</f>
        <v>100</v>
      </c>
      <c r="X13" s="191">
        <v>100</v>
      </c>
      <c r="Y13" s="181">
        <v>19.899999999999999</v>
      </c>
      <c r="Z13" s="193">
        <f>U13*Y13</f>
        <v>398</v>
      </c>
    </row>
    <row r="14" spans="1:26" ht="24">
      <c r="A14" s="260"/>
      <c r="B14" s="262" t="s">
        <v>20</v>
      </c>
      <c r="C14" s="287"/>
      <c r="D14" s="5"/>
      <c r="E14" s="5"/>
      <c r="F14" s="262"/>
      <c r="G14" s="186" t="s">
        <v>21</v>
      </c>
      <c r="H14" s="187" t="s">
        <v>24</v>
      </c>
      <c r="I14" s="188" t="s">
        <v>25</v>
      </c>
      <c r="J14" s="189" t="s">
        <v>23</v>
      </c>
      <c r="K14" s="181"/>
      <c r="L14" s="181">
        <v>1</v>
      </c>
      <c r="M14" s="181">
        <v>11.9</v>
      </c>
      <c r="N14" s="193">
        <f t="shared" si="1"/>
        <v>11.9</v>
      </c>
      <c r="O14" s="186"/>
      <c r="P14" s="187"/>
      <c r="Q14" s="188"/>
      <c r="R14" s="189"/>
      <c r="S14" s="190"/>
      <c r="T14" s="191"/>
      <c r="U14" s="191"/>
      <c r="V14" s="191"/>
      <c r="W14" s="192"/>
      <c r="X14" s="191"/>
      <c r="Y14" s="181"/>
      <c r="Z14" s="193"/>
    </row>
    <row r="15" spans="1:26" ht="36">
      <c r="A15" s="263">
        <v>5</v>
      </c>
      <c r="B15" s="262" t="s">
        <v>26</v>
      </c>
      <c r="C15" s="287" t="s">
        <v>456</v>
      </c>
      <c r="D15" s="5" t="s">
        <v>562</v>
      </c>
      <c r="E15" s="5" t="str">
        <f>B15</f>
        <v>5-2</v>
      </c>
      <c r="F15" s="262"/>
      <c r="G15" s="186" t="s">
        <v>21</v>
      </c>
      <c r="H15" s="187" t="s">
        <v>27</v>
      </c>
      <c r="I15" s="188" t="s">
        <v>21</v>
      </c>
      <c r="J15" s="189" t="s">
        <v>23</v>
      </c>
      <c r="K15" s="181">
        <v>3</v>
      </c>
      <c r="L15" s="181">
        <v>29</v>
      </c>
      <c r="M15" s="194">
        <v>19.899999999999999</v>
      </c>
      <c r="N15" s="193">
        <f t="shared" si="1"/>
        <v>577.09999999999991</v>
      </c>
      <c r="O15" s="186" t="s">
        <v>21</v>
      </c>
      <c r="P15" s="187" t="s">
        <v>27</v>
      </c>
      <c r="Q15" s="188" t="s">
        <v>21</v>
      </c>
      <c r="R15" s="189" t="s">
        <v>23</v>
      </c>
      <c r="S15" s="190" t="s">
        <v>449</v>
      </c>
      <c r="T15" s="191">
        <v>2</v>
      </c>
      <c r="U15" s="191">
        <v>20</v>
      </c>
      <c r="V15" s="191">
        <v>50</v>
      </c>
      <c r="W15" s="192">
        <f t="shared" si="2"/>
        <v>100</v>
      </c>
      <c r="X15" s="191">
        <v>100</v>
      </c>
      <c r="Y15" s="191">
        <f>M15</f>
        <v>19.899999999999999</v>
      </c>
      <c r="Z15" s="193">
        <f t="shared" ref="Z15:Z230" si="3">U15*Y15</f>
        <v>398</v>
      </c>
    </row>
    <row r="16" spans="1:26" ht="36">
      <c r="A16" s="195"/>
      <c r="B16" s="262" t="s">
        <v>26</v>
      </c>
      <c r="C16" s="287"/>
      <c r="D16" s="5"/>
      <c r="E16" s="5"/>
      <c r="F16" s="262"/>
      <c r="G16" s="186" t="s">
        <v>21</v>
      </c>
      <c r="H16" s="187" t="s">
        <v>28</v>
      </c>
      <c r="I16" s="188" t="s">
        <v>29</v>
      </c>
      <c r="J16" s="189" t="s">
        <v>23</v>
      </c>
      <c r="K16" s="181"/>
      <c r="L16" s="181">
        <v>1</v>
      </c>
      <c r="M16" s="194">
        <v>12.9</v>
      </c>
      <c r="N16" s="193">
        <f t="shared" si="1"/>
        <v>12.9</v>
      </c>
      <c r="O16" s="186"/>
      <c r="P16" s="187"/>
      <c r="Q16" s="188"/>
      <c r="R16" s="189"/>
      <c r="S16" s="190"/>
      <c r="T16" s="191"/>
      <c r="U16" s="191"/>
      <c r="V16" s="191"/>
      <c r="W16" s="192"/>
      <c r="X16" s="191"/>
      <c r="Y16" s="191"/>
      <c r="Z16" s="193"/>
    </row>
    <row r="17" spans="1:26" ht="36">
      <c r="A17" s="260">
        <v>13</v>
      </c>
      <c r="B17" s="262" t="s">
        <v>272</v>
      </c>
      <c r="C17" s="287" t="s">
        <v>456</v>
      </c>
      <c r="D17" s="5" t="s">
        <v>562</v>
      </c>
      <c r="E17" s="5">
        <v>6</v>
      </c>
      <c r="F17" s="262"/>
      <c r="G17" s="195" t="s">
        <v>248</v>
      </c>
      <c r="H17" s="197" t="s">
        <v>273</v>
      </c>
      <c r="I17" s="182" t="s">
        <v>248</v>
      </c>
      <c r="J17" s="189" t="s">
        <v>23</v>
      </c>
      <c r="K17" s="194">
        <v>5</v>
      </c>
      <c r="L17" s="194">
        <v>36</v>
      </c>
      <c r="M17" s="194">
        <v>25.9</v>
      </c>
      <c r="N17" s="252">
        <f t="shared" si="1"/>
        <v>932.4</v>
      </c>
      <c r="O17" s="195" t="s">
        <v>248</v>
      </c>
      <c r="P17" s="197" t="s">
        <v>273</v>
      </c>
      <c r="Q17" s="182" t="s">
        <v>248</v>
      </c>
      <c r="R17" s="189" t="s">
        <v>23</v>
      </c>
      <c r="S17" s="190" t="s">
        <v>449</v>
      </c>
      <c r="T17" s="191">
        <v>3</v>
      </c>
      <c r="U17" s="191">
        <v>26</v>
      </c>
      <c r="V17" s="191">
        <v>38</v>
      </c>
      <c r="W17" s="192">
        <f>V17*T17</f>
        <v>114</v>
      </c>
      <c r="X17" s="191">
        <v>114</v>
      </c>
      <c r="Y17" s="191">
        <f>M17</f>
        <v>25.9</v>
      </c>
      <c r="Z17" s="193">
        <f>U17*Y17</f>
        <v>673.4</v>
      </c>
    </row>
    <row r="18" spans="1:26" ht="24">
      <c r="A18" s="260"/>
      <c r="B18" s="262" t="s">
        <v>272</v>
      </c>
      <c r="C18" s="287"/>
      <c r="D18" s="5"/>
      <c r="E18" s="5"/>
      <c r="F18" s="262"/>
      <c r="G18" s="195" t="s">
        <v>274</v>
      </c>
      <c r="H18" s="197" t="s">
        <v>275</v>
      </c>
      <c r="I18" s="182" t="s">
        <v>248</v>
      </c>
      <c r="J18" s="189" t="s">
        <v>23</v>
      </c>
      <c r="K18" s="194"/>
      <c r="L18" s="194"/>
      <c r="M18" s="194"/>
      <c r="N18" s="252"/>
      <c r="O18" s="195"/>
      <c r="P18" s="197"/>
      <c r="Q18" s="182"/>
      <c r="R18" s="189"/>
      <c r="S18" s="190"/>
      <c r="T18" s="191"/>
      <c r="U18" s="191"/>
      <c r="V18" s="191"/>
      <c r="W18" s="192"/>
      <c r="X18" s="191"/>
      <c r="Y18" s="191"/>
      <c r="Z18" s="193"/>
    </row>
    <row r="19" spans="1:26" ht="24">
      <c r="A19" s="260"/>
      <c r="B19" s="262" t="s">
        <v>272</v>
      </c>
      <c r="C19" s="287"/>
      <c r="D19" s="5"/>
      <c r="E19" s="5"/>
      <c r="F19" s="262"/>
      <c r="G19" s="195" t="s">
        <v>276</v>
      </c>
      <c r="H19" s="197" t="s">
        <v>277</v>
      </c>
      <c r="I19" s="182" t="s">
        <v>248</v>
      </c>
      <c r="J19" s="189" t="s">
        <v>23</v>
      </c>
      <c r="K19" s="194"/>
      <c r="L19" s="194">
        <v>2</v>
      </c>
      <c r="M19" s="194">
        <v>13.7</v>
      </c>
      <c r="N19" s="252">
        <f t="shared" ref="N19:N50" si="4">L19*M19</f>
        <v>27.4</v>
      </c>
      <c r="O19" s="195"/>
      <c r="P19" s="197"/>
      <c r="Q19" s="182"/>
      <c r="R19" s="189"/>
      <c r="S19" s="190"/>
      <c r="T19" s="191"/>
      <c r="U19" s="191"/>
      <c r="V19" s="191"/>
      <c r="W19" s="192"/>
      <c r="X19" s="191"/>
      <c r="Y19" s="191"/>
      <c r="Z19" s="193"/>
    </row>
    <row r="20" spans="1:26" ht="24">
      <c r="A20" s="260"/>
      <c r="B20" s="262" t="s">
        <v>272</v>
      </c>
      <c r="C20" s="287"/>
      <c r="D20" s="5"/>
      <c r="E20" s="5"/>
      <c r="F20" s="262"/>
      <c r="G20" s="195" t="s">
        <v>248</v>
      </c>
      <c r="H20" s="197" t="s">
        <v>278</v>
      </c>
      <c r="I20" s="182" t="s">
        <v>61</v>
      </c>
      <c r="J20" s="189" t="s">
        <v>23</v>
      </c>
      <c r="K20" s="194"/>
      <c r="L20" s="194">
        <v>2</v>
      </c>
      <c r="M20" s="194">
        <v>13.4</v>
      </c>
      <c r="N20" s="252">
        <f t="shared" si="4"/>
        <v>26.8</v>
      </c>
      <c r="O20" s="195"/>
      <c r="P20" s="197"/>
      <c r="Q20" s="182"/>
      <c r="R20" s="189"/>
      <c r="S20" s="190"/>
      <c r="T20" s="191"/>
      <c r="U20" s="191"/>
      <c r="V20" s="191"/>
      <c r="W20" s="192"/>
      <c r="X20" s="191"/>
      <c r="Y20" s="191"/>
      <c r="Z20" s="193"/>
    </row>
    <row r="21" spans="1:26" ht="48">
      <c r="A21" s="260">
        <v>6</v>
      </c>
      <c r="B21" s="262" t="s">
        <v>137</v>
      </c>
      <c r="C21" s="287" t="s">
        <v>481</v>
      </c>
      <c r="D21" s="5"/>
      <c r="E21" s="5"/>
      <c r="F21" s="264" t="s">
        <v>489</v>
      </c>
      <c r="G21" s="195" t="s">
        <v>34</v>
      </c>
      <c r="H21" s="187" t="s">
        <v>507</v>
      </c>
      <c r="I21" s="182" t="s">
        <v>34</v>
      </c>
      <c r="J21" s="189" t="s">
        <v>39</v>
      </c>
      <c r="K21" s="194">
        <v>4</v>
      </c>
      <c r="L21" s="194">
        <v>36</v>
      </c>
      <c r="M21" s="194">
        <v>29.4</v>
      </c>
      <c r="N21" s="252">
        <f t="shared" si="4"/>
        <v>1058.3999999999999</v>
      </c>
      <c r="O21" s="195"/>
      <c r="P21" s="187"/>
      <c r="Q21" s="182"/>
      <c r="R21" s="189"/>
      <c r="S21" s="190"/>
      <c r="T21" s="191"/>
      <c r="U21" s="191"/>
      <c r="V21" s="191"/>
      <c r="W21" s="192"/>
      <c r="X21" s="191"/>
      <c r="Y21" s="191"/>
      <c r="Z21" s="193"/>
    </row>
    <row r="22" spans="1:26" ht="48">
      <c r="A22" s="260">
        <v>7</v>
      </c>
      <c r="B22" s="262" t="s">
        <v>140</v>
      </c>
      <c r="C22" s="287" t="s">
        <v>481</v>
      </c>
      <c r="D22" s="5"/>
      <c r="E22" s="5"/>
      <c r="F22" s="264" t="s">
        <v>489</v>
      </c>
      <c r="G22" s="195" t="s">
        <v>34</v>
      </c>
      <c r="H22" s="187" t="s">
        <v>508</v>
      </c>
      <c r="I22" s="182" t="s">
        <v>34</v>
      </c>
      <c r="J22" s="189" t="s">
        <v>39</v>
      </c>
      <c r="K22" s="181">
        <v>4</v>
      </c>
      <c r="L22" s="181">
        <v>32</v>
      </c>
      <c r="M22" s="194">
        <v>29.4</v>
      </c>
      <c r="N22" s="252">
        <f t="shared" si="4"/>
        <v>940.8</v>
      </c>
      <c r="O22" s="195"/>
      <c r="P22" s="187"/>
      <c r="Q22" s="182"/>
      <c r="R22" s="189"/>
      <c r="S22" s="190"/>
      <c r="T22" s="191"/>
      <c r="U22" s="191"/>
      <c r="V22" s="191"/>
      <c r="W22" s="192"/>
      <c r="X22" s="191"/>
      <c r="Y22" s="191"/>
      <c r="Z22" s="193"/>
    </row>
    <row r="23" spans="1:26" ht="48">
      <c r="A23" s="260"/>
      <c r="B23" s="262" t="s">
        <v>140</v>
      </c>
      <c r="C23" s="287"/>
      <c r="D23" s="5"/>
      <c r="E23" s="5"/>
      <c r="F23" s="262"/>
      <c r="G23" s="195" t="s">
        <v>117</v>
      </c>
      <c r="H23" s="187" t="s">
        <v>509</v>
      </c>
      <c r="I23" s="182" t="s">
        <v>34</v>
      </c>
      <c r="J23" s="189" t="s">
        <v>23</v>
      </c>
      <c r="K23" s="181"/>
      <c r="L23" s="181">
        <v>4</v>
      </c>
      <c r="M23" s="194">
        <v>31.3</v>
      </c>
      <c r="N23" s="252">
        <f t="shared" si="4"/>
        <v>125.2</v>
      </c>
      <c r="O23" s="195"/>
      <c r="P23" s="187"/>
      <c r="Q23" s="182"/>
      <c r="R23" s="189"/>
      <c r="S23" s="190"/>
      <c r="T23" s="191"/>
      <c r="U23" s="191"/>
      <c r="V23" s="191"/>
      <c r="W23" s="192"/>
      <c r="X23" s="191"/>
      <c r="Y23" s="191"/>
      <c r="Z23" s="193"/>
    </row>
    <row r="24" spans="1:26" ht="36">
      <c r="A24" s="260">
        <v>8</v>
      </c>
      <c r="B24" s="262" t="s">
        <v>354</v>
      </c>
      <c r="C24" s="287" t="s">
        <v>456</v>
      </c>
      <c r="D24" s="5" t="s">
        <v>562</v>
      </c>
      <c r="E24" s="5" t="s">
        <v>354</v>
      </c>
      <c r="F24" s="262"/>
      <c r="G24" s="195" t="s">
        <v>103</v>
      </c>
      <c r="H24" s="187" t="s">
        <v>355</v>
      </c>
      <c r="I24" s="182" t="s">
        <v>103</v>
      </c>
      <c r="J24" s="189" t="s">
        <v>23</v>
      </c>
      <c r="K24" s="194">
        <v>3</v>
      </c>
      <c r="L24" s="194">
        <v>39</v>
      </c>
      <c r="M24" s="194">
        <v>13.9</v>
      </c>
      <c r="N24" s="252">
        <f t="shared" si="4"/>
        <v>542.1</v>
      </c>
      <c r="O24" s="195" t="s">
        <v>477</v>
      </c>
      <c r="P24" s="282" t="s">
        <v>355</v>
      </c>
      <c r="Q24" s="182" t="s">
        <v>477</v>
      </c>
      <c r="R24" s="189" t="s">
        <v>23</v>
      </c>
      <c r="S24" s="190" t="s">
        <v>449</v>
      </c>
      <c r="T24" s="191">
        <v>2</v>
      </c>
      <c r="U24" s="191">
        <v>26</v>
      </c>
      <c r="V24" s="191">
        <v>38</v>
      </c>
      <c r="W24" s="192">
        <f>V24*T24</f>
        <v>76</v>
      </c>
      <c r="X24" s="191">
        <v>76</v>
      </c>
      <c r="Y24" s="191">
        <f>M24</f>
        <v>13.9</v>
      </c>
      <c r="Z24" s="193">
        <f>U24*Y24</f>
        <v>361.40000000000003</v>
      </c>
    </row>
    <row r="25" spans="1:26" ht="36">
      <c r="A25" s="260">
        <v>9</v>
      </c>
      <c r="B25" s="262" t="s">
        <v>357</v>
      </c>
      <c r="C25" s="287" t="s">
        <v>456</v>
      </c>
      <c r="D25" s="5" t="s">
        <v>562</v>
      </c>
      <c r="E25" s="5" t="s">
        <v>357</v>
      </c>
      <c r="F25" s="262"/>
      <c r="G25" s="195" t="s">
        <v>103</v>
      </c>
      <c r="H25" s="187" t="s">
        <v>358</v>
      </c>
      <c r="I25" s="182" t="s">
        <v>103</v>
      </c>
      <c r="J25" s="189" t="s">
        <v>23</v>
      </c>
      <c r="K25" s="194">
        <v>3</v>
      </c>
      <c r="L25" s="194">
        <v>36</v>
      </c>
      <c r="M25" s="194">
        <v>13.9</v>
      </c>
      <c r="N25" s="252">
        <f t="shared" si="4"/>
        <v>500.40000000000003</v>
      </c>
      <c r="O25" s="195" t="s">
        <v>477</v>
      </c>
      <c r="P25" s="282" t="s">
        <v>358</v>
      </c>
      <c r="Q25" s="182" t="s">
        <v>477</v>
      </c>
      <c r="R25" s="189" t="s">
        <v>23</v>
      </c>
      <c r="S25" s="190" t="s">
        <v>449</v>
      </c>
      <c r="T25" s="191">
        <v>2</v>
      </c>
      <c r="U25" s="191">
        <v>26</v>
      </c>
      <c r="V25" s="191">
        <v>38</v>
      </c>
      <c r="W25" s="192">
        <f>V25*T25</f>
        <v>76</v>
      </c>
      <c r="X25" s="191">
        <v>76</v>
      </c>
      <c r="Y25" s="191">
        <f>M25</f>
        <v>13.9</v>
      </c>
      <c r="Z25" s="193">
        <f>U25*Y25</f>
        <v>361.40000000000003</v>
      </c>
    </row>
    <row r="26" spans="1:26" ht="24">
      <c r="A26" s="260">
        <v>93</v>
      </c>
      <c r="B26" s="262">
        <v>12</v>
      </c>
      <c r="C26" s="287" t="s">
        <v>481</v>
      </c>
      <c r="D26" s="5"/>
      <c r="E26" s="5"/>
      <c r="F26" s="262" t="s">
        <v>483</v>
      </c>
      <c r="G26" s="195" t="s">
        <v>225</v>
      </c>
      <c r="H26" s="187" t="s">
        <v>226</v>
      </c>
      <c r="I26" s="182" t="s">
        <v>227</v>
      </c>
      <c r="J26" s="189" t="s">
        <v>23</v>
      </c>
      <c r="K26" s="181">
        <v>1</v>
      </c>
      <c r="L26" s="181">
        <v>8</v>
      </c>
      <c r="M26" s="194">
        <v>23.8</v>
      </c>
      <c r="N26" s="252">
        <f t="shared" si="4"/>
        <v>190.4</v>
      </c>
      <c r="O26" s="195"/>
      <c r="P26" s="187"/>
      <c r="Q26" s="182"/>
      <c r="R26" s="189"/>
      <c r="S26" s="190"/>
      <c r="T26" s="191"/>
      <c r="U26" s="191"/>
      <c r="V26" s="191"/>
      <c r="W26" s="192"/>
      <c r="X26" s="191"/>
      <c r="Y26" s="191"/>
      <c r="Z26" s="193"/>
    </row>
    <row r="27" spans="1:26" ht="24">
      <c r="A27" s="260"/>
      <c r="B27" s="262">
        <v>12</v>
      </c>
      <c r="C27" s="287"/>
      <c r="D27" s="5"/>
      <c r="E27" s="5"/>
      <c r="F27" s="262"/>
      <c r="G27" s="195" t="s">
        <v>34</v>
      </c>
      <c r="H27" s="187" t="s">
        <v>228</v>
      </c>
      <c r="I27" s="182" t="s">
        <v>227</v>
      </c>
      <c r="J27" s="189" t="s">
        <v>23</v>
      </c>
      <c r="K27" s="181"/>
      <c r="L27" s="181">
        <v>3</v>
      </c>
      <c r="M27" s="194">
        <v>21.6</v>
      </c>
      <c r="N27" s="252">
        <f t="shared" si="4"/>
        <v>64.800000000000011</v>
      </c>
      <c r="O27" s="195"/>
      <c r="P27" s="187"/>
      <c r="Q27" s="182"/>
      <c r="R27" s="189"/>
      <c r="S27" s="190"/>
      <c r="T27" s="191"/>
      <c r="U27" s="191"/>
      <c r="V27" s="191"/>
      <c r="W27" s="192"/>
      <c r="X27" s="191"/>
      <c r="Y27" s="191"/>
      <c r="Z27" s="193"/>
    </row>
    <row r="28" spans="1:26" ht="24">
      <c r="A28" s="260">
        <v>3</v>
      </c>
      <c r="B28" s="262">
        <v>19</v>
      </c>
      <c r="C28" s="287" t="s">
        <v>481</v>
      </c>
      <c r="D28" s="5"/>
      <c r="E28" s="5"/>
      <c r="F28" s="262" t="s">
        <v>483</v>
      </c>
      <c r="G28" s="195" t="s">
        <v>410</v>
      </c>
      <c r="H28" s="199" t="s">
        <v>546</v>
      </c>
      <c r="I28" s="182" t="s">
        <v>160</v>
      </c>
      <c r="J28" s="189" t="s">
        <v>23</v>
      </c>
      <c r="K28" s="181">
        <v>2</v>
      </c>
      <c r="L28" s="181">
        <v>12</v>
      </c>
      <c r="M28" s="194">
        <v>22.6</v>
      </c>
      <c r="N28" s="252">
        <f t="shared" si="4"/>
        <v>271.20000000000005</v>
      </c>
      <c r="O28" s="195"/>
      <c r="P28" s="199"/>
      <c r="Q28" s="182"/>
      <c r="R28" s="189"/>
      <c r="S28" s="190"/>
      <c r="T28" s="191"/>
      <c r="U28" s="191"/>
      <c r="V28" s="191"/>
      <c r="W28" s="192"/>
      <c r="X28" s="191"/>
      <c r="Y28" s="191"/>
      <c r="Z28" s="193"/>
    </row>
    <row r="29" spans="1:26" ht="24">
      <c r="A29" s="260"/>
      <c r="B29" s="262">
        <v>19</v>
      </c>
      <c r="C29" s="287"/>
      <c r="D29" s="5"/>
      <c r="E29" s="5"/>
      <c r="F29" s="262"/>
      <c r="G29" s="195" t="s">
        <v>34</v>
      </c>
      <c r="H29" s="199" t="s">
        <v>546</v>
      </c>
      <c r="I29" s="182" t="s">
        <v>160</v>
      </c>
      <c r="J29" s="189" t="s">
        <v>23</v>
      </c>
      <c r="K29" s="181"/>
      <c r="L29" s="181">
        <v>8</v>
      </c>
      <c r="M29" s="194">
        <v>22.7</v>
      </c>
      <c r="N29" s="252">
        <f t="shared" si="4"/>
        <v>181.6</v>
      </c>
      <c r="O29" s="195"/>
      <c r="P29" s="199"/>
      <c r="Q29" s="182"/>
      <c r="R29" s="189"/>
      <c r="S29" s="190"/>
      <c r="T29" s="191"/>
      <c r="U29" s="191"/>
      <c r="V29" s="191"/>
      <c r="W29" s="192"/>
      <c r="X29" s="191"/>
      <c r="Y29" s="191"/>
      <c r="Z29" s="193"/>
    </row>
    <row r="30" spans="1:26" ht="24">
      <c r="A30" s="260">
        <v>94</v>
      </c>
      <c r="B30" s="265">
        <v>20</v>
      </c>
      <c r="C30" s="288" t="s">
        <v>481</v>
      </c>
      <c r="D30" s="20"/>
      <c r="E30" s="20"/>
      <c r="F30" s="265" t="s">
        <v>484</v>
      </c>
      <c r="G30" s="204" t="s">
        <v>37</v>
      </c>
      <c r="H30" s="187" t="s">
        <v>94</v>
      </c>
      <c r="I30" s="205" t="s">
        <v>95</v>
      </c>
      <c r="J30" s="189" t="s">
        <v>439</v>
      </c>
      <c r="K30" s="181">
        <v>1</v>
      </c>
      <c r="L30" s="181">
        <v>13</v>
      </c>
      <c r="M30" s="194">
        <v>18.7</v>
      </c>
      <c r="N30" s="252">
        <f t="shared" si="4"/>
        <v>243.1</v>
      </c>
      <c r="O30" s="204"/>
      <c r="P30" s="187"/>
      <c r="Q30" s="205"/>
      <c r="R30" s="189"/>
      <c r="S30" s="190"/>
      <c r="T30" s="191"/>
      <c r="U30" s="191"/>
      <c r="V30" s="191"/>
      <c r="W30" s="192"/>
      <c r="X30" s="191"/>
      <c r="Y30" s="191"/>
      <c r="Z30" s="193"/>
    </row>
    <row r="31" spans="1:26" ht="24">
      <c r="A31" s="260"/>
      <c r="B31" s="265">
        <v>20</v>
      </c>
      <c r="C31" s="288"/>
      <c r="D31" s="20"/>
      <c r="E31" s="20"/>
      <c r="F31" s="265"/>
      <c r="G31" s="204" t="s">
        <v>96</v>
      </c>
      <c r="H31" s="187" t="s">
        <v>97</v>
      </c>
      <c r="I31" s="205" t="s">
        <v>95</v>
      </c>
      <c r="J31" s="189" t="s">
        <v>439</v>
      </c>
      <c r="K31" s="181"/>
      <c r="L31" s="181">
        <v>1</v>
      </c>
      <c r="M31" s="194">
        <v>24.2</v>
      </c>
      <c r="N31" s="252">
        <f t="shared" si="4"/>
        <v>24.2</v>
      </c>
      <c r="O31" s="204"/>
      <c r="P31" s="187"/>
      <c r="Q31" s="205"/>
      <c r="R31" s="189"/>
      <c r="S31" s="190"/>
      <c r="T31" s="191"/>
      <c r="U31" s="191"/>
      <c r="V31" s="191"/>
      <c r="W31" s="192"/>
      <c r="X31" s="191"/>
      <c r="Y31" s="191"/>
      <c r="Z31" s="193"/>
    </row>
    <row r="32" spans="1:26">
      <c r="A32" s="260">
        <v>95</v>
      </c>
      <c r="B32" s="265" t="s">
        <v>98</v>
      </c>
      <c r="C32" s="288" t="s">
        <v>481</v>
      </c>
      <c r="D32" s="20"/>
      <c r="E32" s="20"/>
      <c r="F32" s="265" t="s">
        <v>484</v>
      </c>
      <c r="G32" s="204" t="s">
        <v>37</v>
      </c>
      <c r="H32" s="187" t="s">
        <v>99</v>
      </c>
      <c r="I32" s="205" t="s">
        <v>100</v>
      </c>
      <c r="J32" s="189" t="s">
        <v>439</v>
      </c>
      <c r="K32" s="181">
        <v>1</v>
      </c>
      <c r="L32" s="181">
        <v>10</v>
      </c>
      <c r="M32" s="194">
        <v>14.3</v>
      </c>
      <c r="N32" s="252">
        <f t="shared" si="4"/>
        <v>143</v>
      </c>
      <c r="O32" s="204"/>
      <c r="P32" s="187"/>
      <c r="Q32" s="205"/>
      <c r="R32" s="189"/>
      <c r="S32" s="190"/>
      <c r="T32" s="191"/>
      <c r="U32" s="191"/>
      <c r="V32" s="191"/>
      <c r="W32" s="192"/>
      <c r="X32" s="191"/>
      <c r="Y32" s="191"/>
      <c r="Z32" s="193"/>
    </row>
    <row r="33" spans="1:26" ht="24">
      <c r="A33" s="260"/>
      <c r="B33" s="265" t="s">
        <v>98</v>
      </c>
      <c r="C33" s="288"/>
      <c r="D33" s="20"/>
      <c r="E33" s="20"/>
      <c r="F33" s="265"/>
      <c r="G33" s="204" t="s">
        <v>37</v>
      </c>
      <c r="H33" s="187" t="s">
        <v>101</v>
      </c>
      <c r="I33" s="205" t="s">
        <v>102</v>
      </c>
      <c r="J33" s="189" t="s">
        <v>439</v>
      </c>
      <c r="K33" s="181"/>
      <c r="L33" s="181">
        <v>4</v>
      </c>
      <c r="M33" s="194">
        <v>17.7</v>
      </c>
      <c r="N33" s="252">
        <f t="shared" si="4"/>
        <v>70.8</v>
      </c>
      <c r="O33" s="204"/>
      <c r="P33" s="187"/>
      <c r="Q33" s="205"/>
      <c r="R33" s="189"/>
      <c r="S33" s="190"/>
      <c r="T33" s="191"/>
      <c r="U33" s="191"/>
      <c r="V33" s="191"/>
      <c r="W33" s="192"/>
      <c r="X33" s="191"/>
      <c r="Y33" s="191"/>
      <c r="Z33" s="193"/>
    </row>
    <row r="34" spans="1:26" ht="24">
      <c r="A34" s="260"/>
      <c r="B34" s="265" t="s">
        <v>98</v>
      </c>
      <c r="C34" s="288"/>
      <c r="D34" s="20"/>
      <c r="E34" s="20"/>
      <c r="F34" s="265"/>
      <c r="G34" s="204" t="s">
        <v>103</v>
      </c>
      <c r="H34" s="187" t="s">
        <v>104</v>
      </c>
      <c r="I34" s="206" t="s">
        <v>100</v>
      </c>
      <c r="J34" s="189" t="s">
        <v>439</v>
      </c>
      <c r="K34" s="181"/>
      <c r="L34" s="181">
        <v>1</v>
      </c>
      <c r="M34" s="194">
        <v>23</v>
      </c>
      <c r="N34" s="252">
        <f t="shared" si="4"/>
        <v>23</v>
      </c>
      <c r="O34" s="204"/>
      <c r="P34" s="187"/>
      <c r="Q34" s="206"/>
      <c r="R34" s="189"/>
      <c r="S34" s="190"/>
      <c r="T34" s="191"/>
      <c r="U34" s="191"/>
      <c r="V34" s="191"/>
      <c r="W34" s="192"/>
      <c r="X34" s="191"/>
      <c r="Y34" s="191"/>
      <c r="Z34" s="193"/>
    </row>
    <row r="35" spans="1:26" ht="24">
      <c r="A35" s="260">
        <v>96</v>
      </c>
      <c r="B35" s="265" t="s">
        <v>105</v>
      </c>
      <c r="C35" s="288" t="s">
        <v>481</v>
      </c>
      <c r="D35" s="20"/>
      <c r="E35" s="20"/>
      <c r="F35" s="265" t="s">
        <v>484</v>
      </c>
      <c r="G35" s="204" t="s">
        <v>37</v>
      </c>
      <c r="H35" s="187" t="s">
        <v>503</v>
      </c>
      <c r="I35" s="205" t="s">
        <v>107</v>
      </c>
      <c r="J35" s="189" t="s">
        <v>39</v>
      </c>
      <c r="K35" s="181">
        <v>1</v>
      </c>
      <c r="L35" s="181">
        <v>12</v>
      </c>
      <c r="M35" s="194">
        <v>17.7</v>
      </c>
      <c r="N35" s="252">
        <f t="shared" si="4"/>
        <v>212.39999999999998</v>
      </c>
      <c r="O35" s="204"/>
      <c r="P35" s="187"/>
      <c r="Q35" s="205"/>
      <c r="R35" s="189"/>
      <c r="S35" s="190"/>
      <c r="T35" s="191"/>
      <c r="U35" s="191"/>
      <c r="V35" s="191"/>
      <c r="W35" s="192"/>
      <c r="X35" s="191"/>
      <c r="Y35" s="191"/>
      <c r="Z35" s="193"/>
    </row>
    <row r="36" spans="1:26">
      <c r="A36" s="260"/>
      <c r="B36" s="265" t="s">
        <v>105</v>
      </c>
      <c r="C36" s="288"/>
      <c r="D36" s="20"/>
      <c r="E36" s="20"/>
      <c r="F36" s="265"/>
      <c r="G36" s="204" t="s">
        <v>96</v>
      </c>
      <c r="H36" s="196" t="s">
        <v>504</v>
      </c>
      <c r="I36" s="205" t="s">
        <v>107</v>
      </c>
      <c r="J36" s="189" t="s">
        <v>39</v>
      </c>
      <c r="K36" s="181"/>
      <c r="L36" s="181">
        <v>2</v>
      </c>
      <c r="M36" s="194">
        <v>24.3</v>
      </c>
      <c r="N36" s="252">
        <f t="shared" si="4"/>
        <v>48.6</v>
      </c>
      <c r="O36" s="204"/>
      <c r="P36" s="196"/>
      <c r="Q36" s="205"/>
      <c r="R36" s="189"/>
      <c r="S36" s="190"/>
      <c r="T36" s="191"/>
      <c r="U36" s="191"/>
      <c r="V36" s="191"/>
      <c r="W36" s="192"/>
      <c r="X36" s="191"/>
      <c r="Y36" s="191"/>
      <c r="Z36" s="193"/>
    </row>
    <row r="37" spans="1:26">
      <c r="A37" s="260">
        <v>97</v>
      </c>
      <c r="B37" s="265" t="s">
        <v>321</v>
      </c>
      <c r="C37" s="288" t="s">
        <v>481</v>
      </c>
      <c r="D37" s="20"/>
      <c r="E37" s="20"/>
      <c r="F37" s="262" t="s">
        <v>484</v>
      </c>
      <c r="G37" s="204" t="s">
        <v>37</v>
      </c>
      <c r="H37" s="187" t="s">
        <v>322</v>
      </c>
      <c r="I37" s="205" t="s">
        <v>323</v>
      </c>
      <c r="J37" s="189" t="s">
        <v>439</v>
      </c>
      <c r="K37" s="181">
        <v>1</v>
      </c>
      <c r="L37" s="181">
        <v>12</v>
      </c>
      <c r="M37" s="181">
        <v>14.3</v>
      </c>
      <c r="N37" s="252">
        <f t="shared" si="4"/>
        <v>171.60000000000002</v>
      </c>
      <c r="O37" s="204"/>
      <c r="P37" s="187"/>
      <c r="Q37" s="205"/>
      <c r="R37" s="189"/>
      <c r="S37" s="190"/>
      <c r="T37" s="191"/>
      <c r="U37" s="191"/>
      <c r="V37" s="191"/>
      <c r="W37" s="192"/>
      <c r="X37" s="191"/>
      <c r="Y37" s="191"/>
      <c r="Z37" s="193"/>
    </row>
    <row r="38" spans="1:26" ht="24">
      <c r="A38" s="260"/>
      <c r="B38" s="265" t="s">
        <v>321</v>
      </c>
      <c r="C38" s="288"/>
      <c r="D38" s="20"/>
      <c r="E38" s="20"/>
      <c r="F38" s="265"/>
      <c r="G38" s="204" t="s">
        <v>96</v>
      </c>
      <c r="H38" s="187" t="s">
        <v>324</v>
      </c>
      <c r="I38" s="205" t="s">
        <v>323</v>
      </c>
      <c r="J38" s="189" t="s">
        <v>439</v>
      </c>
      <c r="K38" s="181"/>
      <c r="L38" s="181">
        <v>2</v>
      </c>
      <c r="M38" s="181">
        <v>17.100000000000001</v>
      </c>
      <c r="N38" s="252">
        <f t="shared" si="4"/>
        <v>34.200000000000003</v>
      </c>
      <c r="O38" s="204"/>
      <c r="P38" s="187"/>
      <c r="Q38" s="205"/>
      <c r="R38" s="189"/>
      <c r="S38" s="190"/>
      <c r="T38" s="191"/>
      <c r="U38" s="191"/>
      <c r="V38" s="191"/>
      <c r="W38" s="192"/>
      <c r="X38" s="191"/>
      <c r="Y38" s="191"/>
      <c r="Z38" s="193"/>
    </row>
    <row r="39" spans="1:26">
      <c r="A39" s="260">
        <v>98</v>
      </c>
      <c r="B39" s="265" t="s">
        <v>325</v>
      </c>
      <c r="C39" s="288" t="s">
        <v>481</v>
      </c>
      <c r="D39" s="20"/>
      <c r="E39" s="20"/>
      <c r="F39" s="262" t="s">
        <v>484</v>
      </c>
      <c r="G39" s="204" t="s">
        <v>37</v>
      </c>
      <c r="H39" s="187" t="s">
        <v>326</v>
      </c>
      <c r="I39" s="205" t="s">
        <v>327</v>
      </c>
      <c r="J39" s="189" t="s">
        <v>39</v>
      </c>
      <c r="K39" s="181">
        <v>1</v>
      </c>
      <c r="L39" s="181">
        <v>10</v>
      </c>
      <c r="M39" s="194">
        <v>17.3</v>
      </c>
      <c r="N39" s="252">
        <f t="shared" si="4"/>
        <v>173</v>
      </c>
      <c r="O39" s="204"/>
      <c r="P39" s="187"/>
      <c r="Q39" s="205"/>
      <c r="R39" s="189"/>
      <c r="S39" s="190"/>
      <c r="T39" s="191"/>
      <c r="U39" s="191"/>
      <c r="V39" s="191"/>
      <c r="W39" s="192"/>
      <c r="X39" s="191"/>
      <c r="Y39" s="191"/>
      <c r="Z39" s="193"/>
    </row>
    <row r="40" spans="1:26" ht="24">
      <c r="A40" s="260"/>
      <c r="B40" s="265" t="s">
        <v>325</v>
      </c>
      <c r="C40" s="288"/>
      <c r="D40" s="20"/>
      <c r="E40" s="20"/>
      <c r="F40" s="265"/>
      <c r="G40" s="204" t="s">
        <v>96</v>
      </c>
      <c r="H40" s="187" t="s">
        <v>537</v>
      </c>
      <c r="I40" s="206" t="s">
        <v>329</v>
      </c>
      <c r="J40" s="189" t="s">
        <v>39</v>
      </c>
      <c r="K40" s="181"/>
      <c r="L40" s="181">
        <v>2</v>
      </c>
      <c r="M40" s="194">
        <v>18.7</v>
      </c>
      <c r="N40" s="252">
        <f t="shared" si="4"/>
        <v>37.4</v>
      </c>
      <c r="O40" s="204"/>
      <c r="P40" s="187"/>
      <c r="Q40" s="206"/>
      <c r="R40" s="189"/>
      <c r="S40" s="190"/>
      <c r="T40" s="191"/>
      <c r="U40" s="191"/>
      <c r="V40" s="191"/>
      <c r="W40" s="192"/>
      <c r="X40" s="191"/>
      <c r="Y40" s="191"/>
      <c r="Z40" s="193"/>
    </row>
    <row r="41" spans="1:26" ht="24">
      <c r="A41" s="260"/>
      <c r="B41" s="265" t="s">
        <v>325</v>
      </c>
      <c r="C41" s="288"/>
      <c r="D41" s="20"/>
      <c r="E41" s="20"/>
      <c r="F41" s="265"/>
      <c r="G41" s="225" t="s">
        <v>330</v>
      </c>
      <c r="H41" s="187" t="s">
        <v>538</v>
      </c>
      <c r="I41" s="206" t="s">
        <v>329</v>
      </c>
      <c r="J41" s="189" t="s">
        <v>39</v>
      </c>
      <c r="K41" s="181"/>
      <c r="L41" s="181">
        <v>1</v>
      </c>
      <c r="M41" s="194">
        <v>18.399999999999999</v>
      </c>
      <c r="N41" s="252">
        <f t="shared" si="4"/>
        <v>18.399999999999999</v>
      </c>
      <c r="O41" s="225"/>
      <c r="P41" s="187"/>
      <c r="Q41" s="206"/>
      <c r="R41" s="189"/>
      <c r="S41" s="190"/>
      <c r="T41" s="191"/>
      <c r="U41" s="191"/>
      <c r="V41" s="191"/>
      <c r="W41" s="192"/>
      <c r="X41" s="191"/>
      <c r="Y41" s="191"/>
      <c r="Z41" s="193"/>
    </row>
    <row r="42" spans="1:26" ht="24">
      <c r="A42" s="260">
        <v>99</v>
      </c>
      <c r="B42" s="265" t="s">
        <v>332</v>
      </c>
      <c r="C42" s="288" t="s">
        <v>481</v>
      </c>
      <c r="D42" s="20"/>
      <c r="E42" s="20"/>
      <c r="F42" s="262" t="s">
        <v>484</v>
      </c>
      <c r="G42" s="204" t="s">
        <v>333</v>
      </c>
      <c r="H42" s="187" t="s">
        <v>334</v>
      </c>
      <c r="I42" s="205" t="s">
        <v>91</v>
      </c>
      <c r="J42" s="189" t="s">
        <v>439</v>
      </c>
      <c r="K42" s="181">
        <v>1</v>
      </c>
      <c r="L42" s="181">
        <v>13</v>
      </c>
      <c r="M42" s="194">
        <v>18.399999999999999</v>
      </c>
      <c r="N42" s="252">
        <f t="shared" si="4"/>
        <v>239.2</v>
      </c>
      <c r="O42" s="204"/>
      <c r="P42" s="187"/>
      <c r="Q42" s="205"/>
      <c r="R42" s="189"/>
      <c r="S42" s="190"/>
      <c r="T42" s="191"/>
      <c r="U42" s="191"/>
      <c r="V42" s="191"/>
      <c r="W42" s="192"/>
      <c r="X42" s="191"/>
      <c r="Y42" s="191"/>
      <c r="Z42" s="193"/>
    </row>
    <row r="43" spans="1:26">
      <c r="A43" s="260">
        <v>100</v>
      </c>
      <c r="B43" s="265" t="s">
        <v>229</v>
      </c>
      <c r="C43" s="288" t="s">
        <v>481</v>
      </c>
      <c r="D43" s="20"/>
      <c r="E43" s="20"/>
      <c r="F43" s="265" t="s">
        <v>484</v>
      </c>
      <c r="G43" s="204" t="s">
        <v>230</v>
      </c>
      <c r="H43" s="182" t="s">
        <v>231</v>
      </c>
      <c r="I43" s="205" t="s">
        <v>46</v>
      </c>
      <c r="J43" s="189" t="s">
        <v>232</v>
      </c>
      <c r="K43" s="181">
        <v>1</v>
      </c>
      <c r="L43" s="181">
        <v>16</v>
      </c>
      <c r="M43" s="194">
        <v>12.4</v>
      </c>
      <c r="N43" s="252">
        <f t="shared" si="4"/>
        <v>198.4</v>
      </c>
      <c r="O43" s="204"/>
      <c r="P43" s="182"/>
      <c r="Q43" s="205"/>
      <c r="R43" s="189"/>
      <c r="S43" s="190"/>
      <c r="T43" s="191"/>
      <c r="U43" s="191"/>
      <c r="V43" s="191"/>
      <c r="W43" s="192"/>
      <c r="X43" s="191"/>
      <c r="Y43" s="191"/>
      <c r="Z43" s="193"/>
    </row>
    <row r="44" spans="1:26">
      <c r="A44" s="260">
        <v>101</v>
      </c>
      <c r="B44" s="265" t="s">
        <v>233</v>
      </c>
      <c r="C44" s="288" t="s">
        <v>481</v>
      </c>
      <c r="D44" s="20"/>
      <c r="E44" s="20"/>
      <c r="F44" s="265" t="s">
        <v>484</v>
      </c>
      <c r="G44" s="204" t="s">
        <v>230</v>
      </c>
      <c r="H44" s="187" t="s">
        <v>234</v>
      </c>
      <c r="I44" s="205" t="s">
        <v>235</v>
      </c>
      <c r="J44" s="189" t="s">
        <v>232</v>
      </c>
      <c r="K44" s="181">
        <v>1</v>
      </c>
      <c r="L44" s="181">
        <v>8</v>
      </c>
      <c r="M44" s="194">
        <v>11.3</v>
      </c>
      <c r="N44" s="252">
        <f t="shared" si="4"/>
        <v>90.4</v>
      </c>
      <c r="O44" s="204"/>
      <c r="P44" s="187"/>
      <c r="Q44" s="205"/>
      <c r="R44" s="189"/>
      <c r="S44" s="190"/>
      <c r="T44" s="191"/>
      <c r="U44" s="191"/>
      <c r="V44" s="191"/>
      <c r="W44" s="192"/>
      <c r="X44" s="191"/>
      <c r="Y44" s="191"/>
      <c r="Z44" s="193"/>
    </row>
    <row r="45" spans="1:26">
      <c r="A45" s="260"/>
      <c r="B45" s="265" t="s">
        <v>233</v>
      </c>
      <c r="C45" s="288"/>
      <c r="D45" s="20"/>
      <c r="E45" s="20"/>
      <c r="F45" s="265"/>
      <c r="G45" s="204" t="s">
        <v>235</v>
      </c>
      <c r="H45" s="187" t="s">
        <v>236</v>
      </c>
      <c r="I45" s="205" t="s">
        <v>230</v>
      </c>
      <c r="J45" s="189" t="s">
        <v>232</v>
      </c>
      <c r="K45" s="181"/>
      <c r="L45" s="181">
        <v>7</v>
      </c>
      <c r="M45" s="194">
        <v>5.3</v>
      </c>
      <c r="N45" s="252">
        <f t="shared" si="4"/>
        <v>37.1</v>
      </c>
      <c r="O45" s="204"/>
      <c r="P45" s="187"/>
      <c r="Q45" s="205"/>
      <c r="R45" s="189"/>
      <c r="S45" s="190"/>
      <c r="T45" s="191"/>
      <c r="U45" s="191"/>
      <c r="V45" s="191"/>
      <c r="W45" s="192"/>
      <c r="X45" s="191"/>
      <c r="Y45" s="191"/>
      <c r="Z45" s="193"/>
    </row>
    <row r="46" spans="1:26">
      <c r="A46" s="260"/>
      <c r="B46" s="265" t="s">
        <v>233</v>
      </c>
      <c r="C46" s="288"/>
      <c r="D46" s="20"/>
      <c r="E46" s="20"/>
      <c r="F46" s="265"/>
      <c r="G46" s="204" t="s">
        <v>237</v>
      </c>
      <c r="H46" s="187" t="s">
        <v>238</v>
      </c>
      <c r="I46" s="205" t="s">
        <v>230</v>
      </c>
      <c r="J46" s="189" t="s">
        <v>232</v>
      </c>
      <c r="K46" s="181"/>
      <c r="L46" s="181">
        <v>1</v>
      </c>
      <c r="M46" s="194">
        <v>9.1</v>
      </c>
      <c r="N46" s="252">
        <f t="shared" si="4"/>
        <v>9.1</v>
      </c>
      <c r="O46" s="204"/>
      <c r="P46" s="187"/>
      <c r="Q46" s="205"/>
      <c r="R46" s="189"/>
      <c r="S46" s="190"/>
      <c r="T46" s="191"/>
      <c r="U46" s="191"/>
      <c r="V46" s="191"/>
      <c r="W46" s="192"/>
      <c r="X46" s="191"/>
      <c r="Y46" s="191"/>
      <c r="Z46" s="193"/>
    </row>
    <row r="47" spans="1:26">
      <c r="A47" s="260"/>
      <c r="B47" s="265" t="s">
        <v>233</v>
      </c>
      <c r="C47" s="288"/>
      <c r="D47" s="20"/>
      <c r="E47" s="20"/>
      <c r="F47" s="265"/>
      <c r="G47" s="204" t="s">
        <v>230</v>
      </c>
      <c r="H47" s="187" t="s">
        <v>239</v>
      </c>
      <c r="I47" s="205" t="s">
        <v>240</v>
      </c>
      <c r="J47" s="189" t="s">
        <v>232</v>
      </c>
      <c r="K47" s="181"/>
      <c r="L47" s="181">
        <v>1</v>
      </c>
      <c r="M47" s="194">
        <v>12.5</v>
      </c>
      <c r="N47" s="252">
        <f t="shared" si="4"/>
        <v>12.5</v>
      </c>
      <c r="O47" s="204"/>
      <c r="P47" s="187"/>
      <c r="Q47" s="205"/>
      <c r="R47" s="189"/>
      <c r="S47" s="190"/>
      <c r="T47" s="191"/>
      <c r="U47" s="191"/>
      <c r="V47" s="191"/>
      <c r="W47" s="192"/>
      <c r="X47" s="191"/>
      <c r="Y47" s="191"/>
      <c r="Z47" s="193"/>
    </row>
    <row r="48" spans="1:26" ht="24">
      <c r="A48" s="260">
        <v>102</v>
      </c>
      <c r="B48" s="265" t="s">
        <v>241</v>
      </c>
      <c r="C48" s="288" t="s">
        <v>481</v>
      </c>
      <c r="D48" s="20"/>
      <c r="E48" s="20"/>
      <c r="F48" s="265" t="s">
        <v>484</v>
      </c>
      <c r="G48" s="204" t="s">
        <v>230</v>
      </c>
      <c r="H48" s="187" t="s">
        <v>242</v>
      </c>
      <c r="I48" s="206" t="s">
        <v>243</v>
      </c>
      <c r="J48" s="189" t="s">
        <v>232</v>
      </c>
      <c r="K48" s="181">
        <v>1</v>
      </c>
      <c r="L48" s="181">
        <v>14</v>
      </c>
      <c r="M48" s="194">
        <v>16.3</v>
      </c>
      <c r="N48" s="252">
        <f t="shared" si="4"/>
        <v>228.20000000000002</v>
      </c>
      <c r="O48" s="204"/>
      <c r="P48" s="187"/>
      <c r="Q48" s="206"/>
      <c r="R48" s="189"/>
      <c r="S48" s="190"/>
      <c r="T48" s="191"/>
      <c r="U48" s="191"/>
      <c r="V48" s="191"/>
      <c r="W48" s="192"/>
      <c r="X48" s="191"/>
      <c r="Y48" s="191"/>
      <c r="Z48" s="193"/>
    </row>
    <row r="49" spans="1:26" ht="24">
      <c r="A49" s="260"/>
      <c r="B49" s="265" t="s">
        <v>241</v>
      </c>
      <c r="C49" s="288"/>
      <c r="D49" s="20"/>
      <c r="E49" s="20"/>
      <c r="F49" s="265"/>
      <c r="G49" s="204" t="s">
        <v>244</v>
      </c>
      <c r="H49" s="187" t="s">
        <v>245</v>
      </c>
      <c r="I49" s="206" t="s">
        <v>243</v>
      </c>
      <c r="J49" s="189" t="s">
        <v>39</v>
      </c>
      <c r="K49" s="181"/>
      <c r="L49" s="181">
        <v>2</v>
      </c>
      <c r="M49" s="194">
        <v>21.3</v>
      </c>
      <c r="N49" s="252">
        <f t="shared" si="4"/>
        <v>42.6</v>
      </c>
      <c r="O49" s="204"/>
      <c r="P49" s="187"/>
      <c r="Q49" s="206"/>
      <c r="R49" s="189"/>
      <c r="S49" s="190"/>
      <c r="T49" s="191"/>
      <c r="U49" s="191"/>
      <c r="V49" s="191"/>
      <c r="W49" s="192"/>
      <c r="X49" s="191"/>
      <c r="Y49" s="191"/>
      <c r="Z49" s="193"/>
    </row>
    <row r="50" spans="1:26" ht="24">
      <c r="A50" s="260">
        <v>103</v>
      </c>
      <c r="B50" s="265" t="s">
        <v>395</v>
      </c>
      <c r="C50" s="288" t="s">
        <v>481</v>
      </c>
      <c r="D50" s="20"/>
      <c r="E50" s="20"/>
      <c r="F50" s="265" t="s">
        <v>484</v>
      </c>
      <c r="G50" s="204" t="s">
        <v>230</v>
      </c>
      <c r="H50" s="187" t="s">
        <v>396</v>
      </c>
      <c r="I50" s="205" t="s">
        <v>382</v>
      </c>
      <c r="J50" s="189" t="s">
        <v>232</v>
      </c>
      <c r="K50" s="181">
        <v>1</v>
      </c>
      <c r="L50" s="181">
        <v>16</v>
      </c>
      <c r="M50" s="181">
        <v>14.7</v>
      </c>
      <c r="N50" s="252">
        <f t="shared" si="4"/>
        <v>235.2</v>
      </c>
      <c r="O50" s="204"/>
      <c r="P50" s="187"/>
      <c r="Q50" s="205"/>
      <c r="R50" s="189"/>
      <c r="S50" s="190"/>
      <c r="T50" s="191"/>
      <c r="U50" s="191"/>
      <c r="V50" s="191"/>
      <c r="W50" s="192"/>
      <c r="X50" s="191"/>
      <c r="Y50" s="191"/>
      <c r="Z50" s="193"/>
    </row>
    <row r="51" spans="1:26" ht="24">
      <c r="A51" s="260">
        <v>104</v>
      </c>
      <c r="B51" s="265" t="s">
        <v>397</v>
      </c>
      <c r="C51" s="288" t="s">
        <v>481</v>
      </c>
      <c r="D51" s="20"/>
      <c r="E51" s="20"/>
      <c r="F51" s="265" t="s">
        <v>484</v>
      </c>
      <c r="G51" s="204" t="s">
        <v>230</v>
      </c>
      <c r="H51" s="187" t="s">
        <v>398</v>
      </c>
      <c r="I51" s="206" t="s">
        <v>382</v>
      </c>
      <c r="J51" s="189" t="s">
        <v>232</v>
      </c>
      <c r="K51" s="181">
        <v>1</v>
      </c>
      <c r="L51" s="181">
        <v>8</v>
      </c>
      <c r="M51" s="194">
        <v>11.8</v>
      </c>
      <c r="N51" s="252">
        <f t="shared" ref="N51:N74" si="5">L51*M51</f>
        <v>94.4</v>
      </c>
      <c r="O51" s="204"/>
      <c r="P51" s="187"/>
      <c r="Q51" s="206"/>
      <c r="R51" s="189"/>
      <c r="S51" s="190"/>
      <c r="T51" s="191"/>
      <c r="U51" s="191"/>
      <c r="V51" s="191"/>
      <c r="W51" s="192"/>
      <c r="X51" s="191"/>
      <c r="Y51" s="191"/>
      <c r="Z51" s="193"/>
    </row>
    <row r="52" spans="1:26" ht="24">
      <c r="A52" s="260"/>
      <c r="B52" s="265" t="s">
        <v>397</v>
      </c>
      <c r="C52" s="288"/>
      <c r="D52" s="20"/>
      <c r="E52" s="20"/>
      <c r="F52" s="265"/>
      <c r="G52" s="204"/>
      <c r="H52" s="187" t="s">
        <v>399</v>
      </c>
      <c r="I52" s="206" t="s">
        <v>290</v>
      </c>
      <c r="J52" s="189" t="s">
        <v>232</v>
      </c>
      <c r="K52" s="181"/>
      <c r="L52" s="181">
        <v>8</v>
      </c>
      <c r="M52" s="194">
        <v>15.1</v>
      </c>
      <c r="N52" s="252">
        <f t="shared" si="5"/>
        <v>120.8</v>
      </c>
      <c r="O52" s="204"/>
      <c r="P52" s="187"/>
      <c r="Q52" s="206"/>
      <c r="R52" s="189"/>
      <c r="S52" s="190"/>
      <c r="T52" s="191"/>
      <c r="U52" s="191"/>
      <c r="V52" s="191"/>
      <c r="W52" s="192"/>
      <c r="X52" s="191"/>
      <c r="Y52" s="191"/>
      <c r="Z52" s="193"/>
    </row>
    <row r="53" spans="1:26">
      <c r="A53" s="260">
        <v>105</v>
      </c>
      <c r="B53" s="265" t="s">
        <v>400</v>
      </c>
      <c r="C53" s="288" t="s">
        <v>481</v>
      </c>
      <c r="D53" s="20"/>
      <c r="E53" s="20"/>
      <c r="F53" s="265" t="s">
        <v>484</v>
      </c>
      <c r="G53" s="204" t="s">
        <v>230</v>
      </c>
      <c r="H53" s="182" t="s">
        <v>401</v>
      </c>
      <c r="I53" s="206" t="s">
        <v>382</v>
      </c>
      <c r="J53" s="189" t="s">
        <v>232</v>
      </c>
      <c r="K53" s="181">
        <v>1</v>
      </c>
      <c r="L53" s="181">
        <v>10</v>
      </c>
      <c r="M53" s="194">
        <v>11.7</v>
      </c>
      <c r="N53" s="252">
        <f t="shared" si="5"/>
        <v>117</v>
      </c>
      <c r="O53" s="204"/>
      <c r="P53" s="182"/>
      <c r="Q53" s="206"/>
      <c r="R53" s="189"/>
      <c r="S53" s="190"/>
      <c r="T53" s="191"/>
      <c r="U53" s="191"/>
      <c r="V53" s="191"/>
      <c r="W53" s="192"/>
      <c r="X53" s="191"/>
      <c r="Y53" s="191"/>
      <c r="Z53" s="193"/>
    </row>
    <row r="54" spans="1:26" ht="24">
      <c r="A54" s="260"/>
      <c r="B54" s="265" t="s">
        <v>400</v>
      </c>
      <c r="C54" s="288"/>
      <c r="D54" s="20"/>
      <c r="E54" s="20"/>
      <c r="F54" s="265"/>
      <c r="G54" s="204" t="s">
        <v>402</v>
      </c>
      <c r="H54" s="187" t="s">
        <v>403</v>
      </c>
      <c r="I54" s="206" t="s">
        <v>382</v>
      </c>
      <c r="J54" s="189" t="s">
        <v>232</v>
      </c>
      <c r="K54" s="181"/>
      <c r="L54" s="181">
        <v>6</v>
      </c>
      <c r="M54" s="194">
        <v>15.3</v>
      </c>
      <c r="N54" s="252">
        <f t="shared" si="5"/>
        <v>91.800000000000011</v>
      </c>
      <c r="O54" s="204"/>
      <c r="P54" s="187"/>
      <c r="Q54" s="206"/>
      <c r="R54" s="189"/>
      <c r="S54" s="190"/>
      <c r="T54" s="191"/>
      <c r="U54" s="191"/>
      <c r="V54" s="191"/>
      <c r="W54" s="192"/>
      <c r="X54" s="191"/>
      <c r="Y54" s="191"/>
      <c r="Z54" s="193"/>
    </row>
    <row r="55" spans="1:26" ht="24">
      <c r="A55" s="260">
        <v>106</v>
      </c>
      <c r="B55" s="265">
        <v>35</v>
      </c>
      <c r="C55" s="288" t="s">
        <v>481</v>
      </c>
      <c r="D55" s="20"/>
      <c r="E55" s="20"/>
      <c r="F55" s="265" t="s">
        <v>484</v>
      </c>
      <c r="G55" s="204" t="s">
        <v>230</v>
      </c>
      <c r="H55" s="187" t="s">
        <v>434</v>
      </c>
      <c r="I55" s="205" t="s">
        <v>435</v>
      </c>
      <c r="J55" s="189" t="s">
        <v>232</v>
      </c>
      <c r="K55" s="181">
        <v>1</v>
      </c>
      <c r="L55" s="181">
        <v>14</v>
      </c>
      <c r="M55" s="194">
        <v>21.9</v>
      </c>
      <c r="N55" s="252">
        <f t="shared" si="5"/>
        <v>306.59999999999997</v>
      </c>
      <c r="O55" s="204"/>
      <c r="P55" s="187"/>
      <c r="Q55" s="205"/>
      <c r="R55" s="189"/>
      <c r="S55" s="190"/>
      <c r="T55" s="191"/>
      <c r="U55" s="191"/>
      <c r="V55" s="191"/>
      <c r="W55" s="192"/>
      <c r="X55" s="191"/>
      <c r="Y55" s="191"/>
      <c r="Z55" s="193"/>
    </row>
    <row r="56" spans="1:26" ht="24">
      <c r="A56" s="260">
        <v>107</v>
      </c>
      <c r="B56" s="265" t="s">
        <v>436</v>
      </c>
      <c r="C56" s="288" t="s">
        <v>481</v>
      </c>
      <c r="D56" s="20"/>
      <c r="E56" s="20"/>
      <c r="F56" s="265" t="s">
        <v>484</v>
      </c>
      <c r="G56" s="204" t="s">
        <v>230</v>
      </c>
      <c r="H56" s="187" t="s">
        <v>437</v>
      </c>
      <c r="I56" s="205" t="s">
        <v>435</v>
      </c>
      <c r="J56" s="189" t="s">
        <v>232</v>
      </c>
      <c r="K56" s="181">
        <v>1</v>
      </c>
      <c r="L56" s="181">
        <v>14</v>
      </c>
      <c r="M56" s="194">
        <v>22.4</v>
      </c>
      <c r="N56" s="252">
        <f t="shared" si="5"/>
        <v>313.59999999999997</v>
      </c>
      <c r="O56" s="204"/>
      <c r="P56" s="187"/>
      <c r="Q56" s="205"/>
      <c r="R56" s="189"/>
      <c r="S56" s="190"/>
      <c r="T56" s="191"/>
      <c r="U56" s="191"/>
      <c r="V56" s="191"/>
      <c r="W56" s="192"/>
      <c r="X56" s="191"/>
      <c r="Y56" s="191"/>
      <c r="Z56" s="193"/>
    </row>
    <row r="57" spans="1:26" ht="24">
      <c r="A57" s="260">
        <v>2</v>
      </c>
      <c r="B57" s="262">
        <v>49</v>
      </c>
      <c r="C57" s="287" t="s">
        <v>481</v>
      </c>
      <c r="D57" s="5"/>
      <c r="E57" s="5"/>
      <c r="F57" s="262" t="s">
        <v>483</v>
      </c>
      <c r="G57" s="195" t="s">
        <v>270</v>
      </c>
      <c r="H57" s="199" t="s">
        <v>532</v>
      </c>
      <c r="I57" s="182" t="s">
        <v>227</v>
      </c>
      <c r="J57" s="189" t="s">
        <v>23</v>
      </c>
      <c r="K57" s="181">
        <v>2</v>
      </c>
      <c r="L57" s="181">
        <v>12</v>
      </c>
      <c r="M57" s="194">
        <v>22</v>
      </c>
      <c r="N57" s="252">
        <f t="shared" si="5"/>
        <v>264</v>
      </c>
      <c r="O57" s="195"/>
      <c r="P57" s="199"/>
      <c r="Q57" s="182"/>
      <c r="R57" s="189"/>
      <c r="S57" s="190"/>
      <c r="T57" s="191"/>
      <c r="U57" s="191"/>
      <c r="V57" s="191"/>
      <c r="W57" s="192"/>
      <c r="X57" s="191"/>
      <c r="Y57" s="191"/>
      <c r="Z57" s="193"/>
    </row>
    <row r="58" spans="1:26" ht="24">
      <c r="A58" s="260"/>
      <c r="B58" s="262">
        <v>49</v>
      </c>
      <c r="C58" s="287"/>
      <c r="D58" s="5"/>
      <c r="E58" s="5"/>
      <c r="F58" s="262"/>
      <c r="G58" s="195" t="s">
        <v>34</v>
      </c>
      <c r="H58" s="199" t="s">
        <v>532</v>
      </c>
      <c r="I58" s="182" t="s">
        <v>227</v>
      </c>
      <c r="J58" s="189" t="s">
        <v>23</v>
      </c>
      <c r="K58" s="181"/>
      <c r="L58" s="181">
        <v>8</v>
      </c>
      <c r="M58" s="194">
        <v>22.1</v>
      </c>
      <c r="N58" s="252">
        <f t="shared" si="5"/>
        <v>176.8</v>
      </c>
      <c r="O58" s="195"/>
      <c r="P58" s="199"/>
      <c r="Q58" s="182"/>
      <c r="R58" s="189"/>
      <c r="S58" s="190"/>
      <c r="T58" s="191"/>
      <c r="U58" s="191"/>
      <c r="V58" s="191"/>
      <c r="W58" s="192"/>
      <c r="X58" s="191"/>
      <c r="Y58" s="191"/>
      <c r="Z58" s="193"/>
    </row>
    <row r="59" spans="1:26" ht="24">
      <c r="A59" s="260">
        <v>46</v>
      </c>
      <c r="B59" s="262">
        <v>54</v>
      </c>
      <c r="C59" s="289" t="s">
        <v>551</v>
      </c>
      <c r="D59" s="5" t="s">
        <v>464</v>
      </c>
      <c r="E59" s="247">
        <v>555</v>
      </c>
      <c r="F59" s="262"/>
      <c r="G59" s="200" t="s">
        <v>30</v>
      </c>
      <c r="H59" s="199" t="s">
        <v>289</v>
      </c>
      <c r="I59" s="201" t="s">
        <v>290</v>
      </c>
      <c r="J59" s="189" t="s">
        <v>39</v>
      </c>
      <c r="K59" s="181">
        <v>2</v>
      </c>
      <c r="L59" s="181">
        <v>20</v>
      </c>
      <c r="M59" s="194">
        <v>23</v>
      </c>
      <c r="N59" s="252">
        <f t="shared" si="5"/>
        <v>460</v>
      </c>
      <c r="O59" s="200" t="s">
        <v>30</v>
      </c>
      <c r="P59" s="199" t="s">
        <v>289</v>
      </c>
      <c r="Q59" s="221" t="s">
        <v>487</v>
      </c>
      <c r="R59" s="189" t="s">
        <v>39</v>
      </c>
      <c r="S59" s="190" t="s">
        <v>471</v>
      </c>
      <c r="T59" s="191">
        <v>4</v>
      </c>
      <c r="U59" s="191">
        <v>50</v>
      </c>
      <c r="V59" s="191">
        <v>40</v>
      </c>
      <c r="W59" s="192">
        <f>V59*T59</f>
        <v>160</v>
      </c>
      <c r="X59" s="191">
        <v>80</v>
      </c>
      <c r="Y59" s="220"/>
      <c r="Z59" s="193">
        <f>U59*Y59</f>
        <v>0</v>
      </c>
    </row>
    <row r="60" spans="1:26" ht="24">
      <c r="A60" s="260">
        <v>47</v>
      </c>
      <c r="B60" s="262">
        <v>55</v>
      </c>
      <c r="C60" s="287" t="s">
        <v>481</v>
      </c>
      <c r="D60" s="5"/>
      <c r="E60" s="5"/>
      <c r="F60" s="262" t="s">
        <v>486</v>
      </c>
      <c r="G60" s="200" t="s">
        <v>30</v>
      </c>
      <c r="H60" s="199" t="s">
        <v>291</v>
      </c>
      <c r="I60" s="201" t="s">
        <v>292</v>
      </c>
      <c r="J60" s="189" t="s">
        <v>39</v>
      </c>
      <c r="K60" s="181">
        <v>2</v>
      </c>
      <c r="L60" s="181">
        <v>17</v>
      </c>
      <c r="M60" s="194">
        <v>20.5</v>
      </c>
      <c r="N60" s="252">
        <f t="shared" si="5"/>
        <v>348.5</v>
      </c>
      <c r="O60" s="200"/>
      <c r="P60" s="199"/>
      <c r="Q60" s="201"/>
      <c r="R60" s="189"/>
      <c r="S60" s="190"/>
      <c r="T60" s="191"/>
      <c r="U60" s="191"/>
      <c r="V60" s="191"/>
      <c r="W60" s="192"/>
      <c r="X60" s="191"/>
      <c r="Y60" s="191"/>
      <c r="Z60" s="193"/>
    </row>
    <row r="61" spans="1:26" ht="24">
      <c r="A61" s="260"/>
      <c r="B61" s="262">
        <v>55</v>
      </c>
      <c r="C61" s="287"/>
      <c r="D61" s="5"/>
      <c r="E61" s="5"/>
      <c r="F61" s="262"/>
      <c r="G61" s="200" t="s">
        <v>30</v>
      </c>
      <c r="H61" s="199" t="s">
        <v>536</v>
      </c>
      <c r="I61" s="201" t="s">
        <v>294</v>
      </c>
      <c r="J61" s="189" t="s">
        <v>39</v>
      </c>
      <c r="K61" s="181"/>
      <c r="L61" s="181">
        <v>3</v>
      </c>
      <c r="M61" s="194">
        <v>25.3</v>
      </c>
      <c r="N61" s="252">
        <f t="shared" si="5"/>
        <v>75.900000000000006</v>
      </c>
      <c r="O61" s="200"/>
      <c r="P61" s="199"/>
      <c r="Q61" s="201"/>
      <c r="R61" s="189"/>
      <c r="S61" s="190"/>
      <c r="T61" s="191"/>
      <c r="U61" s="191"/>
      <c r="V61" s="191"/>
      <c r="W61" s="192"/>
      <c r="X61" s="191"/>
      <c r="Y61" s="191"/>
      <c r="Z61" s="193"/>
    </row>
    <row r="62" spans="1:26" ht="24">
      <c r="A62" s="260">
        <v>48</v>
      </c>
      <c r="B62" s="262">
        <v>56</v>
      </c>
      <c r="C62" s="287" t="s">
        <v>481</v>
      </c>
      <c r="D62" s="5"/>
      <c r="E62" s="5"/>
      <c r="F62" s="262" t="s">
        <v>486</v>
      </c>
      <c r="G62" s="200" t="s">
        <v>30</v>
      </c>
      <c r="H62" s="199" t="s">
        <v>295</v>
      </c>
      <c r="I62" s="201" t="s">
        <v>296</v>
      </c>
      <c r="J62" s="189" t="s">
        <v>39</v>
      </c>
      <c r="K62" s="181">
        <v>1</v>
      </c>
      <c r="L62" s="181">
        <v>8</v>
      </c>
      <c r="M62" s="194">
        <v>19.2</v>
      </c>
      <c r="N62" s="252">
        <f t="shared" si="5"/>
        <v>153.6</v>
      </c>
      <c r="O62" s="200"/>
      <c r="P62" s="199"/>
      <c r="Q62" s="201"/>
      <c r="R62" s="189"/>
      <c r="S62" s="190"/>
      <c r="T62" s="191"/>
      <c r="U62" s="191"/>
      <c r="V62" s="191"/>
      <c r="W62" s="192"/>
      <c r="X62" s="191"/>
      <c r="Y62" s="191"/>
      <c r="Z62" s="193"/>
    </row>
    <row r="63" spans="1:26" ht="24">
      <c r="A63" s="260"/>
      <c r="B63" s="262">
        <v>56</v>
      </c>
      <c r="C63" s="287"/>
      <c r="D63" s="5"/>
      <c r="E63" s="5"/>
      <c r="F63" s="262"/>
      <c r="G63" s="200" t="s">
        <v>30</v>
      </c>
      <c r="H63" s="199" t="s">
        <v>297</v>
      </c>
      <c r="I63" s="201" t="s">
        <v>298</v>
      </c>
      <c r="J63" s="189" t="s">
        <v>39</v>
      </c>
      <c r="K63" s="181"/>
      <c r="L63" s="181">
        <v>1</v>
      </c>
      <c r="M63" s="194">
        <v>20.6</v>
      </c>
      <c r="N63" s="252">
        <f t="shared" si="5"/>
        <v>20.6</v>
      </c>
      <c r="O63" s="200"/>
      <c r="P63" s="199"/>
      <c r="Q63" s="201"/>
      <c r="R63" s="189"/>
      <c r="S63" s="190"/>
      <c r="T63" s="191"/>
      <c r="U63" s="191"/>
      <c r="V63" s="191"/>
      <c r="W63" s="192"/>
      <c r="X63" s="191"/>
      <c r="Y63" s="191"/>
      <c r="Z63" s="193"/>
    </row>
    <row r="64" spans="1:26" ht="24">
      <c r="A64" s="260"/>
      <c r="B64" s="262">
        <v>56</v>
      </c>
      <c r="C64" s="287"/>
      <c r="D64" s="5"/>
      <c r="E64" s="5"/>
      <c r="F64" s="262"/>
      <c r="G64" s="200" t="s">
        <v>299</v>
      </c>
      <c r="H64" s="199" t="s">
        <v>300</v>
      </c>
      <c r="I64" s="201" t="s">
        <v>30</v>
      </c>
      <c r="J64" s="189" t="s">
        <v>39</v>
      </c>
      <c r="K64" s="181"/>
      <c r="L64" s="181">
        <v>1</v>
      </c>
      <c r="M64" s="181">
        <v>23.2</v>
      </c>
      <c r="N64" s="252">
        <f t="shared" si="5"/>
        <v>23.2</v>
      </c>
      <c r="O64" s="200"/>
      <c r="P64" s="199"/>
      <c r="Q64" s="201"/>
      <c r="R64" s="189"/>
      <c r="S64" s="190"/>
      <c r="T64" s="191"/>
      <c r="U64" s="191"/>
      <c r="V64" s="191"/>
      <c r="W64" s="192"/>
      <c r="X64" s="191"/>
      <c r="Y64" s="191"/>
      <c r="Z64" s="193"/>
    </row>
    <row r="65" spans="1:26" ht="24">
      <c r="A65" s="260">
        <v>49</v>
      </c>
      <c r="B65" s="262">
        <v>57</v>
      </c>
      <c r="C65" s="287" t="s">
        <v>481</v>
      </c>
      <c r="D65" s="5"/>
      <c r="E65" s="5"/>
      <c r="F65" s="262" t="s">
        <v>486</v>
      </c>
      <c r="G65" s="200" t="s">
        <v>30</v>
      </c>
      <c r="H65" s="199" t="s">
        <v>301</v>
      </c>
      <c r="I65" s="201" t="s">
        <v>296</v>
      </c>
      <c r="J65" s="189" t="s">
        <v>39</v>
      </c>
      <c r="K65" s="181">
        <v>1</v>
      </c>
      <c r="L65" s="181">
        <v>10</v>
      </c>
      <c r="M65" s="194">
        <v>22</v>
      </c>
      <c r="N65" s="252">
        <f t="shared" si="5"/>
        <v>220</v>
      </c>
      <c r="O65" s="200"/>
      <c r="P65" s="199"/>
      <c r="Q65" s="201"/>
      <c r="R65" s="189"/>
      <c r="S65" s="190"/>
      <c r="T65" s="191"/>
      <c r="U65" s="191"/>
      <c r="V65" s="191"/>
      <c r="W65" s="192"/>
      <c r="X65" s="191"/>
      <c r="Y65" s="191"/>
      <c r="Z65" s="193"/>
    </row>
    <row r="66" spans="1:26" ht="24">
      <c r="A66" s="260">
        <v>50</v>
      </c>
      <c r="B66" s="262">
        <v>58</v>
      </c>
      <c r="C66" s="287" t="s">
        <v>481</v>
      </c>
      <c r="D66" s="5"/>
      <c r="E66" s="5"/>
      <c r="F66" s="262" t="s">
        <v>486</v>
      </c>
      <c r="G66" s="200" t="s">
        <v>30</v>
      </c>
      <c r="H66" s="222" t="s">
        <v>302</v>
      </c>
      <c r="I66" s="201" t="s">
        <v>303</v>
      </c>
      <c r="J66" s="189" t="s">
        <v>39</v>
      </c>
      <c r="K66" s="181">
        <v>2</v>
      </c>
      <c r="L66" s="181">
        <v>14</v>
      </c>
      <c r="M66" s="194">
        <v>19.100000000000001</v>
      </c>
      <c r="N66" s="252">
        <f t="shared" si="5"/>
        <v>267.40000000000003</v>
      </c>
      <c r="O66" s="200"/>
      <c r="P66" s="222"/>
      <c r="Q66" s="201"/>
      <c r="R66" s="189"/>
      <c r="S66" s="190"/>
      <c r="T66" s="191"/>
      <c r="U66" s="191"/>
      <c r="V66" s="191"/>
      <c r="W66" s="192"/>
      <c r="X66" s="191"/>
      <c r="Y66" s="191"/>
      <c r="Z66" s="193"/>
    </row>
    <row r="67" spans="1:26" ht="24">
      <c r="A67" s="260"/>
      <c r="B67" s="262">
        <v>58</v>
      </c>
      <c r="C67" s="287"/>
      <c r="D67" s="5"/>
      <c r="E67" s="5"/>
      <c r="F67" s="262"/>
      <c r="G67" s="200"/>
      <c r="H67" s="222" t="s">
        <v>304</v>
      </c>
      <c r="I67" s="223" t="s">
        <v>305</v>
      </c>
      <c r="J67" s="189" t="s">
        <v>23</v>
      </c>
      <c r="K67" s="181"/>
      <c r="L67" s="181">
        <v>6</v>
      </c>
      <c r="M67" s="194">
        <v>17.8</v>
      </c>
      <c r="N67" s="252">
        <f t="shared" si="5"/>
        <v>106.80000000000001</v>
      </c>
      <c r="O67" s="200"/>
      <c r="P67" s="222"/>
      <c r="Q67" s="223"/>
      <c r="R67" s="189"/>
      <c r="S67" s="190"/>
      <c r="T67" s="191"/>
      <c r="U67" s="191"/>
      <c r="V67" s="191"/>
      <c r="W67" s="192"/>
      <c r="X67" s="191"/>
      <c r="Y67" s="191"/>
      <c r="Z67" s="193"/>
    </row>
    <row r="68" spans="1:26" ht="24">
      <c r="A68" s="260">
        <v>108</v>
      </c>
      <c r="B68" s="262">
        <v>60</v>
      </c>
      <c r="C68" s="287" t="s">
        <v>481</v>
      </c>
      <c r="D68" s="5"/>
      <c r="E68" s="5"/>
      <c r="F68" s="262" t="s">
        <v>484</v>
      </c>
      <c r="G68" s="195" t="s">
        <v>171</v>
      </c>
      <c r="H68" s="187" t="s">
        <v>335</v>
      </c>
      <c r="I68" s="182" t="s">
        <v>336</v>
      </c>
      <c r="J68" s="189" t="s">
        <v>39</v>
      </c>
      <c r="K68" s="181">
        <v>1</v>
      </c>
      <c r="L68" s="181">
        <v>7</v>
      </c>
      <c r="M68" s="181">
        <v>25</v>
      </c>
      <c r="N68" s="252">
        <f t="shared" si="5"/>
        <v>175</v>
      </c>
      <c r="O68" s="195"/>
      <c r="P68" s="187"/>
      <c r="Q68" s="182"/>
      <c r="R68" s="189"/>
      <c r="S68" s="190"/>
      <c r="T68" s="191"/>
      <c r="U68" s="191"/>
      <c r="V68" s="191"/>
      <c r="W68" s="192"/>
      <c r="X68" s="191"/>
      <c r="Y68" s="191"/>
      <c r="Z68" s="193"/>
    </row>
    <row r="69" spans="1:26" ht="24">
      <c r="A69" s="260"/>
      <c r="B69" s="262">
        <v>60</v>
      </c>
      <c r="C69" s="287"/>
      <c r="D69" s="5"/>
      <c r="E69" s="5"/>
      <c r="F69" s="262"/>
      <c r="G69" s="195" t="s">
        <v>30</v>
      </c>
      <c r="H69" s="187" t="s">
        <v>335</v>
      </c>
      <c r="I69" s="182" t="s">
        <v>336</v>
      </c>
      <c r="J69" s="189" t="s">
        <v>39</v>
      </c>
      <c r="K69" s="181"/>
      <c r="L69" s="181">
        <v>4</v>
      </c>
      <c r="M69" s="181">
        <v>23.2</v>
      </c>
      <c r="N69" s="252">
        <f t="shared" si="5"/>
        <v>92.8</v>
      </c>
      <c r="O69" s="195"/>
      <c r="P69" s="187"/>
      <c r="Q69" s="182"/>
      <c r="R69" s="189"/>
      <c r="S69" s="190"/>
      <c r="T69" s="191"/>
      <c r="U69" s="191"/>
      <c r="V69" s="191"/>
      <c r="W69" s="192"/>
      <c r="X69" s="191"/>
      <c r="Y69" s="191"/>
      <c r="Z69" s="193"/>
    </row>
    <row r="70" spans="1:26" ht="36">
      <c r="A70" s="266">
        <v>114</v>
      </c>
      <c r="B70" s="262" t="s">
        <v>246</v>
      </c>
      <c r="C70" s="287" t="s">
        <v>456</v>
      </c>
      <c r="D70" s="5" t="s">
        <v>464</v>
      </c>
      <c r="E70" s="5">
        <v>161</v>
      </c>
      <c r="F70" s="262"/>
      <c r="G70" s="210" t="s">
        <v>66</v>
      </c>
      <c r="H70" s="211" t="s">
        <v>247</v>
      </c>
      <c r="I70" s="212" t="s">
        <v>248</v>
      </c>
      <c r="J70" s="189" t="s">
        <v>23</v>
      </c>
      <c r="K70" s="181">
        <v>12</v>
      </c>
      <c r="L70" s="181">
        <v>117</v>
      </c>
      <c r="M70" s="194">
        <v>20.3</v>
      </c>
      <c r="N70" s="252">
        <f t="shared" si="5"/>
        <v>2375.1</v>
      </c>
      <c r="O70" s="210" t="s">
        <v>66</v>
      </c>
      <c r="P70" s="211" t="s">
        <v>247</v>
      </c>
      <c r="Q70" s="212" t="s">
        <v>248</v>
      </c>
      <c r="R70" s="189" t="s">
        <v>23</v>
      </c>
      <c r="S70" s="190" t="s">
        <v>449</v>
      </c>
      <c r="T70" s="191">
        <v>6</v>
      </c>
      <c r="U70" s="191">
        <v>60</v>
      </c>
      <c r="V70" s="191">
        <v>34</v>
      </c>
      <c r="W70" s="192">
        <f>V70*T70</f>
        <v>204</v>
      </c>
      <c r="X70" s="191">
        <v>102</v>
      </c>
      <c r="Y70" s="191">
        <f>M70</f>
        <v>20.3</v>
      </c>
      <c r="Z70" s="193">
        <f>U70*Y70</f>
        <v>1218</v>
      </c>
    </row>
    <row r="71" spans="1:26" ht="24">
      <c r="A71" s="266"/>
      <c r="B71" s="262" t="s">
        <v>246</v>
      </c>
      <c r="C71" s="287"/>
      <c r="D71" s="5"/>
      <c r="E71" s="5"/>
      <c r="F71" s="262"/>
      <c r="G71" s="213" t="s">
        <v>66</v>
      </c>
      <c r="H71" s="211" t="s">
        <v>249</v>
      </c>
      <c r="I71" s="214" t="s">
        <v>250</v>
      </c>
      <c r="J71" s="189" t="s">
        <v>23</v>
      </c>
      <c r="K71" s="181"/>
      <c r="L71" s="181">
        <v>1</v>
      </c>
      <c r="M71" s="194">
        <v>15.6</v>
      </c>
      <c r="N71" s="252">
        <f t="shared" si="5"/>
        <v>15.6</v>
      </c>
      <c r="O71" s="213"/>
      <c r="P71" s="211"/>
      <c r="Q71" s="214"/>
      <c r="R71" s="189"/>
      <c r="S71" s="190"/>
      <c r="T71" s="191"/>
      <c r="U71" s="191"/>
      <c r="V71" s="191"/>
      <c r="W71" s="192"/>
      <c r="X71" s="191"/>
      <c r="Y71" s="191"/>
      <c r="Z71" s="193"/>
    </row>
    <row r="72" spans="1:26" ht="24">
      <c r="A72" s="266"/>
      <c r="B72" s="262" t="s">
        <v>246</v>
      </c>
      <c r="C72" s="287"/>
      <c r="D72" s="5"/>
      <c r="E72" s="5"/>
      <c r="F72" s="262"/>
      <c r="G72" s="215" t="s">
        <v>251</v>
      </c>
      <c r="H72" s="211" t="s">
        <v>252</v>
      </c>
      <c r="I72" s="214" t="s">
        <v>248</v>
      </c>
      <c r="J72" s="189" t="s">
        <v>23</v>
      </c>
      <c r="K72" s="181"/>
      <c r="L72" s="181">
        <v>1</v>
      </c>
      <c r="M72" s="194">
        <v>12.2</v>
      </c>
      <c r="N72" s="252">
        <f t="shared" si="5"/>
        <v>12.2</v>
      </c>
      <c r="O72" s="215"/>
      <c r="P72" s="211"/>
      <c r="Q72" s="214"/>
      <c r="R72" s="189"/>
      <c r="S72" s="190"/>
      <c r="T72" s="191"/>
      <c r="U72" s="191"/>
      <c r="V72" s="191"/>
      <c r="W72" s="192"/>
      <c r="X72" s="191"/>
      <c r="Y72" s="191"/>
      <c r="Z72" s="193"/>
    </row>
    <row r="73" spans="1:26" ht="24">
      <c r="A73" s="266"/>
      <c r="B73" s="262" t="s">
        <v>246</v>
      </c>
      <c r="C73" s="287"/>
      <c r="D73" s="5"/>
      <c r="E73" s="5"/>
      <c r="F73" s="262"/>
      <c r="G73" s="213" t="s">
        <v>120</v>
      </c>
      <c r="H73" s="211" t="s">
        <v>253</v>
      </c>
      <c r="I73" s="214" t="s">
        <v>251</v>
      </c>
      <c r="J73" s="189" t="s">
        <v>23</v>
      </c>
      <c r="K73" s="181"/>
      <c r="L73" s="181">
        <v>1</v>
      </c>
      <c r="M73" s="194">
        <v>12.2</v>
      </c>
      <c r="N73" s="252">
        <f t="shared" si="5"/>
        <v>12.2</v>
      </c>
      <c r="O73" s="213"/>
      <c r="P73" s="211"/>
      <c r="Q73" s="214"/>
      <c r="R73" s="189"/>
      <c r="S73" s="190"/>
      <c r="T73" s="191"/>
      <c r="U73" s="191"/>
      <c r="V73" s="191"/>
      <c r="W73" s="192"/>
      <c r="X73" s="191"/>
      <c r="Y73" s="191"/>
      <c r="Z73" s="193"/>
    </row>
    <row r="74" spans="1:26" ht="24">
      <c r="A74" s="260">
        <v>1</v>
      </c>
      <c r="B74" s="262">
        <v>62</v>
      </c>
      <c r="C74" s="287" t="s">
        <v>481</v>
      </c>
      <c r="D74" s="5"/>
      <c r="E74" s="5"/>
      <c r="F74" s="262" t="s">
        <v>483</v>
      </c>
      <c r="G74" s="195" t="s">
        <v>268</v>
      </c>
      <c r="H74" s="217" t="s">
        <v>269</v>
      </c>
      <c r="I74" s="182" t="s">
        <v>227</v>
      </c>
      <c r="J74" s="189" t="s">
        <v>23</v>
      </c>
      <c r="K74" s="194">
        <v>4</v>
      </c>
      <c r="L74" s="194">
        <v>24</v>
      </c>
      <c r="M74" s="194">
        <v>25.2</v>
      </c>
      <c r="N74" s="252">
        <f t="shared" si="5"/>
        <v>604.79999999999995</v>
      </c>
      <c r="O74" s="195"/>
      <c r="P74" s="217"/>
      <c r="Q74" s="182"/>
      <c r="R74" s="189"/>
      <c r="S74" s="190"/>
      <c r="T74" s="191"/>
      <c r="U74" s="191"/>
      <c r="V74" s="191"/>
      <c r="W74" s="192"/>
      <c r="X74" s="191"/>
      <c r="Y74" s="191"/>
      <c r="Z74" s="193"/>
    </row>
    <row r="75" spans="1:26" ht="24">
      <c r="A75" s="260"/>
      <c r="B75" s="262">
        <v>62</v>
      </c>
      <c r="C75" s="287"/>
      <c r="D75" s="5"/>
      <c r="E75" s="5"/>
      <c r="F75" s="262"/>
      <c r="G75" s="195" t="s">
        <v>34</v>
      </c>
      <c r="H75" s="217" t="s">
        <v>269</v>
      </c>
      <c r="I75" s="182" t="s">
        <v>227</v>
      </c>
      <c r="J75" s="189" t="s">
        <v>23</v>
      </c>
      <c r="K75" s="194"/>
      <c r="L75" s="194">
        <v>16</v>
      </c>
      <c r="M75" s="194">
        <v>24.7</v>
      </c>
      <c r="N75" s="252">
        <f t="shared" ref="N75" si="6">L75*M75</f>
        <v>395.2</v>
      </c>
      <c r="O75" s="195"/>
      <c r="P75" s="217"/>
      <c r="Q75" s="182"/>
      <c r="R75" s="189"/>
      <c r="S75" s="190"/>
      <c r="T75" s="191"/>
      <c r="U75" s="191"/>
      <c r="V75" s="191"/>
      <c r="W75" s="192"/>
      <c r="X75" s="191"/>
      <c r="Y75" s="191"/>
      <c r="Z75" s="193"/>
    </row>
    <row r="76" spans="1:26" ht="36">
      <c r="A76" s="260">
        <v>19</v>
      </c>
      <c r="B76" s="262">
        <v>71</v>
      </c>
      <c r="C76" s="287" t="s">
        <v>481</v>
      </c>
      <c r="D76" s="5"/>
      <c r="E76" s="5"/>
      <c r="F76" s="262"/>
      <c r="G76" s="195" t="s">
        <v>37</v>
      </c>
      <c r="H76" s="187" t="s">
        <v>38</v>
      </c>
      <c r="I76" s="182" t="s">
        <v>40</v>
      </c>
      <c r="J76" s="189" t="s">
        <v>39</v>
      </c>
      <c r="K76" s="194">
        <v>3</v>
      </c>
      <c r="L76" s="194">
        <v>36</v>
      </c>
      <c r="M76" s="194">
        <v>21.2</v>
      </c>
      <c r="N76" s="252">
        <f>L76*M76</f>
        <v>763.19999999999993</v>
      </c>
      <c r="O76" s="195"/>
      <c r="P76" s="187"/>
      <c r="Q76" s="182"/>
      <c r="R76" s="189"/>
      <c r="S76" s="190"/>
      <c r="T76" s="191"/>
      <c r="U76" s="191"/>
      <c r="V76" s="191"/>
      <c r="W76" s="192"/>
      <c r="X76" s="191"/>
      <c r="Y76" s="191"/>
      <c r="Z76" s="193"/>
    </row>
    <row r="77" spans="1:26" ht="48">
      <c r="A77" s="266">
        <v>115</v>
      </c>
      <c r="B77" s="262">
        <v>72</v>
      </c>
      <c r="C77" s="287" t="s">
        <v>456</v>
      </c>
      <c r="D77" s="5" t="s">
        <v>464</v>
      </c>
      <c r="E77" s="5">
        <v>272</v>
      </c>
      <c r="F77" s="262"/>
      <c r="G77" s="195" t="s">
        <v>61</v>
      </c>
      <c r="H77" s="187" t="s">
        <v>438</v>
      </c>
      <c r="I77" s="182" t="s">
        <v>413</v>
      </c>
      <c r="J77" s="189" t="s">
        <v>39</v>
      </c>
      <c r="K77" s="181">
        <v>8</v>
      </c>
      <c r="L77" s="181">
        <v>78</v>
      </c>
      <c r="M77" s="181">
        <v>25.1</v>
      </c>
      <c r="N77" s="252">
        <f t="shared" ref="N77" si="7">L77*M77</f>
        <v>1957.8000000000002</v>
      </c>
      <c r="O77" s="195" t="s">
        <v>61</v>
      </c>
      <c r="P77" s="187" t="s">
        <v>438</v>
      </c>
      <c r="Q77" s="182" t="s">
        <v>413</v>
      </c>
      <c r="R77" s="189" t="s">
        <v>39</v>
      </c>
      <c r="S77" s="190" t="s">
        <v>451</v>
      </c>
      <c r="T77" s="191">
        <v>4</v>
      </c>
      <c r="U77" s="191">
        <v>40</v>
      </c>
      <c r="V77" s="191">
        <v>50</v>
      </c>
      <c r="W77" s="192">
        <f>V77*T77</f>
        <v>200</v>
      </c>
      <c r="X77" s="191">
        <v>100</v>
      </c>
      <c r="Y77" s="191">
        <f>M77</f>
        <v>25.1</v>
      </c>
      <c r="Z77" s="193">
        <f>U77*Y77</f>
        <v>1004</v>
      </c>
    </row>
    <row r="78" spans="1:26" ht="36">
      <c r="A78" s="260">
        <v>20</v>
      </c>
      <c r="B78" s="262">
        <v>73</v>
      </c>
      <c r="C78" s="287" t="s">
        <v>481</v>
      </c>
      <c r="D78" s="5"/>
      <c r="E78" s="5"/>
      <c r="F78" s="262" t="s">
        <v>483</v>
      </c>
      <c r="G78" s="195" t="s">
        <v>413</v>
      </c>
      <c r="H78" s="187" t="s">
        <v>414</v>
      </c>
      <c r="I78" s="182" t="s">
        <v>415</v>
      </c>
      <c r="J78" s="189" t="s">
        <v>39</v>
      </c>
      <c r="K78" s="194">
        <v>3</v>
      </c>
      <c r="L78" s="194">
        <v>36</v>
      </c>
      <c r="M78" s="194">
        <v>20.3</v>
      </c>
      <c r="N78" s="252">
        <f t="shared" ref="N78:N93" si="8">L78*M78</f>
        <v>730.80000000000007</v>
      </c>
      <c r="O78" s="195"/>
      <c r="P78" s="187"/>
      <c r="Q78" s="182"/>
      <c r="R78" s="189"/>
      <c r="S78" s="190"/>
      <c r="T78" s="191"/>
      <c r="U78" s="191"/>
      <c r="V78" s="191"/>
      <c r="W78" s="192"/>
      <c r="X78" s="191"/>
      <c r="Y78" s="191"/>
      <c r="Z78" s="193"/>
    </row>
    <row r="79" spans="1:26" ht="36">
      <c r="A79" s="260">
        <v>21</v>
      </c>
      <c r="B79" s="262">
        <v>74</v>
      </c>
      <c r="C79" s="287" t="s">
        <v>481</v>
      </c>
      <c r="D79" s="5"/>
      <c r="E79" s="5"/>
      <c r="F79" s="264" t="s">
        <v>488</v>
      </c>
      <c r="G79" s="195" t="s">
        <v>30</v>
      </c>
      <c r="H79" s="218" t="s">
        <v>533</v>
      </c>
      <c r="I79" s="182" t="s">
        <v>103</v>
      </c>
      <c r="J79" s="189" t="s">
        <v>23</v>
      </c>
      <c r="K79" s="194">
        <v>6</v>
      </c>
      <c r="L79" s="194">
        <v>54</v>
      </c>
      <c r="M79" s="194">
        <v>25.1</v>
      </c>
      <c r="N79" s="252">
        <f t="shared" si="8"/>
        <v>1355.4</v>
      </c>
      <c r="O79" s="195"/>
      <c r="P79" s="218"/>
      <c r="Q79" s="182"/>
      <c r="R79" s="189"/>
      <c r="S79" s="190"/>
      <c r="T79" s="191"/>
      <c r="U79" s="191"/>
      <c r="V79" s="191"/>
      <c r="W79" s="192"/>
      <c r="X79" s="191"/>
      <c r="Y79" s="191"/>
      <c r="Z79" s="193"/>
    </row>
    <row r="80" spans="1:26" ht="24">
      <c r="A80" s="260">
        <v>51</v>
      </c>
      <c r="B80" s="262">
        <v>79</v>
      </c>
      <c r="C80" s="287" t="s">
        <v>456</v>
      </c>
      <c r="D80" s="5" t="s">
        <v>464</v>
      </c>
      <c r="E80" s="5">
        <v>679</v>
      </c>
      <c r="F80" s="262"/>
      <c r="G80" s="200" t="s">
        <v>61</v>
      </c>
      <c r="H80" s="199" t="s">
        <v>62</v>
      </c>
      <c r="I80" s="201" t="s">
        <v>63</v>
      </c>
      <c r="J80" s="189" t="s">
        <v>440</v>
      </c>
      <c r="K80" s="194">
        <v>7</v>
      </c>
      <c r="L80" s="194">
        <v>70</v>
      </c>
      <c r="M80" s="194">
        <v>26.1</v>
      </c>
      <c r="N80" s="252">
        <f t="shared" si="8"/>
        <v>1827</v>
      </c>
      <c r="O80" s="200" t="s">
        <v>61</v>
      </c>
      <c r="P80" s="199" t="s">
        <v>62</v>
      </c>
      <c r="Q80" s="201" t="s">
        <v>63</v>
      </c>
      <c r="R80" s="189" t="s">
        <v>440</v>
      </c>
      <c r="S80" s="190" t="s">
        <v>452</v>
      </c>
      <c r="T80" s="191">
        <v>4</v>
      </c>
      <c r="U80" s="191">
        <v>40</v>
      </c>
      <c r="V80" s="191">
        <v>50</v>
      </c>
      <c r="W80" s="192">
        <f>V80*T80</f>
        <v>200</v>
      </c>
      <c r="X80" s="191">
        <v>100</v>
      </c>
      <c r="Y80" s="191">
        <f>M80</f>
        <v>26.1</v>
      </c>
      <c r="Z80" s="193">
        <f>U80*Y80</f>
        <v>1044</v>
      </c>
    </row>
    <row r="81" spans="1:26" ht="24">
      <c r="A81" s="260">
        <v>12</v>
      </c>
      <c r="B81" s="262" t="s">
        <v>366</v>
      </c>
      <c r="C81" s="287" t="s">
        <v>481</v>
      </c>
      <c r="D81" s="5"/>
      <c r="E81" s="5"/>
      <c r="F81" s="262" t="s">
        <v>490</v>
      </c>
      <c r="G81" s="195" t="s">
        <v>367</v>
      </c>
      <c r="H81" s="211" t="s">
        <v>368</v>
      </c>
      <c r="I81" s="182" t="s">
        <v>32</v>
      </c>
      <c r="J81" s="189" t="s">
        <v>23</v>
      </c>
      <c r="K81" s="194">
        <v>2</v>
      </c>
      <c r="L81" s="194">
        <v>22</v>
      </c>
      <c r="M81" s="194">
        <v>19.7</v>
      </c>
      <c r="N81" s="252">
        <f t="shared" si="8"/>
        <v>433.4</v>
      </c>
      <c r="O81" s="195"/>
      <c r="P81" s="211" t="s">
        <v>368</v>
      </c>
      <c r="Q81" s="182"/>
      <c r="R81" s="189"/>
      <c r="S81" s="190"/>
      <c r="T81" s="191"/>
      <c r="U81" s="191"/>
      <c r="V81" s="191"/>
      <c r="W81" s="192"/>
      <c r="X81" s="191"/>
      <c r="Y81" s="191"/>
      <c r="Z81" s="193"/>
    </row>
    <row r="82" spans="1:26" ht="24">
      <c r="A82" s="260">
        <v>10</v>
      </c>
      <c r="B82" s="262">
        <v>88</v>
      </c>
      <c r="C82" s="287" t="s">
        <v>481</v>
      </c>
      <c r="D82" s="5"/>
      <c r="E82" s="5"/>
      <c r="F82" s="262" t="s">
        <v>490</v>
      </c>
      <c r="G82" s="195" t="s">
        <v>359</v>
      </c>
      <c r="H82" s="211" t="s">
        <v>360</v>
      </c>
      <c r="I82" s="182" t="s">
        <v>361</v>
      </c>
      <c r="J82" s="189" t="s">
        <v>23</v>
      </c>
      <c r="K82" s="194">
        <v>6</v>
      </c>
      <c r="L82" s="194">
        <v>66</v>
      </c>
      <c r="M82" s="194">
        <v>17.899999999999999</v>
      </c>
      <c r="N82" s="252">
        <f t="shared" si="8"/>
        <v>1181.3999999999999</v>
      </c>
      <c r="O82" s="195"/>
      <c r="P82" s="211" t="s">
        <v>360</v>
      </c>
      <c r="Q82" s="182"/>
      <c r="R82" s="189"/>
      <c r="S82" s="190"/>
      <c r="T82" s="191"/>
      <c r="U82" s="191"/>
      <c r="V82" s="191"/>
      <c r="W82" s="192"/>
      <c r="X82" s="191"/>
      <c r="Y82" s="191"/>
      <c r="Z82" s="193"/>
    </row>
    <row r="83" spans="1:26" ht="24">
      <c r="A83" s="260">
        <v>11</v>
      </c>
      <c r="B83" s="262" t="s">
        <v>362</v>
      </c>
      <c r="C83" s="289" t="s">
        <v>485</v>
      </c>
      <c r="D83" s="5" t="s">
        <v>464</v>
      </c>
      <c r="E83" s="5">
        <v>189</v>
      </c>
      <c r="F83" s="262"/>
      <c r="G83" s="186" t="s">
        <v>359</v>
      </c>
      <c r="H83" s="211" t="s">
        <v>363</v>
      </c>
      <c r="I83" s="188" t="s">
        <v>32</v>
      </c>
      <c r="J83" s="189" t="s">
        <v>23</v>
      </c>
      <c r="K83" s="194">
        <v>5</v>
      </c>
      <c r="L83" s="194">
        <v>50</v>
      </c>
      <c r="M83" s="194">
        <v>18.399999999999999</v>
      </c>
      <c r="N83" s="252">
        <f t="shared" si="8"/>
        <v>919.99999999999989</v>
      </c>
      <c r="O83" s="186" t="s">
        <v>359</v>
      </c>
      <c r="P83" s="211" t="s">
        <v>363</v>
      </c>
      <c r="Q83" s="188" t="s">
        <v>32</v>
      </c>
      <c r="R83" s="189" t="s">
        <v>23</v>
      </c>
      <c r="S83" s="190" t="s">
        <v>449</v>
      </c>
      <c r="T83" s="191">
        <v>6</v>
      </c>
      <c r="U83" s="191">
        <v>66</v>
      </c>
      <c r="V83" s="191">
        <v>30</v>
      </c>
      <c r="W83" s="192">
        <f>V83*T83</f>
        <v>180</v>
      </c>
      <c r="X83" s="191">
        <v>90</v>
      </c>
      <c r="Y83" s="191">
        <f>M83</f>
        <v>18.399999999999999</v>
      </c>
      <c r="Z83" s="193">
        <f>U83*Y83</f>
        <v>1214.3999999999999</v>
      </c>
    </row>
    <row r="84" spans="1:26" ht="24">
      <c r="A84" s="260"/>
      <c r="B84" s="262" t="s">
        <v>364</v>
      </c>
      <c r="C84" s="287"/>
      <c r="D84" s="5"/>
      <c r="E84" s="5"/>
      <c r="F84" s="262"/>
      <c r="G84" s="186" t="s">
        <v>365</v>
      </c>
      <c r="H84" s="211" t="s">
        <v>363</v>
      </c>
      <c r="I84" s="188"/>
      <c r="J84" s="189" t="s">
        <v>23</v>
      </c>
      <c r="K84" s="194"/>
      <c r="L84" s="194">
        <v>5</v>
      </c>
      <c r="M84" s="194">
        <v>17.5</v>
      </c>
      <c r="N84" s="252">
        <f t="shared" si="8"/>
        <v>87.5</v>
      </c>
      <c r="O84" s="186"/>
      <c r="P84" s="211" t="s">
        <v>363</v>
      </c>
      <c r="Q84" s="188"/>
      <c r="R84" s="189"/>
      <c r="S84" s="190"/>
      <c r="T84" s="191"/>
      <c r="U84" s="191"/>
      <c r="V84" s="191"/>
      <c r="W84" s="192"/>
      <c r="X84" s="191"/>
      <c r="Y84" s="191"/>
      <c r="Z84" s="193"/>
    </row>
    <row r="85" spans="1:26" ht="36">
      <c r="A85" s="266">
        <v>116</v>
      </c>
      <c r="B85" s="262">
        <v>100</v>
      </c>
      <c r="C85" s="287" t="s">
        <v>456</v>
      </c>
      <c r="D85" s="5" t="s">
        <v>464</v>
      </c>
      <c r="E85" s="5">
        <v>100</v>
      </c>
      <c r="F85" s="262"/>
      <c r="G85" s="195" t="s">
        <v>30</v>
      </c>
      <c r="H85" s="187" t="s">
        <v>128</v>
      </c>
      <c r="I85" s="182" t="s">
        <v>129</v>
      </c>
      <c r="J85" s="189" t="s">
        <v>23</v>
      </c>
      <c r="K85" s="181">
        <v>12</v>
      </c>
      <c r="L85" s="181">
        <v>120</v>
      </c>
      <c r="M85" s="194">
        <v>21.4</v>
      </c>
      <c r="N85" s="252">
        <f t="shared" si="8"/>
        <v>2568</v>
      </c>
      <c r="O85" s="195" t="s">
        <v>30</v>
      </c>
      <c r="P85" s="187" t="s">
        <v>128</v>
      </c>
      <c r="Q85" s="182" t="s">
        <v>129</v>
      </c>
      <c r="R85" s="189" t="s">
        <v>23</v>
      </c>
      <c r="S85" s="190" t="s">
        <v>449</v>
      </c>
      <c r="T85" s="191">
        <v>4</v>
      </c>
      <c r="U85" s="191">
        <v>44</v>
      </c>
      <c r="V85" s="191">
        <v>45</v>
      </c>
      <c r="W85" s="192">
        <f>V85*T85</f>
        <v>180</v>
      </c>
      <c r="X85" s="191">
        <v>90</v>
      </c>
      <c r="Y85" s="191">
        <f>M85</f>
        <v>21.4</v>
      </c>
      <c r="Z85" s="193">
        <f>U85*Y85</f>
        <v>941.59999999999991</v>
      </c>
    </row>
    <row r="86" spans="1:26">
      <c r="A86" s="266">
        <v>117</v>
      </c>
      <c r="B86" s="262">
        <v>101</v>
      </c>
      <c r="C86" s="287" t="s">
        <v>456</v>
      </c>
      <c r="D86" s="5" t="s">
        <v>464</v>
      </c>
      <c r="E86" s="5">
        <v>101</v>
      </c>
      <c r="F86" s="262"/>
      <c r="G86" s="195" t="s">
        <v>30</v>
      </c>
      <c r="H86" s="196" t="s">
        <v>543</v>
      </c>
      <c r="I86" s="182" t="s">
        <v>135</v>
      </c>
      <c r="J86" s="189" t="s">
        <v>23</v>
      </c>
      <c r="K86" s="194">
        <v>14</v>
      </c>
      <c r="L86" s="194">
        <v>95</v>
      </c>
      <c r="M86" s="194">
        <v>35.1</v>
      </c>
      <c r="N86" s="252">
        <f t="shared" si="8"/>
        <v>3334.5</v>
      </c>
      <c r="O86" s="195" t="s">
        <v>30</v>
      </c>
      <c r="P86" s="196" t="s">
        <v>543</v>
      </c>
      <c r="Q86" s="182" t="s">
        <v>135</v>
      </c>
      <c r="R86" s="189" t="s">
        <v>23</v>
      </c>
      <c r="S86" s="190" t="s">
        <v>449</v>
      </c>
      <c r="T86" s="191">
        <v>4</v>
      </c>
      <c r="U86" s="191">
        <v>58</v>
      </c>
      <c r="V86" s="191">
        <v>35</v>
      </c>
      <c r="W86" s="192">
        <f>V86*T86</f>
        <v>140</v>
      </c>
      <c r="X86" s="191">
        <v>70</v>
      </c>
      <c r="Y86" s="191">
        <f>M86</f>
        <v>35.1</v>
      </c>
      <c r="Z86" s="193">
        <f>U86*Y86</f>
        <v>2035.8000000000002</v>
      </c>
    </row>
    <row r="87" spans="1:26" ht="36">
      <c r="A87" s="266"/>
      <c r="B87" s="262">
        <v>101</v>
      </c>
      <c r="C87" s="287"/>
      <c r="D87" s="5"/>
      <c r="E87" s="5"/>
      <c r="F87" s="262"/>
      <c r="G87" s="195" t="s">
        <v>30</v>
      </c>
      <c r="H87" s="187" t="s">
        <v>544</v>
      </c>
      <c r="I87" s="182" t="s">
        <v>406</v>
      </c>
      <c r="J87" s="189" t="s">
        <v>23</v>
      </c>
      <c r="K87" s="181"/>
      <c r="L87" s="181">
        <v>1</v>
      </c>
      <c r="M87" s="181">
        <v>28.6</v>
      </c>
      <c r="N87" s="252">
        <f t="shared" si="8"/>
        <v>28.6</v>
      </c>
      <c r="O87" s="195"/>
      <c r="P87" s="187"/>
      <c r="Q87" s="182"/>
      <c r="R87" s="189"/>
      <c r="S87" s="190"/>
      <c r="T87" s="191"/>
      <c r="U87" s="191"/>
      <c r="V87" s="191"/>
      <c r="W87" s="192"/>
      <c r="X87" s="191"/>
      <c r="Y87" s="191"/>
      <c r="Z87" s="193"/>
    </row>
    <row r="88" spans="1:26">
      <c r="A88" s="266"/>
      <c r="B88" s="262">
        <v>101</v>
      </c>
      <c r="C88" s="287"/>
      <c r="D88" s="5"/>
      <c r="E88" s="5"/>
      <c r="F88" s="262"/>
      <c r="G88" s="195" t="s">
        <v>30</v>
      </c>
      <c r="H88" s="196" t="s">
        <v>545</v>
      </c>
      <c r="I88" s="187" t="s">
        <v>408</v>
      </c>
      <c r="J88" s="189" t="s">
        <v>23</v>
      </c>
      <c r="K88" s="181"/>
      <c r="L88" s="181">
        <v>2</v>
      </c>
      <c r="M88" s="181">
        <v>29.1</v>
      </c>
      <c r="N88" s="252">
        <f t="shared" si="8"/>
        <v>58.2</v>
      </c>
      <c r="O88" s="195"/>
      <c r="P88" s="196"/>
      <c r="Q88" s="187"/>
      <c r="R88" s="189"/>
      <c r="S88" s="190"/>
      <c r="T88" s="191"/>
      <c r="U88" s="191"/>
      <c r="V88" s="191"/>
      <c r="W88" s="192"/>
      <c r="X88" s="191"/>
      <c r="Y88" s="191"/>
      <c r="Z88" s="193"/>
    </row>
    <row r="89" spans="1:26" ht="36">
      <c r="A89" s="260">
        <v>14</v>
      </c>
      <c r="B89" s="262">
        <v>102</v>
      </c>
      <c r="C89" s="287" t="s">
        <v>456</v>
      </c>
      <c r="D89" s="5" t="s">
        <v>464</v>
      </c>
      <c r="E89" s="5">
        <v>102</v>
      </c>
      <c r="F89" s="262"/>
      <c r="G89" s="195" t="s">
        <v>143</v>
      </c>
      <c r="H89" s="187" t="s">
        <v>144</v>
      </c>
      <c r="I89" s="182" t="s">
        <v>32</v>
      </c>
      <c r="J89" s="189" t="s">
        <v>23</v>
      </c>
      <c r="K89" s="194">
        <v>7</v>
      </c>
      <c r="L89" s="194">
        <v>62</v>
      </c>
      <c r="M89" s="194">
        <v>23.1</v>
      </c>
      <c r="N89" s="252">
        <f t="shared" si="8"/>
        <v>1432.2</v>
      </c>
      <c r="O89" s="195" t="s">
        <v>143</v>
      </c>
      <c r="P89" s="187" t="s">
        <v>144</v>
      </c>
      <c r="Q89" s="182" t="s">
        <v>32</v>
      </c>
      <c r="R89" s="189" t="s">
        <v>23</v>
      </c>
      <c r="S89" s="190" t="s">
        <v>449</v>
      </c>
      <c r="T89" s="191">
        <v>4</v>
      </c>
      <c r="U89" s="191">
        <v>38</v>
      </c>
      <c r="V89" s="191">
        <v>54</v>
      </c>
      <c r="W89" s="192">
        <f>V89*T89</f>
        <v>216</v>
      </c>
      <c r="X89" s="191">
        <v>108</v>
      </c>
      <c r="Y89" s="191">
        <f>M89</f>
        <v>23.1</v>
      </c>
      <c r="Z89" s="193">
        <f>U89*Y89</f>
        <v>877.80000000000007</v>
      </c>
    </row>
    <row r="90" spans="1:26" ht="36">
      <c r="A90" s="260"/>
      <c r="B90" s="262">
        <v>102</v>
      </c>
      <c r="C90" s="287"/>
      <c r="D90" s="5"/>
      <c r="E90" s="5"/>
      <c r="F90" s="262"/>
      <c r="G90" s="195" t="s">
        <v>115</v>
      </c>
      <c r="H90" s="187" t="s">
        <v>144</v>
      </c>
      <c r="I90" s="182" t="s">
        <v>32</v>
      </c>
      <c r="J90" s="189" t="s">
        <v>23</v>
      </c>
      <c r="K90" s="194"/>
      <c r="L90" s="194">
        <v>1</v>
      </c>
      <c r="M90" s="194">
        <v>26.8</v>
      </c>
      <c r="N90" s="252">
        <f t="shared" si="8"/>
        <v>26.8</v>
      </c>
      <c r="O90" s="195"/>
      <c r="P90" s="187"/>
      <c r="Q90" s="182"/>
      <c r="R90" s="189"/>
      <c r="S90" s="190"/>
      <c r="T90" s="191"/>
      <c r="U90" s="191"/>
      <c r="V90" s="191"/>
      <c r="W90" s="192"/>
      <c r="X90" s="191"/>
      <c r="Y90" s="191"/>
      <c r="Z90" s="193"/>
    </row>
    <row r="91" spans="1:26" ht="48">
      <c r="A91" s="260">
        <v>15</v>
      </c>
      <c r="B91" s="262">
        <v>103</v>
      </c>
      <c r="C91" s="287" t="s">
        <v>456</v>
      </c>
      <c r="D91" s="5" t="s">
        <v>464</v>
      </c>
      <c r="E91" s="5">
        <v>103</v>
      </c>
      <c r="F91" s="262"/>
      <c r="G91" s="195" t="s">
        <v>143</v>
      </c>
      <c r="H91" s="187" t="s">
        <v>369</v>
      </c>
      <c r="I91" s="182" t="s">
        <v>32</v>
      </c>
      <c r="J91" s="189" t="s">
        <v>23</v>
      </c>
      <c r="K91" s="194">
        <v>7</v>
      </c>
      <c r="L91" s="194">
        <v>61</v>
      </c>
      <c r="M91" s="194">
        <v>24.9</v>
      </c>
      <c r="N91" s="252">
        <f t="shared" si="8"/>
        <v>1518.8999999999999</v>
      </c>
      <c r="O91" s="195" t="s">
        <v>143</v>
      </c>
      <c r="P91" s="187" t="s">
        <v>369</v>
      </c>
      <c r="Q91" s="182" t="s">
        <v>32</v>
      </c>
      <c r="R91" s="189" t="s">
        <v>23</v>
      </c>
      <c r="S91" s="190" t="s">
        <v>449</v>
      </c>
      <c r="T91" s="191">
        <v>4</v>
      </c>
      <c r="U91" s="191">
        <v>36</v>
      </c>
      <c r="V91" s="191">
        <v>55</v>
      </c>
      <c r="W91" s="192">
        <f>V91*T91</f>
        <v>220</v>
      </c>
      <c r="X91" s="191">
        <v>110</v>
      </c>
      <c r="Y91" s="191">
        <f>M91</f>
        <v>24.9</v>
      </c>
      <c r="Z91" s="193">
        <f>U91*Y91</f>
        <v>896.4</v>
      </c>
    </row>
    <row r="92" spans="1:26" ht="48">
      <c r="A92" s="260"/>
      <c r="B92" s="262">
        <v>103</v>
      </c>
      <c r="C92" s="287"/>
      <c r="D92" s="5"/>
      <c r="E92" s="5"/>
      <c r="F92" s="262"/>
      <c r="G92" s="195" t="s">
        <v>115</v>
      </c>
      <c r="H92" s="187" t="s">
        <v>369</v>
      </c>
      <c r="I92" s="182" t="s">
        <v>32</v>
      </c>
      <c r="J92" s="189" t="s">
        <v>23</v>
      </c>
      <c r="K92" s="194"/>
      <c r="L92" s="194">
        <v>2</v>
      </c>
      <c r="M92" s="194">
        <v>28.6</v>
      </c>
      <c r="N92" s="252">
        <f t="shared" si="8"/>
        <v>57.2</v>
      </c>
      <c r="O92" s="195"/>
      <c r="P92" s="187"/>
      <c r="Q92" s="182"/>
      <c r="R92" s="189"/>
      <c r="S92" s="190"/>
      <c r="T92" s="191"/>
      <c r="U92" s="191"/>
      <c r="V92" s="191"/>
      <c r="W92" s="192"/>
      <c r="X92" s="191"/>
      <c r="Y92" s="191"/>
      <c r="Z92" s="193"/>
    </row>
    <row r="93" spans="1:26" ht="36">
      <c r="A93" s="260">
        <v>16</v>
      </c>
      <c r="B93" s="262">
        <v>104</v>
      </c>
      <c r="C93" s="287" t="s">
        <v>456</v>
      </c>
      <c r="D93" s="5" t="s">
        <v>464</v>
      </c>
      <c r="E93" s="5">
        <v>104</v>
      </c>
      <c r="F93" s="262"/>
      <c r="G93" s="195" t="s">
        <v>30</v>
      </c>
      <c r="H93" s="187" t="s">
        <v>31</v>
      </c>
      <c r="I93" s="182" t="s">
        <v>32</v>
      </c>
      <c r="J93" s="189" t="s">
        <v>23</v>
      </c>
      <c r="K93" s="194">
        <v>10</v>
      </c>
      <c r="L93" s="194">
        <v>90</v>
      </c>
      <c r="M93" s="194">
        <v>22.1</v>
      </c>
      <c r="N93" s="252">
        <f t="shared" si="8"/>
        <v>1989.0000000000002</v>
      </c>
      <c r="O93" s="195" t="s">
        <v>30</v>
      </c>
      <c r="P93" s="187" t="s">
        <v>31</v>
      </c>
      <c r="Q93" s="182" t="s">
        <v>32</v>
      </c>
      <c r="R93" s="189" t="s">
        <v>23</v>
      </c>
      <c r="S93" s="190" t="s">
        <v>449</v>
      </c>
      <c r="T93" s="191">
        <v>6</v>
      </c>
      <c r="U93" s="191">
        <v>60</v>
      </c>
      <c r="V93" s="191">
        <v>33</v>
      </c>
      <c r="W93" s="192">
        <f t="shared" si="2"/>
        <v>198</v>
      </c>
      <c r="X93" s="191">
        <v>99</v>
      </c>
      <c r="Y93" s="191">
        <f>M93</f>
        <v>22.1</v>
      </c>
      <c r="Z93" s="193">
        <f t="shared" si="3"/>
        <v>1326</v>
      </c>
    </row>
    <row r="94" spans="1:26" ht="21.75" customHeight="1">
      <c r="A94" s="260">
        <v>17</v>
      </c>
      <c r="B94" s="262">
        <v>108</v>
      </c>
      <c r="C94" s="287" t="s">
        <v>456</v>
      </c>
      <c r="D94" s="5" t="s">
        <v>464</v>
      </c>
      <c r="E94" s="5">
        <v>108</v>
      </c>
      <c r="F94" s="262"/>
      <c r="G94" s="195" t="s">
        <v>120</v>
      </c>
      <c r="H94" s="196" t="s">
        <v>145</v>
      </c>
      <c r="I94" s="182" t="s">
        <v>32</v>
      </c>
      <c r="J94" s="189" t="s">
        <v>23</v>
      </c>
      <c r="K94" s="194">
        <v>5</v>
      </c>
      <c r="L94" s="194">
        <v>55</v>
      </c>
      <c r="M94" s="194">
        <v>19.100000000000001</v>
      </c>
      <c r="N94" s="252">
        <f t="shared" ref="N94" si="9">L94*M94</f>
        <v>1050.5</v>
      </c>
      <c r="O94" s="195" t="s">
        <v>476</v>
      </c>
      <c r="P94" s="196" t="s">
        <v>145</v>
      </c>
      <c r="Q94" s="182" t="s">
        <v>32</v>
      </c>
      <c r="R94" s="189" t="s">
        <v>23</v>
      </c>
      <c r="S94" s="190" t="s">
        <v>449</v>
      </c>
      <c r="T94" s="191">
        <v>4</v>
      </c>
      <c r="U94" s="191">
        <v>48</v>
      </c>
      <c r="V94" s="191">
        <v>43</v>
      </c>
      <c r="W94" s="192">
        <f>V94*T94</f>
        <v>172</v>
      </c>
      <c r="X94" s="191">
        <v>86</v>
      </c>
      <c r="Y94" s="191">
        <f>M94</f>
        <v>19.100000000000001</v>
      </c>
      <c r="Z94" s="193">
        <f>U94*Y94</f>
        <v>916.80000000000007</v>
      </c>
    </row>
    <row r="95" spans="1:26" ht="24">
      <c r="A95" s="260">
        <v>110</v>
      </c>
      <c r="B95" s="262">
        <v>109</v>
      </c>
      <c r="C95" s="287" t="s">
        <v>481</v>
      </c>
      <c r="D95" s="5"/>
      <c r="E95" s="5"/>
      <c r="F95" s="262"/>
      <c r="G95" s="198" t="s">
        <v>112</v>
      </c>
      <c r="H95" s="187" t="s">
        <v>113</v>
      </c>
      <c r="I95" s="182" t="s">
        <v>114</v>
      </c>
      <c r="J95" s="189" t="s">
        <v>39</v>
      </c>
      <c r="K95" s="181"/>
      <c r="L95" s="181">
        <v>2</v>
      </c>
      <c r="M95" s="181">
        <v>18.3</v>
      </c>
      <c r="N95" s="252">
        <f t="shared" ref="N95:N104" si="10">L95*M95</f>
        <v>36.6</v>
      </c>
      <c r="O95" s="198"/>
      <c r="P95" s="187" t="s">
        <v>113</v>
      </c>
      <c r="Q95" s="182"/>
      <c r="R95" s="189"/>
      <c r="S95" s="190"/>
      <c r="T95" s="191"/>
      <c r="U95" s="191"/>
      <c r="V95" s="191"/>
      <c r="W95" s="192"/>
      <c r="X95" s="191"/>
      <c r="Y95" s="191"/>
      <c r="Z95" s="193"/>
    </row>
    <row r="96" spans="1:26" ht="36">
      <c r="A96" s="266">
        <v>118</v>
      </c>
      <c r="B96" s="262">
        <v>119</v>
      </c>
      <c r="C96" s="287" t="s">
        <v>491</v>
      </c>
      <c r="D96" s="5" t="s">
        <v>464</v>
      </c>
      <c r="E96" s="5">
        <v>119</v>
      </c>
      <c r="F96" s="262"/>
      <c r="G96" s="195" t="s">
        <v>120</v>
      </c>
      <c r="H96" s="227" t="s">
        <v>344</v>
      </c>
      <c r="I96" s="182" t="s">
        <v>47</v>
      </c>
      <c r="J96" s="189" t="s">
        <v>23</v>
      </c>
      <c r="K96" s="181">
        <v>17</v>
      </c>
      <c r="L96" s="181">
        <v>129</v>
      </c>
      <c r="M96" s="194">
        <v>28.9</v>
      </c>
      <c r="N96" s="252">
        <f t="shared" si="10"/>
        <v>3728.1</v>
      </c>
      <c r="O96" s="195" t="s">
        <v>476</v>
      </c>
      <c r="P96" s="227" t="s">
        <v>344</v>
      </c>
      <c r="Q96" s="228" t="s">
        <v>167</v>
      </c>
      <c r="R96" s="189" t="s">
        <v>23</v>
      </c>
      <c r="S96" s="190" t="s">
        <v>449</v>
      </c>
      <c r="T96" s="191">
        <v>10</v>
      </c>
      <c r="U96" s="191">
        <v>80</v>
      </c>
      <c r="V96" s="191">
        <v>25</v>
      </c>
      <c r="W96" s="192">
        <f>V96*T96</f>
        <v>250</v>
      </c>
      <c r="X96" s="191">
        <v>125</v>
      </c>
      <c r="Y96" s="220"/>
      <c r="Z96" s="193">
        <f>U96*Y96</f>
        <v>0</v>
      </c>
    </row>
    <row r="97" spans="1:26" ht="24">
      <c r="A97" s="266"/>
      <c r="B97" s="262">
        <v>119</v>
      </c>
      <c r="C97" s="287"/>
      <c r="D97" s="5"/>
      <c r="E97" s="5"/>
      <c r="F97" s="262"/>
      <c r="G97" s="229" t="s">
        <v>47</v>
      </c>
      <c r="H97" s="227" t="s">
        <v>345</v>
      </c>
      <c r="I97" s="197" t="s">
        <v>21</v>
      </c>
      <c r="J97" s="189" t="s">
        <v>23</v>
      </c>
      <c r="K97" s="181"/>
      <c r="L97" s="181">
        <v>2</v>
      </c>
      <c r="M97" s="194">
        <v>17.8</v>
      </c>
      <c r="N97" s="252">
        <f t="shared" si="10"/>
        <v>35.6</v>
      </c>
      <c r="O97" s="229"/>
      <c r="P97" s="227"/>
      <c r="Q97" s="197"/>
      <c r="R97" s="189"/>
      <c r="S97" s="190"/>
      <c r="T97" s="191"/>
      <c r="U97" s="191"/>
      <c r="V97" s="191"/>
      <c r="W97" s="192"/>
      <c r="X97" s="191"/>
      <c r="Y97" s="191"/>
      <c r="Z97" s="193"/>
    </row>
    <row r="98" spans="1:26" ht="24">
      <c r="A98" s="266"/>
      <c r="B98" s="262">
        <v>119</v>
      </c>
      <c r="C98" s="287"/>
      <c r="D98" s="5"/>
      <c r="E98" s="5"/>
      <c r="F98" s="262"/>
      <c r="G98" s="230" t="s">
        <v>120</v>
      </c>
      <c r="H98" s="227" t="s">
        <v>347</v>
      </c>
      <c r="I98" s="231" t="s">
        <v>61</v>
      </c>
      <c r="J98" s="189" t="s">
        <v>23</v>
      </c>
      <c r="K98" s="181"/>
      <c r="L98" s="181">
        <v>1</v>
      </c>
      <c r="M98" s="194">
        <v>15.3</v>
      </c>
      <c r="N98" s="252">
        <f t="shared" si="10"/>
        <v>15.3</v>
      </c>
      <c r="O98" s="230"/>
      <c r="P98" s="227"/>
      <c r="Q98" s="231"/>
      <c r="R98" s="189"/>
      <c r="S98" s="190"/>
      <c r="T98" s="191"/>
      <c r="U98" s="191"/>
      <c r="V98" s="191"/>
      <c r="W98" s="192"/>
      <c r="X98" s="191"/>
      <c r="Y98" s="191"/>
      <c r="Z98" s="193"/>
    </row>
    <row r="99" spans="1:26" ht="24">
      <c r="A99" s="266"/>
      <c r="B99" s="262">
        <v>119</v>
      </c>
      <c r="C99" s="287"/>
      <c r="D99" s="5"/>
      <c r="E99" s="5"/>
      <c r="F99" s="262"/>
      <c r="G99" s="226" t="s">
        <v>61</v>
      </c>
      <c r="H99" s="227" t="s">
        <v>348</v>
      </c>
      <c r="I99" s="214" t="s">
        <v>248</v>
      </c>
      <c r="J99" s="189" t="s">
        <v>23</v>
      </c>
      <c r="K99" s="181"/>
      <c r="L99" s="181">
        <v>1</v>
      </c>
      <c r="M99" s="194">
        <v>16</v>
      </c>
      <c r="N99" s="252">
        <f t="shared" si="10"/>
        <v>16</v>
      </c>
      <c r="O99" s="226"/>
      <c r="P99" s="227"/>
      <c r="Q99" s="214"/>
      <c r="R99" s="189"/>
      <c r="S99" s="190"/>
      <c r="T99" s="191"/>
      <c r="U99" s="191"/>
      <c r="V99" s="191"/>
      <c r="W99" s="192"/>
      <c r="X99" s="191"/>
      <c r="Y99" s="191"/>
      <c r="Z99" s="193"/>
    </row>
    <row r="100" spans="1:26" ht="24">
      <c r="A100" s="266"/>
      <c r="B100" s="262">
        <v>119</v>
      </c>
      <c r="C100" s="287"/>
      <c r="D100" s="5"/>
      <c r="E100" s="5"/>
      <c r="F100" s="262"/>
      <c r="G100" s="229" t="s">
        <v>21</v>
      </c>
      <c r="H100" s="227" t="s">
        <v>349</v>
      </c>
      <c r="I100" s="231" t="s">
        <v>47</v>
      </c>
      <c r="J100" s="189" t="s">
        <v>23</v>
      </c>
      <c r="K100" s="181"/>
      <c r="L100" s="181">
        <v>1</v>
      </c>
      <c r="M100" s="194">
        <v>17.5</v>
      </c>
      <c r="N100" s="252">
        <f t="shared" si="10"/>
        <v>17.5</v>
      </c>
      <c r="O100" s="229"/>
      <c r="P100" s="227"/>
      <c r="Q100" s="231"/>
      <c r="R100" s="189"/>
      <c r="S100" s="190"/>
      <c r="T100" s="191"/>
      <c r="U100" s="191"/>
      <c r="V100" s="191"/>
      <c r="W100" s="192"/>
      <c r="X100" s="191"/>
      <c r="Y100" s="191"/>
      <c r="Z100" s="193"/>
    </row>
    <row r="101" spans="1:26" ht="24">
      <c r="A101" s="266"/>
      <c r="B101" s="262">
        <v>119</v>
      </c>
      <c r="C101" s="287"/>
      <c r="D101" s="5"/>
      <c r="E101" s="5"/>
      <c r="F101" s="262"/>
      <c r="G101" s="230" t="s">
        <v>120</v>
      </c>
      <c r="H101" s="227" t="s">
        <v>350</v>
      </c>
      <c r="I101" s="231" t="s">
        <v>126</v>
      </c>
      <c r="J101" s="189" t="s">
        <v>23</v>
      </c>
      <c r="K101" s="181"/>
      <c r="L101" s="181">
        <v>1</v>
      </c>
      <c r="M101" s="194">
        <v>18.5</v>
      </c>
      <c r="N101" s="252">
        <f t="shared" si="10"/>
        <v>18.5</v>
      </c>
      <c r="O101" s="230"/>
      <c r="P101" s="227"/>
      <c r="Q101" s="231"/>
      <c r="R101" s="189"/>
      <c r="S101" s="190"/>
      <c r="T101" s="191"/>
      <c r="U101" s="191"/>
      <c r="V101" s="191"/>
      <c r="W101" s="192"/>
      <c r="X101" s="191"/>
      <c r="Y101" s="191"/>
      <c r="Z101" s="193"/>
    </row>
    <row r="102" spans="1:26" ht="24">
      <c r="A102" s="266"/>
      <c r="B102" s="262">
        <v>119</v>
      </c>
      <c r="C102" s="287"/>
      <c r="D102" s="5"/>
      <c r="E102" s="5"/>
      <c r="F102" s="262"/>
      <c r="G102" s="226" t="s">
        <v>351</v>
      </c>
      <c r="H102" s="227" t="s">
        <v>352</v>
      </c>
      <c r="I102" s="214" t="s">
        <v>248</v>
      </c>
      <c r="J102" s="189" t="s">
        <v>23</v>
      </c>
      <c r="K102" s="181"/>
      <c r="L102" s="181">
        <v>1</v>
      </c>
      <c r="M102" s="194">
        <v>19.5</v>
      </c>
      <c r="N102" s="252">
        <f t="shared" si="10"/>
        <v>19.5</v>
      </c>
      <c r="O102" s="226"/>
      <c r="P102" s="227"/>
      <c r="Q102" s="214"/>
      <c r="R102" s="189"/>
      <c r="S102" s="190"/>
      <c r="T102" s="191"/>
      <c r="U102" s="191"/>
      <c r="V102" s="191"/>
      <c r="W102" s="192"/>
      <c r="X102" s="191"/>
      <c r="Y102" s="191"/>
      <c r="Z102" s="193"/>
    </row>
    <row r="103" spans="1:26" ht="36">
      <c r="A103" s="260">
        <v>111</v>
      </c>
      <c r="B103" s="262">
        <v>121</v>
      </c>
      <c r="C103" s="287" t="s">
        <v>481</v>
      </c>
      <c r="D103" s="5"/>
      <c r="E103" s="5"/>
      <c r="F103" s="262" t="s">
        <v>483</v>
      </c>
      <c r="G103" s="195" t="s">
        <v>115</v>
      </c>
      <c r="H103" s="187" t="s">
        <v>116</v>
      </c>
      <c r="I103" s="182" t="s">
        <v>117</v>
      </c>
      <c r="J103" s="189" t="s">
        <v>23</v>
      </c>
      <c r="K103" s="181">
        <v>1</v>
      </c>
      <c r="L103" s="181">
        <v>7</v>
      </c>
      <c r="M103" s="194">
        <v>20.9</v>
      </c>
      <c r="N103" s="252">
        <f t="shared" si="10"/>
        <v>146.29999999999998</v>
      </c>
      <c r="O103" s="195"/>
      <c r="P103" s="187" t="s">
        <v>116</v>
      </c>
      <c r="Q103" s="182"/>
      <c r="R103" s="189"/>
      <c r="S103" s="190"/>
      <c r="T103" s="191"/>
      <c r="U103" s="191"/>
      <c r="V103" s="191"/>
      <c r="W103" s="192"/>
      <c r="X103" s="191"/>
      <c r="Y103" s="191"/>
      <c r="Z103" s="193"/>
    </row>
    <row r="104" spans="1:26" ht="36">
      <c r="A104" s="260"/>
      <c r="B104" s="262">
        <v>121</v>
      </c>
      <c r="C104" s="287"/>
      <c r="D104" s="5"/>
      <c r="E104" s="5"/>
      <c r="F104" s="262"/>
      <c r="G104" s="195"/>
      <c r="H104" s="187" t="s">
        <v>118</v>
      </c>
      <c r="I104" s="182" t="s">
        <v>34</v>
      </c>
      <c r="J104" s="189" t="s">
        <v>23</v>
      </c>
      <c r="K104" s="181"/>
      <c r="L104" s="181">
        <v>4</v>
      </c>
      <c r="M104" s="194">
        <v>22.2</v>
      </c>
      <c r="N104" s="252">
        <f t="shared" si="10"/>
        <v>88.8</v>
      </c>
      <c r="O104" s="195"/>
      <c r="P104" s="187" t="s">
        <v>118</v>
      </c>
      <c r="Q104" s="182"/>
      <c r="R104" s="189"/>
      <c r="S104" s="190"/>
      <c r="T104" s="191"/>
      <c r="U104" s="191"/>
      <c r="V104" s="191"/>
      <c r="W104" s="192"/>
      <c r="X104" s="191"/>
      <c r="Y104" s="191"/>
      <c r="Z104" s="193"/>
    </row>
    <row r="105" spans="1:26" ht="21.75" customHeight="1">
      <c r="A105" s="260">
        <v>18</v>
      </c>
      <c r="B105" s="262">
        <v>131</v>
      </c>
      <c r="C105" s="287" t="s">
        <v>481</v>
      </c>
      <c r="D105" s="5"/>
      <c r="E105" s="5"/>
      <c r="F105" s="262" t="s">
        <v>483</v>
      </c>
      <c r="G105" s="195" t="s">
        <v>34</v>
      </c>
      <c r="H105" s="196" t="s">
        <v>501</v>
      </c>
      <c r="I105" s="182" t="s">
        <v>36</v>
      </c>
      <c r="J105" s="189" t="s">
        <v>23</v>
      </c>
      <c r="K105" s="194">
        <v>1</v>
      </c>
      <c r="L105" s="194">
        <v>10</v>
      </c>
      <c r="M105" s="194">
        <v>23.3</v>
      </c>
      <c r="N105" s="252">
        <f t="shared" ref="N105:N199" si="11">L105*M105</f>
        <v>233</v>
      </c>
      <c r="O105" s="195"/>
      <c r="P105" s="196" t="s">
        <v>501</v>
      </c>
      <c r="Q105" s="182"/>
      <c r="R105" s="189"/>
      <c r="S105" s="190"/>
      <c r="T105" s="191"/>
      <c r="U105" s="191"/>
      <c r="V105" s="191"/>
      <c r="W105" s="192"/>
      <c r="X105" s="191"/>
      <c r="Y105" s="191"/>
      <c r="Z105" s="193"/>
    </row>
    <row r="106" spans="1:26" ht="24">
      <c r="A106" s="260">
        <v>109</v>
      </c>
      <c r="B106" s="262">
        <v>142</v>
      </c>
      <c r="C106" s="287" t="s">
        <v>481</v>
      </c>
      <c r="D106" s="5"/>
      <c r="E106" s="5"/>
      <c r="F106" s="262" t="s">
        <v>483</v>
      </c>
      <c r="G106" s="198" t="s">
        <v>109</v>
      </c>
      <c r="H106" s="187" t="s">
        <v>110</v>
      </c>
      <c r="I106" s="187" t="s">
        <v>111</v>
      </c>
      <c r="J106" s="189" t="s">
        <v>39</v>
      </c>
      <c r="K106" s="203">
        <v>1</v>
      </c>
      <c r="L106" s="203">
        <v>10</v>
      </c>
      <c r="M106" s="203">
        <v>18.7</v>
      </c>
      <c r="N106" s="252">
        <f>L106*M106</f>
        <v>187</v>
      </c>
      <c r="O106" s="198"/>
      <c r="P106" s="187" t="s">
        <v>110</v>
      </c>
      <c r="Q106" s="187"/>
      <c r="R106" s="189"/>
      <c r="S106" s="190"/>
      <c r="T106" s="191"/>
      <c r="U106" s="191"/>
      <c r="V106" s="191"/>
      <c r="W106" s="192"/>
      <c r="X106" s="191"/>
      <c r="Y106" s="191"/>
      <c r="Z106" s="193"/>
    </row>
    <row r="107" spans="1:26" ht="24">
      <c r="A107" s="266">
        <v>119</v>
      </c>
      <c r="B107" s="262">
        <v>165</v>
      </c>
      <c r="C107" s="287" t="s">
        <v>456</v>
      </c>
      <c r="D107" s="5" t="s">
        <v>464</v>
      </c>
      <c r="E107" s="5">
        <v>165</v>
      </c>
      <c r="F107" s="262"/>
      <c r="G107" s="195" t="s">
        <v>254</v>
      </c>
      <c r="H107" s="216" t="s">
        <v>255</v>
      </c>
      <c r="I107" s="182" t="s">
        <v>133</v>
      </c>
      <c r="J107" s="189" t="s">
        <v>39</v>
      </c>
      <c r="K107" s="181">
        <v>14</v>
      </c>
      <c r="L107" s="181">
        <v>124</v>
      </c>
      <c r="M107" s="181">
        <v>26.5</v>
      </c>
      <c r="N107" s="252">
        <f>L107*M107</f>
        <v>3286</v>
      </c>
      <c r="O107" s="195" t="s">
        <v>254</v>
      </c>
      <c r="P107" s="216" t="s">
        <v>255</v>
      </c>
      <c r="Q107" s="182" t="s">
        <v>133</v>
      </c>
      <c r="R107" s="189" t="s">
        <v>39</v>
      </c>
      <c r="S107" s="190" t="s">
        <v>451</v>
      </c>
      <c r="T107" s="191">
        <v>8</v>
      </c>
      <c r="U107" s="191">
        <v>74</v>
      </c>
      <c r="V107" s="191">
        <v>27</v>
      </c>
      <c r="W107" s="192">
        <f>V107*T107</f>
        <v>216</v>
      </c>
      <c r="X107" s="191">
        <v>108</v>
      </c>
      <c r="Y107" s="191">
        <f>M107</f>
        <v>26.5</v>
      </c>
      <c r="Z107" s="193">
        <f>U107*Y107</f>
        <v>1961</v>
      </c>
    </row>
    <row r="108" spans="1:26">
      <c r="A108" s="266"/>
      <c r="B108" s="262">
        <v>165</v>
      </c>
      <c r="C108" s="287"/>
      <c r="D108" s="5"/>
      <c r="E108" s="5"/>
      <c r="F108" s="262"/>
      <c r="G108" s="195" t="s">
        <v>133</v>
      </c>
      <c r="H108" s="216" t="s">
        <v>256</v>
      </c>
      <c r="I108" s="182" t="s">
        <v>257</v>
      </c>
      <c r="J108" s="189" t="s">
        <v>23</v>
      </c>
      <c r="K108" s="181"/>
      <c r="L108" s="181">
        <v>1</v>
      </c>
      <c r="M108" s="181">
        <v>12.8</v>
      </c>
      <c r="N108" s="252">
        <f>L108*M108</f>
        <v>12.8</v>
      </c>
      <c r="O108" s="195"/>
      <c r="P108" s="216" t="s">
        <v>256</v>
      </c>
      <c r="Q108" s="182"/>
      <c r="R108" s="189"/>
      <c r="S108" s="190"/>
      <c r="T108" s="191"/>
      <c r="U108" s="191"/>
      <c r="V108" s="191"/>
      <c r="W108" s="192"/>
      <c r="X108" s="191"/>
      <c r="Y108" s="191"/>
      <c r="Z108" s="193"/>
    </row>
    <row r="109" spans="1:26" ht="24">
      <c r="A109" s="266"/>
      <c r="B109" s="262">
        <v>165</v>
      </c>
      <c r="C109" s="287"/>
      <c r="D109" s="5"/>
      <c r="E109" s="5"/>
      <c r="F109" s="262"/>
      <c r="G109" s="195" t="s">
        <v>258</v>
      </c>
      <c r="H109" s="216" t="s">
        <v>259</v>
      </c>
      <c r="I109" s="182" t="s">
        <v>254</v>
      </c>
      <c r="J109" s="189" t="s">
        <v>39</v>
      </c>
      <c r="K109" s="181"/>
      <c r="L109" s="181">
        <v>1</v>
      </c>
      <c r="M109" s="181">
        <v>18.8</v>
      </c>
      <c r="N109" s="252">
        <f>L109*M109</f>
        <v>18.8</v>
      </c>
      <c r="O109" s="195"/>
      <c r="P109" s="216" t="s">
        <v>259</v>
      </c>
      <c r="Q109" s="182"/>
      <c r="R109" s="189"/>
      <c r="S109" s="190"/>
      <c r="T109" s="191"/>
      <c r="U109" s="191"/>
      <c r="V109" s="191"/>
      <c r="W109" s="192"/>
      <c r="X109" s="191"/>
      <c r="Y109" s="191"/>
      <c r="Z109" s="193"/>
    </row>
    <row r="110" spans="1:26" ht="36">
      <c r="A110" s="266">
        <v>120</v>
      </c>
      <c r="B110" s="262">
        <v>190</v>
      </c>
      <c r="C110" s="287" t="s">
        <v>456</v>
      </c>
      <c r="D110" s="5" t="s">
        <v>464</v>
      </c>
      <c r="E110" s="5">
        <v>190</v>
      </c>
      <c r="F110" s="262"/>
      <c r="G110" s="195" t="s">
        <v>30</v>
      </c>
      <c r="H110" s="197" t="s">
        <v>131</v>
      </c>
      <c r="I110" s="182" t="s">
        <v>66</v>
      </c>
      <c r="J110" s="189" t="s">
        <v>23</v>
      </c>
      <c r="K110" s="181">
        <v>8</v>
      </c>
      <c r="L110" s="181">
        <v>80</v>
      </c>
      <c r="M110" s="181">
        <v>20.8</v>
      </c>
      <c r="N110" s="252">
        <f t="shared" ref="N110" si="12">L110*M110</f>
        <v>1664</v>
      </c>
      <c r="O110" s="195" t="s">
        <v>30</v>
      </c>
      <c r="P110" s="197" t="s">
        <v>131</v>
      </c>
      <c r="Q110" s="182" t="s">
        <v>66</v>
      </c>
      <c r="R110" s="189" t="s">
        <v>23</v>
      </c>
      <c r="S110" s="190" t="s">
        <v>449</v>
      </c>
      <c r="T110" s="191">
        <v>4</v>
      </c>
      <c r="U110" s="191">
        <v>44</v>
      </c>
      <c r="V110" s="191">
        <v>45</v>
      </c>
      <c r="W110" s="192">
        <f>V110*T110</f>
        <v>180</v>
      </c>
      <c r="X110" s="191">
        <v>90</v>
      </c>
      <c r="Y110" s="191">
        <f>M110</f>
        <v>20.8</v>
      </c>
      <c r="Z110" s="193">
        <f>U110*Y110</f>
        <v>915.2</v>
      </c>
    </row>
    <row r="111" spans="1:26">
      <c r="A111" s="260">
        <v>52</v>
      </c>
      <c r="B111" s="262">
        <v>200</v>
      </c>
      <c r="C111" s="287" t="s">
        <v>481</v>
      </c>
      <c r="D111" s="5"/>
      <c r="E111" s="5"/>
      <c r="F111" s="262" t="s">
        <v>484</v>
      </c>
      <c r="G111" s="195" t="s">
        <v>30</v>
      </c>
      <c r="H111" s="196" t="s">
        <v>306</v>
      </c>
      <c r="I111" s="182" t="s">
        <v>307</v>
      </c>
      <c r="J111" s="189" t="s">
        <v>439</v>
      </c>
      <c r="K111" s="194">
        <v>2</v>
      </c>
      <c r="L111" s="194">
        <v>19</v>
      </c>
      <c r="M111" s="194">
        <v>24</v>
      </c>
      <c r="N111" s="252">
        <f>L111*M111</f>
        <v>456</v>
      </c>
      <c r="O111" s="195"/>
      <c r="P111" s="196" t="s">
        <v>306</v>
      </c>
      <c r="Q111" s="182"/>
      <c r="R111" s="189"/>
      <c r="S111" s="190"/>
      <c r="T111" s="191"/>
      <c r="U111" s="191"/>
      <c r="V111" s="191"/>
      <c r="W111" s="192"/>
      <c r="X111" s="191"/>
      <c r="Y111" s="191"/>
      <c r="Z111" s="193"/>
    </row>
    <row r="112" spans="1:26">
      <c r="A112" s="260"/>
      <c r="B112" s="262">
        <v>200</v>
      </c>
      <c r="C112" s="287"/>
      <c r="D112" s="5"/>
      <c r="E112" s="5"/>
      <c r="F112" s="262"/>
      <c r="G112" s="195" t="s">
        <v>30</v>
      </c>
      <c r="H112" s="196" t="s">
        <v>308</v>
      </c>
      <c r="I112" s="182" t="s">
        <v>309</v>
      </c>
      <c r="J112" s="189" t="s">
        <v>439</v>
      </c>
      <c r="K112" s="194"/>
      <c r="L112" s="194">
        <v>1</v>
      </c>
      <c r="M112" s="194">
        <v>26.2</v>
      </c>
      <c r="N112" s="252">
        <f>L112*M112</f>
        <v>26.2</v>
      </c>
      <c r="O112" s="195"/>
      <c r="P112" s="196" t="s">
        <v>308</v>
      </c>
      <c r="Q112" s="182"/>
      <c r="R112" s="189"/>
      <c r="S112" s="190"/>
      <c r="T112" s="191"/>
      <c r="U112" s="191"/>
      <c r="V112" s="191"/>
      <c r="W112" s="192"/>
      <c r="X112" s="191"/>
      <c r="Y112" s="191"/>
      <c r="Z112" s="193"/>
    </row>
    <row r="113" spans="1:26" ht="36">
      <c r="A113" s="260">
        <v>53</v>
      </c>
      <c r="B113" s="262">
        <v>220</v>
      </c>
      <c r="C113" s="287" t="s">
        <v>481</v>
      </c>
      <c r="D113" s="5"/>
      <c r="E113" s="5"/>
      <c r="F113" s="262" t="s">
        <v>484</v>
      </c>
      <c r="G113" s="195" t="s">
        <v>30</v>
      </c>
      <c r="H113" s="224" t="s">
        <v>310</v>
      </c>
      <c r="I113" s="182" t="s">
        <v>311</v>
      </c>
      <c r="J113" s="189" t="s">
        <v>39</v>
      </c>
      <c r="K113" s="194">
        <v>1</v>
      </c>
      <c r="L113" s="194">
        <v>10</v>
      </c>
      <c r="M113" s="194">
        <v>26.8</v>
      </c>
      <c r="N113" s="252">
        <f>L113*M113</f>
        <v>268</v>
      </c>
      <c r="O113" s="195"/>
      <c r="P113" s="224" t="s">
        <v>310</v>
      </c>
      <c r="Q113" s="182"/>
      <c r="R113" s="189"/>
      <c r="S113" s="190"/>
      <c r="T113" s="191"/>
      <c r="U113" s="191"/>
      <c r="V113" s="191"/>
      <c r="W113" s="192"/>
      <c r="X113" s="191"/>
      <c r="Y113" s="191"/>
      <c r="Z113" s="193"/>
    </row>
    <row r="114" spans="1:26" ht="24">
      <c r="A114" s="260"/>
      <c r="B114" s="262">
        <v>220</v>
      </c>
      <c r="C114" s="287"/>
      <c r="D114" s="5"/>
      <c r="E114" s="5"/>
      <c r="F114" s="262"/>
      <c r="G114" s="195" t="s">
        <v>96</v>
      </c>
      <c r="H114" s="224" t="s">
        <v>312</v>
      </c>
      <c r="I114" s="182" t="s">
        <v>311</v>
      </c>
      <c r="J114" s="189" t="s">
        <v>39</v>
      </c>
      <c r="K114" s="194"/>
      <c r="L114" s="194"/>
      <c r="M114" s="194"/>
      <c r="N114" s="252"/>
      <c r="O114" s="195"/>
      <c r="P114" s="224" t="s">
        <v>312</v>
      </c>
      <c r="Q114" s="182"/>
      <c r="R114" s="189"/>
      <c r="S114" s="190"/>
      <c r="T114" s="191"/>
      <c r="U114" s="191"/>
      <c r="V114" s="191"/>
      <c r="W114" s="192"/>
      <c r="X114" s="191"/>
      <c r="Y114" s="191"/>
      <c r="Z114" s="193"/>
    </row>
    <row r="115" spans="1:26" ht="36">
      <c r="A115" s="266">
        <v>121</v>
      </c>
      <c r="B115" s="262">
        <v>309</v>
      </c>
      <c r="C115" s="287" t="s">
        <v>456</v>
      </c>
      <c r="D115" s="5" t="s">
        <v>464</v>
      </c>
      <c r="E115" s="5">
        <v>309</v>
      </c>
      <c r="F115" s="262"/>
      <c r="G115" s="195" t="s">
        <v>30</v>
      </c>
      <c r="H115" s="197" t="s">
        <v>341</v>
      </c>
      <c r="I115" s="182" t="s">
        <v>44</v>
      </c>
      <c r="J115" s="189" t="s">
        <v>39</v>
      </c>
      <c r="K115" s="181">
        <v>12</v>
      </c>
      <c r="L115" s="181">
        <v>107</v>
      </c>
      <c r="M115" s="194">
        <v>26.9</v>
      </c>
      <c r="N115" s="252">
        <f t="shared" ref="N115:N123" si="13">L115*M115</f>
        <v>2878.2999999999997</v>
      </c>
      <c r="O115" s="195" t="s">
        <v>30</v>
      </c>
      <c r="P115" s="197" t="s">
        <v>341</v>
      </c>
      <c r="Q115" s="182" t="s">
        <v>467</v>
      </c>
      <c r="R115" s="189" t="s">
        <v>39</v>
      </c>
      <c r="S115" s="190" t="s">
        <v>450</v>
      </c>
      <c r="T115" s="191">
        <v>6</v>
      </c>
      <c r="U115" s="191">
        <v>54</v>
      </c>
      <c r="V115" s="191">
        <v>38</v>
      </c>
      <c r="W115" s="192">
        <f>V115*T115</f>
        <v>228</v>
      </c>
      <c r="X115" s="191">
        <v>114</v>
      </c>
      <c r="Y115" s="191">
        <f>M115</f>
        <v>26.9</v>
      </c>
      <c r="Z115" s="193">
        <f>U115*Y115</f>
        <v>1452.6</v>
      </c>
    </row>
    <row r="116" spans="1:26">
      <c r="A116" s="266"/>
      <c r="B116" s="262">
        <v>309</v>
      </c>
      <c r="C116" s="287"/>
      <c r="D116" s="5"/>
      <c r="E116" s="5"/>
      <c r="F116" s="262"/>
      <c r="G116" s="226" t="s">
        <v>250</v>
      </c>
      <c r="H116" s="197" t="s">
        <v>342</v>
      </c>
      <c r="I116" s="202" t="s">
        <v>30</v>
      </c>
      <c r="J116" s="189" t="s">
        <v>39</v>
      </c>
      <c r="K116" s="181"/>
      <c r="L116" s="181">
        <v>1</v>
      </c>
      <c r="M116" s="194">
        <v>18.100000000000001</v>
      </c>
      <c r="N116" s="252">
        <f t="shared" si="13"/>
        <v>18.100000000000001</v>
      </c>
      <c r="O116" s="226"/>
      <c r="P116" s="197" t="s">
        <v>342</v>
      </c>
      <c r="Q116" s="202"/>
      <c r="R116" s="189"/>
      <c r="S116" s="190"/>
      <c r="T116" s="191"/>
      <c r="U116" s="191"/>
      <c r="V116" s="191"/>
      <c r="W116" s="192"/>
      <c r="X116" s="191"/>
      <c r="Y116" s="191"/>
      <c r="Z116" s="193"/>
    </row>
    <row r="117" spans="1:26" ht="21.75" customHeight="1">
      <c r="A117" s="260">
        <v>22</v>
      </c>
      <c r="B117" s="262">
        <v>337</v>
      </c>
      <c r="C117" s="287" t="s">
        <v>456</v>
      </c>
      <c r="D117" s="5" t="s">
        <v>464</v>
      </c>
      <c r="E117" s="5">
        <v>337</v>
      </c>
      <c r="F117" s="262"/>
      <c r="G117" s="195" t="s">
        <v>146</v>
      </c>
      <c r="H117" s="209" t="s">
        <v>147</v>
      </c>
      <c r="I117" s="182" t="s">
        <v>44</v>
      </c>
      <c r="J117" s="189" t="s">
        <v>39</v>
      </c>
      <c r="K117" s="181">
        <v>6</v>
      </c>
      <c r="L117" s="181">
        <v>57</v>
      </c>
      <c r="M117" s="194">
        <v>22.5</v>
      </c>
      <c r="N117" s="252">
        <f t="shared" si="13"/>
        <v>1282.5</v>
      </c>
      <c r="O117" s="195" t="s">
        <v>146</v>
      </c>
      <c r="P117" s="209" t="s">
        <v>147</v>
      </c>
      <c r="Q117" s="182" t="s">
        <v>467</v>
      </c>
      <c r="R117" s="189" t="s">
        <v>39</v>
      </c>
      <c r="S117" s="190" t="s">
        <v>450</v>
      </c>
      <c r="T117" s="191">
        <v>4</v>
      </c>
      <c r="U117" s="191">
        <v>40</v>
      </c>
      <c r="V117" s="191">
        <v>52</v>
      </c>
      <c r="W117" s="192">
        <f>V117*T117</f>
        <v>208</v>
      </c>
      <c r="X117" s="191">
        <v>104</v>
      </c>
      <c r="Y117" s="191">
        <f>M117</f>
        <v>22.5</v>
      </c>
      <c r="Z117" s="193">
        <f>U117*Y117</f>
        <v>900</v>
      </c>
    </row>
    <row r="118" spans="1:26" ht="24">
      <c r="A118" s="260"/>
      <c r="B118" s="262">
        <v>337</v>
      </c>
      <c r="C118" s="287"/>
      <c r="D118" s="5"/>
      <c r="E118" s="5"/>
      <c r="F118" s="262"/>
      <c r="G118" s="195" t="s">
        <v>115</v>
      </c>
      <c r="H118" s="197" t="s">
        <v>148</v>
      </c>
      <c r="I118" s="182" t="s">
        <v>44</v>
      </c>
      <c r="J118" s="189" t="s">
        <v>39</v>
      </c>
      <c r="K118" s="181"/>
      <c r="L118" s="181">
        <v>3</v>
      </c>
      <c r="M118" s="194">
        <v>26.2</v>
      </c>
      <c r="N118" s="252">
        <f t="shared" si="13"/>
        <v>78.599999999999994</v>
      </c>
      <c r="O118" s="195"/>
      <c r="P118" s="197" t="s">
        <v>148</v>
      </c>
      <c r="Q118" s="182"/>
      <c r="R118" s="189"/>
      <c r="S118" s="190"/>
      <c r="T118" s="191"/>
      <c r="U118" s="191"/>
      <c r="V118" s="191"/>
      <c r="W118" s="192"/>
      <c r="X118" s="191"/>
      <c r="Y118" s="191"/>
      <c r="Z118" s="193"/>
    </row>
    <row r="119" spans="1:26" ht="24">
      <c r="A119" s="260">
        <v>23</v>
      </c>
      <c r="B119" s="262">
        <v>350</v>
      </c>
      <c r="C119" s="287" t="s">
        <v>481</v>
      </c>
      <c r="D119" s="5"/>
      <c r="E119" s="5"/>
      <c r="F119" s="264" t="s">
        <v>500</v>
      </c>
      <c r="G119" s="195" t="s">
        <v>30</v>
      </c>
      <c r="H119" s="197" t="s">
        <v>280</v>
      </c>
      <c r="I119" s="182" t="s">
        <v>281</v>
      </c>
      <c r="J119" s="189" t="s">
        <v>39</v>
      </c>
      <c r="K119" s="194">
        <v>5</v>
      </c>
      <c r="L119" s="194">
        <v>50</v>
      </c>
      <c r="M119" s="194">
        <v>22</v>
      </c>
      <c r="N119" s="252">
        <f t="shared" si="13"/>
        <v>1100</v>
      </c>
      <c r="O119" s="195"/>
      <c r="P119" s="197" t="s">
        <v>280</v>
      </c>
      <c r="Q119" s="182"/>
      <c r="R119" s="189"/>
      <c r="S119" s="190"/>
      <c r="T119" s="191"/>
      <c r="U119" s="191"/>
      <c r="V119" s="191"/>
      <c r="W119" s="192"/>
      <c r="X119" s="191"/>
      <c r="Y119" s="191"/>
      <c r="Z119" s="193"/>
    </row>
    <row r="120" spans="1:26" ht="24">
      <c r="A120" s="260">
        <v>24</v>
      </c>
      <c r="B120" s="262">
        <v>354</v>
      </c>
      <c r="C120" s="287" t="s">
        <v>492</v>
      </c>
      <c r="D120" s="5" t="s">
        <v>464</v>
      </c>
      <c r="E120" s="5">
        <v>354</v>
      </c>
      <c r="F120" s="262"/>
      <c r="G120" s="195" t="s">
        <v>66</v>
      </c>
      <c r="H120" s="197" t="s">
        <v>283</v>
      </c>
      <c r="I120" s="182" t="s">
        <v>44</v>
      </c>
      <c r="J120" s="189" t="s">
        <v>39</v>
      </c>
      <c r="K120" s="194">
        <v>4</v>
      </c>
      <c r="L120" s="194">
        <v>32</v>
      </c>
      <c r="M120" s="194">
        <v>23.4</v>
      </c>
      <c r="N120" s="252">
        <f t="shared" si="13"/>
        <v>748.8</v>
      </c>
      <c r="O120" s="219" t="s">
        <v>493</v>
      </c>
      <c r="P120" s="197" t="s">
        <v>283</v>
      </c>
      <c r="Q120" s="182" t="s">
        <v>467</v>
      </c>
      <c r="R120" s="189" t="s">
        <v>39</v>
      </c>
      <c r="S120" s="190" t="s">
        <v>450</v>
      </c>
      <c r="T120" s="191">
        <v>4</v>
      </c>
      <c r="U120" s="191">
        <v>40</v>
      </c>
      <c r="V120" s="191">
        <v>50</v>
      </c>
      <c r="W120" s="192">
        <f>V120*T120</f>
        <v>200</v>
      </c>
      <c r="X120" s="191">
        <v>100</v>
      </c>
      <c r="Y120" s="220"/>
      <c r="Z120" s="193">
        <f>U120*Y120</f>
        <v>0</v>
      </c>
    </row>
    <row r="121" spans="1:26" ht="24">
      <c r="A121" s="260"/>
      <c r="B121" s="262">
        <v>354</v>
      </c>
      <c r="C121" s="287"/>
      <c r="D121" s="5"/>
      <c r="E121" s="5"/>
      <c r="F121" s="262"/>
      <c r="G121" s="195" t="s">
        <v>66</v>
      </c>
      <c r="H121" s="197" t="s">
        <v>284</v>
      </c>
      <c r="I121" s="182" t="s">
        <v>44</v>
      </c>
      <c r="J121" s="189" t="s">
        <v>39</v>
      </c>
      <c r="K121" s="194"/>
      <c r="L121" s="194">
        <v>8</v>
      </c>
      <c r="M121" s="194">
        <v>22.7</v>
      </c>
      <c r="N121" s="252">
        <f t="shared" si="13"/>
        <v>181.6</v>
      </c>
      <c r="O121" s="195"/>
      <c r="P121" s="197" t="s">
        <v>284</v>
      </c>
      <c r="Q121" s="182"/>
      <c r="R121" s="189"/>
      <c r="S121" s="190"/>
      <c r="T121" s="191"/>
      <c r="U121" s="191"/>
      <c r="V121" s="191"/>
      <c r="W121" s="192"/>
      <c r="X121" s="191"/>
      <c r="Y121" s="191"/>
      <c r="Z121" s="193"/>
    </row>
    <row r="122" spans="1:26" ht="24">
      <c r="A122" s="260">
        <v>25</v>
      </c>
      <c r="B122" s="262">
        <v>355</v>
      </c>
      <c r="C122" s="287" t="s">
        <v>485</v>
      </c>
      <c r="D122" s="5" t="s">
        <v>464</v>
      </c>
      <c r="E122" s="5" t="s">
        <v>495</v>
      </c>
      <c r="F122" s="262"/>
      <c r="G122" s="195" t="s">
        <v>120</v>
      </c>
      <c r="H122" s="197" t="s">
        <v>416</v>
      </c>
      <c r="I122" s="182" t="s">
        <v>281</v>
      </c>
      <c r="J122" s="189" t="s">
        <v>39</v>
      </c>
      <c r="K122" s="194">
        <v>5</v>
      </c>
      <c r="L122" s="194">
        <v>44</v>
      </c>
      <c r="M122" s="194">
        <v>22.5</v>
      </c>
      <c r="N122" s="252">
        <f t="shared" si="13"/>
        <v>990</v>
      </c>
      <c r="O122" s="195" t="s">
        <v>476</v>
      </c>
      <c r="P122" s="197" t="s">
        <v>416</v>
      </c>
      <c r="Q122" s="182" t="s">
        <v>281</v>
      </c>
      <c r="R122" s="189" t="s">
        <v>39</v>
      </c>
      <c r="S122" s="190" t="s">
        <v>450</v>
      </c>
      <c r="T122" s="191">
        <v>2</v>
      </c>
      <c r="U122" s="191">
        <v>20</v>
      </c>
      <c r="V122" s="191">
        <v>100</v>
      </c>
      <c r="W122" s="192">
        <f>V122*T122</f>
        <v>200</v>
      </c>
      <c r="X122" s="191">
        <v>100</v>
      </c>
      <c r="Y122" s="191">
        <f>M122</f>
        <v>22.5</v>
      </c>
      <c r="Z122" s="193">
        <f>U122*Y122</f>
        <v>450</v>
      </c>
    </row>
    <row r="123" spans="1:26" ht="24">
      <c r="A123" s="260"/>
      <c r="B123" s="262">
        <v>355</v>
      </c>
      <c r="C123" s="287"/>
      <c r="D123" s="5"/>
      <c r="E123" s="5"/>
      <c r="F123" s="262"/>
      <c r="G123" s="195" t="s">
        <v>120</v>
      </c>
      <c r="H123" s="197" t="s">
        <v>417</v>
      </c>
      <c r="I123" s="182" t="s">
        <v>281</v>
      </c>
      <c r="J123" s="189" t="s">
        <v>39</v>
      </c>
      <c r="K123" s="194"/>
      <c r="L123" s="194">
        <v>6</v>
      </c>
      <c r="M123" s="194">
        <v>24</v>
      </c>
      <c r="N123" s="252">
        <f t="shared" si="13"/>
        <v>144</v>
      </c>
      <c r="O123" s="195"/>
      <c r="P123" s="197" t="s">
        <v>417</v>
      </c>
      <c r="Q123" s="182"/>
      <c r="R123" s="189"/>
      <c r="S123" s="190"/>
      <c r="T123" s="191"/>
      <c r="U123" s="191"/>
      <c r="V123" s="191"/>
      <c r="W123" s="192"/>
      <c r="X123" s="191"/>
      <c r="Y123" s="191"/>
      <c r="Z123" s="193"/>
    </row>
    <row r="124" spans="1:26" ht="24">
      <c r="A124" s="260">
        <v>26</v>
      </c>
      <c r="B124" s="262">
        <v>375</v>
      </c>
      <c r="C124" s="287" t="s">
        <v>481</v>
      </c>
      <c r="D124" s="5"/>
      <c r="E124" s="5"/>
      <c r="F124" s="262" t="s">
        <v>494</v>
      </c>
      <c r="G124" s="195" t="s">
        <v>30</v>
      </c>
      <c r="H124" s="197" t="s">
        <v>41</v>
      </c>
      <c r="I124" s="187" t="s">
        <v>42</v>
      </c>
      <c r="J124" s="189" t="s">
        <v>441</v>
      </c>
      <c r="K124" s="194">
        <v>1</v>
      </c>
      <c r="L124" s="194">
        <v>10</v>
      </c>
      <c r="M124" s="194">
        <v>23.9</v>
      </c>
      <c r="N124" s="252">
        <f t="shared" si="11"/>
        <v>239</v>
      </c>
      <c r="O124" s="195"/>
      <c r="P124" s="197" t="s">
        <v>41</v>
      </c>
      <c r="Q124" s="187"/>
      <c r="R124" s="189"/>
      <c r="S124" s="190"/>
      <c r="T124" s="191"/>
      <c r="U124" s="191"/>
      <c r="V124" s="191"/>
      <c r="W124" s="192"/>
      <c r="X124" s="191"/>
      <c r="Y124" s="191"/>
      <c r="Z124" s="193"/>
    </row>
    <row r="125" spans="1:26" ht="24">
      <c r="A125" s="260">
        <v>27</v>
      </c>
      <c r="B125" s="262">
        <v>380</v>
      </c>
      <c r="C125" s="287" t="s">
        <v>481</v>
      </c>
      <c r="D125" s="5"/>
      <c r="E125" s="5"/>
      <c r="F125" s="262" t="s">
        <v>494</v>
      </c>
      <c r="G125" s="195" t="s">
        <v>30</v>
      </c>
      <c r="H125" s="197" t="s">
        <v>43</v>
      </c>
      <c r="I125" s="182" t="s">
        <v>44</v>
      </c>
      <c r="J125" s="189" t="s">
        <v>39</v>
      </c>
      <c r="K125" s="194">
        <v>7</v>
      </c>
      <c r="L125" s="194">
        <v>69</v>
      </c>
      <c r="M125" s="194">
        <v>21.8</v>
      </c>
      <c r="N125" s="252">
        <f t="shared" si="11"/>
        <v>1504.2</v>
      </c>
      <c r="O125" s="195"/>
      <c r="P125" s="197" t="s">
        <v>43</v>
      </c>
      <c r="Q125" s="182"/>
      <c r="R125" s="189"/>
      <c r="S125" s="190"/>
      <c r="T125" s="191"/>
      <c r="U125" s="191"/>
      <c r="V125" s="191"/>
      <c r="W125" s="192"/>
      <c r="X125" s="191"/>
      <c r="Y125" s="191"/>
      <c r="Z125" s="193"/>
    </row>
    <row r="126" spans="1:26" ht="24">
      <c r="A126" s="260"/>
      <c r="B126" s="262">
        <v>380</v>
      </c>
      <c r="C126" s="287"/>
      <c r="D126" s="5"/>
      <c r="E126" s="5"/>
      <c r="F126" s="262"/>
      <c r="G126" s="195" t="s">
        <v>30</v>
      </c>
      <c r="H126" s="197" t="s">
        <v>45</v>
      </c>
      <c r="I126" s="182" t="s">
        <v>46</v>
      </c>
      <c r="J126" s="189" t="s">
        <v>39</v>
      </c>
      <c r="K126" s="194"/>
      <c r="L126" s="194">
        <v>1</v>
      </c>
      <c r="M126" s="194">
        <v>31</v>
      </c>
      <c r="N126" s="252">
        <f t="shared" si="11"/>
        <v>31</v>
      </c>
      <c r="O126" s="195"/>
      <c r="P126" s="197" t="s">
        <v>45</v>
      </c>
      <c r="Q126" s="182"/>
      <c r="R126" s="189"/>
      <c r="S126" s="190"/>
      <c r="T126" s="191"/>
      <c r="U126" s="191"/>
      <c r="V126" s="191"/>
      <c r="W126" s="192"/>
      <c r="X126" s="191"/>
      <c r="Y126" s="191"/>
      <c r="Z126" s="193"/>
    </row>
    <row r="127" spans="1:26" ht="24">
      <c r="A127" s="260">
        <v>28</v>
      </c>
      <c r="B127" s="262">
        <v>381</v>
      </c>
      <c r="C127" s="287" t="s">
        <v>485</v>
      </c>
      <c r="D127" s="5" t="s">
        <v>464</v>
      </c>
      <c r="E127" s="5">
        <v>381</v>
      </c>
      <c r="F127" s="262"/>
      <c r="G127" s="195" t="s">
        <v>47</v>
      </c>
      <c r="H127" s="197" t="s">
        <v>285</v>
      </c>
      <c r="I127" s="182" t="s">
        <v>44</v>
      </c>
      <c r="J127" s="189" t="s">
        <v>39</v>
      </c>
      <c r="K127" s="194">
        <v>8</v>
      </c>
      <c r="L127" s="194">
        <v>80</v>
      </c>
      <c r="M127" s="194">
        <v>22.7</v>
      </c>
      <c r="N127" s="252">
        <f>L127*M127</f>
        <v>1816</v>
      </c>
      <c r="O127" s="195" t="s">
        <v>47</v>
      </c>
      <c r="P127" s="197" t="s">
        <v>285</v>
      </c>
      <c r="Q127" s="182" t="s">
        <v>467</v>
      </c>
      <c r="R127" s="189" t="s">
        <v>39</v>
      </c>
      <c r="S127" s="190" t="s">
        <v>450</v>
      </c>
      <c r="T127" s="191">
        <v>4</v>
      </c>
      <c r="U127" s="191">
        <v>40</v>
      </c>
      <c r="V127" s="191">
        <v>50</v>
      </c>
      <c r="W127" s="192">
        <f>V127*T127</f>
        <v>200</v>
      </c>
      <c r="X127" s="191">
        <v>100</v>
      </c>
      <c r="Y127" s="191">
        <f>M127</f>
        <v>22.7</v>
      </c>
      <c r="Z127" s="193">
        <f>U127*Y127</f>
        <v>908</v>
      </c>
    </row>
    <row r="128" spans="1:26" ht="24">
      <c r="A128" s="260">
        <v>29</v>
      </c>
      <c r="B128" s="262">
        <v>383</v>
      </c>
      <c r="C128" s="287" t="s">
        <v>481</v>
      </c>
      <c r="D128" s="5"/>
      <c r="E128" s="5"/>
      <c r="F128" s="264" t="s">
        <v>499</v>
      </c>
      <c r="G128" s="195" t="s">
        <v>47</v>
      </c>
      <c r="H128" s="197" t="s">
        <v>48</v>
      </c>
      <c r="I128" s="182" t="s">
        <v>467</v>
      </c>
      <c r="J128" s="189" t="s">
        <v>39</v>
      </c>
      <c r="K128" s="194">
        <v>8</v>
      </c>
      <c r="L128" s="194">
        <v>79</v>
      </c>
      <c r="M128" s="194">
        <v>22.3</v>
      </c>
      <c r="N128" s="252">
        <f t="shared" si="11"/>
        <v>1761.7</v>
      </c>
      <c r="O128" s="195"/>
      <c r="P128" s="197" t="s">
        <v>48</v>
      </c>
      <c r="Q128" s="182"/>
      <c r="R128" s="189"/>
      <c r="S128" s="190"/>
      <c r="T128" s="191"/>
      <c r="U128" s="191"/>
      <c r="V128" s="191"/>
      <c r="W128" s="192"/>
      <c r="X128" s="191"/>
      <c r="Y128" s="191"/>
      <c r="Z128" s="193"/>
    </row>
    <row r="129" spans="1:26">
      <c r="A129" s="260"/>
      <c r="B129" s="262">
        <v>383</v>
      </c>
      <c r="C129" s="287"/>
      <c r="D129" s="5"/>
      <c r="E129" s="5"/>
      <c r="F129" s="262"/>
      <c r="G129" s="195" t="s">
        <v>47</v>
      </c>
      <c r="H129" s="197" t="s">
        <v>49</v>
      </c>
      <c r="I129" s="182" t="s">
        <v>50</v>
      </c>
      <c r="J129" s="189" t="s">
        <v>23</v>
      </c>
      <c r="K129" s="194"/>
      <c r="L129" s="194">
        <v>1</v>
      </c>
      <c r="M129" s="194">
        <v>21.5</v>
      </c>
      <c r="N129" s="252">
        <f t="shared" si="11"/>
        <v>21.5</v>
      </c>
      <c r="O129" s="195"/>
      <c r="P129" s="197" t="s">
        <v>49</v>
      </c>
      <c r="Q129" s="182"/>
      <c r="R129" s="189"/>
      <c r="S129" s="190"/>
      <c r="T129" s="191"/>
      <c r="U129" s="191"/>
      <c r="V129" s="191"/>
      <c r="W129" s="192"/>
      <c r="X129" s="191"/>
      <c r="Y129" s="191"/>
      <c r="Z129" s="193"/>
    </row>
    <row r="130" spans="1:26" ht="24">
      <c r="A130" s="260">
        <v>30</v>
      </c>
      <c r="B130" s="262">
        <v>385</v>
      </c>
      <c r="C130" s="287" t="s">
        <v>456</v>
      </c>
      <c r="D130" s="5" t="s">
        <v>464</v>
      </c>
      <c r="E130" s="5">
        <v>385</v>
      </c>
      <c r="F130" s="262"/>
      <c r="G130" s="195" t="s">
        <v>120</v>
      </c>
      <c r="H130" s="197" t="s">
        <v>370</v>
      </c>
      <c r="I130" s="182" t="s">
        <v>44</v>
      </c>
      <c r="J130" s="189" t="s">
        <v>39</v>
      </c>
      <c r="K130" s="194">
        <v>8</v>
      </c>
      <c r="L130" s="194">
        <v>80</v>
      </c>
      <c r="M130" s="194">
        <v>21.6</v>
      </c>
      <c r="N130" s="252">
        <f>L130*M130</f>
        <v>1728</v>
      </c>
      <c r="O130" s="195" t="s">
        <v>476</v>
      </c>
      <c r="P130" s="197" t="s">
        <v>370</v>
      </c>
      <c r="Q130" s="182" t="s">
        <v>467</v>
      </c>
      <c r="R130" s="189" t="s">
        <v>39</v>
      </c>
      <c r="S130" s="190" t="s">
        <v>450</v>
      </c>
      <c r="T130" s="191">
        <v>4</v>
      </c>
      <c r="U130" s="191">
        <v>40</v>
      </c>
      <c r="V130" s="191">
        <v>50</v>
      </c>
      <c r="W130" s="192">
        <f>V130*T130</f>
        <v>200</v>
      </c>
      <c r="X130" s="191">
        <v>100</v>
      </c>
      <c r="Y130" s="191">
        <f>M130</f>
        <v>21.6</v>
      </c>
      <c r="Z130" s="193">
        <f>U130*Y130</f>
        <v>864</v>
      </c>
    </row>
    <row r="131" spans="1:26" ht="36">
      <c r="A131" s="260">
        <v>31</v>
      </c>
      <c r="B131" s="262">
        <v>416</v>
      </c>
      <c r="C131" s="287" t="s">
        <v>481</v>
      </c>
      <c r="D131" s="5"/>
      <c r="E131" s="5"/>
      <c r="F131" s="262" t="s">
        <v>483</v>
      </c>
      <c r="G131" s="198" t="s">
        <v>51</v>
      </c>
      <c r="H131" s="199" t="s">
        <v>52</v>
      </c>
      <c r="I131" s="182" t="s">
        <v>53</v>
      </c>
      <c r="J131" s="189" t="s">
        <v>39</v>
      </c>
      <c r="K131" s="194">
        <v>1</v>
      </c>
      <c r="L131" s="194">
        <v>9</v>
      </c>
      <c r="M131" s="194">
        <v>22.9</v>
      </c>
      <c r="N131" s="252">
        <f t="shared" si="11"/>
        <v>206.1</v>
      </c>
      <c r="O131" s="198"/>
      <c r="P131" s="199"/>
      <c r="Q131" s="182"/>
      <c r="R131" s="189"/>
      <c r="S131" s="190"/>
      <c r="T131" s="191"/>
      <c r="U131" s="191"/>
      <c r="V131" s="191"/>
      <c r="W131" s="192"/>
      <c r="X131" s="191"/>
      <c r="Y131" s="191"/>
      <c r="Z131" s="193"/>
    </row>
    <row r="132" spans="1:26" ht="48">
      <c r="A132" s="260">
        <v>32</v>
      </c>
      <c r="B132" s="262">
        <v>423</v>
      </c>
      <c r="C132" s="287" t="s">
        <v>481</v>
      </c>
      <c r="D132" s="5"/>
      <c r="E132" s="5"/>
      <c r="F132" s="262" t="s">
        <v>483</v>
      </c>
      <c r="G132" s="195" t="s">
        <v>30</v>
      </c>
      <c r="H132" s="187" t="s">
        <v>54</v>
      </c>
      <c r="I132" s="182" t="s">
        <v>55</v>
      </c>
      <c r="J132" s="189" t="s">
        <v>39</v>
      </c>
      <c r="K132" s="194">
        <v>2</v>
      </c>
      <c r="L132" s="194">
        <v>18</v>
      </c>
      <c r="M132" s="194">
        <v>28.6</v>
      </c>
      <c r="N132" s="252">
        <f t="shared" si="11"/>
        <v>514.80000000000007</v>
      </c>
      <c r="O132" s="195"/>
      <c r="P132" s="187" t="s">
        <v>54</v>
      </c>
      <c r="Q132" s="182"/>
      <c r="R132" s="189"/>
      <c r="S132" s="190"/>
      <c r="T132" s="191"/>
      <c r="U132" s="191"/>
      <c r="V132" s="191"/>
      <c r="W132" s="192"/>
      <c r="X132" s="191"/>
      <c r="Y132" s="191"/>
      <c r="Z132" s="193"/>
    </row>
    <row r="133" spans="1:26" ht="48">
      <c r="A133" s="260">
        <v>33</v>
      </c>
      <c r="B133" s="262">
        <v>424</v>
      </c>
      <c r="C133" s="287" t="s">
        <v>481</v>
      </c>
      <c r="D133" s="5"/>
      <c r="E133" s="5"/>
      <c r="F133" s="262" t="s">
        <v>483</v>
      </c>
      <c r="G133" s="195" t="s">
        <v>30</v>
      </c>
      <c r="H133" s="187" t="s">
        <v>56</v>
      </c>
      <c r="I133" s="182" t="s">
        <v>50</v>
      </c>
      <c r="J133" s="189" t="s">
        <v>23</v>
      </c>
      <c r="K133" s="194">
        <v>1</v>
      </c>
      <c r="L133" s="194">
        <v>9</v>
      </c>
      <c r="M133" s="194">
        <v>26.7</v>
      </c>
      <c r="N133" s="252">
        <f t="shared" si="11"/>
        <v>240.29999999999998</v>
      </c>
      <c r="O133" s="195"/>
      <c r="P133" s="187" t="s">
        <v>56</v>
      </c>
      <c r="Q133" s="182"/>
      <c r="R133" s="189"/>
      <c r="S133" s="190"/>
      <c r="T133" s="191"/>
      <c r="U133" s="191"/>
      <c r="V133" s="191"/>
      <c r="W133" s="192"/>
      <c r="X133" s="191"/>
      <c r="Y133" s="191"/>
      <c r="Z133" s="193"/>
    </row>
    <row r="134" spans="1:26" ht="48">
      <c r="A134" s="260">
        <v>34</v>
      </c>
      <c r="B134" s="262">
        <v>425</v>
      </c>
      <c r="C134" s="287" t="s">
        <v>481</v>
      </c>
      <c r="D134" s="5"/>
      <c r="E134" s="5"/>
      <c r="F134" s="262" t="s">
        <v>483</v>
      </c>
      <c r="G134" s="195" t="s">
        <v>30</v>
      </c>
      <c r="H134" s="187" t="s">
        <v>57</v>
      </c>
      <c r="I134" s="187" t="s">
        <v>58</v>
      </c>
      <c r="J134" s="189" t="s">
        <v>23</v>
      </c>
      <c r="K134" s="194">
        <v>2</v>
      </c>
      <c r="L134" s="194">
        <v>19</v>
      </c>
      <c r="M134" s="194">
        <v>26.4</v>
      </c>
      <c r="N134" s="252">
        <f t="shared" si="11"/>
        <v>501.59999999999997</v>
      </c>
      <c r="O134" s="195"/>
      <c r="P134" s="187" t="s">
        <v>57</v>
      </c>
      <c r="Q134" s="187"/>
      <c r="R134" s="189"/>
      <c r="S134" s="190"/>
      <c r="T134" s="191"/>
      <c r="U134" s="191"/>
      <c r="V134" s="191"/>
      <c r="W134" s="192"/>
      <c r="X134" s="191"/>
      <c r="Y134" s="191"/>
      <c r="Z134" s="193"/>
    </row>
    <row r="135" spans="1:26" ht="48">
      <c r="A135" s="260">
        <v>35</v>
      </c>
      <c r="B135" s="262">
        <v>428</v>
      </c>
      <c r="C135" s="287" t="s">
        <v>481</v>
      </c>
      <c r="D135" s="5"/>
      <c r="E135" s="5"/>
      <c r="F135" s="262" t="s">
        <v>483</v>
      </c>
      <c r="G135" s="195" t="s">
        <v>30</v>
      </c>
      <c r="H135" s="187" t="s">
        <v>59</v>
      </c>
      <c r="I135" s="182" t="s">
        <v>60</v>
      </c>
      <c r="J135" s="189" t="s">
        <v>39</v>
      </c>
      <c r="K135" s="194">
        <v>2</v>
      </c>
      <c r="L135" s="194">
        <v>19</v>
      </c>
      <c r="M135" s="194">
        <v>28.9</v>
      </c>
      <c r="N135" s="252">
        <f t="shared" si="11"/>
        <v>549.1</v>
      </c>
      <c r="O135" s="195"/>
      <c r="P135" s="187" t="s">
        <v>59</v>
      </c>
      <c r="Q135" s="182"/>
      <c r="R135" s="189"/>
      <c r="S135" s="190"/>
      <c r="T135" s="191"/>
      <c r="U135" s="191"/>
      <c r="V135" s="191"/>
      <c r="W135" s="192"/>
      <c r="X135" s="191"/>
      <c r="Y135" s="191"/>
      <c r="Z135" s="193"/>
    </row>
    <row r="136" spans="1:26" ht="24">
      <c r="A136" s="260">
        <v>36</v>
      </c>
      <c r="B136" s="262">
        <v>429</v>
      </c>
      <c r="C136" s="287" t="s">
        <v>481</v>
      </c>
      <c r="D136" s="5"/>
      <c r="E136" s="5"/>
      <c r="F136" s="262" t="s">
        <v>483</v>
      </c>
      <c r="G136" s="195" t="s">
        <v>149</v>
      </c>
      <c r="H136" s="187" t="s">
        <v>150</v>
      </c>
      <c r="I136" s="187" t="s">
        <v>151</v>
      </c>
      <c r="J136" s="189" t="s">
        <v>23</v>
      </c>
      <c r="K136" s="194">
        <v>2</v>
      </c>
      <c r="L136" s="194">
        <v>22</v>
      </c>
      <c r="M136" s="194">
        <v>23.7</v>
      </c>
      <c r="N136" s="252">
        <f t="shared" ref="N136:N173" si="14">L136*M136</f>
        <v>521.4</v>
      </c>
      <c r="O136" s="195"/>
      <c r="P136" s="187" t="s">
        <v>150</v>
      </c>
      <c r="Q136" s="187"/>
      <c r="R136" s="189"/>
      <c r="S136" s="190"/>
      <c r="T136" s="191"/>
      <c r="U136" s="191"/>
      <c r="V136" s="191"/>
      <c r="W136" s="192"/>
      <c r="X136" s="191"/>
      <c r="Y136" s="191"/>
      <c r="Z136" s="193"/>
    </row>
    <row r="137" spans="1:26" ht="36">
      <c r="A137" s="260"/>
      <c r="B137" s="262">
        <v>429</v>
      </c>
      <c r="C137" s="287"/>
      <c r="D137" s="5"/>
      <c r="E137" s="5"/>
      <c r="F137" s="262"/>
      <c r="G137" s="195" t="s">
        <v>149</v>
      </c>
      <c r="H137" s="187" t="s">
        <v>510</v>
      </c>
      <c r="I137" s="187" t="s">
        <v>151</v>
      </c>
      <c r="J137" s="189" t="s">
        <v>23</v>
      </c>
      <c r="K137" s="194"/>
      <c r="L137" s="194">
        <v>1</v>
      </c>
      <c r="M137" s="194">
        <v>3.5</v>
      </c>
      <c r="N137" s="252">
        <f t="shared" si="14"/>
        <v>3.5</v>
      </c>
      <c r="O137" s="195"/>
      <c r="P137" s="187" t="s">
        <v>510</v>
      </c>
      <c r="Q137" s="187"/>
      <c r="R137" s="189"/>
      <c r="S137" s="190"/>
      <c r="T137" s="191"/>
      <c r="U137" s="191"/>
      <c r="V137" s="191"/>
      <c r="W137" s="192"/>
      <c r="X137" s="191"/>
      <c r="Y137" s="191"/>
      <c r="Z137" s="193"/>
    </row>
    <row r="138" spans="1:26" ht="24">
      <c r="A138" s="260">
        <v>37</v>
      </c>
      <c r="B138" s="262">
        <v>470</v>
      </c>
      <c r="C138" s="287" t="s">
        <v>481</v>
      </c>
      <c r="D138" s="5"/>
      <c r="E138" s="5"/>
      <c r="F138" s="262" t="s">
        <v>483</v>
      </c>
      <c r="G138" s="195" t="s">
        <v>30</v>
      </c>
      <c r="H138" s="197" t="s">
        <v>153</v>
      </c>
      <c r="I138" s="182" t="s">
        <v>154</v>
      </c>
      <c r="J138" s="189" t="s">
        <v>23</v>
      </c>
      <c r="K138" s="194">
        <v>2</v>
      </c>
      <c r="L138" s="194">
        <v>20</v>
      </c>
      <c r="M138" s="194">
        <v>25.5</v>
      </c>
      <c r="N138" s="252">
        <f t="shared" si="14"/>
        <v>510</v>
      </c>
      <c r="O138" s="195"/>
      <c r="P138" s="197" t="s">
        <v>153</v>
      </c>
      <c r="Q138" s="182"/>
      <c r="R138" s="189"/>
      <c r="S138" s="190"/>
      <c r="T138" s="191"/>
      <c r="U138" s="191"/>
      <c r="V138" s="191"/>
      <c r="W138" s="192"/>
      <c r="X138" s="191"/>
      <c r="Y138" s="191"/>
      <c r="Z138" s="193"/>
    </row>
    <row r="139" spans="1:26" ht="24">
      <c r="A139" s="260">
        <v>38</v>
      </c>
      <c r="B139" s="262">
        <v>472</v>
      </c>
      <c r="C139" s="287" t="s">
        <v>481</v>
      </c>
      <c r="D139" s="5"/>
      <c r="E139" s="5"/>
      <c r="F139" s="262" t="s">
        <v>483</v>
      </c>
      <c r="G139" s="195" t="s">
        <v>155</v>
      </c>
      <c r="H139" s="197" t="s">
        <v>156</v>
      </c>
      <c r="I139" s="182" t="s">
        <v>157</v>
      </c>
      <c r="J139" s="189" t="s">
        <v>440</v>
      </c>
      <c r="K139" s="194">
        <v>3</v>
      </c>
      <c r="L139" s="194">
        <v>30</v>
      </c>
      <c r="M139" s="194">
        <v>22.4</v>
      </c>
      <c r="N139" s="252">
        <f t="shared" si="14"/>
        <v>672</v>
      </c>
      <c r="O139" s="195"/>
      <c r="P139" s="197" t="s">
        <v>156</v>
      </c>
      <c r="Q139" s="182"/>
      <c r="R139" s="189"/>
      <c r="S139" s="190"/>
      <c r="T139" s="191"/>
      <c r="U139" s="191"/>
      <c r="V139" s="191"/>
      <c r="W139" s="192"/>
      <c r="X139" s="191"/>
      <c r="Y139" s="191"/>
      <c r="Z139" s="193"/>
    </row>
    <row r="140" spans="1:26" ht="36">
      <c r="A140" s="260">
        <v>39</v>
      </c>
      <c r="B140" s="262">
        <v>473</v>
      </c>
      <c r="C140" s="287" t="s">
        <v>481</v>
      </c>
      <c r="D140" s="5"/>
      <c r="E140" s="5"/>
      <c r="F140" s="262" t="s">
        <v>483</v>
      </c>
      <c r="G140" s="195" t="s">
        <v>158</v>
      </c>
      <c r="H140" s="187" t="s">
        <v>159</v>
      </c>
      <c r="I140" s="182" t="s">
        <v>160</v>
      </c>
      <c r="J140" s="189" t="s">
        <v>39</v>
      </c>
      <c r="K140" s="194">
        <v>1</v>
      </c>
      <c r="L140" s="194">
        <v>4</v>
      </c>
      <c r="M140" s="194">
        <v>25.4</v>
      </c>
      <c r="N140" s="252">
        <f t="shared" si="14"/>
        <v>101.6</v>
      </c>
      <c r="O140" s="195"/>
      <c r="P140" s="187" t="s">
        <v>159</v>
      </c>
      <c r="Q140" s="182"/>
      <c r="R140" s="189"/>
      <c r="S140" s="190"/>
      <c r="T140" s="191"/>
      <c r="U140" s="191"/>
      <c r="V140" s="191"/>
      <c r="W140" s="192"/>
      <c r="X140" s="191"/>
      <c r="Y140" s="191"/>
      <c r="Z140" s="193"/>
    </row>
    <row r="141" spans="1:26" ht="24">
      <c r="A141" s="260"/>
      <c r="B141" s="262">
        <v>473</v>
      </c>
      <c r="C141" s="287"/>
      <c r="D141" s="5"/>
      <c r="E141" s="5"/>
      <c r="F141" s="262"/>
      <c r="G141" s="195" t="s">
        <v>158</v>
      </c>
      <c r="H141" s="187" t="s">
        <v>161</v>
      </c>
      <c r="I141" s="182" t="s">
        <v>162</v>
      </c>
      <c r="J141" s="189" t="s">
        <v>39</v>
      </c>
      <c r="K141" s="194"/>
      <c r="L141" s="194">
        <v>3</v>
      </c>
      <c r="M141" s="194">
        <v>23.8</v>
      </c>
      <c r="N141" s="252">
        <f t="shared" si="14"/>
        <v>71.400000000000006</v>
      </c>
      <c r="O141" s="195"/>
      <c r="P141" s="187" t="s">
        <v>161</v>
      </c>
      <c r="Q141" s="182"/>
      <c r="R141" s="189"/>
      <c r="S141" s="190"/>
      <c r="T141" s="191"/>
      <c r="U141" s="191"/>
      <c r="V141" s="191"/>
      <c r="W141" s="192"/>
      <c r="X141" s="191"/>
      <c r="Y141" s="191"/>
      <c r="Z141" s="193"/>
    </row>
    <row r="142" spans="1:26" ht="24">
      <c r="A142" s="260"/>
      <c r="B142" s="262">
        <v>473</v>
      </c>
      <c r="C142" s="287"/>
      <c r="D142" s="5"/>
      <c r="E142" s="5"/>
      <c r="F142" s="262"/>
      <c r="G142" s="195" t="s">
        <v>30</v>
      </c>
      <c r="H142" s="187" t="s">
        <v>163</v>
      </c>
      <c r="I142" s="182" t="s">
        <v>160</v>
      </c>
      <c r="J142" s="189" t="s">
        <v>23</v>
      </c>
      <c r="K142" s="194"/>
      <c r="L142" s="194">
        <v>1</v>
      </c>
      <c r="M142" s="194">
        <v>21.8</v>
      </c>
      <c r="N142" s="252">
        <f t="shared" si="14"/>
        <v>21.8</v>
      </c>
      <c r="O142" s="195"/>
      <c r="P142" s="187" t="s">
        <v>163</v>
      </c>
      <c r="Q142" s="182"/>
      <c r="R142" s="189"/>
      <c r="S142" s="190"/>
      <c r="T142" s="191"/>
      <c r="U142" s="191"/>
      <c r="V142" s="191"/>
      <c r="W142" s="192"/>
      <c r="X142" s="191"/>
      <c r="Y142" s="191"/>
      <c r="Z142" s="193"/>
    </row>
    <row r="143" spans="1:26" ht="24">
      <c r="A143" s="260"/>
      <c r="B143" s="262">
        <v>473</v>
      </c>
      <c r="C143" s="287"/>
      <c r="D143" s="5"/>
      <c r="E143" s="5"/>
      <c r="F143" s="262"/>
      <c r="G143" s="195" t="s">
        <v>30</v>
      </c>
      <c r="H143" s="187" t="s">
        <v>164</v>
      </c>
      <c r="I143" s="182" t="s">
        <v>162</v>
      </c>
      <c r="J143" s="189" t="s">
        <v>23</v>
      </c>
      <c r="K143" s="194"/>
      <c r="L143" s="194">
        <v>2</v>
      </c>
      <c r="M143" s="194">
        <v>19.7</v>
      </c>
      <c r="N143" s="252">
        <f t="shared" si="14"/>
        <v>39.4</v>
      </c>
      <c r="O143" s="195"/>
      <c r="P143" s="187" t="s">
        <v>164</v>
      </c>
      <c r="Q143" s="182"/>
      <c r="R143" s="189"/>
      <c r="S143" s="190"/>
      <c r="T143" s="191"/>
      <c r="U143" s="191"/>
      <c r="V143" s="191"/>
      <c r="W143" s="192"/>
      <c r="X143" s="191"/>
      <c r="Y143" s="191"/>
      <c r="Z143" s="193"/>
    </row>
    <row r="144" spans="1:26" ht="24">
      <c r="A144" s="260"/>
      <c r="B144" s="262">
        <v>473</v>
      </c>
      <c r="C144" s="287"/>
      <c r="D144" s="5"/>
      <c r="E144" s="5"/>
      <c r="F144" s="262"/>
      <c r="G144" s="195" t="s">
        <v>165</v>
      </c>
      <c r="H144" s="187" t="s">
        <v>166</v>
      </c>
      <c r="I144" s="182" t="s">
        <v>167</v>
      </c>
      <c r="J144" s="189" t="s">
        <v>11</v>
      </c>
      <c r="K144" s="194"/>
      <c r="L144" s="194">
        <v>1</v>
      </c>
      <c r="M144" s="194">
        <v>25.5</v>
      </c>
      <c r="N144" s="252">
        <f t="shared" si="14"/>
        <v>25.5</v>
      </c>
      <c r="O144" s="195"/>
      <c r="P144" s="187" t="s">
        <v>166</v>
      </c>
      <c r="Q144" s="182"/>
      <c r="R144" s="189"/>
      <c r="S144" s="190"/>
      <c r="T144" s="191"/>
      <c r="U144" s="191"/>
      <c r="V144" s="191"/>
      <c r="W144" s="192"/>
      <c r="X144" s="191"/>
      <c r="Y144" s="191"/>
      <c r="Z144" s="193"/>
    </row>
    <row r="145" spans="1:26" ht="24">
      <c r="A145" s="260">
        <v>40</v>
      </c>
      <c r="B145" s="262">
        <v>474</v>
      </c>
      <c r="C145" s="287" t="s">
        <v>481</v>
      </c>
      <c r="D145" s="5"/>
      <c r="E145" s="5"/>
      <c r="F145" s="262" t="s">
        <v>483</v>
      </c>
      <c r="G145" s="195" t="s">
        <v>168</v>
      </c>
      <c r="H145" s="187" t="s">
        <v>169</v>
      </c>
      <c r="I145" s="182" t="s">
        <v>162</v>
      </c>
      <c r="J145" s="189" t="s">
        <v>23</v>
      </c>
      <c r="K145" s="181">
        <v>1</v>
      </c>
      <c r="L145" s="181">
        <v>6</v>
      </c>
      <c r="M145" s="181">
        <v>25.1</v>
      </c>
      <c r="N145" s="252">
        <f t="shared" si="14"/>
        <v>150.60000000000002</v>
      </c>
      <c r="O145" s="195"/>
      <c r="P145" s="187" t="s">
        <v>169</v>
      </c>
      <c r="Q145" s="182"/>
      <c r="R145" s="189"/>
      <c r="S145" s="190"/>
      <c r="T145" s="191"/>
      <c r="U145" s="191"/>
      <c r="V145" s="191"/>
      <c r="W145" s="192"/>
      <c r="X145" s="191"/>
      <c r="Y145" s="191"/>
      <c r="Z145" s="193"/>
    </row>
    <row r="146" spans="1:26" ht="24">
      <c r="A146" s="260"/>
      <c r="B146" s="262">
        <v>474</v>
      </c>
      <c r="C146" s="287"/>
      <c r="D146" s="5"/>
      <c r="E146" s="5"/>
      <c r="F146" s="262"/>
      <c r="G146" s="195" t="s">
        <v>30</v>
      </c>
      <c r="H146" s="187" t="s">
        <v>170</v>
      </c>
      <c r="I146" s="182" t="s">
        <v>162</v>
      </c>
      <c r="J146" s="189" t="s">
        <v>23</v>
      </c>
      <c r="K146" s="181"/>
      <c r="L146" s="181">
        <v>4</v>
      </c>
      <c r="M146" s="181">
        <v>19.7</v>
      </c>
      <c r="N146" s="252">
        <f t="shared" si="14"/>
        <v>78.8</v>
      </c>
      <c r="O146" s="195"/>
      <c r="P146" s="187" t="s">
        <v>170</v>
      </c>
      <c r="Q146" s="182"/>
      <c r="R146" s="189"/>
      <c r="S146" s="190"/>
      <c r="T146" s="191"/>
      <c r="U146" s="191"/>
      <c r="V146" s="191"/>
      <c r="W146" s="192"/>
      <c r="X146" s="191"/>
      <c r="Y146" s="191"/>
      <c r="Z146" s="193"/>
    </row>
    <row r="147" spans="1:26" ht="24">
      <c r="A147" s="260"/>
      <c r="B147" s="262">
        <v>474</v>
      </c>
      <c r="C147" s="287"/>
      <c r="D147" s="5"/>
      <c r="E147" s="5"/>
      <c r="F147" s="262"/>
      <c r="G147" s="195" t="s">
        <v>171</v>
      </c>
      <c r="H147" s="187" t="s">
        <v>170</v>
      </c>
      <c r="I147" s="182" t="s">
        <v>162</v>
      </c>
      <c r="J147" s="189" t="s">
        <v>23</v>
      </c>
      <c r="K147" s="181"/>
      <c r="L147" s="181">
        <v>1</v>
      </c>
      <c r="M147" s="181">
        <v>20.5</v>
      </c>
      <c r="N147" s="252">
        <f t="shared" si="14"/>
        <v>20.5</v>
      </c>
      <c r="O147" s="195"/>
      <c r="P147" s="187" t="s">
        <v>170</v>
      </c>
      <c r="Q147" s="182"/>
      <c r="R147" s="189"/>
      <c r="S147" s="190"/>
      <c r="T147" s="191"/>
      <c r="U147" s="191"/>
      <c r="V147" s="191"/>
      <c r="W147" s="192"/>
      <c r="X147" s="191"/>
      <c r="Y147" s="191"/>
      <c r="Z147" s="193"/>
    </row>
    <row r="148" spans="1:26" ht="24">
      <c r="A148" s="260">
        <v>41</v>
      </c>
      <c r="B148" s="262">
        <v>475</v>
      </c>
      <c r="C148" s="287" t="s">
        <v>481</v>
      </c>
      <c r="D148" s="5"/>
      <c r="E148" s="5"/>
      <c r="F148" s="262" t="s">
        <v>483</v>
      </c>
      <c r="G148" s="195" t="s">
        <v>30</v>
      </c>
      <c r="H148" s="197" t="s">
        <v>153</v>
      </c>
      <c r="I148" s="182" t="s">
        <v>172</v>
      </c>
      <c r="J148" s="189" t="s">
        <v>23</v>
      </c>
      <c r="K148" s="194">
        <v>2</v>
      </c>
      <c r="L148" s="194">
        <v>18</v>
      </c>
      <c r="M148" s="194">
        <v>24.4</v>
      </c>
      <c r="N148" s="252">
        <f t="shared" si="14"/>
        <v>439.2</v>
      </c>
      <c r="O148" s="195"/>
      <c r="P148" s="197" t="s">
        <v>153</v>
      </c>
      <c r="Q148" s="182"/>
      <c r="R148" s="189"/>
      <c r="S148" s="190"/>
      <c r="T148" s="191"/>
      <c r="U148" s="191"/>
      <c r="V148" s="191"/>
      <c r="W148" s="192"/>
      <c r="X148" s="191"/>
      <c r="Y148" s="191"/>
      <c r="Z148" s="193"/>
    </row>
    <row r="149" spans="1:26" ht="24">
      <c r="A149" s="260"/>
      <c r="B149" s="262">
        <v>475</v>
      </c>
      <c r="C149" s="287"/>
      <c r="D149" s="5"/>
      <c r="E149" s="5"/>
      <c r="F149" s="262"/>
      <c r="G149" s="195" t="s">
        <v>30</v>
      </c>
      <c r="H149" s="197" t="s">
        <v>173</v>
      </c>
      <c r="I149" s="182" t="s">
        <v>172</v>
      </c>
      <c r="J149" s="189" t="s">
        <v>23</v>
      </c>
      <c r="K149" s="194"/>
      <c r="L149" s="194">
        <v>1</v>
      </c>
      <c r="M149" s="194">
        <v>29.6</v>
      </c>
      <c r="N149" s="252">
        <f t="shared" si="14"/>
        <v>29.6</v>
      </c>
      <c r="O149" s="195"/>
      <c r="P149" s="197" t="s">
        <v>173</v>
      </c>
      <c r="Q149" s="182"/>
      <c r="R149" s="189"/>
      <c r="S149" s="190"/>
      <c r="T149" s="191"/>
      <c r="U149" s="191"/>
      <c r="V149" s="191"/>
      <c r="W149" s="192"/>
      <c r="X149" s="191"/>
      <c r="Y149" s="191"/>
      <c r="Z149" s="193"/>
    </row>
    <row r="150" spans="1:26" ht="24">
      <c r="A150" s="260"/>
      <c r="B150" s="262">
        <v>475</v>
      </c>
      <c r="C150" s="287"/>
      <c r="D150" s="5"/>
      <c r="E150" s="5"/>
      <c r="F150" s="262"/>
      <c r="G150" s="195" t="s">
        <v>158</v>
      </c>
      <c r="H150" s="197" t="s">
        <v>153</v>
      </c>
      <c r="I150" s="182" t="s">
        <v>172</v>
      </c>
      <c r="J150" s="189" t="s">
        <v>39</v>
      </c>
      <c r="K150" s="194"/>
      <c r="L150" s="194">
        <v>1</v>
      </c>
      <c r="M150" s="194">
        <v>27.1</v>
      </c>
      <c r="N150" s="252">
        <f t="shared" si="14"/>
        <v>27.1</v>
      </c>
      <c r="O150" s="195"/>
      <c r="P150" s="197" t="s">
        <v>153</v>
      </c>
      <c r="Q150" s="182"/>
      <c r="R150" s="189"/>
      <c r="S150" s="190"/>
      <c r="T150" s="191"/>
      <c r="U150" s="191"/>
      <c r="V150" s="191"/>
      <c r="W150" s="192"/>
      <c r="X150" s="191"/>
      <c r="Y150" s="191"/>
      <c r="Z150" s="193"/>
    </row>
    <row r="151" spans="1:26" ht="24">
      <c r="A151" s="260">
        <v>42</v>
      </c>
      <c r="B151" s="262">
        <v>479</v>
      </c>
      <c r="C151" s="287" t="s">
        <v>481</v>
      </c>
      <c r="D151" s="5"/>
      <c r="E151" s="5"/>
      <c r="F151" s="262" t="s">
        <v>483</v>
      </c>
      <c r="G151" s="195" t="s">
        <v>30</v>
      </c>
      <c r="H151" s="197" t="s">
        <v>153</v>
      </c>
      <c r="I151" s="182" t="s">
        <v>174</v>
      </c>
      <c r="J151" s="189" t="s">
        <v>23</v>
      </c>
      <c r="K151" s="194">
        <v>1</v>
      </c>
      <c r="L151" s="194">
        <v>9</v>
      </c>
      <c r="M151" s="194">
        <v>26.2</v>
      </c>
      <c r="N151" s="252">
        <f t="shared" si="14"/>
        <v>235.79999999999998</v>
      </c>
      <c r="O151" s="195"/>
      <c r="P151" s="197" t="s">
        <v>153</v>
      </c>
      <c r="Q151" s="182"/>
      <c r="R151" s="189"/>
      <c r="S151" s="190"/>
      <c r="T151" s="191"/>
      <c r="U151" s="191"/>
      <c r="V151" s="191"/>
      <c r="W151" s="192"/>
      <c r="X151" s="191"/>
      <c r="Y151" s="191"/>
      <c r="Z151" s="193"/>
    </row>
    <row r="152" spans="1:26" ht="24">
      <c r="A152" s="260"/>
      <c r="B152" s="262">
        <v>479</v>
      </c>
      <c r="C152" s="287"/>
      <c r="D152" s="5"/>
      <c r="E152" s="5"/>
      <c r="F152" s="262"/>
      <c r="G152" s="195" t="s">
        <v>30</v>
      </c>
      <c r="H152" s="197" t="s">
        <v>175</v>
      </c>
      <c r="I152" s="182" t="s">
        <v>174</v>
      </c>
      <c r="J152" s="189" t="s">
        <v>23</v>
      </c>
      <c r="K152" s="194"/>
      <c r="L152" s="194">
        <v>1</v>
      </c>
      <c r="M152" s="194">
        <v>29.1</v>
      </c>
      <c r="N152" s="252">
        <f t="shared" si="14"/>
        <v>29.1</v>
      </c>
      <c r="O152" s="195"/>
      <c r="P152" s="197" t="s">
        <v>175</v>
      </c>
      <c r="Q152" s="182"/>
      <c r="R152" s="189"/>
      <c r="S152" s="190"/>
      <c r="T152" s="191"/>
      <c r="U152" s="191"/>
      <c r="V152" s="191"/>
      <c r="W152" s="192"/>
      <c r="X152" s="191"/>
      <c r="Y152" s="191"/>
      <c r="Z152" s="193"/>
    </row>
    <row r="153" spans="1:26">
      <c r="A153" s="260">
        <v>43</v>
      </c>
      <c r="B153" s="262" t="s">
        <v>176</v>
      </c>
      <c r="C153" s="287" t="s">
        <v>481</v>
      </c>
      <c r="D153" s="5"/>
      <c r="E153" s="5"/>
      <c r="F153" s="262" t="s">
        <v>483</v>
      </c>
      <c r="G153" s="195" t="s">
        <v>30</v>
      </c>
      <c r="H153" s="197" t="s">
        <v>177</v>
      </c>
      <c r="I153" s="182" t="s">
        <v>178</v>
      </c>
      <c r="J153" s="189" t="s">
        <v>440</v>
      </c>
      <c r="K153" s="181">
        <v>2</v>
      </c>
      <c r="L153" s="181">
        <v>13</v>
      </c>
      <c r="M153" s="181">
        <v>26.8</v>
      </c>
      <c r="N153" s="252">
        <f t="shared" si="14"/>
        <v>348.40000000000003</v>
      </c>
      <c r="O153" s="195"/>
      <c r="P153" s="197"/>
      <c r="Q153" s="182"/>
      <c r="R153" s="189"/>
      <c r="S153" s="190"/>
      <c r="T153" s="191"/>
      <c r="U153" s="191"/>
      <c r="V153" s="191"/>
      <c r="W153" s="192"/>
      <c r="X153" s="191"/>
      <c r="Y153" s="191"/>
      <c r="Z153" s="193"/>
    </row>
    <row r="154" spans="1:26">
      <c r="A154" s="260"/>
      <c r="B154" s="262" t="s">
        <v>176</v>
      </c>
      <c r="C154" s="287"/>
      <c r="D154" s="5"/>
      <c r="E154" s="5"/>
      <c r="F154" s="262"/>
      <c r="G154" s="195"/>
      <c r="H154" s="197" t="s">
        <v>179</v>
      </c>
      <c r="I154" s="182" t="s">
        <v>102</v>
      </c>
      <c r="J154" s="189" t="s">
        <v>440</v>
      </c>
      <c r="K154" s="181"/>
      <c r="L154" s="181">
        <v>7</v>
      </c>
      <c r="M154" s="181">
        <v>32.200000000000003</v>
      </c>
      <c r="N154" s="252">
        <f t="shared" si="14"/>
        <v>225.40000000000003</v>
      </c>
      <c r="O154" s="195"/>
      <c r="P154" s="197"/>
      <c r="Q154" s="182"/>
      <c r="R154" s="189"/>
      <c r="S154" s="190"/>
      <c r="T154" s="191"/>
      <c r="U154" s="191"/>
      <c r="V154" s="191"/>
      <c r="W154" s="192"/>
      <c r="X154" s="191"/>
      <c r="Y154" s="191"/>
      <c r="Z154" s="193"/>
    </row>
    <row r="155" spans="1:26" ht="24">
      <c r="A155" s="260">
        <v>54</v>
      </c>
      <c r="B155" s="262">
        <v>508</v>
      </c>
      <c r="C155" s="287" t="s">
        <v>481</v>
      </c>
      <c r="D155" s="5"/>
      <c r="E155" s="5"/>
      <c r="F155" s="262" t="s">
        <v>548</v>
      </c>
      <c r="G155" s="200" t="s">
        <v>30</v>
      </c>
      <c r="H155" s="197" t="s">
        <v>313</v>
      </c>
      <c r="I155" s="201" t="s">
        <v>314</v>
      </c>
      <c r="J155" s="189" t="s">
        <v>39</v>
      </c>
      <c r="K155" s="194">
        <v>1</v>
      </c>
      <c r="L155" s="194">
        <v>9</v>
      </c>
      <c r="M155" s="194">
        <v>34.5</v>
      </c>
      <c r="N155" s="252">
        <f t="shared" si="14"/>
        <v>310.5</v>
      </c>
      <c r="O155" s="200"/>
      <c r="P155" s="197" t="s">
        <v>313</v>
      </c>
      <c r="Q155" s="201"/>
      <c r="R155" s="189"/>
      <c r="S155" s="190"/>
      <c r="T155" s="191"/>
      <c r="U155" s="191"/>
      <c r="V155" s="191"/>
      <c r="W155" s="192"/>
      <c r="X155" s="191"/>
      <c r="Y155" s="191"/>
      <c r="Z155" s="193"/>
    </row>
    <row r="156" spans="1:26" ht="24">
      <c r="A156" s="260">
        <v>55</v>
      </c>
      <c r="B156" s="262">
        <v>511</v>
      </c>
      <c r="C156" s="287" t="s">
        <v>481</v>
      </c>
      <c r="D156" s="5"/>
      <c r="E156" s="5"/>
      <c r="F156" s="262" t="s">
        <v>549</v>
      </c>
      <c r="G156" s="200" t="s">
        <v>120</v>
      </c>
      <c r="H156" s="41" t="s">
        <v>539</v>
      </c>
      <c r="I156" s="201" t="s">
        <v>372</v>
      </c>
      <c r="J156" s="189" t="s">
        <v>39</v>
      </c>
      <c r="K156" s="194">
        <v>1</v>
      </c>
      <c r="L156" s="194">
        <v>6</v>
      </c>
      <c r="M156" s="194">
        <v>27.3</v>
      </c>
      <c r="N156" s="252">
        <f t="shared" si="14"/>
        <v>163.80000000000001</v>
      </c>
      <c r="O156" s="200"/>
      <c r="P156" s="41" t="s">
        <v>539</v>
      </c>
      <c r="Q156" s="201"/>
      <c r="R156" s="189"/>
      <c r="S156" s="190"/>
      <c r="T156" s="191"/>
      <c r="U156" s="191"/>
      <c r="V156" s="191"/>
      <c r="W156" s="192"/>
      <c r="X156" s="191"/>
      <c r="Y156" s="191"/>
      <c r="Z156" s="193"/>
    </row>
    <row r="157" spans="1:26" ht="24">
      <c r="A157" s="260"/>
      <c r="B157" s="262">
        <v>511</v>
      </c>
      <c r="C157" s="287"/>
      <c r="D157" s="5"/>
      <c r="E157" s="5"/>
      <c r="F157" s="262"/>
      <c r="G157" s="200"/>
      <c r="H157" s="41" t="s">
        <v>373</v>
      </c>
      <c r="I157" s="201" t="s">
        <v>374</v>
      </c>
      <c r="J157" s="189" t="s">
        <v>39</v>
      </c>
      <c r="K157" s="194"/>
      <c r="L157" s="194">
        <v>3</v>
      </c>
      <c r="M157" s="194">
        <v>33.200000000000003</v>
      </c>
      <c r="N157" s="252">
        <f t="shared" si="14"/>
        <v>99.600000000000009</v>
      </c>
      <c r="O157" s="200"/>
      <c r="P157" s="41" t="s">
        <v>373</v>
      </c>
      <c r="Q157" s="201"/>
      <c r="R157" s="189"/>
      <c r="S157" s="190"/>
      <c r="T157" s="191"/>
      <c r="U157" s="191"/>
      <c r="V157" s="191"/>
      <c r="W157" s="192"/>
      <c r="X157" s="191"/>
      <c r="Y157" s="191"/>
      <c r="Z157" s="193"/>
    </row>
    <row r="158" spans="1:26" ht="36">
      <c r="A158" s="260">
        <v>56</v>
      </c>
      <c r="B158" s="262">
        <v>513</v>
      </c>
      <c r="C158" s="287" t="s">
        <v>481</v>
      </c>
      <c r="D158" s="5"/>
      <c r="E158" s="5"/>
      <c r="F158" s="262" t="s">
        <v>549</v>
      </c>
      <c r="G158" s="200" t="s">
        <v>120</v>
      </c>
      <c r="H158" s="187" t="s">
        <v>375</v>
      </c>
      <c r="I158" s="201" t="s">
        <v>376</v>
      </c>
      <c r="J158" s="189" t="s">
        <v>39</v>
      </c>
      <c r="K158" s="194">
        <v>1</v>
      </c>
      <c r="L158" s="194">
        <v>9</v>
      </c>
      <c r="M158" s="194">
        <v>33.200000000000003</v>
      </c>
      <c r="N158" s="252">
        <f t="shared" si="14"/>
        <v>298.8</v>
      </c>
      <c r="O158" s="200"/>
      <c r="P158" s="187" t="s">
        <v>375</v>
      </c>
      <c r="Q158" s="201"/>
      <c r="R158" s="189"/>
      <c r="S158" s="190"/>
      <c r="T158" s="191"/>
      <c r="U158" s="191"/>
      <c r="V158" s="191"/>
      <c r="W158" s="192"/>
      <c r="X158" s="191"/>
      <c r="Y158" s="191"/>
      <c r="Z158" s="193"/>
    </row>
    <row r="159" spans="1:26">
      <c r="A159" s="260">
        <v>57</v>
      </c>
      <c r="B159" s="262">
        <v>514</v>
      </c>
      <c r="C159" s="287" t="s">
        <v>481</v>
      </c>
      <c r="D159" s="5"/>
      <c r="E159" s="5"/>
      <c r="F159" s="262" t="s">
        <v>549</v>
      </c>
      <c r="G159" s="195" t="s">
        <v>120</v>
      </c>
      <c r="H159" s="196" t="s">
        <v>540</v>
      </c>
      <c r="I159" s="182" t="s">
        <v>46</v>
      </c>
      <c r="J159" s="189" t="s">
        <v>39</v>
      </c>
      <c r="K159" s="194">
        <v>1</v>
      </c>
      <c r="L159" s="194">
        <v>5</v>
      </c>
      <c r="M159" s="194">
        <v>33.9</v>
      </c>
      <c r="N159" s="252">
        <f t="shared" si="14"/>
        <v>169.5</v>
      </c>
      <c r="O159" s="195"/>
      <c r="P159" s="196" t="s">
        <v>540</v>
      </c>
      <c r="Q159" s="182"/>
      <c r="R159" s="189"/>
      <c r="S159" s="190"/>
      <c r="T159" s="191"/>
      <c r="U159" s="191"/>
      <c r="V159" s="191"/>
      <c r="W159" s="192"/>
      <c r="X159" s="191"/>
      <c r="Y159" s="191"/>
      <c r="Z159" s="193"/>
    </row>
    <row r="160" spans="1:26" ht="36">
      <c r="A160" s="260"/>
      <c r="B160" s="265" t="s">
        <v>378</v>
      </c>
      <c r="C160" s="288"/>
      <c r="D160" s="20"/>
      <c r="E160" s="20"/>
      <c r="F160" s="265"/>
      <c r="G160" s="195" t="s">
        <v>120</v>
      </c>
      <c r="H160" s="187" t="s">
        <v>375</v>
      </c>
      <c r="I160" s="182" t="s">
        <v>376</v>
      </c>
      <c r="J160" s="189" t="s">
        <v>39</v>
      </c>
      <c r="K160" s="194"/>
      <c r="L160" s="194">
        <v>4</v>
      </c>
      <c r="M160" s="194">
        <v>33.200000000000003</v>
      </c>
      <c r="N160" s="252">
        <f t="shared" si="14"/>
        <v>132.80000000000001</v>
      </c>
      <c r="O160" s="195"/>
      <c r="P160" s="187"/>
      <c r="Q160" s="182"/>
      <c r="R160" s="189"/>
      <c r="S160" s="190"/>
      <c r="T160" s="191"/>
      <c r="U160" s="191"/>
      <c r="V160" s="191"/>
      <c r="W160" s="192"/>
      <c r="X160" s="191"/>
      <c r="Y160" s="191"/>
      <c r="Z160" s="193"/>
    </row>
    <row r="161" spans="1:26" ht="36">
      <c r="A161" s="260">
        <v>58</v>
      </c>
      <c r="B161" s="262">
        <v>515</v>
      </c>
      <c r="C161" s="287" t="s">
        <v>481</v>
      </c>
      <c r="D161" s="5"/>
      <c r="E161" s="5"/>
      <c r="F161" s="262" t="s">
        <v>549</v>
      </c>
      <c r="G161" s="195" t="s">
        <v>120</v>
      </c>
      <c r="H161" s="197" t="s">
        <v>379</v>
      </c>
      <c r="I161" s="187" t="s">
        <v>380</v>
      </c>
      <c r="J161" s="189" t="s">
        <v>39</v>
      </c>
      <c r="K161" s="194">
        <v>1</v>
      </c>
      <c r="L161" s="194">
        <v>9</v>
      </c>
      <c r="M161" s="194">
        <v>32</v>
      </c>
      <c r="N161" s="252">
        <f t="shared" si="14"/>
        <v>288</v>
      </c>
      <c r="O161" s="195"/>
      <c r="P161" s="197"/>
      <c r="Q161" s="187"/>
      <c r="R161" s="189"/>
      <c r="S161" s="190"/>
      <c r="T161" s="191"/>
      <c r="U161" s="191"/>
      <c r="V161" s="191"/>
      <c r="W161" s="192"/>
      <c r="X161" s="191"/>
      <c r="Y161" s="191"/>
      <c r="Z161" s="193"/>
    </row>
    <row r="162" spans="1:26" ht="24">
      <c r="A162" s="260">
        <v>59</v>
      </c>
      <c r="B162" s="262">
        <v>520</v>
      </c>
      <c r="C162" s="287" t="s">
        <v>481</v>
      </c>
      <c r="D162" s="5"/>
      <c r="E162" s="5"/>
      <c r="F162" s="262" t="s">
        <v>549</v>
      </c>
      <c r="G162" s="195" t="s">
        <v>120</v>
      </c>
      <c r="H162" s="187" t="s">
        <v>541</v>
      </c>
      <c r="I162" s="182" t="s">
        <v>382</v>
      </c>
      <c r="J162" s="189" t="s">
        <v>39</v>
      </c>
      <c r="K162" s="194">
        <v>1</v>
      </c>
      <c r="L162" s="194">
        <v>5</v>
      </c>
      <c r="M162" s="194">
        <v>29.9</v>
      </c>
      <c r="N162" s="252">
        <f t="shared" si="14"/>
        <v>149.5</v>
      </c>
      <c r="O162" s="195"/>
      <c r="P162" s="187"/>
      <c r="Q162" s="182"/>
      <c r="R162" s="189"/>
      <c r="S162" s="190"/>
      <c r="T162" s="191"/>
      <c r="U162" s="191"/>
      <c r="V162" s="191"/>
      <c r="W162" s="192"/>
      <c r="X162" s="191"/>
      <c r="Y162" s="191"/>
      <c r="Z162" s="193"/>
    </row>
    <row r="163" spans="1:26" ht="24">
      <c r="A163" s="260"/>
      <c r="B163" s="265" t="s">
        <v>383</v>
      </c>
      <c r="C163" s="288"/>
      <c r="D163" s="20"/>
      <c r="E163" s="20"/>
      <c r="F163" s="265"/>
      <c r="G163" s="195"/>
      <c r="H163" s="187" t="s">
        <v>542</v>
      </c>
      <c r="I163" s="182" t="s">
        <v>385</v>
      </c>
      <c r="J163" s="189" t="s">
        <v>39</v>
      </c>
      <c r="K163" s="194"/>
      <c r="L163" s="194">
        <v>4</v>
      </c>
      <c r="M163" s="194">
        <v>35</v>
      </c>
      <c r="N163" s="252">
        <f t="shared" si="14"/>
        <v>140</v>
      </c>
      <c r="O163" s="195"/>
      <c r="P163" s="187"/>
      <c r="Q163" s="182"/>
      <c r="R163" s="189"/>
      <c r="S163" s="190"/>
      <c r="T163" s="191"/>
      <c r="U163" s="191"/>
      <c r="V163" s="191"/>
      <c r="W163" s="192"/>
      <c r="X163" s="191"/>
      <c r="Y163" s="191"/>
      <c r="Z163" s="193"/>
    </row>
    <row r="164" spans="1:26" ht="36">
      <c r="A164" s="260">
        <v>60</v>
      </c>
      <c r="B164" s="262">
        <v>522</v>
      </c>
      <c r="C164" s="287" t="s">
        <v>481</v>
      </c>
      <c r="D164" s="5"/>
      <c r="E164" s="5"/>
      <c r="F164" s="262" t="s">
        <v>549</v>
      </c>
      <c r="G164" s="200" t="s">
        <v>120</v>
      </c>
      <c r="H164" s="187" t="s">
        <v>386</v>
      </c>
      <c r="I164" s="201" t="s">
        <v>46</v>
      </c>
      <c r="J164" s="189" t="s">
        <v>39</v>
      </c>
      <c r="K164" s="194">
        <v>2</v>
      </c>
      <c r="L164" s="194">
        <v>18</v>
      </c>
      <c r="M164" s="194">
        <v>32.799999999999997</v>
      </c>
      <c r="N164" s="252">
        <f t="shared" si="14"/>
        <v>590.4</v>
      </c>
      <c r="O164" s="200"/>
      <c r="P164" s="187" t="s">
        <v>386</v>
      </c>
      <c r="Q164" s="201"/>
      <c r="R164" s="189"/>
      <c r="S164" s="190"/>
      <c r="T164" s="191"/>
      <c r="U164" s="191"/>
      <c r="V164" s="191"/>
      <c r="W164" s="192"/>
      <c r="X164" s="191"/>
      <c r="Y164" s="191"/>
      <c r="Z164" s="193"/>
    </row>
    <row r="165" spans="1:26" ht="24">
      <c r="A165" s="260">
        <v>61</v>
      </c>
      <c r="B165" s="262">
        <v>535</v>
      </c>
      <c r="C165" s="287" t="s">
        <v>485</v>
      </c>
      <c r="D165" s="5" t="s">
        <v>464</v>
      </c>
      <c r="E165" s="5">
        <v>535</v>
      </c>
      <c r="F165" s="262"/>
      <c r="G165" s="200" t="s">
        <v>120</v>
      </c>
      <c r="H165" s="41" t="s">
        <v>387</v>
      </c>
      <c r="I165" s="201" t="s">
        <v>388</v>
      </c>
      <c r="J165" s="189" t="s">
        <v>39</v>
      </c>
      <c r="K165" s="194">
        <v>9</v>
      </c>
      <c r="L165" s="194">
        <v>79</v>
      </c>
      <c r="M165" s="194">
        <v>30.9</v>
      </c>
      <c r="N165" s="252">
        <f t="shared" si="14"/>
        <v>2441.1</v>
      </c>
      <c r="O165" s="200" t="s">
        <v>476</v>
      </c>
      <c r="P165" s="41" t="s">
        <v>387</v>
      </c>
      <c r="Q165" s="201" t="s">
        <v>388</v>
      </c>
      <c r="R165" s="189" t="s">
        <v>39</v>
      </c>
      <c r="S165" s="190" t="s">
        <v>550</v>
      </c>
      <c r="T165" s="191">
        <v>6</v>
      </c>
      <c r="U165" s="191">
        <v>58</v>
      </c>
      <c r="V165" s="191">
        <v>35</v>
      </c>
      <c r="W165" s="192">
        <f>V165*T165</f>
        <v>210</v>
      </c>
      <c r="X165" s="191">
        <v>105</v>
      </c>
      <c r="Y165" s="191">
        <f>M165</f>
        <v>30.9</v>
      </c>
      <c r="Z165" s="193">
        <f>U165*Y165</f>
        <v>1792.1999999999998</v>
      </c>
    </row>
    <row r="166" spans="1:26" ht="24">
      <c r="A166" s="260"/>
      <c r="B166" s="262">
        <v>535</v>
      </c>
      <c r="C166" s="287"/>
      <c r="D166" s="5"/>
      <c r="E166" s="5"/>
      <c r="F166" s="262"/>
      <c r="G166" s="232" t="s">
        <v>117</v>
      </c>
      <c r="H166" s="197" t="s">
        <v>389</v>
      </c>
      <c r="I166" s="201" t="s">
        <v>388</v>
      </c>
      <c r="J166" s="189" t="s">
        <v>39</v>
      </c>
      <c r="K166" s="194"/>
      <c r="L166" s="194">
        <v>1</v>
      </c>
      <c r="M166" s="194">
        <v>34.799999999999997</v>
      </c>
      <c r="N166" s="252">
        <f t="shared" si="14"/>
        <v>34.799999999999997</v>
      </c>
      <c r="O166" s="232"/>
      <c r="P166" s="197" t="s">
        <v>389</v>
      </c>
      <c r="Q166" s="201"/>
      <c r="R166" s="189"/>
      <c r="S166" s="190"/>
      <c r="T166" s="191"/>
      <c r="U166" s="191"/>
      <c r="V166" s="191"/>
      <c r="W166" s="192"/>
      <c r="X166" s="191"/>
      <c r="Y166" s="191"/>
      <c r="Z166" s="193"/>
    </row>
    <row r="167" spans="1:26">
      <c r="A167" s="260"/>
      <c r="B167" s="262">
        <v>535</v>
      </c>
      <c r="C167" s="287"/>
      <c r="D167" s="5"/>
      <c r="E167" s="5"/>
      <c r="F167" s="262"/>
      <c r="G167" s="232" t="s">
        <v>124</v>
      </c>
      <c r="H167" s="197" t="s">
        <v>390</v>
      </c>
      <c r="I167" s="201" t="s">
        <v>388</v>
      </c>
      <c r="J167" s="189" t="s">
        <v>39</v>
      </c>
      <c r="K167" s="194"/>
      <c r="L167" s="194">
        <v>1</v>
      </c>
      <c r="M167" s="194">
        <v>23.7</v>
      </c>
      <c r="N167" s="252">
        <f t="shared" si="14"/>
        <v>23.7</v>
      </c>
      <c r="O167" s="232"/>
      <c r="P167" s="197" t="s">
        <v>390</v>
      </c>
      <c r="Q167" s="201"/>
      <c r="R167" s="189"/>
      <c r="S167" s="190"/>
      <c r="T167" s="191"/>
      <c r="U167" s="191"/>
      <c r="V167" s="191"/>
      <c r="W167" s="192"/>
      <c r="X167" s="191"/>
      <c r="Y167" s="191"/>
      <c r="Z167" s="193"/>
    </row>
    <row r="168" spans="1:26" ht="36">
      <c r="A168" s="260">
        <v>62</v>
      </c>
      <c r="B168" s="262">
        <v>536</v>
      </c>
      <c r="C168" s="287" t="s">
        <v>481</v>
      </c>
      <c r="D168" s="5"/>
      <c r="E168" s="5"/>
      <c r="F168" s="262" t="s">
        <v>548</v>
      </c>
      <c r="G168" s="200" t="s">
        <v>30</v>
      </c>
      <c r="H168" s="197" t="s">
        <v>315</v>
      </c>
      <c r="I168" s="201" t="s">
        <v>316</v>
      </c>
      <c r="J168" s="189" t="s">
        <v>39</v>
      </c>
      <c r="K168" s="194">
        <v>2</v>
      </c>
      <c r="L168" s="194">
        <v>18</v>
      </c>
      <c r="M168" s="194">
        <v>34.799999999999997</v>
      </c>
      <c r="N168" s="252">
        <f t="shared" si="14"/>
        <v>626.4</v>
      </c>
      <c r="O168" s="200"/>
      <c r="P168" s="197" t="s">
        <v>315</v>
      </c>
      <c r="Q168" s="201"/>
      <c r="R168" s="189"/>
      <c r="S168" s="190"/>
      <c r="T168" s="191"/>
      <c r="U168" s="191"/>
      <c r="V168" s="191"/>
      <c r="W168" s="192"/>
      <c r="X168" s="191"/>
      <c r="Y168" s="191"/>
      <c r="Z168" s="193"/>
    </row>
    <row r="169" spans="1:26" ht="24">
      <c r="A169" s="260">
        <v>64</v>
      </c>
      <c r="B169" s="262">
        <v>542</v>
      </c>
      <c r="C169" s="287" t="s">
        <v>481</v>
      </c>
      <c r="D169" s="5"/>
      <c r="E169" s="5"/>
      <c r="F169" s="262" t="s">
        <v>548</v>
      </c>
      <c r="G169" s="200" t="s">
        <v>30</v>
      </c>
      <c r="H169" s="197" t="s">
        <v>317</v>
      </c>
      <c r="I169" s="182" t="s">
        <v>46</v>
      </c>
      <c r="J169" s="189" t="s">
        <v>39</v>
      </c>
      <c r="K169" s="194">
        <v>1</v>
      </c>
      <c r="L169" s="194">
        <v>9</v>
      </c>
      <c r="M169" s="194">
        <v>37.1</v>
      </c>
      <c r="N169" s="252">
        <f t="shared" si="14"/>
        <v>333.90000000000003</v>
      </c>
      <c r="O169" s="200"/>
      <c r="P169" s="197" t="s">
        <v>317</v>
      </c>
      <c r="Q169" s="182"/>
      <c r="R169" s="189"/>
      <c r="S169" s="190"/>
      <c r="T169" s="191"/>
      <c r="U169" s="191"/>
      <c r="V169" s="191"/>
      <c r="W169" s="192"/>
      <c r="X169" s="191"/>
      <c r="Y169" s="191"/>
      <c r="Z169" s="193"/>
    </row>
    <row r="170" spans="1:26" ht="24">
      <c r="A170" s="260">
        <v>66</v>
      </c>
      <c r="B170" s="262">
        <v>545</v>
      </c>
      <c r="C170" s="289" t="s">
        <v>551</v>
      </c>
      <c r="D170" s="5" t="s">
        <v>464</v>
      </c>
      <c r="E170" s="5">
        <v>545</v>
      </c>
      <c r="F170" s="262"/>
      <c r="G170" s="200" t="s">
        <v>30</v>
      </c>
      <c r="H170" s="187" t="s">
        <v>318</v>
      </c>
      <c r="I170" s="41" t="s">
        <v>243</v>
      </c>
      <c r="J170" s="189" t="s">
        <v>39</v>
      </c>
      <c r="K170" s="194">
        <v>3</v>
      </c>
      <c r="L170" s="194">
        <v>27</v>
      </c>
      <c r="M170" s="194">
        <v>35</v>
      </c>
      <c r="N170" s="252">
        <f t="shared" si="14"/>
        <v>945</v>
      </c>
      <c r="O170" s="200" t="s">
        <v>30</v>
      </c>
      <c r="P170" s="187" t="s">
        <v>318</v>
      </c>
      <c r="Q170" s="246" t="s">
        <v>487</v>
      </c>
      <c r="R170" s="189" t="s">
        <v>39</v>
      </c>
      <c r="S170" s="190" t="s">
        <v>471</v>
      </c>
      <c r="T170" s="191">
        <v>6</v>
      </c>
      <c r="U170" s="191">
        <v>66</v>
      </c>
      <c r="V170" s="191">
        <v>30</v>
      </c>
      <c r="W170" s="192">
        <f t="shared" ref="W170" si="15">V170*T170</f>
        <v>180</v>
      </c>
      <c r="X170" s="191">
        <v>90</v>
      </c>
      <c r="Y170" s="220"/>
      <c r="Z170" s="193">
        <f t="shared" ref="Z170" si="16">U170*Y170</f>
        <v>0</v>
      </c>
    </row>
    <row r="171" spans="1:26" ht="24">
      <c r="A171" s="260">
        <v>67</v>
      </c>
      <c r="B171" s="262">
        <v>546</v>
      </c>
      <c r="C171" s="287" t="s">
        <v>481</v>
      </c>
      <c r="D171" s="5"/>
      <c r="E171" s="5"/>
      <c r="F171" s="262" t="s">
        <v>548</v>
      </c>
      <c r="G171" s="200" t="s">
        <v>30</v>
      </c>
      <c r="H171" s="197" t="s">
        <v>319</v>
      </c>
      <c r="I171" s="201" t="s">
        <v>320</v>
      </c>
      <c r="J171" s="189" t="s">
        <v>39</v>
      </c>
      <c r="K171" s="194">
        <v>1</v>
      </c>
      <c r="L171" s="194">
        <v>9</v>
      </c>
      <c r="M171" s="194">
        <v>35.6</v>
      </c>
      <c r="N171" s="252">
        <f t="shared" si="14"/>
        <v>320.40000000000003</v>
      </c>
      <c r="O171" s="200"/>
      <c r="P171" s="197" t="s">
        <v>319</v>
      </c>
      <c r="Q171" s="201"/>
      <c r="R171" s="189"/>
      <c r="S171" s="190"/>
      <c r="T171" s="191"/>
      <c r="U171" s="191"/>
      <c r="V171" s="191"/>
      <c r="W171" s="192"/>
      <c r="X171" s="191"/>
      <c r="Y171" s="191"/>
      <c r="Z171" s="193"/>
    </row>
    <row r="172" spans="1:26" ht="24">
      <c r="A172" s="260">
        <v>63</v>
      </c>
      <c r="B172" s="262">
        <v>541</v>
      </c>
      <c r="C172" s="287" t="s">
        <v>481</v>
      </c>
      <c r="D172" s="5"/>
      <c r="E172" s="5"/>
      <c r="F172" s="262" t="s">
        <v>549</v>
      </c>
      <c r="G172" s="200" t="s">
        <v>120</v>
      </c>
      <c r="H172" s="197" t="s">
        <v>391</v>
      </c>
      <c r="I172" s="201" t="s">
        <v>392</v>
      </c>
      <c r="J172" s="189" t="s">
        <v>39</v>
      </c>
      <c r="K172" s="194">
        <v>1</v>
      </c>
      <c r="L172" s="194">
        <v>9</v>
      </c>
      <c r="M172" s="194">
        <v>30.1</v>
      </c>
      <c r="N172" s="252">
        <f t="shared" si="14"/>
        <v>270.90000000000003</v>
      </c>
      <c r="O172" s="200"/>
      <c r="P172" s="197" t="s">
        <v>391</v>
      </c>
      <c r="Q172" s="201"/>
      <c r="R172" s="189"/>
      <c r="S172" s="190"/>
      <c r="T172" s="191"/>
      <c r="U172" s="191"/>
      <c r="V172" s="191"/>
      <c r="W172" s="192"/>
      <c r="X172" s="191"/>
      <c r="Y172" s="191"/>
      <c r="Z172" s="193"/>
    </row>
    <row r="173" spans="1:26" ht="36">
      <c r="A173" s="260">
        <v>65</v>
      </c>
      <c r="B173" s="262" t="s">
        <v>393</v>
      </c>
      <c r="C173" s="287"/>
      <c r="D173" s="5"/>
      <c r="E173" s="5"/>
      <c r="F173" s="262"/>
      <c r="G173" s="200" t="s">
        <v>120</v>
      </c>
      <c r="H173" s="187" t="s">
        <v>394</v>
      </c>
      <c r="I173" s="201" t="s">
        <v>46</v>
      </c>
      <c r="J173" s="189" t="s">
        <v>39</v>
      </c>
      <c r="K173" s="194">
        <v>1</v>
      </c>
      <c r="L173" s="194">
        <v>9</v>
      </c>
      <c r="M173" s="194">
        <v>32.5</v>
      </c>
      <c r="N173" s="252">
        <f t="shared" si="14"/>
        <v>292.5</v>
      </c>
      <c r="O173" s="200"/>
      <c r="P173" s="187"/>
      <c r="Q173" s="201"/>
      <c r="R173" s="189"/>
      <c r="S173" s="190"/>
      <c r="T173" s="191"/>
      <c r="U173" s="191"/>
      <c r="V173" s="191"/>
      <c r="W173" s="192"/>
      <c r="X173" s="191"/>
      <c r="Y173" s="191"/>
      <c r="Z173" s="193"/>
    </row>
    <row r="174" spans="1:26" ht="36">
      <c r="A174" s="260">
        <v>44</v>
      </c>
      <c r="B174" s="262">
        <v>554</v>
      </c>
      <c r="C174" s="287" t="s">
        <v>481</v>
      </c>
      <c r="D174" s="5"/>
      <c r="E174" s="5"/>
      <c r="F174" s="264" t="s">
        <v>552</v>
      </c>
      <c r="G174" s="195" t="s">
        <v>286</v>
      </c>
      <c r="H174" s="199" t="s">
        <v>534</v>
      </c>
      <c r="I174" s="182" t="s">
        <v>46</v>
      </c>
      <c r="J174" s="189" t="s">
        <v>39</v>
      </c>
      <c r="K174" s="194">
        <v>5</v>
      </c>
      <c r="L174" s="194">
        <v>40</v>
      </c>
      <c r="M174" s="194">
        <v>31.2</v>
      </c>
      <c r="N174" s="252">
        <f t="shared" ref="N174:N175" si="17">L174*M174</f>
        <v>1248</v>
      </c>
      <c r="O174" s="195"/>
      <c r="P174" s="199" t="s">
        <v>534</v>
      </c>
      <c r="Q174" s="182"/>
      <c r="R174" s="189"/>
      <c r="S174" s="190"/>
      <c r="T174" s="191"/>
      <c r="U174" s="191"/>
      <c r="V174" s="191"/>
      <c r="W174" s="192"/>
      <c r="X174" s="191"/>
      <c r="Y174" s="191"/>
      <c r="Z174" s="193"/>
    </row>
    <row r="175" spans="1:26" ht="36">
      <c r="A175" s="260">
        <v>45</v>
      </c>
      <c r="B175" s="262">
        <v>559</v>
      </c>
      <c r="C175" s="287" t="s">
        <v>481</v>
      </c>
      <c r="D175" s="5"/>
      <c r="E175" s="5"/>
      <c r="F175" s="264" t="s">
        <v>552</v>
      </c>
      <c r="G175" s="195" t="s">
        <v>286</v>
      </c>
      <c r="H175" s="199" t="s">
        <v>535</v>
      </c>
      <c r="I175" s="182" t="s">
        <v>46</v>
      </c>
      <c r="J175" s="189" t="s">
        <v>39</v>
      </c>
      <c r="K175" s="194">
        <v>5</v>
      </c>
      <c r="L175" s="194">
        <v>40</v>
      </c>
      <c r="M175" s="194">
        <v>32.4</v>
      </c>
      <c r="N175" s="252">
        <f t="shared" si="17"/>
        <v>1296</v>
      </c>
      <c r="O175" s="195"/>
      <c r="P175" s="199" t="s">
        <v>535</v>
      </c>
      <c r="Q175" s="182"/>
      <c r="R175" s="189"/>
      <c r="S175" s="190"/>
      <c r="T175" s="191"/>
      <c r="U175" s="191"/>
      <c r="V175" s="191"/>
      <c r="W175" s="192"/>
      <c r="X175" s="191"/>
      <c r="Y175" s="191"/>
      <c r="Z175" s="193"/>
    </row>
    <row r="176" spans="1:26" ht="36">
      <c r="A176" s="260">
        <v>68</v>
      </c>
      <c r="B176" s="262" t="s">
        <v>418</v>
      </c>
      <c r="C176" s="287" t="s">
        <v>481</v>
      </c>
      <c r="D176" s="5"/>
      <c r="E176" s="5"/>
      <c r="F176" s="262"/>
      <c r="G176" s="200" t="s">
        <v>32</v>
      </c>
      <c r="H176" s="187" t="s">
        <v>547</v>
      </c>
      <c r="I176" s="201" t="s">
        <v>420</v>
      </c>
      <c r="J176" s="189" t="s">
        <v>440</v>
      </c>
      <c r="K176" s="194">
        <v>1</v>
      </c>
      <c r="L176" s="194">
        <v>9</v>
      </c>
      <c r="M176" s="194">
        <v>32.799999999999997</v>
      </c>
      <c r="N176" s="252">
        <f t="shared" ref="N176:N178" si="18">L176*M176</f>
        <v>295.2</v>
      </c>
      <c r="O176" s="200"/>
      <c r="P176" s="187"/>
      <c r="Q176" s="201"/>
      <c r="R176" s="189"/>
      <c r="S176" s="190"/>
      <c r="T176" s="191"/>
      <c r="U176" s="191"/>
      <c r="V176" s="191"/>
      <c r="W176" s="192"/>
      <c r="X176" s="191"/>
      <c r="Y176" s="191"/>
      <c r="Z176" s="193"/>
    </row>
    <row r="177" spans="1:26" ht="24">
      <c r="A177" s="260">
        <v>69</v>
      </c>
      <c r="B177" s="262">
        <v>684</v>
      </c>
      <c r="C177" s="287" t="s">
        <v>456</v>
      </c>
      <c r="D177" s="5" t="s">
        <v>464</v>
      </c>
      <c r="E177" s="5">
        <v>684</v>
      </c>
      <c r="F177" s="262"/>
      <c r="G177" s="200" t="s">
        <v>32</v>
      </c>
      <c r="H177" s="187" t="s">
        <v>421</v>
      </c>
      <c r="I177" s="201" t="s">
        <v>422</v>
      </c>
      <c r="J177" s="189" t="s">
        <v>440</v>
      </c>
      <c r="K177" s="194">
        <v>8</v>
      </c>
      <c r="L177" s="194">
        <v>71</v>
      </c>
      <c r="M177" s="194">
        <v>25.1</v>
      </c>
      <c r="N177" s="252">
        <f t="shared" si="18"/>
        <v>1782.1000000000001</v>
      </c>
      <c r="O177" s="200" t="s">
        <v>32</v>
      </c>
      <c r="P177" s="187" t="s">
        <v>421</v>
      </c>
      <c r="Q177" s="201" t="s">
        <v>422</v>
      </c>
      <c r="R177" s="189" t="s">
        <v>440</v>
      </c>
      <c r="S177" s="190" t="s">
        <v>452</v>
      </c>
      <c r="T177" s="191">
        <v>6</v>
      </c>
      <c r="U177" s="191">
        <v>66</v>
      </c>
      <c r="V177" s="191">
        <v>30</v>
      </c>
      <c r="W177" s="192">
        <f t="shared" ref="W177" si="19">V177*T177</f>
        <v>180</v>
      </c>
      <c r="X177" s="191">
        <v>90</v>
      </c>
      <c r="Y177" s="191">
        <f>M177</f>
        <v>25.1</v>
      </c>
      <c r="Z177" s="193">
        <f t="shared" ref="Z177" si="20">U177*Y177</f>
        <v>1656.6000000000001</v>
      </c>
    </row>
    <row r="178" spans="1:26" ht="24">
      <c r="A178" s="260"/>
      <c r="B178" s="262">
        <v>684</v>
      </c>
      <c r="C178" s="287"/>
      <c r="D178" s="5"/>
      <c r="E178" s="5"/>
      <c r="F178" s="262"/>
      <c r="G178" s="200" t="s">
        <v>32</v>
      </c>
      <c r="H178" s="187" t="s">
        <v>423</v>
      </c>
      <c r="I178" s="187" t="s">
        <v>424</v>
      </c>
      <c r="J178" s="189" t="s">
        <v>440</v>
      </c>
      <c r="K178" s="194"/>
      <c r="L178" s="194">
        <v>3</v>
      </c>
      <c r="M178" s="194">
        <v>27.7</v>
      </c>
      <c r="N178" s="252">
        <f t="shared" si="18"/>
        <v>83.1</v>
      </c>
      <c r="O178" s="200"/>
      <c r="P178" s="187"/>
      <c r="Q178" s="187"/>
      <c r="R178" s="189"/>
      <c r="S178" s="190"/>
      <c r="T178" s="191"/>
      <c r="U178" s="191"/>
      <c r="V178" s="191"/>
      <c r="W178" s="192"/>
      <c r="X178" s="191"/>
      <c r="Y178" s="191"/>
      <c r="Z178" s="193"/>
    </row>
    <row r="179" spans="1:26" ht="36">
      <c r="A179" s="260"/>
      <c r="B179" s="262">
        <v>684</v>
      </c>
      <c r="C179" s="287"/>
      <c r="D179" s="5"/>
      <c r="E179" s="5"/>
      <c r="F179" s="262"/>
      <c r="G179" s="200" t="s">
        <v>425</v>
      </c>
      <c r="H179" s="187" t="s">
        <v>426</v>
      </c>
      <c r="I179" s="201" t="s">
        <v>196</v>
      </c>
      <c r="J179" s="189" t="s">
        <v>440</v>
      </c>
      <c r="K179" s="194"/>
      <c r="L179" s="194">
        <v>1</v>
      </c>
      <c r="M179" s="194">
        <v>32.799999999999997</v>
      </c>
      <c r="N179" s="252">
        <f t="shared" ref="N179:N180" si="21">L179*M179</f>
        <v>32.799999999999997</v>
      </c>
      <c r="O179" s="200"/>
      <c r="P179" s="187"/>
      <c r="Q179" s="201"/>
      <c r="R179" s="189"/>
      <c r="S179" s="190"/>
      <c r="T179" s="191"/>
      <c r="U179" s="191"/>
      <c r="V179" s="191"/>
      <c r="W179" s="192"/>
      <c r="X179" s="191"/>
      <c r="Y179" s="191"/>
      <c r="Z179" s="193"/>
    </row>
    <row r="180" spans="1:26" ht="24">
      <c r="A180" s="260"/>
      <c r="B180" s="265" t="s">
        <v>427</v>
      </c>
      <c r="C180" s="288"/>
      <c r="D180" s="20"/>
      <c r="E180" s="20"/>
      <c r="F180" s="265"/>
      <c r="G180" s="200" t="s">
        <v>32</v>
      </c>
      <c r="H180" s="187" t="s">
        <v>428</v>
      </c>
      <c r="I180" s="187" t="s">
        <v>429</v>
      </c>
      <c r="J180" s="189" t="s">
        <v>440</v>
      </c>
      <c r="K180" s="194"/>
      <c r="L180" s="194">
        <v>5</v>
      </c>
      <c r="M180" s="194">
        <v>22.5</v>
      </c>
      <c r="N180" s="252">
        <f t="shared" si="21"/>
        <v>112.5</v>
      </c>
      <c r="O180" s="200"/>
      <c r="P180" s="187"/>
      <c r="Q180" s="187"/>
      <c r="R180" s="189"/>
      <c r="S180" s="190"/>
      <c r="T180" s="191"/>
      <c r="U180" s="191"/>
      <c r="V180" s="191"/>
      <c r="W180" s="192"/>
      <c r="X180" s="191"/>
      <c r="Y180" s="191"/>
      <c r="Z180" s="193"/>
    </row>
    <row r="181" spans="1:26" ht="24">
      <c r="A181" s="260">
        <v>70</v>
      </c>
      <c r="B181" s="262">
        <v>725</v>
      </c>
      <c r="C181" s="289" t="s">
        <v>551</v>
      </c>
      <c r="D181" s="5" t="s">
        <v>464</v>
      </c>
      <c r="E181" s="5">
        <v>725</v>
      </c>
      <c r="F181" s="262"/>
      <c r="G181" s="195" t="s">
        <v>180</v>
      </c>
      <c r="H181" s="187" t="s">
        <v>181</v>
      </c>
      <c r="I181" s="182" t="s">
        <v>182</v>
      </c>
      <c r="J181" s="189" t="s">
        <v>39</v>
      </c>
      <c r="K181" s="194">
        <v>1</v>
      </c>
      <c r="L181" s="194">
        <v>10</v>
      </c>
      <c r="M181" s="194">
        <v>25.9</v>
      </c>
      <c r="N181" s="252">
        <f>L181*M181</f>
        <v>259</v>
      </c>
      <c r="O181" s="195" t="s">
        <v>180</v>
      </c>
      <c r="P181" s="187" t="s">
        <v>181</v>
      </c>
      <c r="Q181" s="228" t="s">
        <v>472</v>
      </c>
      <c r="R181" s="189" t="s">
        <v>11</v>
      </c>
      <c r="S181" s="190" t="s">
        <v>449</v>
      </c>
      <c r="T181" s="191">
        <v>1</v>
      </c>
      <c r="U181" s="191">
        <v>17</v>
      </c>
      <c r="V181" s="191">
        <v>120</v>
      </c>
      <c r="W181" s="192">
        <f>V181*T181</f>
        <v>120</v>
      </c>
      <c r="X181" s="191">
        <v>60</v>
      </c>
      <c r="Y181" s="220"/>
      <c r="Z181" s="193">
        <f t="shared" ref="Z181:Z183" si="22">U181*Y181</f>
        <v>0</v>
      </c>
    </row>
    <row r="182" spans="1:26" ht="24">
      <c r="A182" s="260"/>
      <c r="B182" s="262">
        <v>725</v>
      </c>
      <c r="C182" s="287"/>
      <c r="D182" s="5"/>
      <c r="E182" s="5"/>
      <c r="F182" s="262"/>
      <c r="G182" s="195"/>
      <c r="H182" s="187" t="s">
        <v>183</v>
      </c>
      <c r="I182" s="182" t="s">
        <v>180</v>
      </c>
      <c r="J182" s="189" t="s">
        <v>39</v>
      </c>
      <c r="K182" s="194"/>
      <c r="L182" s="194">
        <v>1</v>
      </c>
      <c r="M182" s="194">
        <v>32.9</v>
      </c>
      <c r="N182" s="252">
        <f>L182*M182</f>
        <v>32.9</v>
      </c>
      <c r="O182" s="195"/>
      <c r="P182" s="187" t="s">
        <v>183</v>
      </c>
      <c r="Q182" s="182"/>
      <c r="R182" s="189"/>
      <c r="S182" s="190"/>
      <c r="T182" s="191"/>
      <c r="U182" s="191"/>
      <c r="V182" s="191"/>
      <c r="W182" s="192"/>
      <c r="X182" s="191"/>
      <c r="Y182" s="191"/>
      <c r="Z182" s="193"/>
    </row>
    <row r="183" spans="1:26" ht="24">
      <c r="A183" s="260">
        <v>71</v>
      </c>
      <c r="B183" s="262">
        <v>752</v>
      </c>
      <c r="C183" s="287" t="s">
        <v>456</v>
      </c>
      <c r="D183" s="5" t="s">
        <v>464</v>
      </c>
      <c r="E183" s="5">
        <v>752</v>
      </c>
      <c r="F183" s="262"/>
      <c r="G183" s="200" t="s">
        <v>32</v>
      </c>
      <c r="H183" s="197" t="s">
        <v>511</v>
      </c>
      <c r="I183" s="201" t="s">
        <v>185</v>
      </c>
      <c r="J183" s="189" t="s">
        <v>442</v>
      </c>
      <c r="K183" s="194">
        <v>8</v>
      </c>
      <c r="L183" s="194">
        <v>80</v>
      </c>
      <c r="M183" s="194">
        <v>31.6</v>
      </c>
      <c r="N183" s="252">
        <f>L183*M183</f>
        <v>2528</v>
      </c>
      <c r="O183" s="200" t="s">
        <v>32</v>
      </c>
      <c r="P183" s="197" t="s">
        <v>511</v>
      </c>
      <c r="Q183" s="201" t="s">
        <v>185</v>
      </c>
      <c r="R183" s="189" t="s">
        <v>442</v>
      </c>
      <c r="S183" s="190" t="s">
        <v>553</v>
      </c>
      <c r="T183" s="191">
        <v>4</v>
      </c>
      <c r="U183" s="191">
        <v>40</v>
      </c>
      <c r="V183" s="191">
        <v>50</v>
      </c>
      <c r="W183" s="192">
        <f>V183*T183</f>
        <v>200</v>
      </c>
      <c r="X183" s="191">
        <v>100</v>
      </c>
      <c r="Y183" s="191">
        <f>M183</f>
        <v>31.6</v>
      </c>
      <c r="Z183" s="193">
        <f t="shared" si="22"/>
        <v>1264</v>
      </c>
    </row>
    <row r="184" spans="1:26" ht="24">
      <c r="A184" s="260">
        <v>72</v>
      </c>
      <c r="B184" s="262">
        <v>785</v>
      </c>
      <c r="C184" s="287" t="s">
        <v>481</v>
      </c>
      <c r="D184" s="5"/>
      <c r="E184" s="5"/>
      <c r="F184" s="262" t="s">
        <v>554</v>
      </c>
      <c r="G184" s="195" t="s">
        <v>180</v>
      </c>
      <c r="H184" s="187" t="s">
        <v>186</v>
      </c>
      <c r="I184" s="182" t="s">
        <v>187</v>
      </c>
      <c r="J184" s="189" t="s">
        <v>39</v>
      </c>
      <c r="K184" s="194">
        <v>1</v>
      </c>
      <c r="L184" s="194">
        <v>10</v>
      </c>
      <c r="M184" s="194">
        <v>24.1</v>
      </c>
      <c r="N184" s="252">
        <f>L184*M184</f>
        <v>241</v>
      </c>
      <c r="O184" s="195"/>
      <c r="P184" s="187"/>
      <c r="Q184" s="182"/>
      <c r="R184" s="189"/>
      <c r="S184" s="190"/>
      <c r="T184" s="191"/>
      <c r="U184" s="191"/>
      <c r="V184" s="191"/>
      <c r="W184" s="192"/>
      <c r="X184" s="191"/>
      <c r="Y184" s="191"/>
      <c r="Z184" s="193"/>
    </row>
    <row r="185" spans="1:26" ht="24">
      <c r="A185" s="260"/>
      <c r="B185" s="262">
        <v>785</v>
      </c>
      <c r="C185" s="287"/>
      <c r="D185" s="5"/>
      <c r="E185" s="5"/>
      <c r="F185" s="262"/>
      <c r="G185" s="195"/>
      <c r="H185" s="187" t="s">
        <v>188</v>
      </c>
      <c r="I185" s="182" t="s">
        <v>182</v>
      </c>
      <c r="J185" s="189" t="s">
        <v>39</v>
      </c>
      <c r="K185" s="194"/>
      <c r="L185" s="194">
        <v>1</v>
      </c>
      <c r="M185" s="194">
        <v>31.1</v>
      </c>
      <c r="N185" s="252">
        <f>L185*M185</f>
        <v>31.1</v>
      </c>
      <c r="O185" s="195"/>
      <c r="P185" s="187"/>
      <c r="Q185" s="182"/>
      <c r="R185" s="189"/>
      <c r="S185" s="190"/>
      <c r="T185" s="191"/>
      <c r="U185" s="191"/>
      <c r="V185" s="191"/>
      <c r="W185" s="192"/>
      <c r="X185" s="191"/>
      <c r="Y185" s="191"/>
      <c r="Z185" s="193"/>
    </row>
    <row r="186" spans="1:26" ht="24">
      <c r="A186" s="260">
        <v>73</v>
      </c>
      <c r="B186" s="262">
        <v>806</v>
      </c>
      <c r="C186" s="289" t="s">
        <v>551</v>
      </c>
      <c r="D186" s="5" t="s">
        <v>464</v>
      </c>
      <c r="E186" s="5">
        <v>806</v>
      </c>
      <c r="F186" s="262"/>
      <c r="G186" s="200" t="s">
        <v>30</v>
      </c>
      <c r="H186" s="197" t="s">
        <v>64</v>
      </c>
      <c r="I186" s="201" t="s">
        <v>65</v>
      </c>
      <c r="J186" s="189" t="s">
        <v>39</v>
      </c>
      <c r="K186" s="181">
        <v>1</v>
      </c>
      <c r="L186" s="181">
        <v>9</v>
      </c>
      <c r="M186" s="194">
        <v>36.5</v>
      </c>
      <c r="N186" s="252">
        <f t="shared" si="11"/>
        <v>328.5</v>
      </c>
      <c r="O186" s="200" t="s">
        <v>30</v>
      </c>
      <c r="P186" s="197" t="s">
        <v>64</v>
      </c>
      <c r="Q186" s="221" t="s">
        <v>453</v>
      </c>
      <c r="R186" s="189" t="s">
        <v>39</v>
      </c>
      <c r="S186" s="190" t="s">
        <v>453</v>
      </c>
      <c r="T186" s="191">
        <v>4</v>
      </c>
      <c r="U186" s="191">
        <v>44</v>
      </c>
      <c r="V186" s="191">
        <v>45</v>
      </c>
      <c r="W186" s="192">
        <f t="shared" si="2"/>
        <v>180</v>
      </c>
      <c r="X186" s="191">
        <v>90</v>
      </c>
      <c r="Y186" s="220"/>
      <c r="Z186" s="193">
        <f t="shared" si="3"/>
        <v>0</v>
      </c>
    </row>
    <row r="187" spans="1:26" ht="24">
      <c r="A187" s="260">
        <v>74</v>
      </c>
      <c r="B187" s="262">
        <v>807</v>
      </c>
      <c r="C187" s="289" t="s">
        <v>551</v>
      </c>
      <c r="D187" s="5" t="s">
        <v>464</v>
      </c>
      <c r="E187" s="5">
        <v>807</v>
      </c>
      <c r="F187" s="262"/>
      <c r="G187" s="200" t="s">
        <v>66</v>
      </c>
      <c r="H187" s="197" t="s">
        <v>67</v>
      </c>
      <c r="I187" s="201" t="s">
        <v>68</v>
      </c>
      <c r="J187" s="189" t="s">
        <v>39</v>
      </c>
      <c r="K187" s="194">
        <v>1</v>
      </c>
      <c r="L187" s="194">
        <v>10</v>
      </c>
      <c r="M187" s="194">
        <v>22.8</v>
      </c>
      <c r="N187" s="252">
        <f t="shared" si="11"/>
        <v>228</v>
      </c>
      <c r="O187" s="200" t="s">
        <v>66</v>
      </c>
      <c r="P187" s="197" t="s">
        <v>67</v>
      </c>
      <c r="Q187" s="221" t="s">
        <v>453</v>
      </c>
      <c r="R187" s="189" t="s">
        <v>39</v>
      </c>
      <c r="S187" s="190" t="s">
        <v>453</v>
      </c>
      <c r="T187" s="191">
        <v>4</v>
      </c>
      <c r="U187" s="191">
        <v>40</v>
      </c>
      <c r="V187" s="191">
        <v>50</v>
      </c>
      <c r="W187" s="192">
        <f t="shared" si="2"/>
        <v>200</v>
      </c>
      <c r="X187" s="191">
        <v>100</v>
      </c>
      <c r="Y187" s="220"/>
      <c r="Z187" s="193">
        <f t="shared" si="3"/>
        <v>0</v>
      </c>
    </row>
    <row r="188" spans="1:26" ht="24">
      <c r="A188" s="260">
        <v>75</v>
      </c>
      <c r="B188" s="262">
        <v>814</v>
      </c>
      <c r="C188" s="287" t="s">
        <v>481</v>
      </c>
      <c r="D188" s="5"/>
      <c r="E188" s="5"/>
      <c r="F188" s="262" t="s">
        <v>555</v>
      </c>
      <c r="G188" s="200" t="s">
        <v>66</v>
      </c>
      <c r="H188" s="197" t="s">
        <v>69</v>
      </c>
      <c r="I188" s="201" t="s">
        <v>70</v>
      </c>
      <c r="J188" s="189" t="s">
        <v>39</v>
      </c>
      <c r="K188" s="181">
        <v>2</v>
      </c>
      <c r="L188" s="181">
        <v>18</v>
      </c>
      <c r="M188" s="194">
        <v>23.6</v>
      </c>
      <c r="N188" s="252">
        <f t="shared" si="11"/>
        <v>424.8</v>
      </c>
      <c r="O188" s="200"/>
      <c r="P188" s="197"/>
      <c r="Q188" s="201"/>
      <c r="R188" s="189"/>
      <c r="S188" s="190"/>
      <c r="T188" s="191"/>
      <c r="U188" s="191"/>
      <c r="V188" s="191"/>
      <c r="W188" s="192"/>
      <c r="X188" s="191"/>
      <c r="Y188" s="191"/>
      <c r="Z188" s="193"/>
    </row>
    <row r="189" spans="1:26" ht="24">
      <c r="A189" s="260"/>
      <c r="B189" s="262">
        <v>814</v>
      </c>
      <c r="C189" s="287"/>
      <c r="D189" s="5"/>
      <c r="E189" s="5"/>
      <c r="F189" s="262"/>
      <c r="G189" s="200" t="s">
        <v>66</v>
      </c>
      <c r="H189" s="197" t="s">
        <v>71</v>
      </c>
      <c r="I189" s="202" t="s">
        <v>70</v>
      </c>
      <c r="J189" s="189" t="s">
        <v>39</v>
      </c>
      <c r="K189" s="181"/>
      <c r="L189" s="181">
        <v>2</v>
      </c>
      <c r="M189" s="194">
        <v>24.9</v>
      </c>
      <c r="N189" s="252">
        <f t="shared" si="11"/>
        <v>49.8</v>
      </c>
      <c r="O189" s="200"/>
      <c r="P189" s="197"/>
      <c r="Q189" s="202"/>
      <c r="R189" s="189"/>
      <c r="S189" s="190"/>
      <c r="T189" s="191"/>
      <c r="U189" s="191"/>
      <c r="V189" s="191"/>
      <c r="W189" s="192"/>
      <c r="X189" s="191"/>
      <c r="Y189" s="191"/>
      <c r="Z189" s="193"/>
    </row>
    <row r="190" spans="1:26" ht="24">
      <c r="A190" s="260">
        <v>76</v>
      </c>
      <c r="B190" s="262">
        <v>816</v>
      </c>
      <c r="C190" s="287" t="s">
        <v>481</v>
      </c>
      <c r="D190" s="5"/>
      <c r="E190" s="5"/>
      <c r="F190" s="262" t="s">
        <v>555</v>
      </c>
      <c r="G190" s="200" t="s">
        <v>66</v>
      </c>
      <c r="H190" s="197" t="s">
        <v>72</v>
      </c>
      <c r="I190" s="201" t="s">
        <v>73</v>
      </c>
      <c r="J190" s="189" t="s">
        <v>39</v>
      </c>
      <c r="K190" s="194">
        <v>1</v>
      </c>
      <c r="L190" s="194">
        <v>9</v>
      </c>
      <c r="M190" s="194">
        <v>24.8</v>
      </c>
      <c r="N190" s="252">
        <f t="shared" si="11"/>
        <v>223.20000000000002</v>
      </c>
      <c r="O190" s="200"/>
      <c r="P190" s="197"/>
      <c r="Q190" s="201"/>
      <c r="R190" s="189"/>
      <c r="S190" s="190"/>
      <c r="T190" s="191"/>
      <c r="U190" s="191"/>
      <c r="V190" s="191"/>
      <c r="W190" s="192"/>
      <c r="X190" s="191"/>
      <c r="Y190" s="191"/>
      <c r="Z190" s="193"/>
    </row>
    <row r="191" spans="1:26" ht="24">
      <c r="A191" s="260"/>
      <c r="B191" s="262">
        <v>816</v>
      </c>
      <c r="C191" s="287"/>
      <c r="D191" s="5"/>
      <c r="E191" s="5"/>
      <c r="F191" s="262"/>
      <c r="G191" s="200"/>
      <c r="H191" s="197" t="s">
        <v>74</v>
      </c>
      <c r="I191" s="202" t="s">
        <v>68</v>
      </c>
      <c r="J191" s="189" t="s">
        <v>39</v>
      </c>
      <c r="K191" s="194"/>
      <c r="L191" s="194">
        <v>1</v>
      </c>
      <c r="M191" s="194">
        <v>22.8</v>
      </c>
      <c r="N191" s="252">
        <f t="shared" si="11"/>
        <v>22.8</v>
      </c>
      <c r="O191" s="200"/>
      <c r="P191" s="197"/>
      <c r="Q191" s="202"/>
      <c r="R191" s="189"/>
      <c r="S191" s="190"/>
      <c r="T191" s="191"/>
      <c r="U191" s="191"/>
      <c r="V191" s="191"/>
      <c r="W191" s="192"/>
      <c r="X191" s="191"/>
      <c r="Y191" s="191"/>
      <c r="Z191" s="193"/>
    </row>
    <row r="192" spans="1:26" ht="24">
      <c r="A192" s="260">
        <v>77</v>
      </c>
      <c r="B192" s="262">
        <v>817</v>
      </c>
      <c r="C192" s="287" t="s">
        <v>481</v>
      </c>
      <c r="D192" s="5"/>
      <c r="E192" s="5"/>
      <c r="F192" s="262" t="s">
        <v>556</v>
      </c>
      <c r="G192" s="195" t="s">
        <v>30</v>
      </c>
      <c r="H192" s="197" t="s">
        <v>75</v>
      </c>
      <c r="I192" s="182" t="s">
        <v>76</v>
      </c>
      <c r="J192" s="189" t="s">
        <v>39</v>
      </c>
      <c r="K192" s="181">
        <v>2</v>
      </c>
      <c r="L192" s="181">
        <v>18</v>
      </c>
      <c r="M192" s="194">
        <v>30.5</v>
      </c>
      <c r="N192" s="252">
        <f t="shared" si="11"/>
        <v>549</v>
      </c>
      <c r="O192" s="195"/>
      <c r="P192" s="197"/>
      <c r="Q192" s="182"/>
      <c r="R192" s="189"/>
      <c r="S192" s="190"/>
      <c r="T192" s="191"/>
      <c r="U192" s="191"/>
      <c r="V192" s="191"/>
      <c r="W192" s="192"/>
      <c r="X192" s="191"/>
      <c r="Y192" s="191"/>
      <c r="Z192" s="193"/>
    </row>
    <row r="193" spans="1:26" ht="24">
      <c r="A193" s="260">
        <v>78</v>
      </c>
      <c r="B193" s="262">
        <v>834</v>
      </c>
      <c r="C193" s="287" t="s">
        <v>481</v>
      </c>
      <c r="D193" s="5"/>
      <c r="E193" s="5"/>
      <c r="F193" s="262" t="s">
        <v>555</v>
      </c>
      <c r="G193" s="200" t="s">
        <v>66</v>
      </c>
      <c r="H193" s="197" t="s">
        <v>77</v>
      </c>
      <c r="I193" s="201" t="s">
        <v>78</v>
      </c>
      <c r="J193" s="189" t="s">
        <v>39</v>
      </c>
      <c r="K193" s="181">
        <v>1</v>
      </c>
      <c r="L193" s="181">
        <v>10</v>
      </c>
      <c r="M193" s="194">
        <v>25.9</v>
      </c>
      <c r="N193" s="252">
        <f t="shared" si="11"/>
        <v>259</v>
      </c>
      <c r="O193" s="200"/>
      <c r="P193" s="197"/>
      <c r="Q193" s="201"/>
      <c r="R193" s="189"/>
      <c r="S193" s="190"/>
      <c r="T193" s="191"/>
      <c r="U193" s="191"/>
      <c r="V193" s="191"/>
      <c r="W193" s="192"/>
      <c r="X193" s="191"/>
      <c r="Y193" s="191"/>
      <c r="Z193" s="193"/>
    </row>
    <row r="194" spans="1:26" ht="24">
      <c r="A194" s="260">
        <v>79</v>
      </c>
      <c r="B194" s="262">
        <v>837</v>
      </c>
      <c r="C194" s="287" t="s">
        <v>481</v>
      </c>
      <c r="D194" s="5"/>
      <c r="E194" s="5"/>
      <c r="F194" s="262" t="s">
        <v>555</v>
      </c>
      <c r="G194" s="200" t="s">
        <v>66</v>
      </c>
      <c r="H194" s="197" t="s">
        <v>79</v>
      </c>
      <c r="I194" s="201" t="s">
        <v>80</v>
      </c>
      <c r="J194" s="189" t="s">
        <v>39</v>
      </c>
      <c r="K194" s="181">
        <v>1</v>
      </c>
      <c r="L194" s="181">
        <v>9</v>
      </c>
      <c r="M194" s="194">
        <v>24.2</v>
      </c>
      <c r="N194" s="252">
        <f t="shared" si="11"/>
        <v>217.79999999999998</v>
      </c>
      <c r="O194" s="200"/>
      <c r="P194" s="197"/>
      <c r="Q194" s="201"/>
      <c r="R194" s="189"/>
      <c r="S194" s="190"/>
      <c r="T194" s="191"/>
      <c r="U194" s="191"/>
      <c r="V194" s="191"/>
      <c r="W194" s="192"/>
      <c r="X194" s="191"/>
      <c r="Y194" s="191"/>
      <c r="Z194" s="193"/>
    </row>
    <row r="195" spans="1:26" ht="24">
      <c r="A195" s="263"/>
      <c r="B195" s="262">
        <v>837</v>
      </c>
      <c r="C195" s="287"/>
      <c r="D195" s="5"/>
      <c r="E195" s="5"/>
      <c r="F195" s="262"/>
      <c r="G195" s="200" t="s">
        <v>80</v>
      </c>
      <c r="H195" s="197" t="s">
        <v>502</v>
      </c>
      <c r="I195" s="197" t="s">
        <v>66</v>
      </c>
      <c r="J195" s="189" t="s">
        <v>39</v>
      </c>
      <c r="K195" s="181"/>
      <c r="L195" s="181">
        <v>1</v>
      </c>
      <c r="M195" s="194">
        <v>32.4</v>
      </c>
      <c r="N195" s="252">
        <f t="shared" si="11"/>
        <v>32.4</v>
      </c>
      <c r="O195" s="200"/>
      <c r="P195" s="197"/>
      <c r="Q195" s="197"/>
      <c r="R195" s="189"/>
      <c r="S195" s="190"/>
      <c r="T195" s="191"/>
      <c r="U195" s="191"/>
      <c r="V195" s="191"/>
      <c r="W195" s="192"/>
      <c r="X195" s="191"/>
      <c r="Y195" s="191"/>
      <c r="Z195" s="193"/>
    </row>
    <row r="196" spans="1:26" ht="24">
      <c r="A196" s="195">
        <v>80</v>
      </c>
      <c r="B196" s="262">
        <v>839</v>
      </c>
      <c r="C196" s="287" t="s">
        <v>481</v>
      </c>
      <c r="D196" s="5"/>
      <c r="E196" s="5"/>
      <c r="F196" s="262" t="s">
        <v>555</v>
      </c>
      <c r="G196" s="200" t="s">
        <v>66</v>
      </c>
      <c r="H196" s="197" t="s">
        <v>82</v>
      </c>
      <c r="I196" s="201" t="s">
        <v>83</v>
      </c>
      <c r="J196" s="189" t="s">
        <v>39</v>
      </c>
      <c r="K196" s="181">
        <v>2</v>
      </c>
      <c r="L196" s="181">
        <v>2</v>
      </c>
      <c r="M196" s="194">
        <v>29.8</v>
      </c>
      <c r="N196" s="252">
        <f t="shared" si="11"/>
        <v>59.6</v>
      </c>
      <c r="O196" s="200"/>
      <c r="P196" s="197"/>
      <c r="Q196" s="201"/>
      <c r="R196" s="189"/>
      <c r="S196" s="190"/>
      <c r="T196" s="191"/>
      <c r="U196" s="191"/>
      <c r="V196" s="191"/>
      <c r="W196" s="192"/>
      <c r="X196" s="191"/>
      <c r="Y196" s="191"/>
      <c r="Z196" s="193"/>
    </row>
    <row r="197" spans="1:26" ht="24">
      <c r="A197" s="195"/>
      <c r="B197" s="262">
        <v>839</v>
      </c>
      <c r="C197" s="287"/>
      <c r="D197" s="5"/>
      <c r="E197" s="5"/>
      <c r="F197" s="262"/>
      <c r="G197" s="200" t="s">
        <v>66</v>
      </c>
      <c r="H197" s="197" t="s">
        <v>84</v>
      </c>
      <c r="I197" s="201" t="s">
        <v>83</v>
      </c>
      <c r="J197" s="189" t="s">
        <v>39</v>
      </c>
      <c r="K197" s="181"/>
      <c r="L197" s="181">
        <v>12</v>
      </c>
      <c r="M197" s="194">
        <v>27.2</v>
      </c>
      <c r="N197" s="252">
        <f t="shared" si="11"/>
        <v>326.39999999999998</v>
      </c>
      <c r="O197" s="200"/>
      <c r="P197" s="197"/>
      <c r="Q197" s="201"/>
      <c r="R197" s="189"/>
      <c r="S197" s="190"/>
      <c r="T197" s="191"/>
      <c r="U197" s="191"/>
      <c r="V197" s="191"/>
      <c r="W197" s="192"/>
      <c r="X197" s="191"/>
      <c r="Y197" s="191"/>
      <c r="Z197" s="193"/>
    </row>
    <row r="198" spans="1:26" ht="24">
      <c r="A198" s="195"/>
      <c r="B198" s="265" t="s">
        <v>85</v>
      </c>
      <c r="C198" s="288"/>
      <c r="D198" s="20"/>
      <c r="E198" s="20"/>
      <c r="F198" s="265"/>
      <c r="G198" s="200" t="s">
        <v>66</v>
      </c>
      <c r="H198" s="197" t="s">
        <v>86</v>
      </c>
      <c r="I198" s="202" t="s">
        <v>73</v>
      </c>
      <c r="J198" s="189" t="s">
        <v>39</v>
      </c>
      <c r="K198" s="181"/>
      <c r="L198" s="203">
        <v>6</v>
      </c>
      <c r="M198" s="194">
        <v>24.8</v>
      </c>
      <c r="N198" s="252">
        <f t="shared" si="11"/>
        <v>148.80000000000001</v>
      </c>
      <c r="O198" s="200"/>
      <c r="P198" s="197"/>
      <c r="Q198" s="202"/>
      <c r="R198" s="189"/>
      <c r="S198" s="190"/>
      <c r="T198" s="191"/>
      <c r="U198" s="191"/>
      <c r="V198" s="191"/>
      <c r="W198" s="192"/>
      <c r="X198" s="191"/>
      <c r="Y198" s="191"/>
      <c r="Z198" s="193"/>
    </row>
    <row r="199" spans="1:26" ht="24">
      <c r="A199" s="260">
        <v>81</v>
      </c>
      <c r="B199" s="262">
        <v>855</v>
      </c>
      <c r="C199" s="287" t="s">
        <v>481</v>
      </c>
      <c r="D199" s="5"/>
      <c r="E199" s="5"/>
      <c r="F199" s="262" t="s">
        <v>555</v>
      </c>
      <c r="G199" s="200" t="s">
        <v>66</v>
      </c>
      <c r="H199" s="197" t="s">
        <v>87</v>
      </c>
      <c r="I199" s="201" t="s">
        <v>88</v>
      </c>
      <c r="J199" s="189" t="s">
        <v>39</v>
      </c>
      <c r="K199" s="181">
        <v>1</v>
      </c>
      <c r="L199" s="181">
        <v>10</v>
      </c>
      <c r="M199" s="194">
        <v>22.6</v>
      </c>
      <c r="N199" s="252">
        <f t="shared" si="11"/>
        <v>226</v>
      </c>
      <c r="O199" s="200"/>
      <c r="P199" s="197"/>
      <c r="Q199" s="201"/>
      <c r="R199" s="189"/>
      <c r="S199" s="190"/>
      <c r="T199" s="191"/>
      <c r="U199" s="191"/>
      <c r="V199" s="191"/>
      <c r="W199" s="192"/>
      <c r="X199" s="191"/>
      <c r="Y199" s="191"/>
      <c r="Z199" s="193"/>
    </row>
    <row r="200" spans="1:26" ht="24">
      <c r="A200" s="260"/>
      <c r="B200" s="262">
        <v>855</v>
      </c>
      <c r="C200" s="287"/>
      <c r="D200" s="5"/>
      <c r="E200" s="5"/>
      <c r="F200" s="262"/>
      <c r="G200" s="200"/>
      <c r="H200" s="197" t="s">
        <v>89</v>
      </c>
      <c r="I200" s="201" t="s">
        <v>73</v>
      </c>
      <c r="J200" s="189" t="s">
        <v>39</v>
      </c>
      <c r="K200" s="194"/>
      <c r="L200" s="194"/>
      <c r="M200" s="194"/>
      <c r="N200" s="252"/>
      <c r="O200" s="200"/>
      <c r="P200" s="197"/>
      <c r="Q200" s="201"/>
      <c r="R200" s="189"/>
      <c r="S200" s="190"/>
      <c r="T200" s="191"/>
      <c r="U200" s="191"/>
      <c r="V200" s="191"/>
      <c r="W200" s="192"/>
      <c r="X200" s="191"/>
      <c r="Y200" s="191"/>
      <c r="Z200" s="193"/>
    </row>
    <row r="201" spans="1:26" ht="24">
      <c r="A201" s="260">
        <v>82</v>
      </c>
      <c r="B201" s="262">
        <v>866</v>
      </c>
      <c r="C201" s="287" t="s">
        <v>481</v>
      </c>
      <c r="D201" s="5"/>
      <c r="E201" s="5"/>
      <c r="F201" s="262" t="s">
        <v>555</v>
      </c>
      <c r="G201" s="200" t="s">
        <v>66</v>
      </c>
      <c r="H201" s="197" t="s">
        <v>90</v>
      </c>
      <c r="I201" s="201" t="s">
        <v>91</v>
      </c>
      <c r="J201" s="189" t="s">
        <v>39</v>
      </c>
      <c r="K201" s="181">
        <v>1</v>
      </c>
      <c r="L201" s="181">
        <v>10</v>
      </c>
      <c r="M201" s="194">
        <v>26.6</v>
      </c>
      <c r="N201" s="252">
        <f t="shared" ref="N201:N202" si="23">L201*M201</f>
        <v>266</v>
      </c>
      <c r="O201" s="200"/>
      <c r="P201" s="197"/>
      <c r="Q201" s="201"/>
      <c r="R201" s="189"/>
      <c r="S201" s="190"/>
      <c r="T201" s="191"/>
      <c r="U201" s="191"/>
      <c r="V201" s="191"/>
      <c r="W201" s="192"/>
      <c r="X201" s="191"/>
      <c r="Y201" s="191"/>
      <c r="Z201" s="193"/>
    </row>
    <row r="202" spans="1:26" ht="24">
      <c r="A202" s="260">
        <v>83</v>
      </c>
      <c r="B202" s="262">
        <v>871</v>
      </c>
      <c r="C202" s="287" t="s">
        <v>481</v>
      </c>
      <c r="D202" s="5"/>
      <c r="E202" s="5"/>
      <c r="F202" s="262" t="s">
        <v>556</v>
      </c>
      <c r="G202" s="200" t="s">
        <v>30</v>
      </c>
      <c r="H202" s="197" t="s">
        <v>92</v>
      </c>
      <c r="I202" s="201" t="s">
        <v>93</v>
      </c>
      <c r="J202" s="189" t="s">
        <v>39</v>
      </c>
      <c r="K202" s="181">
        <v>1</v>
      </c>
      <c r="L202" s="181">
        <v>9</v>
      </c>
      <c r="M202" s="194">
        <v>41.5</v>
      </c>
      <c r="N202" s="252">
        <f t="shared" si="23"/>
        <v>373.5</v>
      </c>
      <c r="O202" s="200"/>
      <c r="P202" s="197"/>
      <c r="Q202" s="201"/>
      <c r="R202" s="189"/>
      <c r="S202" s="190"/>
      <c r="T202" s="191"/>
      <c r="U202" s="191"/>
      <c r="V202" s="191"/>
      <c r="W202" s="192"/>
      <c r="X202" s="191"/>
      <c r="Y202" s="191"/>
      <c r="Z202" s="193"/>
    </row>
    <row r="203" spans="1:26" ht="24">
      <c r="A203" s="260">
        <v>84</v>
      </c>
      <c r="B203" s="262">
        <v>872</v>
      </c>
      <c r="C203" s="287" t="s">
        <v>481</v>
      </c>
      <c r="D203" s="5"/>
      <c r="E203" s="5"/>
      <c r="F203" s="262" t="s">
        <v>556</v>
      </c>
      <c r="G203" s="200" t="s">
        <v>30</v>
      </c>
      <c r="H203" s="197" t="s">
        <v>430</v>
      </c>
      <c r="I203" s="201" t="s">
        <v>431</v>
      </c>
      <c r="J203" s="189" t="s">
        <v>443</v>
      </c>
      <c r="K203" s="181">
        <v>1</v>
      </c>
      <c r="L203" s="181">
        <v>10</v>
      </c>
      <c r="M203" s="194">
        <v>36.799999999999997</v>
      </c>
      <c r="N203" s="252">
        <f>L203*M203</f>
        <v>368</v>
      </c>
      <c r="O203" s="200"/>
      <c r="P203" s="197"/>
      <c r="Q203" s="201"/>
      <c r="R203" s="189"/>
      <c r="S203" s="190"/>
      <c r="T203" s="191"/>
      <c r="U203" s="191"/>
      <c r="V203" s="191"/>
      <c r="W203" s="192"/>
      <c r="X203" s="191"/>
      <c r="Y203" s="191"/>
      <c r="Z203" s="193"/>
    </row>
    <row r="204" spans="1:26">
      <c r="A204" s="260"/>
      <c r="B204" s="262"/>
      <c r="C204" s="287"/>
      <c r="D204" s="5"/>
      <c r="E204" s="5"/>
      <c r="F204" s="262"/>
      <c r="G204" s="200" t="s">
        <v>30</v>
      </c>
      <c r="H204" s="197" t="s">
        <v>432</v>
      </c>
      <c r="I204" s="202" t="s">
        <v>433</v>
      </c>
      <c r="J204" s="189" t="s">
        <v>23</v>
      </c>
      <c r="K204" s="194"/>
      <c r="L204" s="194"/>
      <c r="M204" s="194"/>
      <c r="N204" s="252"/>
      <c r="O204" s="200"/>
      <c r="P204" s="197"/>
      <c r="Q204" s="202"/>
      <c r="R204" s="189"/>
      <c r="S204" s="190"/>
      <c r="T204" s="191"/>
      <c r="U204" s="191"/>
      <c r="V204" s="191"/>
      <c r="W204" s="192"/>
      <c r="X204" s="191"/>
      <c r="Y204" s="191"/>
      <c r="Z204" s="193"/>
    </row>
    <row r="205" spans="1:26" ht="24">
      <c r="A205" s="260">
        <v>85</v>
      </c>
      <c r="B205" s="262">
        <v>944</v>
      </c>
      <c r="C205" s="287" t="s">
        <v>481</v>
      </c>
      <c r="D205" s="5"/>
      <c r="E205" s="5"/>
      <c r="F205" s="262" t="s">
        <v>494</v>
      </c>
      <c r="G205" s="200" t="s">
        <v>32</v>
      </c>
      <c r="H205" s="187" t="s">
        <v>512</v>
      </c>
      <c r="I205" s="201" t="s">
        <v>190</v>
      </c>
      <c r="J205" s="189" t="s">
        <v>39</v>
      </c>
      <c r="K205" s="181">
        <v>2</v>
      </c>
      <c r="L205" s="181">
        <v>18</v>
      </c>
      <c r="M205" s="194">
        <v>23</v>
      </c>
      <c r="N205" s="252">
        <f t="shared" ref="N205:N228" si="24">L205*M205</f>
        <v>414</v>
      </c>
      <c r="O205" s="200"/>
      <c r="P205" s="187" t="s">
        <v>512</v>
      </c>
      <c r="Q205" s="201"/>
      <c r="R205" s="189"/>
      <c r="S205" s="190"/>
      <c r="T205" s="191"/>
      <c r="U205" s="191"/>
      <c r="V205" s="191"/>
      <c r="W205" s="192"/>
      <c r="X205" s="191"/>
      <c r="Y205" s="191"/>
      <c r="Z205" s="193"/>
    </row>
    <row r="206" spans="1:26" ht="36">
      <c r="A206" s="260"/>
      <c r="B206" s="262">
        <v>944</v>
      </c>
      <c r="C206" s="287"/>
      <c r="D206" s="5"/>
      <c r="E206" s="5"/>
      <c r="F206" s="262"/>
      <c r="G206" s="200" t="s">
        <v>32</v>
      </c>
      <c r="H206" s="187" t="s">
        <v>513</v>
      </c>
      <c r="I206" s="201" t="s">
        <v>190</v>
      </c>
      <c r="J206" s="189" t="s">
        <v>39</v>
      </c>
      <c r="K206" s="181"/>
      <c r="L206" s="181">
        <v>2</v>
      </c>
      <c r="M206" s="194">
        <v>28.3</v>
      </c>
      <c r="N206" s="252">
        <f t="shared" si="24"/>
        <v>56.6</v>
      </c>
      <c r="O206" s="200"/>
      <c r="P206" s="187" t="s">
        <v>513</v>
      </c>
      <c r="Q206" s="201"/>
      <c r="R206" s="189"/>
      <c r="S206" s="190"/>
      <c r="T206" s="191"/>
      <c r="U206" s="191"/>
      <c r="V206" s="191"/>
      <c r="W206" s="192"/>
      <c r="X206" s="191"/>
      <c r="Y206" s="191"/>
      <c r="Z206" s="193"/>
    </row>
    <row r="207" spans="1:26" ht="24">
      <c r="A207" s="260"/>
      <c r="B207" s="262">
        <v>944</v>
      </c>
      <c r="C207" s="287"/>
      <c r="D207" s="5"/>
      <c r="E207" s="5"/>
      <c r="F207" s="262"/>
      <c r="G207" s="200" t="s">
        <v>32</v>
      </c>
      <c r="H207" s="187" t="s">
        <v>514</v>
      </c>
      <c r="I207" s="187" t="s">
        <v>193</v>
      </c>
      <c r="J207" s="189" t="s">
        <v>39</v>
      </c>
      <c r="K207" s="203"/>
      <c r="L207" s="203">
        <v>1</v>
      </c>
      <c r="M207" s="194">
        <v>26.7</v>
      </c>
      <c r="N207" s="252">
        <f t="shared" si="24"/>
        <v>26.7</v>
      </c>
      <c r="O207" s="200"/>
      <c r="P207" s="187" t="s">
        <v>514</v>
      </c>
      <c r="Q207" s="187"/>
      <c r="R207" s="189"/>
      <c r="S207" s="190"/>
      <c r="T207" s="191"/>
      <c r="U207" s="191"/>
      <c r="V207" s="191"/>
      <c r="W207" s="192"/>
      <c r="X207" s="191"/>
      <c r="Y207" s="191"/>
      <c r="Z207" s="193"/>
    </row>
    <row r="208" spans="1:26" ht="24">
      <c r="A208" s="260"/>
      <c r="B208" s="262">
        <v>944</v>
      </c>
      <c r="C208" s="287"/>
      <c r="D208" s="5"/>
      <c r="E208" s="5"/>
      <c r="F208" s="262"/>
      <c r="G208" s="200" t="s">
        <v>194</v>
      </c>
      <c r="H208" s="187" t="s">
        <v>195</v>
      </c>
      <c r="I208" s="187" t="s">
        <v>196</v>
      </c>
      <c r="J208" s="189" t="s">
        <v>39</v>
      </c>
      <c r="K208" s="181"/>
      <c r="L208" s="181">
        <v>1</v>
      </c>
      <c r="M208" s="194">
        <v>27.9</v>
      </c>
      <c r="N208" s="252">
        <f t="shared" si="24"/>
        <v>27.9</v>
      </c>
      <c r="O208" s="200"/>
      <c r="P208" s="187" t="s">
        <v>195</v>
      </c>
      <c r="Q208" s="187"/>
      <c r="R208" s="189"/>
      <c r="S208" s="190"/>
      <c r="T208" s="191"/>
      <c r="U208" s="191"/>
      <c r="V208" s="191"/>
      <c r="W208" s="192"/>
      <c r="X208" s="191"/>
      <c r="Y208" s="191"/>
      <c r="Z208" s="193"/>
    </row>
    <row r="209" spans="1:26" ht="24">
      <c r="A209" s="260">
        <v>86</v>
      </c>
      <c r="B209" s="262">
        <v>946</v>
      </c>
      <c r="C209" s="287" t="s">
        <v>481</v>
      </c>
      <c r="D209" s="5"/>
      <c r="E209" s="5"/>
      <c r="F209" s="262" t="s">
        <v>494</v>
      </c>
      <c r="G209" s="200" t="s">
        <v>32</v>
      </c>
      <c r="H209" s="187" t="s">
        <v>515</v>
      </c>
      <c r="I209" s="201" t="s">
        <v>190</v>
      </c>
      <c r="J209" s="189" t="s">
        <v>39</v>
      </c>
      <c r="K209" s="181">
        <v>2</v>
      </c>
      <c r="L209" s="181">
        <v>19</v>
      </c>
      <c r="M209" s="194">
        <v>24.3</v>
      </c>
      <c r="N209" s="252">
        <f t="shared" si="24"/>
        <v>461.7</v>
      </c>
      <c r="O209" s="200"/>
      <c r="P209" s="187" t="s">
        <v>515</v>
      </c>
      <c r="Q209" s="201"/>
      <c r="R209" s="189"/>
      <c r="S209" s="190"/>
      <c r="T209" s="191"/>
      <c r="U209" s="191"/>
      <c r="V209" s="191"/>
      <c r="W209" s="192"/>
      <c r="X209" s="191"/>
      <c r="Y209" s="191"/>
      <c r="Z209" s="193"/>
    </row>
    <row r="210" spans="1:26" ht="24">
      <c r="A210" s="260"/>
      <c r="B210" s="262">
        <v>946</v>
      </c>
      <c r="C210" s="287"/>
      <c r="D210" s="5"/>
      <c r="E210" s="5"/>
      <c r="F210" s="262"/>
      <c r="G210" s="198" t="s">
        <v>193</v>
      </c>
      <c r="H210" s="187" t="s">
        <v>198</v>
      </c>
      <c r="I210" s="187" t="s">
        <v>32</v>
      </c>
      <c r="J210" s="189" t="s">
        <v>39</v>
      </c>
      <c r="K210" s="203"/>
      <c r="L210" s="203">
        <v>1</v>
      </c>
      <c r="M210" s="194">
        <v>26.7</v>
      </c>
      <c r="N210" s="252">
        <f t="shared" si="24"/>
        <v>26.7</v>
      </c>
      <c r="O210" s="198"/>
      <c r="P210" s="187" t="s">
        <v>198</v>
      </c>
      <c r="Q210" s="187"/>
      <c r="R210" s="189"/>
      <c r="S210" s="190"/>
      <c r="T210" s="191"/>
      <c r="U210" s="191"/>
      <c r="V210" s="191"/>
      <c r="W210" s="192"/>
      <c r="X210" s="191"/>
      <c r="Y210" s="191"/>
      <c r="Z210" s="193"/>
    </row>
    <row r="211" spans="1:26" ht="24">
      <c r="A211" s="260"/>
      <c r="B211" s="262">
        <v>946</v>
      </c>
      <c r="C211" s="287"/>
      <c r="D211" s="5"/>
      <c r="E211" s="5"/>
      <c r="F211" s="262"/>
      <c r="G211" s="198" t="s">
        <v>32</v>
      </c>
      <c r="H211" s="187" t="s">
        <v>516</v>
      </c>
      <c r="I211" s="187" t="s">
        <v>200</v>
      </c>
      <c r="J211" s="189" t="s">
        <v>39</v>
      </c>
      <c r="K211" s="203"/>
      <c r="L211" s="203">
        <v>1</v>
      </c>
      <c r="M211" s="194">
        <v>27.8</v>
      </c>
      <c r="N211" s="252">
        <f t="shared" si="24"/>
        <v>27.8</v>
      </c>
      <c r="O211" s="198"/>
      <c r="P211" s="187" t="s">
        <v>516</v>
      </c>
      <c r="Q211" s="187"/>
      <c r="R211" s="189"/>
      <c r="S211" s="190"/>
      <c r="T211" s="191"/>
      <c r="U211" s="191"/>
      <c r="V211" s="191"/>
      <c r="W211" s="192"/>
      <c r="X211" s="191"/>
      <c r="Y211" s="191"/>
      <c r="Z211" s="193"/>
    </row>
    <row r="212" spans="1:26" ht="24">
      <c r="A212" s="260"/>
      <c r="B212" s="262">
        <v>946</v>
      </c>
      <c r="C212" s="287"/>
      <c r="D212" s="5"/>
      <c r="E212" s="5"/>
      <c r="F212" s="262"/>
      <c r="G212" s="198" t="s">
        <v>32</v>
      </c>
      <c r="H212" s="187" t="s">
        <v>517</v>
      </c>
      <c r="I212" s="187" t="s">
        <v>190</v>
      </c>
      <c r="J212" s="189" t="s">
        <v>39</v>
      </c>
      <c r="K212" s="203"/>
      <c r="L212" s="203">
        <v>1</v>
      </c>
      <c r="M212" s="194">
        <v>29.7</v>
      </c>
      <c r="N212" s="252">
        <f t="shared" si="24"/>
        <v>29.7</v>
      </c>
      <c r="O212" s="198"/>
      <c r="P212" s="187" t="s">
        <v>517</v>
      </c>
      <c r="Q212" s="187"/>
      <c r="R212" s="189"/>
      <c r="S212" s="190"/>
      <c r="T212" s="191"/>
      <c r="U212" s="191"/>
      <c r="V212" s="191"/>
      <c r="W212" s="192"/>
      <c r="X212" s="191"/>
      <c r="Y212" s="191"/>
      <c r="Z212" s="193"/>
    </row>
    <row r="213" spans="1:26" ht="24">
      <c r="A213" s="260">
        <v>87</v>
      </c>
      <c r="B213" s="262">
        <v>947</v>
      </c>
      <c r="C213" s="287" t="s">
        <v>481</v>
      </c>
      <c r="D213" s="5"/>
      <c r="E213" s="5"/>
      <c r="F213" s="262" t="s">
        <v>494</v>
      </c>
      <c r="G213" s="200" t="s">
        <v>32</v>
      </c>
      <c r="H213" s="187" t="s">
        <v>518</v>
      </c>
      <c r="I213" s="201" t="s">
        <v>203</v>
      </c>
      <c r="J213" s="189" t="s">
        <v>442</v>
      </c>
      <c r="K213" s="181">
        <v>1</v>
      </c>
      <c r="L213" s="181">
        <v>6</v>
      </c>
      <c r="M213" s="194">
        <v>32.9</v>
      </c>
      <c r="N213" s="252">
        <f t="shared" si="24"/>
        <v>197.39999999999998</v>
      </c>
      <c r="O213" s="200"/>
      <c r="P213" s="187" t="s">
        <v>518</v>
      </c>
      <c r="Q213" s="201"/>
      <c r="R213" s="189"/>
      <c r="S213" s="190"/>
      <c r="T213" s="191"/>
      <c r="U213" s="191"/>
      <c r="V213" s="191"/>
      <c r="W213" s="192"/>
      <c r="X213" s="191"/>
      <c r="Y213" s="191"/>
      <c r="Z213" s="193"/>
    </row>
    <row r="214" spans="1:26" ht="24">
      <c r="A214" s="260"/>
      <c r="B214" s="262">
        <v>947</v>
      </c>
      <c r="C214" s="287"/>
      <c r="D214" s="5"/>
      <c r="E214" s="5"/>
      <c r="F214" s="262"/>
      <c r="G214" s="200" t="s">
        <v>32</v>
      </c>
      <c r="H214" s="187" t="s">
        <v>519</v>
      </c>
      <c r="I214" s="201" t="s">
        <v>205</v>
      </c>
      <c r="J214" s="189" t="s">
        <v>39</v>
      </c>
      <c r="K214" s="181"/>
      <c r="L214" s="181">
        <v>3</v>
      </c>
      <c r="M214" s="194">
        <v>22.1</v>
      </c>
      <c r="N214" s="252">
        <f t="shared" si="24"/>
        <v>66.300000000000011</v>
      </c>
      <c r="O214" s="200"/>
      <c r="P214" s="187" t="s">
        <v>519</v>
      </c>
      <c r="Q214" s="201"/>
      <c r="R214" s="189"/>
      <c r="S214" s="190"/>
      <c r="T214" s="191"/>
      <c r="U214" s="191"/>
      <c r="V214" s="191"/>
      <c r="W214" s="192"/>
      <c r="X214" s="191"/>
      <c r="Y214" s="191"/>
      <c r="Z214" s="193"/>
    </row>
    <row r="215" spans="1:26" ht="24">
      <c r="A215" s="260"/>
      <c r="B215" s="262">
        <v>947</v>
      </c>
      <c r="C215" s="287"/>
      <c r="D215" s="5"/>
      <c r="E215" s="5"/>
      <c r="F215" s="262"/>
      <c r="G215" s="200" t="s">
        <v>32</v>
      </c>
      <c r="H215" s="187" t="s">
        <v>520</v>
      </c>
      <c r="I215" s="201" t="s">
        <v>205</v>
      </c>
      <c r="J215" s="189" t="s">
        <v>39</v>
      </c>
      <c r="K215" s="181"/>
      <c r="L215" s="181">
        <v>1</v>
      </c>
      <c r="M215" s="194">
        <v>27.5</v>
      </c>
      <c r="N215" s="252">
        <f t="shared" si="24"/>
        <v>27.5</v>
      </c>
      <c r="O215" s="200"/>
      <c r="P215" s="187" t="s">
        <v>520</v>
      </c>
      <c r="Q215" s="201"/>
      <c r="R215" s="189"/>
      <c r="S215" s="190"/>
      <c r="T215" s="191"/>
      <c r="U215" s="191"/>
      <c r="V215" s="191"/>
      <c r="W215" s="192"/>
      <c r="X215" s="191"/>
      <c r="Y215" s="191"/>
      <c r="Z215" s="193"/>
    </row>
    <row r="216" spans="1:26" ht="24">
      <c r="A216" s="260"/>
      <c r="B216" s="262">
        <v>947</v>
      </c>
      <c r="C216" s="287"/>
      <c r="D216" s="5"/>
      <c r="E216" s="5"/>
      <c r="F216" s="262"/>
      <c r="G216" s="200" t="s">
        <v>196</v>
      </c>
      <c r="H216" s="187" t="s">
        <v>521</v>
      </c>
      <c r="I216" s="201" t="s">
        <v>194</v>
      </c>
      <c r="J216" s="189" t="s">
        <v>39</v>
      </c>
      <c r="K216" s="181"/>
      <c r="L216" s="181">
        <v>1</v>
      </c>
      <c r="M216" s="194">
        <v>27.8</v>
      </c>
      <c r="N216" s="252">
        <f t="shared" si="24"/>
        <v>27.8</v>
      </c>
      <c r="O216" s="200"/>
      <c r="P216" s="187" t="s">
        <v>521</v>
      </c>
      <c r="Q216" s="201"/>
      <c r="R216" s="189"/>
      <c r="S216" s="190"/>
      <c r="T216" s="191"/>
      <c r="U216" s="191"/>
      <c r="V216" s="191"/>
      <c r="W216" s="192"/>
      <c r="X216" s="191"/>
      <c r="Y216" s="191"/>
      <c r="Z216" s="193"/>
    </row>
    <row r="217" spans="1:26" ht="24">
      <c r="A217" s="260">
        <v>88</v>
      </c>
      <c r="B217" s="262">
        <v>973</v>
      </c>
      <c r="C217" s="287" t="s">
        <v>481</v>
      </c>
      <c r="D217" s="5"/>
      <c r="E217" s="5"/>
      <c r="F217" s="262" t="s">
        <v>494</v>
      </c>
      <c r="G217" s="200" t="s">
        <v>32</v>
      </c>
      <c r="H217" s="187" t="s">
        <v>522</v>
      </c>
      <c r="I217" s="201" t="s">
        <v>209</v>
      </c>
      <c r="J217" s="189" t="s">
        <v>39</v>
      </c>
      <c r="K217" s="194">
        <v>1</v>
      </c>
      <c r="L217" s="194">
        <v>9</v>
      </c>
      <c r="M217" s="194">
        <v>30.6</v>
      </c>
      <c r="N217" s="252">
        <f t="shared" si="24"/>
        <v>275.40000000000003</v>
      </c>
      <c r="O217" s="200"/>
      <c r="P217" s="187" t="s">
        <v>522</v>
      </c>
      <c r="Q217" s="201"/>
      <c r="R217" s="189"/>
      <c r="S217" s="190"/>
      <c r="T217" s="191"/>
      <c r="U217" s="191"/>
      <c r="V217" s="191"/>
      <c r="W217" s="192"/>
      <c r="X217" s="191"/>
      <c r="Y217" s="191"/>
      <c r="Z217" s="193"/>
    </row>
    <row r="218" spans="1:26" ht="24">
      <c r="A218" s="260">
        <v>89</v>
      </c>
      <c r="B218" s="262">
        <v>974</v>
      </c>
      <c r="C218" s="287" t="s">
        <v>481</v>
      </c>
      <c r="D218" s="5"/>
      <c r="E218" s="5"/>
      <c r="F218" s="262" t="s">
        <v>494</v>
      </c>
      <c r="G218" s="200" t="s">
        <v>32</v>
      </c>
      <c r="H218" s="187" t="s">
        <v>523</v>
      </c>
      <c r="I218" s="201" t="s">
        <v>211</v>
      </c>
      <c r="J218" s="189" t="s">
        <v>442</v>
      </c>
      <c r="K218" s="181">
        <v>4</v>
      </c>
      <c r="L218" s="181">
        <v>31</v>
      </c>
      <c r="M218" s="194">
        <v>36</v>
      </c>
      <c r="N218" s="252">
        <f t="shared" si="24"/>
        <v>1116</v>
      </c>
      <c r="O218" s="200"/>
      <c r="P218" s="187" t="s">
        <v>523</v>
      </c>
      <c r="Q218" s="201"/>
      <c r="R218" s="189"/>
      <c r="S218" s="190"/>
      <c r="T218" s="191"/>
      <c r="U218" s="191"/>
      <c r="V218" s="191"/>
      <c r="W218" s="192"/>
      <c r="X218" s="191"/>
      <c r="Y218" s="191"/>
      <c r="Z218" s="193"/>
    </row>
    <row r="219" spans="1:26" ht="24">
      <c r="A219" s="260"/>
      <c r="B219" s="262">
        <v>974</v>
      </c>
      <c r="C219" s="287"/>
      <c r="D219" s="5"/>
      <c r="E219" s="5"/>
      <c r="F219" s="262"/>
      <c r="G219" s="200" t="s">
        <v>32</v>
      </c>
      <c r="H219" s="187" t="s">
        <v>524</v>
      </c>
      <c r="I219" s="187" t="s">
        <v>213</v>
      </c>
      <c r="J219" s="189" t="s">
        <v>442</v>
      </c>
      <c r="K219" s="203"/>
      <c r="L219" s="203">
        <v>2</v>
      </c>
      <c r="M219" s="194">
        <v>36.9</v>
      </c>
      <c r="N219" s="252">
        <f t="shared" si="24"/>
        <v>73.8</v>
      </c>
      <c r="O219" s="200"/>
      <c r="P219" s="187" t="s">
        <v>524</v>
      </c>
      <c r="Q219" s="187"/>
      <c r="R219" s="189"/>
      <c r="S219" s="190"/>
      <c r="T219" s="191"/>
      <c r="U219" s="191"/>
      <c r="V219" s="191"/>
      <c r="W219" s="192"/>
      <c r="X219" s="191"/>
      <c r="Y219" s="191"/>
      <c r="Z219" s="193"/>
    </row>
    <row r="220" spans="1:26" ht="24">
      <c r="A220" s="260"/>
      <c r="B220" s="262">
        <v>974</v>
      </c>
      <c r="C220" s="287"/>
      <c r="D220" s="5"/>
      <c r="E220" s="5"/>
      <c r="F220" s="262"/>
      <c r="G220" s="200" t="s">
        <v>32</v>
      </c>
      <c r="H220" s="187" t="s">
        <v>525</v>
      </c>
      <c r="I220" s="187" t="s">
        <v>215</v>
      </c>
      <c r="J220" s="189" t="s">
        <v>442</v>
      </c>
      <c r="K220" s="203"/>
      <c r="L220" s="203">
        <v>3</v>
      </c>
      <c r="M220" s="194">
        <v>37.799999999999997</v>
      </c>
      <c r="N220" s="252">
        <f t="shared" si="24"/>
        <v>113.39999999999999</v>
      </c>
      <c r="O220" s="200"/>
      <c r="P220" s="187" t="s">
        <v>525</v>
      </c>
      <c r="Q220" s="187"/>
      <c r="R220" s="189"/>
      <c r="S220" s="190"/>
      <c r="T220" s="191"/>
      <c r="U220" s="191"/>
      <c r="V220" s="191"/>
      <c r="W220" s="192"/>
      <c r="X220" s="191"/>
      <c r="Y220" s="191"/>
      <c r="Z220" s="193"/>
    </row>
    <row r="221" spans="1:26" ht="24">
      <c r="A221" s="260">
        <v>90</v>
      </c>
      <c r="B221" s="262">
        <v>976</v>
      </c>
      <c r="C221" s="287" t="s">
        <v>481</v>
      </c>
      <c r="D221" s="5"/>
      <c r="E221" s="5"/>
      <c r="F221" s="262" t="s">
        <v>494</v>
      </c>
      <c r="G221" s="200" t="s">
        <v>32</v>
      </c>
      <c r="H221" s="187" t="s">
        <v>526</v>
      </c>
      <c r="I221" s="201" t="s">
        <v>217</v>
      </c>
      <c r="J221" s="189" t="s">
        <v>39</v>
      </c>
      <c r="K221" s="181">
        <v>1</v>
      </c>
      <c r="L221" s="181">
        <v>8</v>
      </c>
      <c r="M221" s="194">
        <v>32.799999999999997</v>
      </c>
      <c r="N221" s="252">
        <f t="shared" si="24"/>
        <v>262.39999999999998</v>
      </c>
      <c r="O221" s="200"/>
      <c r="P221" s="187" t="s">
        <v>526</v>
      </c>
      <c r="Q221" s="201"/>
      <c r="R221" s="189"/>
      <c r="S221" s="190"/>
      <c r="T221" s="191"/>
      <c r="U221" s="191"/>
      <c r="V221" s="191"/>
      <c r="W221" s="192"/>
      <c r="X221" s="191"/>
      <c r="Y221" s="191"/>
      <c r="Z221" s="193"/>
    </row>
    <row r="222" spans="1:26" ht="24">
      <c r="A222" s="260"/>
      <c r="B222" s="262">
        <v>976</v>
      </c>
      <c r="C222" s="287"/>
      <c r="D222" s="5"/>
      <c r="E222" s="5"/>
      <c r="F222" s="262"/>
      <c r="G222" s="200" t="s">
        <v>32</v>
      </c>
      <c r="H222" s="187" t="s">
        <v>527</v>
      </c>
      <c r="I222" s="201" t="s">
        <v>217</v>
      </c>
      <c r="J222" s="189" t="s">
        <v>39</v>
      </c>
      <c r="K222" s="181"/>
      <c r="L222" s="181">
        <v>1</v>
      </c>
      <c r="M222" s="194">
        <v>39.799999999999997</v>
      </c>
      <c r="N222" s="252">
        <f t="shared" si="24"/>
        <v>39.799999999999997</v>
      </c>
      <c r="O222" s="200"/>
      <c r="P222" s="187" t="s">
        <v>527</v>
      </c>
      <c r="Q222" s="201"/>
      <c r="R222" s="189"/>
      <c r="S222" s="190"/>
      <c r="T222" s="191"/>
      <c r="U222" s="191"/>
      <c r="V222" s="191"/>
      <c r="W222" s="192"/>
      <c r="X222" s="191"/>
      <c r="Y222" s="191"/>
      <c r="Z222" s="193"/>
    </row>
    <row r="223" spans="1:26" ht="24">
      <c r="A223" s="260">
        <v>91</v>
      </c>
      <c r="B223" s="262">
        <v>977</v>
      </c>
      <c r="C223" s="287" t="s">
        <v>481</v>
      </c>
      <c r="D223" s="5"/>
      <c r="E223" s="5"/>
      <c r="F223" s="262" t="s">
        <v>494</v>
      </c>
      <c r="G223" s="200" t="s">
        <v>32</v>
      </c>
      <c r="H223" s="187" t="s">
        <v>528</v>
      </c>
      <c r="I223" s="201" t="s">
        <v>220</v>
      </c>
      <c r="J223" s="189" t="s">
        <v>39</v>
      </c>
      <c r="K223" s="181">
        <v>1</v>
      </c>
      <c r="L223" s="181">
        <v>7</v>
      </c>
      <c r="M223" s="194">
        <v>33.9</v>
      </c>
      <c r="N223" s="252">
        <f t="shared" si="24"/>
        <v>237.29999999999998</v>
      </c>
      <c r="O223" s="200"/>
      <c r="P223" s="187" t="s">
        <v>528</v>
      </c>
      <c r="Q223" s="201"/>
      <c r="R223" s="189"/>
      <c r="S223" s="190"/>
      <c r="T223" s="191"/>
      <c r="U223" s="191"/>
      <c r="V223" s="191"/>
      <c r="W223" s="192"/>
      <c r="X223" s="191"/>
      <c r="Y223" s="191"/>
      <c r="Z223" s="193"/>
    </row>
    <row r="224" spans="1:26" ht="24">
      <c r="A224" s="260"/>
      <c r="B224" s="262">
        <v>977</v>
      </c>
      <c r="C224" s="287"/>
      <c r="D224" s="5"/>
      <c r="E224" s="5"/>
      <c r="F224" s="262"/>
      <c r="G224" s="200" t="s">
        <v>32</v>
      </c>
      <c r="H224" s="187" t="s">
        <v>529</v>
      </c>
      <c r="I224" s="201" t="s">
        <v>220</v>
      </c>
      <c r="J224" s="189" t="s">
        <v>39</v>
      </c>
      <c r="K224" s="181"/>
      <c r="L224" s="181">
        <v>2</v>
      </c>
      <c r="M224" s="194">
        <v>38.6</v>
      </c>
      <c r="N224" s="252">
        <f t="shared" si="24"/>
        <v>77.2</v>
      </c>
      <c r="O224" s="200"/>
      <c r="P224" s="187" t="s">
        <v>529</v>
      </c>
      <c r="Q224" s="201"/>
      <c r="R224" s="189"/>
      <c r="S224" s="190"/>
      <c r="T224" s="191"/>
      <c r="U224" s="191"/>
      <c r="V224" s="191"/>
      <c r="W224" s="192"/>
      <c r="X224" s="191"/>
      <c r="Y224" s="191"/>
      <c r="Z224" s="193"/>
    </row>
    <row r="225" spans="1:28" ht="24">
      <c r="A225" s="260">
        <v>92</v>
      </c>
      <c r="B225" s="262">
        <v>978</v>
      </c>
      <c r="C225" s="287" t="s">
        <v>481</v>
      </c>
      <c r="D225" s="5"/>
      <c r="E225" s="5"/>
      <c r="F225" s="262" t="s">
        <v>494</v>
      </c>
      <c r="G225" s="200" t="s">
        <v>32</v>
      </c>
      <c r="H225" s="187" t="s">
        <v>530</v>
      </c>
      <c r="I225" s="201" t="s">
        <v>223</v>
      </c>
      <c r="J225" s="189" t="s">
        <v>39</v>
      </c>
      <c r="K225" s="181">
        <v>1</v>
      </c>
      <c r="L225" s="181">
        <v>7</v>
      </c>
      <c r="M225" s="194">
        <v>32.4</v>
      </c>
      <c r="N225" s="252">
        <f t="shared" si="24"/>
        <v>226.79999999999998</v>
      </c>
      <c r="O225" s="200"/>
      <c r="P225" s="187" t="s">
        <v>530</v>
      </c>
      <c r="Q225" s="201"/>
      <c r="R225" s="189"/>
      <c r="S225" s="190"/>
      <c r="T225" s="191"/>
      <c r="U225" s="191"/>
      <c r="V225" s="191"/>
      <c r="W225" s="192"/>
      <c r="X225" s="191"/>
      <c r="Y225" s="191"/>
      <c r="Z225" s="193"/>
    </row>
    <row r="226" spans="1:28" ht="24">
      <c r="A226" s="260"/>
      <c r="B226" s="262">
        <v>978</v>
      </c>
      <c r="C226" s="287"/>
      <c r="D226" s="5"/>
      <c r="E226" s="5"/>
      <c r="F226" s="262"/>
      <c r="G226" s="200" t="s">
        <v>32</v>
      </c>
      <c r="H226" s="187" t="s">
        <v>531</v>
      </c>
      <c r="I226" s="201" t="s">
        <v>223</v>
      </c>
      <c r="J226" s="189" t="s">
        <v>39</v>
      </c>
      <c r="K226" s="181"/>
      <c r="L226" s="181">
        <v>2</v>
      </c>
      <c r="M226" s="194">
        <v>35</v>
      </c>
      <c r="N226" s="252">
        <f t="shared" si="24"/>
        <v>70</v>
      </c>
      <c r="O226" s="200"/>
      <c r="P226" s="187" t="s">
        <v>531</v>
      </c>
      <c r="Q226" s="201"/>
      <c r="R226" s="189"/>
      <c r="S226" s="190"/>
      <c r="T226" s="191"/>
      <c r="U226" s="191"/>
      <c r="V226" s="191"/>
      <c r="W226" s="192"/>
      <c r="X226" s="191"/>
      <c r="Y226" s="191"/>
      <c r="Z226" s="193"/>
    </row>
    <row r="227" spans="1:28" ht="36">
      <c r="A227" s="266">
        <v>122</v>
      </c>
      <c r="B227" s="262">
        <v>970</v>
      </c>
      <c r="C227" s="287" t="s">
        <v>481</v>
      </c>
      <c r="D227" s="5"/>
      <c r="E227" s="5"/>
      <c r="F227" s="262" t="s">
        <v>494</v>
      </c>
      <c r="G227" s="200" t="s">
        <v>32</v>
      </c>
      <c r="H227" s="187" t="s">
        <v>261</v>
      </c>
      <c r="I227" s="41" t="s">
        <v>262</v>
      </c>
      <c r="J227" s="189" t="s">
        <v>39</v>
      </c>
      <c r="K227" s="181">
        <v>10</v>
      </c>
      <c r="L227" s="181">
        <v>77</v>
      </c>
      <c r="M227" s="194">
        <v>21.4</v>
      </c>
      <c r="N227" s="252">
        <f t="shared" si="24"/>
        <v>1647.8</v>
      </c>
      <c r="O227" s="200"/>
      <c r="P227" s="187" t="s">
        <v>261</v>
      </c>
      <c r="Q227" s="41"/>
      <c r="R227" s="189"/>
      <c r="S227" s="190"/>
      <c r="T227" s="191"/>
      <c r="U227" s="191"/>
      <c r="V227" s="191"/>
      <c r="W227" s="192"/>
      <c r="X227" s="191"/>
      <c r="Y227" s="191"/>
      <c r="Z227" s="193"/>
    </row>
    <row r="228" spans="1:28" ht="36">
      <c r="A228" s="266"/>
      <c r="B228" s="262">
        <v>970</v>
      </c>
      <c r="C228" s="287"/>
      <c r="D228" s="5"/>
      <c r="E228" s="5"/>
      <c r="F228" s="262"/>
      <c r="G228" s="200" t="s">
        <v>32</v>
      </c>
      <c r="H228" s="187" t="s">
        <v>263</v>
      </c>
      <c r="I228" s="187" t="s">
        <v>264</v>
      </c>
      <c r="J228" s="189" t="s">
        <v>39</v>
      </c>
      <c r="K228" s="203"/>
      <c r="L228" s="203">
        <v>9</v>
      </c>
      <c r="M228" s="194">
        <v>23.3</v>
      </c>
      <c r="N228" s="252">
        <f t="shared" si="24"/>
        <v>209.70000000000002</v>
      </c>
      <c r="O228" s="200"/>
      <c r="P228" s="187" t="s">
        <v>263</v>
      </c>
      <c r="Q228" s="187"/>
      <c r="R228" s="189"/>
      <c r="S228" s="190"/>
      <c r="T228" s="191"/>
      <c r="U228" s="191"/>
      <c r="V228" s="191"/>
      <c r="W228" s="192"/>
      <c r="X228" s="191"/>
      <c r="Y228" s="191"/>
      <c r="Z228" s="193"/>
    </row>
    <row r="229" spans="1:28" ht="24">
      <c r="A229" s="266"/>
      <c r="B229" s="267">
        <v>-971</v>
      </c>
      <c r="C229" s="290"/>
      <c r="D229" s="41"/>
      <c r="E229" s="41"/>
      <c r="F229" s="267"/>
      <c r="G229" s="198" t="s">
        <v>265</v>
      </c>
      <c r="H229" s="187" t="s">
        <v>266</v>
      </c>
      <c r="I229" s="41" t="s">
        <v>262</v>
      </c>
      <c r="J229" s="189" t="s">
        <v>39</v>
      </c>
      <c r="K229" s="203"/>
      <c r="L229" s="203">
        <v>4</v>
      </c>
      <c r="M229" s="194">
        <v>23.1</v>
      </c>
      <c r="N229" s="252">
        <f t="shared" ref="N229" si="25">L229*M229</f>
        <v>92.4</v>
      </c>
      <c r="O229" s="198"/>
      <c r="P229" s="187"/>
      <c r="Q229" s="41"/>
      <c r="R229" s="189"/>
      <c r="S229" s="190"/>
      <c r="T229" s="191"/>
      <c r="U229" s="191"/>
      <c r="V229" s="191"/>
      <c r="W229" s="192"/>
      <c r="X229" s="191"/>
      <c r="Y229" s="191"/>
      <c r="Z229" s="193"/>
    </row>
    <row r="230" spans="1:28" ht="24">
      <c r="A230" s="260">
        <v>123</v>
      </c>
      <c r="B230" s="262">
        <v>1000</v>
      </c>
      <c r="C230" s="287" t="s">
        <v>456</v>
      </c>
      <c r="D230" s="5" t="s">
        <v>557</v>
      </c>
      <c r="E230" s="5">
        <v>1000</v>
      </c>
      <c r="F230" s="262"/>
      <c r="G230" s="200" t="s">
        <v>133</v>
      </c>
      <c r="H230" s="199" t="s">
        <v>506</v>
      </c>
      <c r="I230" s="201" t="s">
        <v>135</v>
      </c>
      <c r="J230" s="189" t="s">
        <v>23</v>
      </c>
      <c r="K230" s="181">
        <v>4</v>
      </c>
      <c r="L230" s="181">
        <v>48</v>
      </c>
      <c r="M230" s="181">
        <v>13.9</v>
      </c>
      <c r="N230" s="252">
        <f>L230*M230</f>
        <v>667.2</v>
      </c>
      <c r="O230" s="200" t="s">
        <v>133</v>
      </c>
      <c r="P230" s="199" t="s">
        <v>506</v>
      </c>
      <c r="Q230" s="201" t="s">
        <v>135</v>
      </c>
      <c r="R230" s="189" t="s">
        <v>23</v>
      </c>
      <c r="S230" s="190" t="s">
        <v>449</v>
      </c>
      <c r="T230" s="191">
        <v>4</v>
      </c>
      <c r="U230" s="191">
        <v>54</v>
      </c>
      <c r="V230" s="191">
        <v>35</v>
      </c>
      <c r="W230" s="192">
        <f t="shared" ref="W230" si="26">V230*T230</f>
        <v>140</v>
      </c>
      <c r="X230" s="191">
        <v>70</v>
      </c>
      <c r="Y230" s="191">
        <f>M230</f>
        <v>13.9</v>
      </c>
      <c r="Z230" s="193">
        <f t="shared" si="3"/>
        <v>750.6</v>
      </c>
    </row>
    <row r="231" spans="1:28" ht="23.25" customHeight="1">
      <c r="A231" s="195"/>
      <c r="B231" s="270"/>
      <c r="C231" s="195" t="s">
        <v>459</v>
      </c>
      <c r="D231" s="182" t="s">
        <v>464</v>
      </c>
      <c r="E231" s="182" t="s">
        <v>496</v>
      </c>
      <c r="F231" s="270"/>
      <c r="G231" s="254"/>
      <c r="H231" s="248"/>
      <c r="I231" s="248"/>
      <c r="J231" s="189"/>
      <c r="K231" s="249"/>
      <c r="L231" s="249"/>
      <c r="M231" s="249"/>
      <c r="N231" s="255"/>
      <c r="O231" s="254" t="s">
        <v>497</v>
      </c>
      <c r="P231" s="248"/>
      <c r="Q231" s="248" t="s">
        <v>498</v>
      </c>
      <c r="R231" s="189" t="s">
        <v>39</v>
      </c>
      <c r="S231" s="190" t="s">
        <v>450</v>
      </c>
      <c r="T231" s="190">
        <v>2</v>
      </c>
      <c r="U231" s="190">
        <v>20</v>
      </c>
      <c r="V231" s="190">
        <v>100</v>
      </c>
      <c r="W231" s="190">
        <f t="shared" ref="W231:W259" si="27">V231*T231</f>
        <v>200</v>
      </c>
      <c r="X231" s="190">
        <v>100</v>
      </c>
      <c r="Y231" s="250"/>
      <c r="Z231" s="257">
        <f>U231*Y231</f>
        <v>0</v>
      </c>
    </row>
    <row r="232" spans="1:28" ht="23.25" customHeight="1">
      <c r="A232" s="195"/>
      <c r="B232" s="270"/>
      <c r="C232" s="195" t="s">
        <v>459</v>
      </c>
      <c r="D232" s="182" t="s">
        <v>464</v>
      </c>
      <c r="E232" s="182">
        <v>420</v>
      </c>
      <c r="F232" s="270"/>
      <c r="G232" s="254"/>
      <c r="H232" s="248"/>
      <c r="I232" s="248"/>
      <c r="J232" s="189"/>
      <c r="K232" s="249"/>
      <c r="L232" s="249"/>
      <c r="M232" s="249"/>
      <c r="N232" s="255"/>
      <c r="O232" s="254" t="s">
        <v>167</v>
      </c>
      <c r="P232" s="248"/>
      <c r="Q232" s="248" t="s">
        <v>460</v>
      </c>
      <c r="R232" s="189" t="s">
        <v>11</v>
      </c>
      <c r="S232" s="190" t="s">
        <v>449</v>
      </c>
      <c r="T232" s="190">
        <v>4</v>
      </c>
      <c r="U232" s="190">
        <v>40</v>
      </c>
      <c r="V232" s="190">
        <v>50</v>
      </c>
      <c r="W232" s="190">
        <f t="shared" si="27"/>
        <v>200</v>
      </c>
      <c r="X232" s="190">
        <v>100</v>
      </c>
      <c r="Y232" s="250"/>
      <c r="Z232" s="257">
        <f>U232*Y232</f>
        <v>0</v>
      </c>
    </row>
    <row r="233" spans="1:28" ht="23.25" customHeight="1">
      <c r="A233" s="271"/>
      <c r="B233" s="292"/>
      <c r="C233" s="195" t="s">
        <v>459</v>
      </c>
      <c r="D233" s="182" t="s">
        <v>464</v>
      </c>
      <c r="E233" s="228" t="s">
        <v>558</v>
      </c>
      <c r="F233" s="270"/>
      <c r="G233" s="254"/>
      <c r="H233" s="248"/>
      <c r="I233" s="248"/>
      <c r="J233" s="189"/>
      <c r="K233" s="170"/>
      <c r="L233" s="170"/>
      <c r="M233" s="170"/>
      <c r="N233" s="256"/>
      <c r="O233" s="254" t="s">
        <v>560</v>
      </c>
      <c r="P233" s="248"/>
      <c r="Q233" s="248" t="s">
        <v>560</v>
      </c>
      <c r="R233" s="189" t="s">
        <v>11</v>
      </c>
      <c r="S233" s="168" t="s">
        <v>449</v>
      </c>
      <c r="T233" s="168">
        <v>1</v>
      </c>
      <c r="U233" s="168">
        <v>13</v>
      </c>
      <c r="V233" s="168">
        <v>90</v>
      </c>
      <c r="W233" s="168">
        <f t="shared" si="27"/>
        <v>90</v>
      </c>
      <c r="X233" s="168">
        <v>78</v>
      </c>
      <c r="Y233" s="251"/>
      <c r="Z233" s="257">
        <f t="shared" ref="Z233:Z234" si="28">U233*Y233</f>
        <v>0</v>
      </c>
    </row>
    <row r="234" spans="1:28" ht="23.25" customHeight="1">
      <c r="A234" s="271"/>
      <c r="B234" s="292"/>
      <c r="C234" s="195" t="s">
        <v>459</v>
      </c>
      <c r="D234" s="182" t="s">
        <v>464</v>
      </c>
      <c r="E234" s="228" t="s">
        <v>559</v>
      </c>
      <c r="F234" s="270"/>
      <c r="G234" s="254"/>
      <c r="H234" s="248"/>
      <c r="I234" s="248"/>
      <c r="J234" s="189"/>
      <c r="K234" s="170"/>
      <c r="L234" s="170"/>
      <c r="M234" s="170"/>
      <c r="N234" s="256"/>
      <c r="O234" s="254" t="s">
        <v>561</v>
      </c>
      <c r="P234" s="248"/>
      <c r="Q234" s="248" t="s">
        <v>561</v>
      </c>
      <c r="R234" s="189" t="s">
        <v>11</v>
      </c>
      <c r="S234" s="168" t="s">
        <v>449</v>
      </c>
      <c r="T234" s="168">
        <v>1</v>
      </c>
      <c r="U234" s="168">
        <v>10</v>
      </c>
      <c r="V234" s="168">
        <v>100</v>
      </c>
      <c r="W234" s="168">
        <f t="shared" si="27"/>
        <v>100</v>
      </c>
      <c r="X234" s="168">
        <v>100</v>
      </c>
      <c r="Y234" s="251"/>
      <c r="Z234" s="257">
        <f t="shared" si="28"/>
        <v>0</v>
      </c>
    </row>
    <row r="235" spans="1:28" ht="23.25" customHeight="1">
      <c r="A235" s="272"/>
      <c r="B235" s="293"/>
      <c r="C235" s="275" t="s">
        <v>459</v>
      </c>
      <c r="D235" s="273" t="s">
        <v>463</v>
      </c>
      <c r="E235" s="183">
        <v>1011</v>
      </c>
      <c r="F235" s="274"/>
      <c r="G235" s="275"/>
      <c r="H235" s="273"/>
      <c r="I235" s="273"/>
      <c r="J235" s="276"/>
      <c r="K235" s="185"/>
      <c r="L235" s="185"/>
      <c r="M235" s="185"/>
      <c r="N235" s="277"/>
      <c r="O235" s="275" t="s">
        <v>460</v>
      </c>
      <c r="P235" s="273"/>
      <c r="Q235" s="273" t="s">
        <v>465</v>
      </c>
      <c r="R235" s="276" t="s">
        <v>39</v>
      </c>
      <c r="S235" s="184" t="s">
        <v>461</v>
      </c>
      <c r="T235" s="185">
        <v>12</v>
      </c>
      <c r="U235" s="185">
        <v>120</v>
      </c>
      <c r="V235" s="185">
        <v>13</v>
      </c>
      <c r="W235" s="185">
        <f t="shared" si="27"/>
        <v>156</v>
      </c>
      <c r="X235" s="185">
        <v>70</v>
      </c>
      <c r="Y235" s="278">
        <v>24.3</v>
      </c>
      <c r="Z235" s="279">
        <f t="shared" ref="Z235:Z259" si="29">U235*Y235</f>
        <v>2916</v>
      </c>
      <c r="AB235" s="177"/>
    </row>
    <row r="236" spans="1:28" ht="23.25" customHeight="1">
      <c r="A236" s="268"/>
      <c r="B236" s="294"/>
      <c r="C236" s="234" t="s">
        <v>459</v>
      </c>
      <c r="D236" s="233" t="s">
        <v>463</v>
      </c>
      <c r="E236" s="181">
        <v>1012</v>
      </c>
      <c r="F236" s="269"/>
      <c r="G236" s="234"/>
      <c r="H236" s="233"/>
      <c r="I236" s="233"/>
      <c r="J236" s="235"/>
      <c r="K236" s="192"/>
      <c r="L236" s="192"/>
      <c r="M236" s="192"/>
      <c r="N236" s="253"/>
      <c r="O236" s="234" t="s">
        <v>167</v>
      </c>
      <c r="P236" s="233"/>
      <c r="Q236" s="233" t="s">
        <v>467</v>
      </c>
      <c r="R236" s="235" t="s">
        <v>39</v>
      </c>
      <c r="S236" s="190" t="s">
        <v>450</v>
      </c>
      <c r="T236" s="192">
        <v>12</v>
      </c>
      <c r="U236" s="192">
        <v>120</v>
      </c>
      <c r="V236" s="192">
        <v>11</v>
      </c>
      <c r="W236" s="192">
        <f t="shared" si="27"/>
        <v>132</v>
      </c>
      <c r="X236" s="192">
        <v>65</v>
      </c>
      <c r="Y236" s="236">
        <v>20.399999999999999</v>
      </c>
      <c r="Z236" s="237">
        <f t="shared" si="29"/>
        <v>2448</v>
      </c>
    </row>
    <row r="237" spans="1:28" ht="23.25" customHeight="1">
      <c r="A237" s="268"/>
      <c r="B237" s="294"/>
      <c r="C237" s="234" t="s">
        <v>459</v>
      </c>
      <c r="D237" s="233" t="s">
        <v>463</v>
      </c>
      <c r="E237" s="181">
        <v>1021</v>
      </c>
      <c r="F237" s="269"/>
      <c r="G237" s="234"/>
      <c r="H237" s="233"/>
      <c r="I237" s="233"/>
      <c r="J237" s="235"/>
      <c r="K237" s="192"/>
      <c r="L237" s="192"/>
      <c r="M237" s="192"/>
      <c r="N237" s="253"/>
      <c r="O237" s="234" t="s">
        <v>167</v>
      </c>
      <c r="P237" s="233"/>
      <c r="Q237" s="233" t="s">
        <v>196</v>
      </c>
      <c r="R237" s="235" t="s">
        <v>11</v>
      </c>
      <c r="S237" s="190" t="s">
        <v>449</v>
      </c>
      <c r="T237" s="192">
        <v>8</v>
      </c>
      <c r="U237" s="192">
        <v>96</v>
      </c>
      <c r="V237" s="192">
        <v>11</v>
      </c>
      <c r="W237" s="192">
        <f t="shared" si="27"/>
        <v>88</v>
      </c>
      <c r="X237" s="192">
        <v>55</v>
      </c>
      <c r="Y237" s="236">
        <v>19.399999999999999</v>
      </c>
      <c r="Z237" s="237">
        <f t="shared" si="29"/>
        <v>1862.3999999999999</v>
      </c>
    </row>
    <row r="238" spans="1:28" ht="23.25" customHeight="1">
      <c r="A238" s="268"/>
      <c r="B238" s="294"/>
      <c r="C238" s="234" t="s">
        <v>459</v>
      </c>
      <c r="D238" s="233" t="s">
        <v>463</v>
      </c>
      <c r="E238" s="181">
        <v>1022</v>
      </c>
      <c r="F238" s="269"/>
      <c r="G238" s="234"/>
      <c r="H238" s="233"/>
      <c r="I238" s="233"/>
      <c r="J238" s="235"/>
      <c r="K238" s="192"/>
      <c r="L238" s="192"/>
      <c r="M238" s="192"/>
      <c r="N238" s="253"/>
      <c r="O238" s="234" t="s">
        <v>468</v>
      </c>
      <c r="P238" s="233"/>
      <c r="Q238" s="233" t="s">
        <v>469</v>
      </c>
      <c r="R238" s="235" t="s">
        <v>39</v>
      </c>
      <c r="S238" s="190" t="s">
        <v>471</v>
      </c>
      <c r="T238" s="192">
        <v>8</v>
      </c>
      <c r="U238" s="192">
        <v>96</v>
      </c>
      <c r="V238" s="192">
        <v>11</v>
      </c>
      <c r="W238" s="192">
        <f t="shared" si="27"/>
        <v>88</v>
      </c>
      <c r="X238" s="192">
        <v>55</v>
      </c>
      <c r="Y238" s="236">
        <v>22.5</v>
      </c>
      <c r="Z238" s="237">
        <f t="shared" si="29"/>
        <v>2160</v>
      </c>
    </row>
    <row r="239" spans="1:28" ht="23.25" customHeight="1">
      <c r="A239" s="268"/>
      <c r="B239" s="294"/>
      <c r="C239" s="234" t="s">
        <v>459</v>
      </c>
      <c r="D239" s="233" t="s">
        <v>463</v>
      </c>
      <c r="E239" s="181">
        <v>1031</v>
      </c>
      <c r="F239" s="269"/>
      <c r="G239" s="234"/>
      <c r="H239" s="233"/>
      <c r="I239" s="233"/>
      <c r="J239" s="235"/>
      <c r="K239" s="192"/>
      <c r="L239" s="192"/>
      <c r="M239" s="192"/>
      <c r="N239" s="253"/>
      <c r="O239" s="234" t="s">
        <v>196</v>
      </c>
      <c r="P239" s="233"/>
      <c r="Q239" s="233" t="s">
        <v>470</v>
      </c>
      <c r="R239" s="235" t="s">
        <v>39</v>
      </c>
      <c r="S239" s="190" t="s">
        <v>470</v>
      </c>
      <c r="T239" s="192">
        <v>12</v>
      </c>
      <c r="U239" s="192">
        <v>120</v>
      </c>
      <c r="V239" s="192">
        <v>11</v>
      </c>
      <c r="W239" s="192">
        <f t="shared" si="27"/>
        <v>132</v>
      </c>
      <c r="X239" s="192">
        <v>65</v>
      </c>
      <c r="Y239" s="236">
        <v>21.5</v>
      </c>
      <c r="Z239" s="237">
        <f t="shared" si="29"/>
        <v>2580</v>
      </c>
    </row>
    <row r="240" spans="1:28" ht="23.25" customHeight="1">
      <c r="A240" s="268"/>
      <c r="B240" s="294"/>
      <c r="C240" s="234" t="s">
        <v>459</v>
      </c>
      <c r="D240" s="233" t="s">
        <v>463</v>
      </c>
      <c r="E240" s="181">
        <v>1032</v>
      </c>
      <c r="F240" s="269"/>
      <c r="G240" s="234"/>
      <c r="H240" s="233"/>
      <c r="I240" s="233"/>
      <c r="J240" s="235"/>
      <c r="K240" s="192"/>
      <c r="L240" s="192"/>
      <c r="M240" s="192"/>
      <c r="N240" s="253"/>
      <c r="O240" s="234" t="s">
        <v>472</v>
      </c>
      <c r="P240" s="233"/>
      <c r="Q240" s="233" t="s">
        <v>469</v>
      </c>
      <c r="R240" s="235" t="s">
        <v>39</v>
      </c>
      <c r="S240" s="190" t="s">
        <v>471</v>
      </c>
      <c r="T240" s="192">
        <v>10</v>
      </c>
      <c r="U240" s="192">
        <v>114</v>
      </c>
      <c r="V240" s="192">
        <v>11</v>
      </c>
      <c r="W240" s="192">
        <f t="shared" si="27"/>
        <v>110</v>
      </c>
      <c r="X240" s="192">
        <v>55</v>
      </c>
      <c r="Y240" s="236">
        <v>21.4</v>
      </c>
      <c r="Z240" s="237">
        <f t="shared" si="29"/>
        <v>2439.6</v>
      </c>
    </row>
    <row r="241" spans="1:26" ht="23.25" customHeight="1">
      <c r="A241" s="268"/>
      <c r="B241" s="294"/>
      <c r="C241" s="234" t="s">
        <v>459</v>
      </c>
      <c r="D241" s="233" t="s">
        <v>463</v>
      </c>
      <c r="E241" s="181">
        <v>1040</v>
      </c>
      <c r="F241" s="269"/>
      <c r="G241" s="234"/>
      <c r="H241" s="233"/>
      <c r="I241" s="233"/>
      <c r="J241" s="235"/>
      <c r="K241" s="192"/>
      <c r="L241" s="192"/>
      <c r="M241" s="192"/>
      <c r="N241" s="253"/>
      <c r="O241" s="234" t="s">
        <v>460</v>
      </c>
      <c r="P241" s="233"/>
      <c r="Q241" s="233" t="s">
        <v>473</v>
      </c>
      <c r="R241" s="235" t="s">
        <v>11</v>
      </c>
      <c r="S241" s="190" t="s">
        <v>449</v>
      </c>
      <c r="T241" s="192">
        <v>20</v>
      </c>
      <c r="U241" s="192">
        <v>174</v>
      </c>
      <c r="V241" s="192">
        <v>6</v>
      </c>
      <c r="W241" s="192">
        <f t="shared" si="27"/>
        <v>120</v>
      </c>
      <c r="X241" s="192">
        <v>75</v>
      </c>
      <c r="Y241" s="236">
        <v>25.2</v>
      </c>
      <c r="Z241" s="237">
        <f t="shared" si="29"/>
        <v>4384.8</v>
      </c>
    </row>
    <row r="242" spans="1:26" ht="23.25" customHeight="1">
      <c r="A242" s="268"/>
      <c r="B242" s="294"/>
      <c r="C242" s="234" t="s">
        <v>459</v>
      </c>
      <c r="D242" s="233" t="s">
        <v>463</v>
      </c>
      <c r="E242" s="181">
        <v>1050</v>
      </c>
      <c r="F242" s="269"/>
      <c r="G242" s="234"/>
      <c r="H242" s="233"/>
      <c r="I242" s="233"/>
      <c r="J242" s="235"/>
      <c r="K242" s="192"/>
      <c r="L242" s="192"/>
      <c r="M242" s="192"/>
      <c r="N242" s="253"/>
      <c r="O242" s="234" t="s">
        <v>167</v>
      </c>
      <c r="P242" s="233"/>
      <c r="Q242" s="233" t="s">
        <v>196</v>
      </c>
      <c r="R242" s="235" t="s">
        <v>11</v>
      </c>
      <c r="S242" s="190" t="s">
        <v>449</v>
      </c>
      <c r="T242" s="192">
        <v>16</v>
      </c>
      <c r="U242" s="192">
        <v>172</v>
      </c>
      <c r="V242" s="192">
        <v>6</v>
      </c>
      <c r="W242" s="192">
        <f t="shared" si="27"/>
        <v>96</v>
      </c>
      <c r="X242" s="192">
        <v>60</v>
      </c>
      <c r="Y242" s="236">
        <v>20.6</v>
      </c>
      <c r="Z242" s="237">
        <f t="shared" si="29"/>
        <v>3543.2000000000003</v>
      </c>
    </row>
    <row r="243" spans="1:26" ht="23.25" customHeight="1">
      <c r="A243" s="268"/>
      <c r="B243" s="294"/>
      <c r="C243" s="234" t="s">
        <v>459</v>
      </c>
      <c r="D243" s="233" t="s">
        <v>463</v>
      </c>
      <c r="E243" s="181">
        <v>1060</v>
      </c>
      <c r="F243" s="269"/>
      <c r="G243" s="234"/>
      <c r="H243" s="233"/>
      <c r="I243" s="233"/>
      <c r="J243" s="235"/>
      <c r="K243" s="192"/>
      <c r="L243" s="192"/>
      <c r="M243" s="192"/>
      <c r="N243" s="253"/>
      <c r="O243" s="234" t="s">
        <v>474</v>
      </c>
      <c r="P243" s="233"/>
      <c r="Q243" s="233" t="s">
        <v>475</v>
      </c>
      <c r="R243" s="235" t="s">
        <v>39</v>
      </c>
      <c r="S243" s="190" t="s">
        <v>451</v>
      </c>
      <c r="T243" s="192">
        <v>16</v>
      </c>
      <c r="U243" s="192">
        <v>172</v>
      </c>
      <c r="V243" s="192">
        <v>6</v>
      </c>
      <c r="W243" s="192">
        <f t="shared" si="27"/>
        <v>96</v>
      </c>
      <c r="X243" s="192">
        <v>60</v>
      </c>
      <c r="Y243" s="236">
        <v>21</v>
      </c>
      <c r="Z243" s="237">
        <f t="shared" si="29"/>
        <v>3612</v>
      </c>
    </row>
    <row r="244" spans="1:26" ht="23.25" customHeight="1">
      <c r="A244" s="268"/>
      <c r="B244" s="294"/>
      <c r="C244" s="234" t="s">
        <v>459</v>
      </c>
      <c r="D244" s="233" t="s">
        <v>463</v>
      </c>
      <c r="E244" s="181">
        <v>1071</v>
      </c>
      <c r="F244" s="269"/>
      <c r="G244" s="234"/>
      <c r="H244" s="233"/>
      <c r="I244" s="233"/>
      <c r="J244" s="235"/>
      <c r="K244" s="192"/>
      <c r="L244" s="192"/>
      <c r="M244" s="192"/>
      <c r="N244" s="253"/>
      <c r="O244" s="234" t="s">
        <v>476</v>
      </c>
      <c r="P244" s="233"/>
      <c r="Q244" s="233" t="s">
        <v>476</v>
      </c>
      <c r="R244" s="235" t="s">
        <v>11</v>
      </c>
      <c r="S244" s="190" t="s">
        <v>449</v>
      </c>
      <c r="T244" s="192">
        <v>5</v>
      </c>
      <c r="U244" s="192">
        <v>63</v>
      </c>
      <c r="V244" s="192">
        <v>20</v>
      </c>
      <c r="W244" s="192">
        <f t="shared" si="27"/>
        <v>100</v>
      </c>
      <c r="X244" s="192">
        <v>50</v>
      </c>
      <c r="Y244" s="236">
        <v>18.100000000000001</v>
      </c>
      <c r="Z244" s="237">
        <f t="shared" si="29"/>
        <v>1140.3000000000002</v>
      </c>
    </row>
    <row r="245" spans="1:26" ht="23.25" customHeight="1">
      <c r="A245" s="268"/>
      <c r="B245" s="294"/>
      <c r="C245" s="234" t="s">
        <v>459</v>
      </c>
      <c r="D245" s="233" t="s">
        <v>463</v>
      </c>
      <c r="E245" s="181">
        <v>1072</v>
      </c>
      <c r="F245" s="269"/>
      <c r="G245" s="234"/>
      <c r="H245" s="233"/>
      <c r="I245" s="233"/>
      <c r="J245" s="235"/>
      <c r="K245" s="192"/>
      <c r="L245" s="192"/>
      <c r="M245" s="192"/>
      <c r="N245" s="253"/>
      <c r="O245" s="234" t="s">
        <v>476</v>
      </c>
      <c r="P245" s="233"/>
      <c r="Q245" s="233" t="s">
        <v>476</v>
      </c>
      <c r="R245" s="235" t="s">
        <v>11</v>
      </c>
      <c r="S245" s="190" t="s">
        <v>449</v>
      </c>
      <c r="T245" s="192">
        <v>5</v>
      </c>
      <c r="U245" s="192">
        <v>63</v>
      </c>
      <c r="V245" s="192">
        <v>20</v>
      </c>
      <c r="W245" s="192">
        <f t="shared" si="27"/>
        <v>100</v>
      </c>
      <c r="X245" s="192">
        <v>50</v>
      </c>
      <c r="Y245" s="236">
        <v>18.100000000000001</v>
      </c>
      <c r="Z245" s="237">
        <f t="shared" si="29"/>
        <v>1140.3000000000002</v>
      </c>
    </row>
    <row r="246" spans="1:26" ht="23.25" customHeight="1">
      <c r="A246" s="268"/>
      <c r="B246" s="294"/>
      <c r="C246" s="234" t="s">
        <v>459</v>
      </c>
      <c r="D246" s="233" t="s">
        <v>463</v>
      </c>
      <c r="E246" s="181">
        <v>1073</v>
      </c>
      <c r="F246" s="269"/>
      <c r="G246" s="234"/>
      <c r="H246" s="233"/>
      <c r="I246" s="233"/>
      <c r="J246" s="235"/>
      <c r="K246" s="192"/>
      <c r="L246" s="192"/>
      <c r="M246" s="192"/>
      <c r="N246" s="253"/>
      <c r="O246" s="234" t="s">
        <v>477</v>
      </c>
      <c r="P246" s="233"/>
      <c r="Q246" s="233" t="s">
        <v>477</v>
      </c>
      <c r="R246" s="235" t="s">
        <v>11</v>
      </c>
      <c r="S246" s="190" t="s">
        <v>449</v>
      </c>
      <c r="T246" s="192">
        <v>5</v>
      </c>
      <c r="U246" s="192">
        <v>63</v>
      </c>
      <c r="V246" s="192">
        <v>20</v>
      </c>
      <c r="W246" s="192">
        <f t="shared" si="27"/>
        <v>100</v>
      </c>
      <c r="X246" s="192">
        <v>50</v>
      </c>
      <c r="Y246" s="236">
        <v>17.899999999999999</v>
      </c>
      <c r="Z246" s="237">
        <f t="shared" si="29"/>
        <v>1127.6999999999998</v>
      </c>
    </row>
    <row r="247" spans="1:26" ht="23.25" customHeight="1">
      <c r="A247" s="268"/>
      <c r="B247" s="294"/>
      <c r="C247" s="234" t="s">
        <v>459</v>
      </c>
      <c r="D247" s="233" t="s">
        <v>463</v>
      </c>
      <c r="E247" s="181">
        <v>1074</v>
      </c>
      <c r="F247" s="269"/>
      <c r="G247" s="234"/>
      <c r="H247" s="233"/>
      <c r="I247" s="233"/>
      <c r="J247" s="235"/>
      <c r="K247" s="192"/>
      <c r="L247" s="192"/>
      <c r="M247" s="192"/>
      <c r="N247" s="253"/>
      <c r="O247" s="234" t="s">
        <v>477</v>
      </c>
      <c r="P247" s="233"/>
      <c r="Q247" s="233" t="s">
        <v>477</v>
      </c>
      <c r="R247" s="235" t="s">
        <v>11</v>
      </c>
      <c r="S247" s="190" t="s">
        <v>449</v>
      </c>
      <c r="T247" s="192">
        <v>5</v>
      </c>
      <c r="U247" s="192">
        <v>63</v>
      </c>
      <c r="V247" s="192">
        <v>20</v>
      </c>
      <c r="W247" s="192">
        <f t="shared" si="27"/>
        <v>100</v>
      </c>
      <c r="X247" s="192">
        <v>50</v>
      </c>
      <c r="Y247" s="236">
        <v>17.899999999999999</v>
      </c>
      <c r="Z247" s="237">
        <f t="shared" si="29"/>
        <v>1127.6999999999998</v>
      </c>
    </row>
    <row r="248" spans="1:26" ht="23.25" customHeight="1">
      <c r="A248" s="268"/>
      <c r="B248" s="294"/>
      <c r="C248" s="234" t="s">
        <v>459</v>
      </c>
      <c r="D248" s="233" t="s">
        <v>463</v>
      </c>
      <c r="E248" s="181">
        <v>1081</v>
      </c>
      <c r="F248" s="269"/>
      <c r="G248" s="234"/>
      <c r="H248" s="233"/>
      <c r="I248" s="233"/>
      <c r="J248" s="235"/>
      <c r="K248" s="192"/>
      <c r="L248" s="192"/>
      <c r="M248" s="192"/>
      <c r="N248" s="253"/>
      <c r="O248" s="234" t="s">
        <v>477</v>
      </c>
      <c r="P248" s="233"/>
      <c r="Q248" s="233" t="s">
        <v>477</v>
      </c>
      <c r="R248" s="235" t="s">
        <v>11</v>
      </c>
      <c r="S248" s="190" t="s">
        <v>449</v>
      </c>
      <c r="T248" s="192">
        <v>5</v>
      </c>
      <c r="U248" s="192">
        <v>55</v>
      </c>
      <c r="V248" s="192">
        <v>24</v>
      </c>
      <c r="W248" s="192">
        <f t="shared" si="27"/>
        <v>120</v>
      </c>
      <c r="X248" s="192">
        <v>60</v>
      </c>
      <c r="Y248" s="236">
        <v>20</v>
      </c>
      <c r="Z248" s="237">
        <f t="shared" si="29"/>
        <v>1100</v>
      </c>
    </row>
    <row r="249" spans="1:26" ht="23.25" customHeight="1">
      <c r="A249" s="268"/>
      <c r="B249" s="294"/>
      <c r="C249" s="234" t="s">
        <v>459</v>
      </c>
      <c r="D249" s="233" t="s">
        <v>463</v>
      </c>
      <c r="E249" s="181">
        <v>1082</v>
      </c>
      <c r="F249" s="269"/>
      <c r="G249" s="234"/>
      <c r="H249" s="233"/>
      <c r="I249" s="233"/>
      <c r="J249" s="235"/>
      <c r="K249" s="192"/>
      <c r="L249" s="192"/>
      <c r="M249" s="192"/>
      <c r="N249" s="253"/>
      <c r="O249" s="234" t="s">
        <v>477</v>
      </c>
      <c r="P249" s="233"/>
      <c r="Q249" s="233" t="s">
        <v>477</v>
      </c>
      <c r="R249" s="235" t="s">
        <v>11</v>
      </c>
      <c r="S249" s="190" t="s">
        <v>449</v>
      </c>
      <c r="T249" s="192">
        <v>5</v>
      </c>
      <c r="U249" s="192">
        <v>55</v>
      </c>
      <c r="V249" s="192">
        <v>24</v>
      </c>
      <c r="W249" s="192">
        <f t="shared" si="27"/>
        <v>120</v>
      </c>
      <c r="X249" s="192">
        <v>60</v>
      </c>
      <c r="Y249" s="236">
        <v>20</v>
      </c>
      <c r="Z249" s="237">
        <f t="shared" si="29"/>
        <v>1100</v>
      </c>
    </row>
    <row r="250" spans="1:26" ht="23.25" customHeight="1">
      <c r="A250" s="268"/>
      <c r="B250" s="294"/>
      <c r="C250" s="234" t="s">
        <v>459</v>
      </c>
      <c r="D250" s="233" t="s">
        <v>463</v>
      </c>
      <c r="E250" s="181">
        <v>1083</v>
      </c>
      <c r="F250" s="269"/>
      <c r="G250" s="234"/>
      <c r="H250" s="233"/>
      <c r="I250" s="233"/>
      <c r="J250" s="235"/>
      <c r="K250" s="192"/>
      <c r="L250" s="192"/>
      <c r="M250" s="192"/>
      <c r="N250" s="253"/>
      <c r="O250" s="234" t="s">
        <v>167</v>
      </c>
      <c r="P250" s="233"/>
      <c r="Q250" s="233" t="s">
        <v>167</v>
      </c>
      <c r="R250" s="235" t="s">
        <v>11</v>
      </c>
      <c r="S250" s="190" t="s">
        <v>449</v>
      </c>
      <c r="T250" s="192">
        <v>6</v>
      </c>
      <c r="U250" s="192">
        <v>60</v>
      </c>
      <c r="V250" s="192">
        <v>24</v>
      </c>
      <c r="W250" s="192">
        <f t="shared" si="27"/>
        <v>144</v>
      </c>
      <c r="X250" s="192">
        <v>70</v>
      </c>
      <c r="Y250" s="236">
        <v>22.1</v>
      </c>
      <c r="Z250" s="237">
        <f t="shared" si="29"/>
        <v>1326</v>
      </c>
    </row>
    <row r="251" spans="1:26" ht="23.25" customHeight="1">
      <c r="A251" s="268"/>
      <c r="B251" s="294"/>
      <c r="C251" s="234" t="s">
        <v>459</v>
      </c>
      <c r="D251" s="233" t="s">
        <v>463</v>
      </c>
      <c r="E251" s="181">
        <v>1083</v>
      </c>
      <c r="F251" s="269"/>
      <c r="G251" s="234"/>
      <c r="H251" s="233"/>
      <c r="I251" s="233"/>
      <c r="J251" s="235"/>
      <c r="K251" s="192"/>
      <c r="L251" s="192"/>
      <c r="M251" s="192"/>
      <c r="N251" s="253"/>
      <c r="O251" s="234" t="s">
        <v>167</v>
      </c>
      <c r="P251" s="233"/>
      <c r="Q251" s="233" t="s">
        <v>167</v>
      </c>
      <c r="R251" s="235" t="s">
        <v>11</v>
      </c>
      <c r="S251" s="190" t="s">
        <v>449</v>
      </c>
      <c r="T251" s="192">
        <v>6</v>
      </c>
      <c r="U251" s="192">
        <v>60</v>
      </c>
      <c r="V251" s="192">
        <v>24</v>
      </c>
      <c r="W251" s="192">
        <f t="shared" si="27"/>
        <v>144</v>
      </c>
      <c r="X251" s="192">
        <v>70</v>
      </c>
      <c r="Y251" s="236">
        <v>22.1</v>
      </c>
      <c r="Z251" s="237">
        <f t="shared" si="29"/>
        <v>1326</v>
      </c>
    </row>
    <row r="252" spans="1:26" ht="23.25" customHeight="1">
      <c r="A252" s="268"/>
      <c r="B252" s="294"/>
      <c r="C252" s="234" t="s">
        <v>459</v>
      </c>
      <c r="D252" s="233" t="s">
        <v>463</v>
      </c>
      <c r="E252" s="181">
        <v>1091</v>
      </c>
      <c r="F252" s="269"/>
      <c r="G252" s="234"/>
      <c r="H252" s="233"/>
      <c r="I252" s="233"/>
      <c r="J252" s="235"/>
      <c r="K252" s="192"/>
      <c r="L252" s="192"/>
      <c r="M252" s="192"/>
      <c r="N252" s="253"/>
      <c r="O252" s="234" t="s">
        <v>478</v>
      </c>
      <c r="P252" s="233"/>
      <c r="Q252" s="233" t="s">
        <v>478</v>
      </c>
      <c r="R252" s="235" t="s">
        <v>11</v>
      </c>
      <c r="S252" s="190" t="s">
        <v>449</v>
      </c>
      <c r="T252" s="192">
        <v>5</v>
      </c>
      <c r="U252" s="192">
        <v>62</v>
      </c>
      <c r="V252" s="192">
        <v>20</v>
      </c>
      <c r="W252" s="192">
        <f t="shared" si="27"/>
        <v>100</v>
      </c>
      <c r="X252" s="192">
        <v>50</v>
      </c>
      <c r="Y252" s="236">
        <v>17.399999999999999</v>
      </c>
      <c r="Z252" s="237">
        <f t="shared" si="29"/>
        <v>1078.8</v>
      </c>
    </row>
    <row r="253" spans="1:26" ht="23.25" customHeight="1">
      <c r="A253" s="268"/>
      <c r="B253" s="294"/>
      <c r="C253" s="234" t="s">
        <v>459</v>
      </c>
      <c r="D253" s="233" t="s">
        <v>463</v>
      </c>
      <c r="E253" s="181">
        <v>1092</v>
      </c>
      <c r="F253" s="269"/>
      <c r="G253" s="234"/>
      <c r="H253" s="233"/>
      <c r="I253" s="233"/>
      <c r="J253" s="235"/>
      <c r="K253" s="192"/>
      <c r="L253" s="192"/>
      <c r="M253" s="192"/>
      <c r="N253" s="253"/>
      <c r="O253" s="234" t="s">
        <v>478</v>
      </c>
      <c r="P253" s="233"/>
      <c r="Q253" s="233" t="s">
        <v>478</v>
      </c>
      <c r="R253" s="235" t="s">
        <v>11</v>
      </c>
      <c r="S253" s="190" t="s">
        <v>449</v>
      </c>
      <c r="T253" s="192">
        <v>5</v>
      </c>
      <c r="U253" s="192">
        <v>62</v>
      </c>
      <c r="V253" s="192">
        <v>20</v>
      </c>
      <c r="W253" s="192">
        <f t="shared" si="27"/>
        <v>100</v>
      </c>
      <c r="X253" s="192">
        <v>50</v>
      </c>
      <c r="Y253" s="236">
        <v>17.399999999999999</v>
      </c>
      <c r="Z253" s="237">
        <f t="shared" si="29"/>
        <v>1078.8</v>
      </c>
    </row>
    <row r="254" spans="1:26" ht="23.25" customHeight="1">
      <c r="A254" s="268"/>
      <c r="B254" s="294"/>
      <c r="C254" s="234" t="s">
        <v>459</v>
      </c>
      <c r="D254" s="233" t="s">
        <v>463</v>
      </c>
      <c r="E254" s="181">
        <v>1093</v>
      </c>
      <c r="F254" s="269"/>
      <c r="G254" s="234"/>
      <c r="H254" s="233"/>
      <c r="I254" s="233"/>
      <c r="J254" s="235"/>
      <c r="K254" s="192"/>
      <c r="L254" s="192"/>
      <c r="M254" s="192"/>
      <c r="N254" s="253"/>
      <c r="O254" s="234" t="s">
        <v>477</v>
      </c>
      <c r="P254" s="233"/>
      <c r="Q254" s="233" t="s">
        <v>477</v>
      </c>
      <c r="R254" s="235" t="s">
        <v>11</v>
      </c>
      <c r="S254" s="190" t="s">
        <v>449</v>
      </c>
      <c r="T254" s="192">
        <v>5</v>
      </c>
      <c r="U254" s="192">
        <v>55</v>
      </c>
      <c r="V254" s="192">
        <v>24</v>
      </c>
      <c r="W254" s="192">
        <f t="shared" si="27"/>
        <v>120</v>
      </c>
      <c r="X254" s="192">
        <v>60</v>
      </c>
      <c r="Y254" s="236">
        <v>19.899999999999999</v>
      </c>
      <c r="Z254" s="237">
        <f t="shared" si="29"/>
        <v>1094.5</v>
      </c>
    </row>
    <row r="255" spans="1:26" ht="23.25" customHeight="1">
      <c r="A255" s="268"/>
      <c r="B255" s="294"/>
      <c r="C255" s="234" t="s">
        <v>459</v>
      </c>
      <c r="D255" s="233" t="s">
        <v>463</v>
      </c>
      <c r="E255" s="181">
        <v>1094</v>
      </c>
      <c r="F255" s="269"/>
      <c r="G255" s="234"/>
      <c r="H255" s="233"/>
      <c r="I255" s="233"/>
      <c r="J255" s="235"/>
      <c r="K255" s="192"/>
      <c r="L255" s="192"/>
      <c r="M255" s="192"/>
      <c r="N255" s="253"/>
      <c r="O255" s="234" t="s">
        <v>477</v>
      </c>
      <c r="P255" s="233"/>
      <c r="Q255" s="233" t="s">
        <v>477</v>
      </c>
      <c r="R255" s="235" t="s">
        <v>11</v>
      </c>
      <c r="S255" s="190" t="s">
        <v>449</v>
      </c>
      <c r="T255" s="192">
        <v>5</v>
      </c>
      <c r="U255" s="192">
        <v>55</v>
      </c>
      <c r="V255" s="192">
        <v>24</v>
      </c>
      <c r="W255" s="192">
        <f t="shared" si="27"/>
        <v>120</v>
      </c>
      <c r="X255" s="192">
        <v>60</v>
      </c>
      <c r="Y255" s="236">
        <v>19.899999999999999</v>
      </c>
      <c r="Z255" s="237">
        <f t="shared" si="29"/>
        <v>1094.5</v>
      </c>
    </row>
    <row r="256" spans="1:26" ht="23.25" customHeight="1">
      <c r="A256" s="268"/>
      <c r="B256" s="294"/>
      <c r="C256" s="234" t="s">
        <v>459</v>
      </c>
      <c r="D256" s="233" t="s">
        <v>463</v>
      </c>
      <c r="E256" s="181">
        <v>1101</v>
      </c>
      <c r="F256" s="269"/>
      <c r="G256" s="234"/>
      <c r="H256" s="233"/>
      <c r="I256" s="233"/>
      <c r="J256" s="235"/>
      <c r="K256" s="192"/>
      <c r="L256" s="192"/>
      <c r="M256" s="192"/>
      <c r="N256" s="253"/>
      <c r="O256" s="234" t="s">
        <v>478</v>
      </c>
      <c r="P256" s="233"/>
      <c r="Q256" s="233" t="s">
        <v>478</v>
      </c>
      <c r="R256" s="235" t="s">
        <v>11</v>
      </c>
      <c r="S256" s="190" t="s">
        <v>449</v>
      </c>
      <c r="T256" s="192">
        <v>5</v>
      </c>
      <c r="U256" s="192">
        <v>55</v>
      </c>
      <c r="V256" s="192">
        <v>24</v>
      </c>
      <c r="W256" s="192">
        <f t="shared" si="27"/>
        <v>120</v>
      </c>
      <c r="X256" s="192">
        <v>60</v>
      </c>
      <c r="Y256" s="236">
        <v>19.3</v>
      </c>
      <c r="Z256" s="237">
        <f t="shared" si="29"/>
        <v>1061.5</v>
      </c>
    </row>
    <row r="257" spans="1:26" ht="23.25" customHeight="1">
      <c r="A257" s="268"/>
      <c r="B257" s="294"/>
      <c r="C257" s="234" t="s">
        <v>459</v>
      </c>
      <c r="D257" s="233" t="s">
        <v>463</v>
      </c>
      <c r="E257" s="181">
        <v>1102</v>
      </c>
      <c r="F257" s="269"/>
      <c r="G257" s="234"/>
      <c r="H257" s="233"/>
      <c r="I257" s="233"/>
      <c r="J257" s="235"/>
      <c r="K257" s="192"/>
      <c r="L257" s="192"/>
      <c r="M257" s="192"/>
      <c r="N257" s="253"/>
      <c r="O257" s="234" t="s">
        <v>478</v>
      </c>
      <c r="P257" s="233"/>
      <c r="Q257" s="233" t="s">
        <v>478</v>
      </c>
      <c r="R257" s="235" t="s">
        <v>11</v>
      </c>
      <c r="S257" s="190" t="s">
        <v>449</v>
      </c>
      <c r="T257" s="192">
        <v>5</v>
      </c>
      <c r="U257" s="192">
        <v>55</v>
      </c>
      <c r="V257" s="192">
        <v>24</v>
      </c>
      <c r="W257" s="192">
        <f t="shared" si="27"/>
        <v>120</v>
      </c>
      <c r="X257" s="192">
        <v>60</v>
      </c>
      <c r="Y257" s="236">
        <v>19.3</v>
      </c>
      <c r="Z257" s="237">
        <f t="shared" si="29"/>
        <v>1061.5</v>
      </c>
    </row>
    <row r="258" spans="1:26" ht="23.25" customHeight="1">
      <c r="A258" s="268"/>
      <c r="B258" s="294"/>
      <c r="C258" s="234" t="s">
        <v>459</v>
      </c>
      <c r="D258" s="233" t="s">
        <v>463</v>
      </c>
      <c r="E258" s="181">
        <v>1103</v>
      </c>
      <c r="F258" s="269"/>
      <c r="G258" s="234"/>
      <c r="H258" s="233"/>
      <c r="I258" s="233"/>
      <c r="J258" s="235"/>
      <c r="K258" s="192"/>
      <c r="L258" s="192"/>
      <c r="M258" s="192"/>
      <c r="N258" s="253"/>
      <c r="O258" s="234" t="s">
        <v>474</v>
      </c>
      <c r="P258" s="233"/>
      <c r="Q258" s="233" t="s">
        <v>474</v>
      </c>
      <c r="R258" s="235" t="s">
        <v>11</v>
      </c>
      <c r="S258" s="190" t="s">
        <v>449</v>
      </c>
      <c r="T258" s="192">
        <v>6</v>
      </c>
      <c r="U258" s="192">
        <v>60</v>
      </c>
      <c r="V258" s="192">
        <v>24</v>
      </c>
      <c r="W258" s="192">
        <f t="shared" si="27"/>
        <v>144</v>
      </c>
      <c r="X258" s="192">
        <v>70</v>
      </c>
      <c r="Y258" s="238"/>
      <c r="Z258" s="237">
        <f t="shared" si="29"/>
        <v>0</v>
      </c>
    </row>
    <row r="259" spans="1:26" ht="23.25" customHeight="1" thickBot="1">
      <c r="A259" s="284"/>
      <c r="B259" s="295"/>
      <c r="C259" s="239" t="s">
        <v>459</v>
      </c>
      <c r="D259" s="240" t="s">
        <v>463</v>
      </c>
      <c r="E259" s="283">
        <v>1104</v>
      </c>
      <c r="F259" s="285"/>
      <c r="G259" s="239"/>
      <c r="H259" s="240"/>
      <c r="I259" s="240"/>
      <c r="J259" s="241"/>
      <c r="K259" s="242"/>
      <c r="L259" s="242"/>
      <c r="M259" s="242"/>
      <c r="N259" s="286"/>
      <c r="O259" s="239" t="s">
        <v>474</v>
      </c>
      <c r="P259" s="240"/>
      <c r="Q259" s="240" t="s">
        <v>474</v>
      </c>
      <c r="R259" s="241" t="s">
        <v>11</v>
      </c>
      <c r="S259" s="243" t="s">
        <v>449</v>
      </c>
      <c r="T259" s="242">
        <v>6</v>
      </c>
      <c r="U259" s="242">
        <v>60</v>
      </c>
      <c r="V259" s="242">
        <v>24</v>
      </c>
      <c r="W259" s="242">
        <f t="shared" si="27"/>
        <v>144</v>
      </c>
      <c r="X259" s="242">
        <v>70</v>
      </c>
      <c r="Y259" s="244"/>
      <c r="Z259" s="245">
        <f t="shared" si="29"/>
        <v>0</v>
      </c>
    </row>
    <row r="260" spans="1:26">
      <c r="A260" s="166"/>
      <c r="B260" s="166"/>
      <c r="C260" s="166"/>
      <c r="D260" s="166"/>
      <c r="E260" s="166"/>
      <c r="F260" s="166"/>
      <c r="G260" s="174"/>
      <c r="H260" s="174"/>
      <c r="I260" s="174"/>
      <c r="J260" s="173"/>
      <c r="K260" s="167"/>
      <c r="L260" s="167"/>
      <c r="M260" s="167"/>
      <c r="N260" s="167"/>
      <c r="O260" s="174"/>
      <c r="P260" s="174"/>
      <c r="Q260" s="174"/>
      <c r="R260" s="173"/>
      <c r="S260" s="160"/>
      <c r="T260" s="160"/>
      <c r="U260" s="160"/>
      <c r="V260" s="160"/>
      <c r="W260" s="160"/>
      <c r="X260" s="160"/>
      <c r="Y260" s="160"/>
      <c r="Z260" s="160"/>
    </row>
    <row r="261" spans="1:26">
      <c r="A261" s="166"/>
      <c r="B261" s="166"/>
      <c r="C261" s="166"/>
      <c r="D261" s="166"/>
      <c r="E261" s="166"/>
      <c r="F261" s="166"/>
      <c r="G261" s="174"/>
      <c r="H261" s="174"/>
      <c r="I261" s="174"/>
      <c r="J261" s="173"/>
      <c r="K261" s="167"/>
      <c r="L261" s="167"/>
      <c r="M261" s="167"/>
      <c r="N261" s="167"/>
      <c r="O261" s="174"/>
      <c r="P261" s="174"/>
      <c r="Q261" s="174"/>
      <c r="R261" s="173"/>
      <c r="S261" s="160"/>
      <c r="T261" s="160"/>
      <c r="U261" s="160"/>
      <c r="V261" s="160"/>
      <c r="W261" s="160"/>
      <c r="X261" s="160"/>
      <c r="Y261" s="160"/>
      <c r="Z261" s="160"/>
    </row>
    <row r="262" spans="1:26">
      <c r="A262" s="166"/>
      <c r="B262" s="166"/>
      <c r="C262" s="166"/>
      <c r="D262" s="166"/>
      <c r="E262" s="166"/>
      <c r="F262" s="166"/>
      <c r="G262" s="174"/>
      <c r="H262" s="174"/>
      <c r="I262" s="174"/>
      <c r="J262" s="173"/>
      <c r="K262" s="167"/>
      <c r="L262" s="167"/>
      <c r="M262" s="167"/>
      <c r="N262" s="167"/>
      <c r="O262" s="174"/>
      <c r="P262" s="174"/>
      <c r="Q262" s="174"/>
      <c r="R262" s="173"/>
      <c r="S262" s="160"/>
      <c r="T262" s="160"/>
      <c r="U262" s="160"/>
      <c r="V262" s="160"/>
      <c r="W262" s="160"/>
      <c r="X262" s="160"/>
      <c r="Y262" s="160"/>
      <c r="Z262" s="160"/>
    </row>
    <row r="263" spans="1:26">
      <c r="A263" s="166"/>
      <c r="B263" s="166"/>
      <c r="C263" s="166"/>
      <c r="D263" s="166"/>
      <c r="E263" s="166"/>
      <c r="F263" s="166"/>
      <c r="G263" s="174"/>
      <c r="H263" s="174"/>
      <c r="I263" s="174"/>
      <c r="J263" s="173"/>
      <c r="K263" s="167"/>
      <c r="L263" s="167"/>
      <c r="M263" s="167"/>
      <c r="N263" s="167"/>
      <c r="O263" s="174"/>
      <c r="P263" s="174"/>
      <c r="Q263" s="174"/>
      <c r="R263" s="173"/>
      <c r="S263" s="160"/>
      <c r="T263" s="160"/>
      <c r="U263" s="160"/>
      <c r="V263" s="160"/>
      <c r="W263" s="160"/>
      <c r="X263" s="160"/>
      <c r="Y263" s="160"/>
      <c r="Z263" s="160"/>
    </row>
    <row r="264" spans="1:26">
      <c r="A264" s="166"/>
      <c r="B264" s="166"/>
      <c r="C264" s="166"/>
      <c r="D264" s="166"/>
      <c r="E264" s="166"/>
      <c r="F264" s="166"/>
      <c r="G264" s="174"/>
      <c r="H264" s="174"/>
      <c r="I264" s="174"/>
      <c r="J264" s="173"/>
      <c r="K264" s="167"/>
      <c r="L264" s="167"/>
      <c r="M264" s="167"/>
      <c r="N264" s="167"/>
      <c r="O264" s="174"/>
      <c r="P264" s="174"/>
      <c r="Q264" s="174"/>
      <c r="R264" s="173"/>
      <c r="S264" s="160"/>
      <c r="T264" s="160"/>
      <c r="U264" s="160"/>
      <c r="V264" s="160"/>
      <c r="W264" s="160"/>
      <c r="X264" s="160"/>
      <c r="Y264" s="160"/>
      <c r="Z264" s="160"/>
    </row>
    <row r="265" spans="1:26">
      <c r="A265" s="166"/>
      <c r="B265" s="166"/>
      <c r="C265" s="166"/>
      <c r="D265" s="166"/>
      <c r="E265" s="166"/>
      <c r="F265" s="166"/>
      <c r="G265" s="174"/>
      <c r="H265" s="174"/>
      <c r="I265" s="174"/>
      <c r="J265" s="173"/>
      <c r="K265" s="167"/>
      <c r="L265" s="167"/>
      <c r="M265" s="167"/>
      <c r="N265" s="167"/>
      <c r="O265" s="174"/>
      <c r="P265" s="174"/>
      <c r="Q265" s="174"/>
      <c r="R265" s="173"/>
      <c r="S265" s="160"/>
      <c r="T265" s="160"/>
      <c r="U265" s="160"/>
      <c r="V265" s="160"/>
      <c r="W265" s="160"/>
      <c r="X265" s="160"/>
      <c r="Y265" s="160"/>
      <c r="Z265" s="160"/>
    </row>
    <row r="266" spans="1:26">
      <c r="A266" s="166"/>
      <c r="B266" s="166"/>
      <c r="C266" s="166"/>
      <c r="D266" s="166"/>
      <c r="E266" s="166"/>
      <c r="F266" s="166"/>
      <c r="G266" s="174"/>
      <c r="H266" s="174"/>
      <c r="I266" s="174"/>
      <c r="J266" s="173"/>
      <c r="K266" s="167"/>
      <c r="L266" s="167"/>
      <c r="M266" s="167"/>
      <c r="N266" s="167"/>
      <c r="O266" s="174"/>
      <c r="P266" s="174"/>
      <c r="Q266" s="174"/>
      <c r="R266" s="173"/>
      <c r="S266" s="160"/>
      <c r="T266" s="160"/>
      <c r="U266" s="160"/>
      <c r="V266" s="160"/>
      <c r="W266" s="160"/>
      <c r="X266" s="160"/>
      <c r="Y266" s="160"/>
      <c r="Z266" s="160"/>
    </row>
    <row r="267" spans="1:26">
      <c r="A267" s="166"/>
      <c r="B267" s="166"/>
      <c r="C267" s="166"/>
      <c r="D267" s="166"/>
      <c r="E267" s="166"/>
      <c r="F267" s="166"/>
      <c r="G267" s="174"/>
      <c r="H267" s="174"/>
      <c r="I267" s="174"/>
      <c r="J267" s="173"/>
      <c r="K267" s="167"/>
      <c r="L267" s="167"/>
      <c r="M267" s="167"/>
      <c r="N267" s="167"/>
      <c r="O267" s="174"/>
      <c r="P267" s="174"/>
      <c r="Q267" s="174"/>
      <c r="R267" s="173"/>
      <c r="S267" s="160"/>
      <c r="T267" s="160"/>
      <c r="U267" s="160"/>
      <c r="V267" s="160"/>
      <c r="W267" s="160"/>
      <c r="X267" s="160"/>
      <c r="Y267" s="160"/>
      <c r="Z267" s="160"/>
    </row>
    <row r="268" spans="1:26">
      <c r="A268" s="166"/>
      <c r="B268" s="166"/>
      <c r="C268" s="166"/>
      <c r="D268" s="166"/>
      <c r="E268" s="166"/>
      <c r="F268" s="166"/>
      <c r="G268" s="174"/>
      <c r="H268" s="174"/>
      <c r="I268" s="174"/>
      <c r="J268" s="173"/>
      <c r="K268" s="167"/>
      <c r="L268" s="167"/>
      <c r="M268" s="167"/>
      <c r="N268" s="167"/>
      <c r="O268" s="174"/>
      <c r="P268" s="174"/>
      <c r="Q268" s="174"/>
      <c r="R268" s="173"/>
      <c r="S268" s="160"/>
      <c r="T268" s="160"/>
      <c r="U268" s="160"/>
      <c r="V268" s="160"/>
      <c r="W268" s="160"/>
      <c r="X268" s="160"/>
      <c r="Y268" s="160"/>
      <c r="Z268" s="160"/>
    </row>
    <row r="269" spans="1:26">
      <c r="A269" s="166"/>
      <c r="B269" s="166"/>
      <c r="C269" s="166"/>
      <c r="D269" s="166"/>
      <c r="E269" s="166"/>
      <c r="F269" s="166"/>
      <c r="G269" s="174"/>
      <c r="H269" s="174"/>
      <c r="I269" s="174"/>
      <c r="J269" s="173"/>
      <c r="K269" s="167"/>
      <c r="L269" s="167"/>
      <c r="M269" s="167"/>
      <c r="N269" s="167"/>
      <c r="O269" s="174"/>
      <c r="P269" s="174"/>
      <c r="Q269" s="174"/>
      <c r="R269" s="173"/>
      <c r="S269" s="160"/>
      <c r="T269" s="160"/>
      <c r="U269" s="160"/>
      <c r="V269" s="160"/>
      <c r="W269" s="160"/>
      <c r="X269" s="160"/>
      <c r="Y269" s="160"/>
      <c r="Z269" s="160"/>
    </row>
    <row r="270" spans="1:26">
      <c r="A270" s="166"/>
      <c r="B270" s="166"/>
      <c r="C270" s="166"/>
      <c r="D270" s="166"/>
      <c r="E270" s="166"/>
      <c r="F270" s="166"/>
      <c r="G270" s="174"/>
      <c r="H270" s="174"/>
      <c r="I270" s="174"/>
      <c r="J270" s="173"/>
      <c r="K270" s="167"/>
      <c r="L270" s="167"/>
      <c r="M270" s="167"/>
      <c r="N270" s="167"/>
      <c r="O270" s="174"/>
      <c r="P270" s="174"/>
      <c r="Q270" s="174"/>
      <c r="R270" s="173"/>
      <c r="S270" s="160"/>
      <c r="T270" s="160"/>
      <c r="U270" s="160"/>
      <c r="V270" s="160"/>
      <c r="W270" s="160"/>
      <c r="X270" s="160"/>
      <c r="Y270" s="160"/>
      <c r="Z270" s="160"/>
    </row>
    <row r="271" spans="1:26">
      <c r="A271" s="166"/>
      <c r="B271" s="166"/>
      <c r="C271" s="166"/>
      <c r="D271" s="166"/>
      <c r="E271" s="166"/>
      <c r="F271" s="166"/>
      <c r="G271" s="174"/>
      <c r="H271" s="174"/>
      <c r="I271" s="174"/>
      <c r="J271" s="173"/>
      <c r="K271" s="167"/>
      <c r="L271" s="167"/>
      <c r="M271" s="167"/>
      <c r="N271" s="167"/>
      <c r="O271" s="174"/>
      <c r="P271" s="174"/>
      <c r="Q271" s="174"/>
      <c r="R271" s="173"/>
      <c r="S271" s="160"/>
      <c r="T271" s="160"/>
      <c r="U271" s="160"/>
      <c r="V271" s="160"/>
      <c r="W271" s="160"/>
      <c r="X271" s="160"/>
      <c r="Y271" s="160"/>
      <c r="Z271" s="160"/>
    </row>
    <row r="272" spans="1:26">
      <c r="A272" s="166"/>
      <c r="B272" s="166"/>
      <c r="C272" s="166"/>
      <c r="D272" s="166"/>
      <c r="E272" s="166"/>
      <c r="F272" s="166"/>
      <c r="G272" s="174"/>
      <c r="H272" s="174"/>
      <c r="I272" s="174"/>
      <c r="J272" s="173"/>
      <c r="K272" s="167"/>
      <c r="L272" s="167"/>
      <c r="M272" s="167"/>
      <c r="N272" s="167"/>
      <c r="O272" s="174"/>
      <c r="P272" s="174"/>
      <c r="Q272" s="174"/>
      <c r="R272" s="173"/>
      <c r="S272" s="160"/>
      <c r="T272" s="160"/>
      <c r="U272" s="160"/>
      <c r="V272" s="160"/>
      <c r="W272" s="160"/>
      <c r="X272" s="160"/>
      <c r="Y272" s="160"/>
      <c r="Z272" s="160"/>
    </row>
    <row r="273" spans="1:26">
      <c r="A273" s="166"/>
      <c r="B273" s="166"/>
      <c r="C273" s="166"/>
      <c r="D273" s="166"/>
      <c r="E273" s="166"/>
      <c r="F273" s="166"/>
      <c r="G273" s="174"/>
      <c r="H273" s="174"/>
      <c r="I273" s="174"/>
      <c r="J273" s="173"/>
      <c r="K273" s="167"/>
      <c r="L273" s="167"/>
      <c r="M273" s="167"/>
      <c r="N273" s="167"/>
      <c r="O273" s="174"/>
      <c r="P273" s="174"/>
      <c r="Q273" s="174"/>
      <c r="R273" s="173"/>
      <c r="S273" s="160"/>
      <c r="T273" s="160"/>
      <c r="U273" s="160"/>
      <c r="V273" s="160"/>
      <c r="W273" s="160"/>
      <c r="X273" s="160"/>
      <c r="Y273" s="160"/>
      <c r="Z273" s="160"/>
    </row>
    <row r="274" spans="1:26">
      <c r="A274" s="166"/>
      <c r="B274" s="166"/>
      <c r="C274" s="166"/>
      <c r="D274" s="166"/>
      <c r="E274" s="166"/>
      <c r="F274" s="166"/>
      <c r="G274" s="174"/>
      <c r="H274" s="174"/>
      <c r="I274" s="174"/>
      <c r="J274" s="173"/>
      <c r="K274" s="167"/>
      <c r="L274" s="167"/>
      <c r="M274" s="167"/>
      <c r="N274" s="167"/>
      <c r="O274" s="174"/>
      <c r="P274" s="174"/>
      <c r="Q274" s="174"/>
      <c r="R274" s="173"/>
      <c r="S274" s="160"/>
      <c r="T274" s="160"/>
      <c r="U274" s="160"/>
      <c r="V274" s="160"/>
      <c r="W274" s="160"/>
      <c r="X274" s="160"/>
      <c r="Y274" s="160"/>
      <c r="Z274" s="160"/>
    </row>
    <row r="275" spans="1:26">
      <c r="A275" s="166"/>
      <c r="B275" s="166"/>
      <c r="C275" s="166"/>
      <c r="D275" s="166"/>
      <c r="E275" s="166"/>
      <c r="F275" s="166"/>
      <c r="G275" s="174"/>
      <c r="H275" s="174"/>
      <c r="I275" s="174"/>
      <c r="J275" s="173"/>
      <c r="K275" s="167"/>
      <c r="L275" s="167"/>
      <c r="M275" s="167"/>
      <c r="N275" s="167"/>
      <c r="O275" s="174"/>
      <c r="P275" s="174"/>
      <c r="Q275" s="174"/>
      <c r="R275" s="173"/>
      <c r="S275" s="160"/>
      <c r="T275" s="160"/>
      <c r="U275" s="160"/>
      <c r="V275" s="160"/>
      <c r="W275" s="160"/>
      <c r="X275" s="160"/>
      <c r="Y275" s="160"/>
      <c r="Z275" s="160"/>
    </row>
    <row r="276" spans="1:26">
      <c r="A276" s="166"/>
      <c r="B276" s="166"/>
      <c r="C276" s="166"/>
      <c r="D276" s="166"/>
      <c r="E276" s="166"/>
      <c r="F276" s="166"/>
      <c r="G276" s="174"/>
      <c r="H276" s="174"/>
      <c r="I276" s="174"/>
      <c r="J276" s="173"/>
      <c r="K276" s="167"/>
      <c r="L276" s="167"/>
      <c r="M276" s="167"/>
      <c r="N276" s="167"/>
      <c r="O276" s="174"/>
      <c r="P276" s="174"/>
      <c r="Q276" s="174"/>
      <c r="R276" s="173"/>
      <c r="S276" s="160"/>
      <c r="T276" s="160"/>
      <c r="U276" s="160"/>
      <c r="V276" s="160"/>
      <c r="W276" s="160"/>
      <c r="X276" s="160"/>
      <c r="Y276" s="160"/>
      <c r="Z276" s="160"/>
    </row>
    <row r="277" spans="1:26">
      <c r="A277" s="166"/>
      <c r="B277" s="166"/>
      <c r="C277" s="166"/>
      <c r="D277" s="166"/>
      <c r="E277" s="166"/>
      <c r="F277" s="166"/>
      <c r="G277" s="174"/>
      <c r="H277" s="174"/>
      <c r="I277" s="174"/>
      <c r="J277" s="173"/>
      <c r="K277" s="167"/>
      <c r="L277" s="167"/>
      <c r="M277" s="167"/>
      <c r="N277" s="167"/>
      <c r="O277" s="174"/>
      <c r="P277" s="174"/>
      <c r="Q277" s="174"/>
      <c r="R277" s="173"/>
      <c r="S277" s="160"/>
      <c r="T277" s="160"/>
      <c r="U277" s="160"/>
      <c r="V277" s="160"/>
      <c r="W277" s="160"/>
      <c r="X277" s="160"/>
      <c r="Y277" s="160"/>
      <c r="Z277" s="160"/>
    </row>
    <row r="278" spans="1:26">
      <c r="A278" s="166"/>
      <c r="B278" s="166"/>
      <c r="C278" s="166"/>
      <c r="D278" s="166"/>
      <c r="E278" s="166"/>
      <c r="F278" s="166"/>
      <c r="G278" s="174"/>
      <c r="H278" s="174"/>
      <c r="I278" s="174"/>
      <c r="J278" s="173"/>
      <c r="K278" s="167"/>
      <c r="L278" s="167"/>
      <c r="M278" s="167"/>
      <c r="N278" s="167"/>
      <c r="O278" s="174"/>
      <c r="P278" s="174"/>
      <c r="Q278" s="174"/>
      <c r="R278" s="173"/>
      <c r="S278" s="160"/>
      <c r="T278" s="160"/>
      <c r="U278" s="160"/>
      <c r="V278" s="160"/>
      <c r="W278" s="160"/>
      <c r="X278" s="160"/>
      <c r="Y278" s="160"/>
      <c r="Z278" s="160"/>
    </row>
    <row r="279" spans="1:26">
      <c r="A279" s="166"/>
      <c r="B279" s="166"/>
      <c r="C279" s="166"/>
      <c r="D279" s="166"/>
      <c r="E279" s="166"/>
      <c r="F279" s="166"/>
      <c r="G279" s="174"/>
      <c r="H279" s="174"/>
      <c r="I279" s="174"/>
      <c r="J279" s="173"/>
      <c r="K279" s="167"/>
      <c r="L279" s="167"/>
      <c r="M279" s="167"/>
      <c r="N279" s="167"/>
      <c r="O279" s="174"/>
      <c r="P279" s="174"/>
      <c r="Q279" s="174"/>
      <c r="R279" s="173"/>
      <c r="S279" s="160"/>
      <c r="T279" s="160"/>
      <c r="U279" s="160"/>
      <c r="V279" s="160"/>
      <c r="W279" s="160"/>
      <c r="X279" s="160"/>
      <c r="Y279" s="160"/>
      <c r="Z279" s="160"/>
    </row>
    <row r="280" spans="1:26">
      <c r="A280" s="166"/>
      <c r="B280" s="166"/>
      <c r="C280" s="166"/>
      <c r="D280" s="166"/>
      <c r="E280" s="166"/>
      <c r="F280" s="166"/>
      <c r="G280" s="174"/>
      <c r="H280" s="174"/>
      <c r="I280" s="174"/>
      <c r="J280" s="173"/>
      <c r="K280" s="167"/>
      <c r="L280" s="167"/>
      <c r="M280" s="167"/>
      <c r="N280" s="167"/>
      <c r="O280" s="174"/>
      <c r="P280" s="174"/>
      <c r="Q280" s="174"/>
      <c r="R280" s="173"/>
      <c r="S280" s="160"/>
      <c r="T280" s="160"/>
      <c r="U280" s="160"/>
      <c r="V280" s="160"/>
      <c r="W280" s="160"/>
      <c r="X280" s="160"/>
      <c r="Y280" s="160"/>
      <c r="Z280" s="160"/>
    </row>
    <row r="281" spans="1:26">
      <c r="A281" s="166"/>
      <c r="B281" s="166"/>
      <c r="C281" s="166"/>
      <c r="D281" s="166"/>
      <c r="E281" s="166"/>
      <c r="F281" s="166"/>
      <c r="G281" s="174"/>
      <c r="H281" s="174"/>
      <c r="I281" s="174"/>
      <c r="J281" s="173"/>
      <c r="K281" s="167"/>
      <c r="L281" s="167"/>
      <c r="M281" s="167"/>
      <c r="N281" s="167"/>
      <c r="O281" s="174"/>
      <c r="P281" s="174"/>
      <c r="Q281" s="174"/>
      <c r="R281" s="173"/>
      <c r="S281" s="160"/>
      <c r="T281" s="160"/>
      <c r="U281" s="160"/>
      <c r="V281" s="160"/>
      <c r="W281" s="160"/>
      <c r="X281" s="160"/>
      <c r="Y281" s="160"/>
      <c r="Z281" s="160"/>
    </row>
    <row r="282" spans="1:26">
      <c r="A282" s="166"/>
      <c r="B282" s="166"/>
      <c r="C282" s="166"/>
      <c r="D282" s="166"/>
      <c r="E282" s="166"/>
      <c r="F282" s="166"/>
      <c r="G282" s="174"/>
      <c r="H282" s="174"/>
      <c r="I282" s="174"/>
      <c r="J282" s="173"/>
      <c r="K282" s="167"/>
      <c r="L282" s="167"/>
      <c r="M282" s="167"/>
      <c r="N282" s="167"/>
      <c r="O282" s="174"/>
      <c r="P282" s="174"/>
      <c r="Q282" s="174"/>
      <c r="R282" s="173"/>
      <c r="S282" s="160"/>
      <c r="T282" s="160"/>
      <c r="U282" s="160"/>
      <c r="V282" s="160"/>
      <c r="W282" s="160"/>
      <c r="X282" s="160"/>
      <c r="Y282" s="160"/>
      <c r="Z282" s="160"/>
    </row>
    <row r="283" spans="1:26">
      <c r="A283" s="166"/>
      <c r="B283" s="166"/>
      <c r="C283" s="166"/>
      <c r="D283" s="166"/>
      <c r="E283" s="166"/>
      <c r="F283" s="166"/>
      <c r="G283" s="174"/>
      <c r="H283" s="174"/>
      <c r="I283" s="174"/>
      <c r="J283" s="173"/>
      <c r="K283" s="167"/>
      <c r="L283" s="167"/>
      <c r="M283" s="167"/>
      <c r="N283" s="167"/>
      <c r="O283" s="174"/>
      <c r="P283" s="174"/>
      <c r="Q283" s="174"/>
      <c r="R283" s="173"/>
      <c r="S283" s="160"/>
      <c r="T283" s="160"/>
      <c r="U283" s="160"/>
      <c r="V283" s="160"/>
      <c r="W283" s="160"/>
      <c r="X283" s="160"/>
      <c r="Y283" s="160"/>
      <c r="Z283" s="160"/>
    </row>
    <row r="284" spans="1:26">
      <c r="A284" s="166"/>
      <c r="B284" s="166"/>
      <c r="C284" s="166"/>
      <c r="D284" s="166"/>
      <c r="E284" s="166"/>
      <c r="F284" s="166"/>
      <c r="G284" s="174"/>
      <c r="H284" s="174"/>
      <c r="I284" s="174"/>
      <c r="J284" s="173"/>
      <c r="K284" s="167"/>
      <c r="L284" s="167"/>
      <c r="M284" s="167"/>
      <c r="N284" s="167"/>
      <c r="O284" s="174"/>
      <c r="P284" s="174"/>
      <c r="Q284" s="174"/>
      <c r="R284" s="173"/>
      <c r="S284" s="160"/>
      <c r="T284" s="160"/>
      <c r="U284" s="160"/>
      <c r="V284" s="160"/>
      <c r="W284" s="160"/>
      <c r="X284" s="160"/>
      <c r="Y284" s="160"/>
      <c r="Z284" s="160"/>
    </row>
    <row r="285" spans="1:26">
      <c r="A285" s="166"/>
      <c r="B285" s="166"/>
      <c r="C285" s="166"/>
      <c r="D285" s="166"/>
      <c r="E285" s="166"/>
      <c r="F285" s="166"/>
      <c r="G285" s="174"/>
      <c r="H285" s="174"/>
      <c r="I285" s="174"/>
      <c r="J285" s="173"/>
      <c r="K285" s="167"/>
      <c r="L285" s="167"/>
      <c r="M285" s="167"/>
      <c r="N285" s="167"/>
      <c r="O285" s="174"/>
      <c r="P285" s="174"/>
      <c r="Q285" s="174"/>
      <c r="R285" s="173"/>
      <c r="S285" s="160"/>
      <c r="T285" s="160"/>
      <c r="U285" s="160"/>
      <c r="V285" s="160"/>
      <c r="W285" s="160"/>
      <c r="X285" s="160"/>
      <c r="Y285" s="160"/>
      <c r="Z285" s="160"/>
    </row>
    <row r="286" spans="1:26">
      <c r="A286" s="166"/>
      <c r="B286" s="166"/>
      <c r="C286" s="166"/>
      <c r="D286" s="166"/>
      <c r="E286" s="166"/>
      <c r="F286" s="166"/>
      <c r="G286" s="174"/>
      <c r="H286" s="174"/>
      <c r="I286" s="174"/>
      <c r="J286" s="173"/>
      <c r="K286" s="167"/>
      <c r="L286" s="167"/>
      <c r="M286" s="167"/>
      <c r="N286" s="167"/>
      <c r="O286" s="174"/>
      <c r="P286" s="174"/>
      <c r="Q286" s="174"/>
      <c r="R286" s="173"/>
      <c r="S286" s="160"/>
      <c r="T286" s="160"/>
      <c r="U286" s="160"/>
      <c r="V286" s="160"/>
      <c r="W286" s="160"/>
      <c r="X286" s="160"/>
      <c r="Y286" s="160"/>
      <c r="Z286" s="160"/>
    </row>
    <row r="287" spans="1:26">
      <c r="A287" s="166"/>
      <c r="B287" s="166"/>
      <c r="C287" s="166"/>
      <c r="D287" s="166"/>
      <c r="E287" s="166"/>
      <c r="F287" s="166"/>
      <c r="G287" s="174"/>
      <c r="H287" s="174"/>
      <c r="I287" s="174"/>
      <c r="J287" s="173"/>
      <c r="K287" s="167"/>
      <c r="L287" s="167"/>
      <c r="M287" s="167"/>
      <c r="N287" s="167"/>
      <c r="O287" s="174"/>
      <c r="P287" s="174"/>
      <c r="Q287" s="174"/>
      <c r="R287" s="173"/>
      <c r="S287" s="160"/>
      <c r="T287" s="160"/>
      <c r="U287" s="160"/>
      <c r="V287" s="160"/>
      <c r="W287" s="160"/>
      <c r="X287" s="160"/>
      <c r="Y287" s="160"/>
      <c r="Z287" s="160"/>
    </row>
    <row r="288" spans="1:26">
      <c r="A288" s="166"/>
      <c r="B288" s="166"/>
      <c r="C288" s="166"/>
      <c r="D288" s="166"/>
      <c r="E288" s="166"/>
      <c r="F288" s="166"/>
      <c r="G288" s="174"/>
      <c r="H288" s="174"/>
      <c r="I288" s="174"/>
      <c r="J288" s="173"/>
      <c r="K288" s="167"/>
      <c r="L288" s="167"/>
      <c r="M288" s="167"/>
      <c r="N288" s="167"/>
      <c r="O288" s="174"/>
      <c r="P288" s="174"/>
      <c r="Q288" s="174"/>
      <c r="R288" s="173"/>
      <c r="S288" s="160"/>
      <c r="T288" s="160"/>
      <c r="U288" s="160"/>
      <c r="V288" s="160"/>
      <c r="W288" s="160"/>
      <c r="X288" s="160"/>
      <c r="Y288" s="160"/>
      <c r="Z288" s="160"/>
    </row>
    <row r="289" spans="1:26">
      <c r="A289" s="166"/>
      <c r="B289" s="166"/>
      <c r="C289" s="166"/>
      <c r="D289" s="166"/>
      <c r="E289" s="166"/>
      <c r="F289" s="166"/>
      <c r="G289" s="174"/>
      <c r="H289" s="174"/>
      <c r="I289" s="174"/>
      <c r="J289" s="173"/>
      <c r="K289" s="167"/>
      <c r="L289" s="167"/>
      <c r="M289" s="167"/>
      <c r="N289" s="167"/>
      <c r="O289" s="174"/>
      <c r="P289" s="174"/>
      <c r="Q289" s="174"/>
      <c r="R289" s="173"/>
      <c r="S289" s="160"/>
      <c r="T289" s="160"/>
      <c r="U289" s="160"/>
      <c r="V289" s="160"/>
      <c r="W289" s="160"/>
      <c r="X289" s="160"/>
      <c r="Y289" s="160"/>
      <c r="Z289" s="160"/>
    </row>
    <row r="290" spans="1:26">
      <c r="A290" s="166"/>
      <c r="B290" s="166"/>
      <c r="C290" s="166"/>
      <c r="D290" s="166"/>
      <c r="E290" s="166"/>
      <c r="F290" s="166"/>
      <c r="G290" s="174"/>
      <c r="H290" s="174"/>
      <c r="I290" s="174"/>
      <c r="J290" s="173"/>
      <c r="K290" s="167"/>
      <c r="L290" s="167"/>
      <c r="M290" s="167"/>
      <c r="N290" s="167"/>
      <c r="O290" s="174"/>
      <c r="P290" s="174"/>
      <c r="Q290" s="174"/>
      <c r="R290" s="173"/>
      <c r="S290" s="160"/>
      <c r="T290" s="160"/>
      <c r="U290" s="160"/>
      <c r="V290" s="160"/>
      <c r="W290" s="160"/>
      <c r="X290" s="160"/>
      <c r="Y290" s="160"/>
      <c r="Z290" s="160"/>
    </row>
    <row r="291" spans="1:26">
      <c r="A291" s="166"/>
      <c r="B291" s="166"/>
      <c r="C291" s="166"/>
      <c r="D291" s="166"/>
      <c r="E291" s="166"/>
      <c r="F291" s="166"/>
      <c r="G291" s="174"/>
      <c r="H291" s="174"/>
      <c r="I291" s="174"/>
      <c r="J291" s="173"/>
      <c r="K291" s="167"/>
      <c r="L291" s="167"/>
      <c r="M291" s="167"/>
      <c r="N291" s="167"/>
      <c r="O291" s="174"/>
      <c r="P291" s="174"/>
      <c r="Q291" s="174"/>
      <c r="R291" s="173"/>
      <c r="S291" s="160"/>
      <c r="T291" s="160"/>
      <c r="U291" s="160"/>
      <c r="V291" s="160"/>
      <c r="W291" s="160"/>
      <c r="X291" s="160"/>
      <c r="Y291" s="160"/>
      <c r="Z291" s="160"/>
    </row>
    <row r="292" spans="1:26">
      <c r="A292" s="166"/>
      <c r="B292" s="166"/>
      <c r="C292" s="166"/>
      <c r="D292" s="166"/>
      <c r="E292" s="166"/>
      <c r="F292" s="166"/>
      <c r="G292" s="174"/>
      <c r="H292" s="174"/>
      <c r="I292" s="174"/>
      <c r="J292" s="173"/>
      <c r="K292" s="167"/>
      <c r="L292" s="167"/>
      <c r="M292" s="167"/>
      <c r="N292" s="167"/>
      <c r="O292" s="174"/>
      <c r="P292" s="174"/>
      <c r="Q292" s="174"/>
      <c r="R292" s="173"/>
      <c r="S292" s="160"/>
      <c r="T292" s="160"/>
      <c r="U292" s="160"/>
      <c r="V292" s="160"/>
      <c r="W292" s="160"/>
      <c r="X292" s="160"/>
      <c r="Y292" s="160"/>
      <c r="Z292" s="160"/>
    </row>
    <row r="293" spans="1:26">
      <c r="A293" s="166"/>
      <c r="B293" s="166"/>
      <c r="C293" s="166"/>
      <c r="D293" s="166"/>
      <c r="E293" s="166"/>
      <c r="F293" s="166"/>
      <c r="G293" s="174"/>
      <c r="H293" s="174"/>
      <c r="I293" s="174"/>
      <c r="J293" s="173"/>
      <c r="K293" s="167"/>
      <c r="L293" s="167"/>
      <c r="M293" s="167"/>
      <c r="N293" s="167"/>
      <c r="O293" s="174"/>
      <c r="P293" s="174"/>
      <c r="Q293" s="174"/>
      <c r="R293" s="173"/>
      <c r="S293" s="160"/>
      <c r="T293" s="160"/>
      <c r="U293" s="160"/>
      <c r="V293" s="160"/>
      <c r="W293" s="160"/>
      <c r="X293" s="160"/>
      <c r="Y293" s="160"/>
      <c r="Z293" s="160"/>
    </row>
    <row r="294" spans="1:26">
      <c r="A294" s="166"/>
      <c r="B294" s="166"/>
      <c r="C294" s="166"/>
      <c r="D294" s="166"/>
      <c r="E294" s="166"/>
      <c r="F294" s="166"/>
      <c r="G294" s="174"/>
      <c r="H294" s="174"/>
      <c r="I294" s="174"/>
      <c r="J294" s="173"/>
      <c r="K294" s="167"/>
      <c r="L294" s="167"/>
      <c r="M294" s="167"/>
      <c r="N294" s="167"/>
      <c r="O294" s="174"/>
      <c r="P294" s="174"/>
      <c r="Q294" s="174"/>
      <c r="R294" s="173"/>
      <c r="S294" s="160"/>
      <c r="T294" s="160"/>
      <c r="U294" s="160"/>
      <c r="V294" s="160"/>
      <c r="W294" s="160"/>
      <c r="X294" s="160"/>
      <c r="Y294" s="160"/>
      <c r="Z294" s="160"/>
    </row>
    <row r="295" spans="1:26">
      <c r="A295" s="166"/>
      <c r="B295" s="166"/>
      <c r="C295" s="166"/>
      <c r="D295" s="166"/>
      <c r="E295" s="166"/>
      <c r="F295" s="166"/>
      <c r="G295" s="174"/>
      <c r="H295" s="174"/>
      <c r="I295" s="174"/>
      <c r="J295" s="173"/>
      <c r="K295" s="167"/>
      <c r="L295" s="167"/>
      <c r="M295" s="167"/>
      <c r="N295" s="167"/>
      <c r="O295" s="174"/>
      <c r="P295" s="174"/>
      <c r="Q295" s="174"/>
      <c r="R295" s="173"/>
      <c r="S295" s="160"/>
      <c r="T295" s="160"/>
      <c r="U295" s="160"/>
      <c r="V295" s="160"/>
      <c r="W295" s="160"/>
      <c r="X295" s="160"/>
      <c r="Y295" s="160"/>
      <c r="Z295" s="160"/>
    </row>
  </sheetData>
  <autoFilter ref="A5:Z260"/>
  <mergeCells count="30">
    <mergeCell ref="D3:D4"/>
    <mergeCell ref="E3:E4"/>
    <mergeCell ref="F3:F4"/>
    <mergeCell ref="G3:G4"/>
    <mergeCell ref="H3:H4"/>
    <mergeCell ref="X3:X4"/>
    <mergeCell ref="Y3:Y4"/>
    <mergeCell ref="Z3:Z4"/>
    <mergeCell ref="O3:O4"/>
    <mergeCell ref="P3:P4"/>
    <mergeCell ref="Q3:Q4"/>
    <mergeCell ref="R3:R4"/>
    <mergeCell ref="S3:S4"/>
    <mergeCell ref="T3:T4"/>
    <mergeCell ref="A2:B2"/>
    <mergeCell ref="C2:F2"/>
    <mergeCell ref="U3:U4"/>
    <mergeCell ref="V3:V4"/>
    <mergeCell ref="W3:W4"/>
    <mergeCell ref="I3:I4"/>
    <mergeCell ref="J3:J4"/>
    <mergeCell ref="K3:K4"/>
    <mergeCell ref="L3:L4"/>
    <mergeCell ref="M3:M4"/>
    <mergeCell ref="N3:N4"/>
    <mergeCell ref="G2:N2"/>
    <mergeCell ref="O2:Z2"/>
    <mergeCell ref="A3:A4"/>
    <mergeCell ref="B3:B4"/>
    <mergeCell ref="C3:C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감회운행</vt:lpstr>
      <vt:lpstr>노선개편</vt:lpstr>
      <vt:lpstr>노선정렬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2020-10-06T06:43:03Z</dcterms:created>
  <dcterms:modified xsi:type="dcterms:W3CDTF">2020-11-05T11:41:48Z</dcterms:modified>
</cp:coreProperties>
</file>