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_android_v12\ol_android_v12\Table\"/>
    </mc:Choice>
  </mc:AlternateContent>
  <xr:revisionPtr revIDLastSave="0" documentId="13_ncr:1_{7CD31477-76BE-49A3-9848-AB4679E0F7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5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71" i="5" l="1"/>
  <c r="AH71" i="5"/>
  <c r="AH4" i="5"/>
  <c r="AI4" i="5"/>
  <c r="AJ4" i="5"/>
  <c r="AK4" i="5"/>
  <c r="AH5" i="5"/>
  <c r="AI5" i="5"/>
  <c r="AJ5" i="5"/>
  <c r="AK5" i="5"/>
  <c r="AH6" i="5"/>
  <c r="AI6" i="5"/>
  <c r="AJ6" i="5"/>
  <c r="AK6" i="5"/>
  <c r="AH7" i="5"/>
  <c r="AI7" i="5"/>
  <c r="AJ7" i="5"/>
  <c r="AK7" i="5"/>
  <c r="AH8" i="5"/>
  <c r="AI8" i="5"/>
  <c r="AJ8" i="5"/>
  <c r="AK8" i="5"/>
  <c r="AH9" i="5"/>
  <c r="AI9" i="5"/>
  <c r="AJ9" i="5"/>
  <c r="AK9" i="5"/>
  <c r="AH10" i="5"/>
  <c r="AI10" i="5"/>
  <c r="AJ10" i="5"/>
  <c r="AK10" i="5"/>
  <c r="AH11" i="5"/>
  <c r="AI11" i="5"/>
  <c r="AJ11" i="5"/>
  <c r="AK11" i="5"/>
  <c r="AH12" i="5"/>
  <c r="AI12" i="5"/>
  <c r="AJ12" i="5"/>
  <c r="AK12" i="5"/>
  <c r="AH13" i="5"/>
  <c r="AI13" i="5"/>
  <c r="AJ13" i="5"/>
  <c r="AK13" i="5"/>
  <c r="AH14" i="5"/>
  <c r="AI14" i="5"/>
  <c r="AJ14" i="5"/>
  <c r="AK14" i="5"/>
  <c r="AH15" i="5"/>
  <c r="AI15" i="5"/>
  <c r="AJ15" i="5"/>
  <c r="AK15" i="5"/>
  <c r="AH16" i="5"/>
  <c r="AI16" i="5"/>
  <c r="AJ16" i="5"/>
  <c r="AK16" i="5"/>
  <c r="AH17" i="5"/>
  <c r="AI17" i="5"/>
  <c r="AJ17" i="5"/>
  <c r="AK17" i="5"/>
  <c r="AH18" i="5"/>
  <c r="AI18" i="5"/>
  <c r="AJ18" i="5"/>
  <c r="AK18" i="5"/>
  <c r="AH19" i="5"/>
  <c r="AI19" i="5"/>
  <c r="AJ19" i="5"/>
  <c r="AK19" i="5"/>
  <c r="AH20" i="5"/>
  <c r="AI20" i="5"/>
  <c r="AJ20" i="5"/>
  <c r="AK20" i="5"/>
  <c r="AH21" i="5"/>
  <c r="AI21" i="5"/>
  <c r="AJ21" i="5"/>
  <c r="AK21" i="5"/>
  <c r="AH22" i="5"/>
  <c r="AI22" i="5"/>
  <c r="AJ22" i="5"/>
  <c r="AK22" i="5"/>
  <c r="AH23" i="5"/>
  <c r="AI23" i="5"/>
  <c r="AJ23" i="5"/>
  <c r="AK23" i="5"/>
  <c r="AH24" i="5"/>
  <c r="AI24" i="5"/>
  <c r="AJ24" i="5"/>
  <c r="AK24" i="5"/>
  <c r="AH25" i="5"/>
  <c r="AI25" i="5"/>
  <c r="AJ25" i="5"/>
  <c r="AK25" i="5"/>
  <c r="AH26" i="5"/>
  <c r="AI26" i="5"/>
  <c r="AJ26" i="5"/>
  <c r="AK26" i="5"/>
  <c r="AH27" i="5"/>
  <c r="AI27" i="5"/>
  <c r="AJ27" i="5"/>
  <c r="AK27" i="5"/>
  <c r="AH28" i="5"/>
  <c r="AI28" i="5"/>
  <c r="AJ28" i="5"/>
  <c r="AK28" i="5"/>
  <c r="AH29" i="5"/>
  <c r="AI29" i="5"/>
  <c r="AJ29" i="5"/>
  <c r="AK29" i="5"/>
  <c r="AH30" i="5"/>
  <c r="AI30" i="5"/>
  <c r="AJ30" i="5"/>
  <c r="AK30" i="5"/>
  <c r="AH31" i="5"/>
  <c r="AI31" i="5"/>
  <c r="AJ31" i="5"/>
  <c r="AK31" i="5"/>
  <c r="AH32" i="5"/>
  <c r="AI32" i="5"/>
  <c r="AJ32" i="5"/>
  <c r="AK32" i="5"/>
  <c r="AH33" i="5"/>
  <c r="AI33" i="5"/>
  <c r="AJ33" i="5"/>
  <c r="AK33" i="5"/>
  <c r="AH34" i="5"/>
  <c r="AI34" i="5"/>
  <c r="AJ34" i="5"/>
  <c r="AK34" i="5"/>
  <c r="AH35" i="5"/>
  <c r="AI35" i="5"/>
  <c r="AJ35" i="5"/>
  <c r="AK35" i="5"/>
  <c r="AH36" i="5"/>
  <c r="AI36" i="5"/>
  <c r="AJ36" i="5"/>
  <c r="AK36" i="5"/>
  <c r="AH37" i="5"/>
  <c r="AI37" i="5"/>
  <c r="AJ37" i="5"/>
  <c r="AK37" i="5"/>
  <c r="AH38" i="5"/>
  <c r="AI38" i="5"/>
  <c r="AJ38" i="5"/>
  <c r="AK38" i="5"/>
  <c r="AH39" i="5"/>
  <c r="AI39" i="5"/>
  <c r="AJ39" i="5"/>
  <c r="AK39" i="5"/>
  <c r="AH40" i="5"/>
  <c r="AI40" i="5"/>
  <c r="AJ40" i="5"/>
  <c r="AK40" i="5"/>
  <c r="AH41" i="5"/>
  <c r="AI41" i="5"/>
  <c r="AJ41" i="5"/>
  <c r="AK41" i="5"/>
  <c r="AH42" i="5"/>
  <c r="AI42" i="5"/>
  <c r="AJ42" i="5"/>
  <c r="AK42" i="5"/>
  <c r="AH43" i="5"/>
  <c r="AI43" i="5"/>
  <c r="AJ43" i="5"/>
  <c r="AK43" i="5"/>
  <c r="AH44" i="5"/>
  <c r="AI44" i="5"/>
  <c r="AJ44" i="5"/>
  <c r="AK44" i="5"/>
  <c r="AH45" i="5"/>
  <c r="AI45" i="5"/>
  <c r="AJ45" i="5"/>
  <c r="AK45" i="5"/>
  <c r="AH46" i="5"/>
  <c r="AI46" i="5"/>
  <c r="AJ46" i="5"/>
  <c r="AK46" i="5"/>
  <c r="AH47" i="5"/>
  <c r="AI47" i="5"/>
  <c r="AJ47" i="5"/>
  <c r="AK47" i="5"/>
  <c r="AH48" i="5"/>
  <c r="AI48" i="5"/>
  <c r="AJ48" i="5"/>
  <c r="AK48" i="5"/>
  <c r="AH49" i="5"/>
  <c r="AI49" i="5"/>
  <c r="AJ49" i="5"/>
  <c r="AK49" i="5"/>
  <c r="AH50" i="5"/>
  <c r="AI50" i="5"/>
  <c r="AJ50" i="5"/>
  <c r="AK50" i="5"/>
  <c r="AH51" i="5"/>
  <c r="AI51" i="5"/>
  <c r="AJ51" i="5"/>
  <c r="AK51" i="5"/>
  <c r="AH52" i="5"/>
  <c r="AI52" i="5"/>
  <c r="AJ52" i="5"/>
  <c r="AK52" i="5"/>
  <c r="AH53" i="5"/>
  <c r="AI53" i="5"/>
  <c r="AJ53" i="5"/>
  <c r="AK53" i="5"/>
  <c r="AH54" i="5"/>
  <c r="AI54" i="5"/>
  <c r="AJ54" i="5"/>
  <c r="AK54" i="5"/>
  <c r="AH55" i="5"/>
  <c r="AI55" i="5"/>
  <c r="AJ55" i="5"/>
  <c r="AK55" i="5"/>
  <c r="AH56" i="5"/>
  <c r="AI56" i="5"/>
  <c r="AJ56" i="5"/>
  <c r="AK56" i="5"/>
  <c r="AH57" i="5"/>
  <c r="AI57" i="5"/>
  <c r="AJ57" i="5"/>
  <c r="AK57" i="5"/>
  <c r="AH58" i="5"/>
  <c r="AI58" i="5"/>
  <c r="AJ58" i="5"/>
  <c r="AK58" i="5"/>
  <c r="AH59" i="5"/>
  <c r="AI59" i="5"/>
  <c r="AJ59" i="5"/>
  <c r="AK59" i="5"/>
  <c r="AH60" i="5"/>
  <c r="AI60" i="5"/>
  <c r="AJ60" i="5"/>
  <c r="AK60" i="5"/>
  <c r="AH61" i="5"/>
  <c r="AI61" i="5"/>
  <c r="AJ61" i="5"/>
  <c r="AK61" i="5"/>
  <c r="AH62" i="5"/>
  <c r="AI62" i="5"/>
  <c r="AJ62" i="5"/>
  <c r="AK62" i="5"/>
  <c r="AH63" i="5"/>
  <c r="AI63" i="5"/>
  <c r="AJ63" i="5"/>
  <c r="AK63" i="5"/>
  <c r="AH64" i="5"/>
  <c r="AI64" i="5"/>
  <c r="AJ64" i="5"/>
  <c r="AK64" i="5"/>
  <c r="AH65" i="5"/>
  <c r="AI65" i="5"/>
  <c r="AJ65" i="5"/>
  <c r="AK65" i="5"/>
  <c r="AH66" i="5"/>
  <c r="AI66" i="5"/>
  <c r="AJ66" i="5"/>
  <c r="AK66" i="5"/>
  <c r="AH67" i="5"/>
  <c r="AI67" i="5"/>
  <c r="AJ67" i="5"/>
  <c r="AK67" i="5"/>
  <c r="AH68" i="5"/>
  <c r="AI68" i="5"/>
  <c r="AJ68" i="5"/>
  <c r="AK68" i="5"/>
  <c r="AH69" i="5"/>
  <c r="AI69" i="5"/>
  <c r="AJ69" i="5"/>
  <c r="AK69" i="5"/>
  <c r="AH70" i="5"/>
  <c r="AI70" i="5"/>
  <c r="AJ70" i="5"/>
  <c r="AK70" i="5"/>
  <c r="AI71" i="5"/>
  <c r="AJ71" i="5"/>
  <c r="AK71" i="5"/>
  <c r="AK3" i="5"/>
  <c r="AJ3" i="5"/>
  <c r="AI3" i="5"/>
  <c r="AH3" i="5"/>
  <c r="AI2" i="5"/>
  <c r="AJ2" i="5"/>
  <c r="AK2" i="5"/>
  <c r="AH2" i="5"/>
  <c r="Z4" i="5" l="1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AA71" i="5"/>
  <c r="AB71" i="5"/>
  <c r="AC71" i="5"/>
  <c r="AC3" i="5"/>
  <c r="AB3" i="5"/>
  <c r="AA3" i="5"/>
  <c r="Z3" i="5"/>
  <c r="AA2" i="5"/>
  <c r="AB2" i="5"/>
  <c r="AC2" i="5"/>
  <c r="Z2" i="5"/>
  <c r="S71" i="5"/>
  <c r="T71" i="5"/>
  <c r="U71" i="5"/>
  <c r="V71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8" i="5"/>
  <c r="T38" i="5"/>
  <c r="U38" i="5"/>
  <c r="V38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S46" i="5"/>
  <c r="T46" i="5"/>
  <c r="U46" i="5"/>
  <c r="V46" i="5"/>
  <c r="S47" i="5"/>
  <c r="T47" i="5"/>
  <c r="U47" i="5"/>
  <c r="V47" i="5"/>
  <c r="S48" i="5"/>
  <c r="T48" i="5"/>
  <c r="U48" i="5"/>
  <c r="V48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3" i="5"/>
  <c r="T53" i="5"/>
  <c r="U53" i="5"/>
  <c r="V53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S59" i="5"/>
  <c r="T59" i="5"/>
  <c r="U59" i="5"/>
  <c r="V59" i="5"/>
  <c r="S60" i="5"/>
  <c r="T60" i="5"/>
  <c r="U60" i="5"/>
  <c r="V60" i="5"/>
  <c r="S61" i="5"/>
  <c r="T61" i="5"/>
  <c r="U61" i="5"/>
  <c r="V61" i="5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S68" i="5"/>
  <c r="T68" i="5"/>
  <c r="U68" i="5"/>
  <c r="V68" i="5"/>
  <c r="S69" i="5"/>
  <c r="T69" i="5"/>
  <c r="U69" i="5"/>
  <c r="V69" i="5"/>
  <c r="S70" i="5"/>
  <c r="T70" i="5"/>
  <c r="U70" i="5"/>
  <c r="V70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V11" i="5"/>
  <c r="U11" i="5"/>
  <c r="T11" i="5"/>
  <c r="S2" i="5"/>
  <c r="S11" i="5"/>
  <c r="S3" i="5"/>
  <c r="S4" i="5"/>
  <c r="S5" i="5"/>
  <c r="S6" i="5"/>
  <c r="S7" i="5"/>
  <c r="S8" i="5"/>
  <c r="S9" i="5"/>
  <c r="S10" i="5"/>
  <c r="T3" i="5"/>
  <c r="U3" i="5"/>
  <c r="V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T9" i="5"/>
  <c r="U9" i="5"/>
  <c r="V9" i="5"/>
  <c r="T10" i="5"/>
  <c r="U10" i="5"/>
  <c r="V10" i="5"/>
  <c r="V2" i="5"/>
  <c r="U2" i="5"/>
  <c r="T2" i="5"/>
  <c r="X1" i="5"/>
  <c r="N3" i="5" l="1"/>
  <c r="N4" i="5"/>
  <c r="N5" i="5"/>
  <c r="O5" i="5" s="1"/>
  <c r="P5" i="5" s="1"/>
  <c r="N6" i="5"/>
  <c r="O6" i="5" s="1"/>
  <c r="P6" i="5" s="1"/>
  <c r="N7" i="5"/>
  <c r="N8" i="5"/>
  <c r="O8" i="5" s="1"/>
  <c r="P8" i="5" s="1"/>
  <c r="N9" i="5"/>
  <c r="O9" i="5" s="1"/>
  <c r="P9" i="5" s="1"/>
  <c r="N10" i="5"/>
  <c r="N11" i="5"/>
  <c r="N12" i="5"/>
  <c r="O12" i="5" s="1"/>
  <c r="P12" i="5" s="1"/>
  <c r="N13" i="5"/>
  <c r="N14" i="5"/>
  <c r="O14" i="5" s="1"/>
  <c r="P14" i="5" s="1"/>
  <c r="N15" i="5"/>
  <c r="O15" i="5" s="1"/>
  <c r="P15" i="5" s="1"/>
  <c r="N16" i="5"/>
  <c r="N17" i="5"/>
  <c r="O17" i="5" s="1"/>
  <c r="P17" i="5" s="1"/>
  <c r="N18" i="5"/>
  <c r="O18" i="5" s="1"/>
  <c r="P18" i="5" s="1"/>
  <c r="N19" i="5"/>
  <c r="N20" i="5"/>
  <c r="N21" i="5"/>
  <c r="O21" i="5" s="1"/>
  <c r="P21" i="5" s="1"/>
  <c r="N22" i="5"/>
  <c r="N23" i="5"/>
  <c r="O23" i="5" s="1"/>
  <c r="P23" i="5" s="1"/>
  <c r="N24" i="5"/>
  <c r="O24" i="5" s="1"/>
  <c r="P24" i="5" s="1"/>
  <c r="N25" i="5"/>
  <c r="N26" i="5"/>
  <c r="N27" i="5"/>
  <c r="O27" i="5" s="1"/>
  <c r="P27" i="5" s="1"/>
  <c r="N28" i="5"/>
  <c r="N29" i="5"/>
  <c r="O29" i="5" s="1"/>
  <c r="P29" i="5" s="1"/>
  <c r="N30" i="5"/>
  <c r="O30" i="5" s="1"/>
  <c r="P30" i="5" s="1"/>
  <c r="N31" i="5"/>
  <c r="N32" i="5"/>
  <c r="N33" i="5"/>
  <c r="O33" i="5" s="1"/>
  <c r="P33" i="5" s="1"/>
  <c r="N34" i="5"/>
  <c r="N35" i="5"/>
  <c r="O35" i="5" s="1"/>
  <c r="P35" i="5" s="1"/>
  <c r="N36" i="5"/>
  <c r="O36" i="5" s="1"/>
  <c r="P36" i="5" s="1"/>
  <c r="N37" i="5"/>
  <c r="N38" i="5"/>
  <c r="N39" i="5"/>
  <c r="O39" i="5" s="1"/>
  <c r="P39" i="5" s="1"/>
  <c r="N40" i="5"/>
  <c r="N41" i="5"/>
  <c r="O41" i="5" s="1"/>
  <c r="P41" i="5" s="1"/>
  <c r="N42" i="5"/>
  <c r="N43" i="5"/>
  <c r="N44" i="5"/>
  <c r="N45" i="5"/>
  <c r="O45" i="5" s="1"/>
  <c r="P45" i="5" s="1"/>
  <c r="N46" i="5"/>
  <c r="N47" i="5"/>
  <c r="O47" i="5" s="1"/>
  <c r="P47" i="5" s="1"/>
  <c r="N48" i="5"/>
  <c r="N49" i="5"/>
  <c r="N50" i="5"/>
  <c r="N51" i="5"/>
  <c r="O51" i="5" s="1"/>
  <c r="P51" i="5" s="1"/>
  <c r="N52" i="5"/>
  <c r="N53" i="5"/>
  <c r="O53" i="5" s="1"/>
  <c r="P53" i="5" s="1"/>
  <c r="N54" i="5"/>
  <c r="N55" i="5"/>
  <c r="N56" i="5"/>
  <c r="N57" i="5"/>
  <c r="O57" i="5" s="1"/>
  <c r="P57" i="5" s="1"/>
  <c r="N58" i="5"/>
  <c r="N59" i="5"/>
  <c r="O59" i="5" s="1"/>
  <c r="P59" i="5" s="1"/>
  <c r="N60" i="5"/>
  <c r="N61" i="5"/>
  <c r="N62" i="5"/>
  <c r="N63" i="5"/>
  <c r="O63" i="5" s="1"/>
  <c r="P63" i="5" s="1"/>
  <c r="N64" i="5"/>
  <c r="N65" i="5"/>
  <c r="O65" i="5" s="1"/>
  <c r="P65" i="5" s="1"/>
  <c r="N66" i="5"/>
  <c r="N67" i="5"/>
  <c r="N68" i="5"/>
  <c r="N69" i="5"/>
  <c r="O69" i="5" s="1"/>
  <c r="P69" i="5" s="1"/>
  <c r="N70" i="5"/>
  <c r="N71" i="5"/>
  <c r="O71" i="5" s="1"/>
  <c r="P71" i="5" s="1"/>
  <c r="N72" i="5"/>
  <c r="N73" i="5"/>
  <c r="N74" i="5"/>
  <c r="N75" i="5"/>
  <c r="O75" i="5" s="1"/>
  <c r="N76" i="5"/>
  <c r="N77" i="5"/>
  <c r="O77" i="5" s="1"/>
  <c r="N78" i="5"/>
  <c r="N79" i="5"/>
  <c r="N80" i="5"/>
  <c r="N81" i="5"/>
  <c r="O81" i="5" s="1"/>
  <c r="N82" i="5"/>
  <c r="N83" i="5"/>
  <c r="O83" i="5" s="1"/>
  <c r="N84" i="5"/>
  <c r="N85" i="5"/>
  <c r="N86" i="5"/>
  <c r="N87" i="5"/>
  <c r="O87" i="5" s="1"/>
  <c r="N88" i="5"/>
  <c r="N89" i="5"/>
  <c r="O89" i="5" s="1"/>
  <c r="N90" i="5"/>
  <c r="N91" i="5"/>
  <c r="N92" i="5"/>
  <c r="N93" i="5"/>
  <c r="O93" i="5" s="1"/>
  <c r="N94" i="5"/>
  <c r="N95" i="5"/>
  <c r="O95" i="5" s="1"/>
  <c r="N96" i="5"/>
  <c r="N97" i="5"/>
  <c r="N98" i="5"/>
  <c r="N99" i="5"/>
  <c r="O99" i="5" s="1"/>
  <c r="N100" i="5"/>
  <c r="N101" i="5"/>
  <c r="O101" i="5" s="1"/>
  <c r="N102" i="5"/>
  <c r="N103" i="5"/>
  <c r="N104" i="5"/>
  <c r="N105" i="5"/>
  <c r="O105" i="5" s="1"/>
  <c r="N106" i="5"/>
  <c r="N107" i="5"/>
  <c r="O107" i="5" s="1"/>
  <c r="N108" i="5"/>
  <c r="N109" i="5"/>
  <c r="N110" i="5"/>
  <c r="N111" i="5"/>
  <c r="O111" i="5" s="1"/>
  <c r="N112" i="5"/>
  <c r="N113" i="5"/>
  <c r="O113" i="5" s="1"/>
  <c r="N114" i="5"/>
  <c r="N115" i="5"/>
  <c r="N116" i="5"/>
  <c r="N117" i="5"/>
  <c r="O117" i="5" s="1"/>
  <c r="N118" i="5"/>
  <c r="N119" i="5"/>
  <c r="N120" i="5"/>
  <c r="N121" i="5"/>
  <c r="N122" i="5"/>
  <c r="N123" i="5"/>
  <c r="O123" i="5" s="1"/>
  <c r="N124" i="5"/>
  <c r="N125" i="5"/>
  <c r="N126" i="5"/>
  <c r="N127" i="5"/>
  <c r="O127" i="5" s="1"/>
  <c r="N128" i="5"/>
  <c r="N129" i="5"/>
  <c r="O129" i="5" s="1"/>
  <c r="N130" i="5"/>
  <c r="N131" i="5"/>
  <c r="N132" i="5"/>
  <c r="N133" i="5"/>
  <c r="O133" i="5" s="1"/>
  <c r="N134" i="5"/>
  <c r="N135" i="5"/>
  <c r="O135" i="5" s="1"/>
  <c r="N136" i="5"/>
  <c r="N137" i="5"/>
  <c r="N138" i="5"/>
  <c r="N139" i="5"/>
  <c r="O139" i="5" s="1"/>
  <c r="N140" i="5"/>
  <c r="N141" i="5"/>
  <c r="O141" i="5" s="1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" i="5"/>
  <c r="O136" i="5" l="1"/>
  <c r="O130" i="5"/>
  <c r="O124" i="5"/>
  <c r="O118" i="5"/>
  <c r="O112" i="5"/>
  <c r="O106" i="5"/>
  <c r="O100" i="5"/>
  <c r="O94" i="5"/>
  <c r="O88" i="5"/>
  <c r="O82" i="5"/>
  <c r="O76" i="5"/>
  <c r="O70" i="5"/>
  <c r="P70" i="5" s="1"/>
  <c r="O64" i="5"/>
  <c r="P64" i="5" s="1"/>
  <c r="O58" i="5"/>
  <c r="P58" i="5" s="1"/>
  <c r="O52" i="5"/>
  <c r="P52" i="5" s="1"/>
  <c r="O46" i="5"/>
  <c r="P46" i="5" s="1"/>
  <c r="O34" i="5"/>
  <c r="P34" i="5" s="1"/>
  <c r="O28" i="5"/>
  <c r="P28" i="5" s="1"/>
  <c r="O22" i="5"/>
  <c r="P22" i="5" s="1"/>
  <c r="O16" i="5"/>
  <c r="P16" i="5" s="1"/>
  <c r="O10" i="5"/>
  <c r="P10" i="5" s="1"/>
  <c r="O4" i="5"/>
  <c r="P4" i="5" s="1"/>
  <c r="O121" i="5"/>
  <c r="O115" i="5"/>
  <c r="O109" i="5"/>
  <c r="O103" i="5"/>
  <c r="O97" i="5"/>
  <c r="O91" i="5"/>
  <c r="O85" i="5"/>
  <c r="O79" i="5"/>
  <c r="O73" i="5"/>
  <c r="O67" i="5"/>
  <c r="P67" i="5" s="1"/>
  <c r="O61" i="5"/>
  <c r="P61" i="5" s="1"/>
  <c r="O55" i="5"/>
  <c r="P55" i="5" s="1"/>
  <c r="O49" i="5"/>
  <c r="P49" i="5" s="1"/>
  <c r="O43" i="5"/>
  <c r="P43" i="5" s="1"/>
  <c r="O37" i="5"/>
  <c r="P37" i="5" s="1"/>
  <c r="O31" i="5"/>
  <c r="P31" i="5" s="1"/>
  <c r="O25" i="5"/>
  <c r="P25" i="5" s="1"/>
  <c r="O19" i="5"/>
  <c r="P19" i="5" s="1"/>
  <c r="O13" i="5"/>
  <c r="P13" i="5" s="1"/>
  <c r="O7" i="5"/>
  <c r="P7" i="5" s="1"/>
  <c r="O138" i="5"/>
  <c r="O132" i="5"/>
  <c r="O126" i="5"/>
  <c r="O120" i="5"/>
  <c r="O114" i="5"/>
  <c r="O108" i="5"/>
  <c r="O102" i="5"/>
  <c r="O96" i="5"/>
  <c r="O90" i="5"/>
  <c r="O84" i="5"/>
  <c r="O78" i="5"/>
  <c r="O72" i="5"/>
  <c r="O66" i="5"/>
  <c r="P66" i="5" s="1"/>
  <c r="O60" i="5"/>
  <c r="P60" i="5" s="1"/>
  <c r="O54" i="5"/>
  <c r="P54" i="5" s="1"/>
  <c r="O48" i="5"/>
  <c r="P48" i="5" s="1"/>
  <c r="O42" i="5"/>
  <c r="P42" i="5" s="1"/>
  <c r="O137" i="5"/>
  <c r="O131" i="5"/>
  <c r="O125" i="5"/>
  <c r="O119" i="5"/>
  <c r="O11" i="5"/>
  <c r="P11" i="5" s="1"/>
  <c r="O40" i="5"/>
  <c r="P40" i="5" s="1"/>
  <c r="O3" i="5"/>
  <c r="P3" i="5" s="1"/>
  <c r="O140" i="5"/>
  <c r="O134" i="5"/>
  <c r="O128" i="5"/>
  <c r="O122" i="5"/>
  <c r="O116" i="5"/>
  <c r="O110" i="5"/>
  <c r="O104" i="5"/>
  <c r="O98" i="5"/>
  <c r="O92" i="5"/>
  <c r="O86" i="5"/>
  <c r="O80" i="5"/>
  <c r="O74" i="5"/>
  <c r="O68" i="5"/>
  <c r="P68" i="5" s="1"/>
  <c r="O62" i="5"/>
  <c r="P62" i="5" s="1"/>
  <c r="O56" i="5"/>
  <c r="P56" i="5" s="1"/>
  <c r="O50" i="5"/>
  <c r="P50" i="5" s="1"/>
  <c r="O44" i="5"/>
  <c r="P44" i="5" s="1"/>
  <c r="O38" i="5"/>
  <c r="P38" i="5" s="1"/>
  <c r="O32" i="5"/>
  <c r="P32" i="5" s="1"/>
  <c r="O26" i="5"/>
  <c r="P26" i="5" s="1"/>
  <c r="O20" i="5"/>
  <c r="P20" i="5" s="1"/>
  <c r="L2" i="4"/>
  <c r="T7" i="4"/>
  <c r="T8" i="4"/>
  <c r="T9" i="4"/>
  <c r="T10" i="4"/>
  <c r="T11" i="4"/>
  <c r="T6" i="4"/>
  <c r="T5" i="4"/>
  <c r="U6" i="4"/>
  <c r="Y6" i="4" s="1"/>
  <c r="U7" i="4"/>
  <c r="Y7" i="4" s="1"/>
  <c r="U8" i="4"/>
  <c r="Y8" i="4" s="1"/>
  <c r="U9" i="4"/>
  <c r="V9" i="4" s="1"/>
  <c r="U10" i="4"/>
  <c r="W10" i="4" s="1"/>
  <c r="U11" i="4"/>
  <c r="X11" i="4" s="1"/>
  <c r="U5" i="4"/>
  <c r="Y5" i="4" s="1"/>
  <c r="Y13" i="4" s="1"/>
  <c r="G71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S12" i="4"/>
  <c r="V8" i="4" l="1"/>
  <c r="L3" i="4"/>
  <c r="I2" i="4"/>
  <c r="K2" i="4" s="1"/>
  <c r="V7" i="4"/>
  <c r="X9" i="4"/>
  <c r="X8" i="4"/>
  <c r="X10" i="4"/>
  <c r="W9" i="4"/>
  <c r="Y10" i="4"/>
  <c r="W8" i="4"/>
  <c r="U12" i="4"/>
  <c r="W7" i="4"/>
  <c r="Y11" i="4"/>
  <c r="V5" i="4"/>
  <c r="V6" i="4"/>
  <c r="Y9" i="4"/>
  <c r="V11" i="4"/>
  <c r="W5" i="4"/>
  <c r="W13" i="4" s="1"/>
  <c r="W6" i="4"/>
  <c r="X7" i="4"/>
  <c r="V10" i="4"/>
  <c r="W11" i="4"/>
  <c r="X5" i="4"/>
  <c r="X6" i="4"/>
  <c r="J2" i="4" l="1"/>
  <c r="H2" i="4" s="1"/>
  <c r="R21" i="4" s="1"/>
  <c r="L4" i="4"/>
  <c r="I3" i="4"/>
  <c r="J3" i="4"/>
  <c r="H3" i="4" s="1"/>
  <c r="R22" i="4" s="1"/>
  <c r="K3" i="4"/>
  <c r="Y12" i="4"/>
  <c r="X13" i="4"/>
  <c r="X12" i="4"/>
  <c r="V12" i="4"/>
  <c r="V14" i="4" s="1"/>
  <c r="V13" i="4"/>
  <c r="W12" i="4"/>
  <c r="L5" i="4" l="1"/>
  <c r="I4" i="4"/>
  <c r="J4" i="4" s="1"/>
  <c r="K4" i="4"/>
  <c r="W14" i="4"/>
  <c r="H4" i="4" l="1"/>
  <c r="R23" i="4" s="1"/>
  <c r="L6" i="4"/>
  <c r="I5" i="4"/>
  <c r="K5" i="4"/>
  <c r="J5" i="4"/>
  <c r="X14" i="4"/>
  <c r="L7" i="4" l="1"/>
  <c r="I6" i="4"/>
  <c r="J6" i="4"/>
  <c r="K6" i="4"/>
  <c r="H5" i="4"/>
  <c r="R24" i="4" s="1"/>
  <c r="Y14" i="4"/>
  <c r="H6" i="4" l="1"/>
  <c r="R25" i="4" s="1"/>
  <c r="L8" i="4"/>
  <c r="I7" i="4"/>
  <c r="K7" i="4"/>
  <c r="J7" i="4"/>
  <c r="L9" i="4" l="1"/>
  <c r="I8" i="4"/>
  <c r="K8" i="4"/>
  <c r="J8" i="4"/>
  <c r="H8" i="4" s="1"/>
  <c r="R27" i="4" s="1"/>
  <c r="H7" i="4"/>
  <c r="R26" i="4" s="1"/>
  <c r="L10" i="4" l="1"/>
  <c r="I9" i="4"/>
  <c r="J9" i="4"/>
  <c r="K9" i="4"/>
  <c r="H9" i="4" s="1"/>
  <c r="L11" i="4" l="1"/>
  <c r="I10" i="4"/>
  <c r="J10" i="4"/>
  <c r="K10" i="4"/>
  <c r="H10" i="4" l="1"/>
  <c r="L12" i="4"/>
  <c r="I11" i="4"/>
  <c r="K11" i="4" s="1"/>
  <c r="J11" i="4"/>
  <c r="H11" i="4" s="1"/>
  <c r="L13" i="4" l="1"/>
  <c r="I12" i="4"/>
  <c r="J12" i="4"/>
  <c r="K12" i="4"/>
  <c r="H12" i="4" s="1"/>
  <c r="L14" i="4" l="1"/>
  <c r="I13" i="4"/>
  <c r="J13" i="4" s="1"/>
  <c r="K13" i="4" l="1"/>
  <c r="H13" i="4" s="1"/>
  <c r="L15" i="4"/>
  <c r="I14" i="4"/>
  <c r="J14" i="4" l="1"/>
  <c r="H14" i="4" s="1"/>
  <c r="K14" i="4"/>
  <c r="L16" i="4"/>
  <c r="I15" i="4"/>
  <c r="J15" i="4" s="1"/>
  <c r="L17" i="4" l="1"/>
  <c r="I16" i="4"/>
  <c r="J16" i="4"/>
  <c r="K16" i="4"/>
  <c r="K15" i="4"/>
  <c r="H15" i="4" s="1"/>
  <c r="H16" i="4" l="1"/>
  <c r="L18" i="4"/>
  <c r="I17" i="4"/>
  <c r="J17" i="4"/>
  <c r="H17" i="4" s="1"/>
  <c r="K17" i="4"/>
  <c r="L19" i="4" l="1"/>
  <c r="I18" i="4"/>
  <c r="K18" i="4"/>
  <c r="J18" i="4"/>
  <c r="H18" i="4" s="1"/>
  <c r="L20" i="4" l="1"/>
  <c r="I19" i="4"/>
  <c r="J19" i="4" s="1"/>
  <c r="K19" i="4"/>
  <c r="H19" i="4" l="1"/>
  <c r="L21" i="4"/>
  <c r="I20" i="4"/>
  <c r="K20" i="4"/>
  <c r="J20" i="4"/>
  <c r="H20" i="4" s="1"/>
  <c r="L22" i="4" l="1"/>
  <c r="I21" i="4"/>
  <c r="K21" i="4"/>
  <c r="J21" i="4"/>
  <c r="H21" i="4" l="1"/>
  <c r="L23" i="4"/>
  <c r="I22" i="4"/>
  <c r="J22" i="4"/>
  <c r="K22" i="4"/>
  <c r="H22" i="4" s="1"/>
  <c r="L24" i="4" l="1"/>
  <c r="I23" i="4"/>
  <c r="K23" i="4"/>
  <c r="J23" i="4"/>
  <c r="H23" i="4" s="1"/>
  <c r="L25" i="4" l="1"/>
  <c r="I24" i="4"/>
  <c r="J24" i="4" s="1"/>
  <c r="K24" i="4"/>
  <c r="H24" i="4" l="1"/>
  <c r="L26" i="4"/>
  <c r="I25" i="4"/>
  <c r="J25" i="4"/>
  <c r="K25" i="4"/>
  <c r="H25" i="4"/>
  <c r="L27" i="4" l="1"/>
  <c r="I26" i="4"/>
  <c r="J26" i="4"/>
  <c r="H26" i="4" s="1"/>
  <c r="K26" i="4"/>
  <c r="L28" i="4" l="1"/>
  <c r="I27" i="4"/>
  <c r="J27" i="4"/>
  <c r="K27" i="4"/>
  <c r="H27" i="4" l="1"/>
  <c r="L29" i="4"/>
  <c r="I28" i="4"/>
  <c r="J28" i="4"/>
  <c r="K28" i="4"/>
  <c r="H28" i="4" s="1"/>
  <c r="L30" i="4" l="1"/>
  <c r="I29" i="4"/>
  <c r="J29" i="4"/>
  <c r="K29" i="4"/>
  <c r="H29" i="4" s="1"/>
  <c r="L31" i="4" l="1"/>
  <c r="I30" i="4"/>
  <c r="J30" i="4"/>
  <c r="K30" i="4"/>
  <c r="H30" i="4" s="1"/>
  <c r="L32" i="4" l="1"/>
  <c r="I31" i="4"/>
  <c r="K31" i="4"/>
  <c r="J31" i="4"/>
  <c r="H31" i="4" s="1"/>
  <c r="L33" i="4" l="1"/>
  <c r="I32" i="4"/>
  <c r="J32" i="4"/>
  <c r="K32" i="4"/>
  <c r="H32" i="4" l="1"/>
  <c r="L34" i="4"/>
  <c r="I33" i="4"/>
  <c r="K33" i="4"/>
  <c r="J33" i="4"/>
  <c r="H33" i="4" s="1"/>
  <c r="L35" i="4" l="1"/>
  <c r="I34" i="4"/>
  <c r="K34" i="4"/>
  <c r="J34" i="4"/>
  <c r="H34" i="4" l="1"/>
  <c r="L36" i="4"/>
  <c r="I35" i="4"/>
  <c r="J35" i="4" s="1"/>
  <c r="K35" i="4" l="1"/>
  <c r="H35" i="4" s="1"/>
  <c r="L37" i="4"/>
  <c r="I36" i="4"/>
  <c r="J36" i="4"/>
  <c r="K36" i="4"/>
  <c r="L38" i="4" l="1"/>
  <c r="I37" i="4"/>
  <c r="K37" i="4"/>
  <c r="J37" i="4"/>
  <c r="H37" i="4" s="1"/>
  <c r="H36" i="4"/>
  <c r="L39" i="4" l="1"/>
  <c r="I38" i="4"/>
  <c r="J38" i="4"/>
  <c r="K38" i="4"/>
  <c r="H38" i="4" l="1"/>
  <c r="L40" i="4"/>
  <c r="I39" i="4"/>
  <c r="J39" i="4" s="1"/>
  <c r="H39" i="4" s="1"/>
  <c r="K39" i="4"/>
  <c r="L41" i="4" l="1"/>
  <c r="I40" i="4"/>
  <c r="K40" i="4"/>
  <c r="J40" i="4"/>
  <c r="H40" i="4" s="1"/>
  <c r="L42" i="4" l="1"/>
  <c r="I41" i="4"/>
  <c r="K41" i="4"/>
  <c r="J41" i="4"/>
  <c r="H41" i="4" s="1"/>
  <c r="L43" i="4" l="1"/>
  <c r="I42" i="4"/>
  <c r="J42" i="4"/>
  <c r="K42" i="4"/>
  <c r="H42" i="4" s="1"/>
  <c r="L44" i="4" l="1"/>
  <c r="I43" i="4"/>
  <c r="J43" i="4"/>
  <c r="K43" i="4"/>
  <c r="H43" i="4" l="1"/>
  <c r="L45" i="4"/>
  <c r="I44" i="4"/>
  <c r="K44" i="4"/>
  <c r="J44" i="4"/>
  <c r="H44" i="4" l="1"/>
  <c r="L46" i="4"/>
  <c r="I45" i="4"/>
  <c r="J45" i="4"/>
  <c r="K45" i="4"/>
  <c r="H45" i="4" l="1"/>
  <c r="L47" i="4"/>
  <c r="I46" i="4"/>
  <c r="J46" i="4"/>
  <c r="K46" i="4"/>
  <c r="H46" i="4" l="1"/>
  <c r="L48" i="4"/>
  <c r="I47" i="4"/>
  <c r="K47" i="4"/>
  <c r="J47" i="4"/>
  <c r="H47" i="4" s="1"/>
  <c r="L49" i="4" l="1"/>
  <c r="I48" i="4"/>
  <c r="J48" i="4"/>
  <c r="K48" i="4"/>
  <c r="H48" i="4" s="1"/>
  <c r="L50" i="4" l="1"/>
  <c r="I49" i="4"/>
  <c r="J49" i="4"/>
  <c r="K49" i="4"/>
  <c r="H49" i="4" l="1"/>
  <c r="L51" i="4"/>
  <c r="I50" i="4"/>
  <c r="K50" i="4"/>
  <c r="J50" i="4"/>
  <c r="H50" i="4" s="1"/>
  <c r="L52" i="4" l="1"/>
  <c r="I51" i="4"/>
  <c r="J51" i="4"/>
  <c r="K51" i="4"/>
  <c r="H51" i="4" s="1"/>
  <c r="L53" i="4" l="1"/>
  <c r="I52" i="4"/>
  <c r="J52" i="4"/>
  <c r="K52" i="4"/>
  <c r="H52" i="4" l="1"/>
  <c r="L54" i="4"/>
  <c r="I53" i="4"/>
  <c r="K53" i="4" s="1"/>
  <c r="J53" i="4"/>
  <c r="H53" i="4" s="1"/>
  <c r="L55" i="4" l="1"/>
  <c r="I54" i="4"/>
  <c r="J54" i="4"/>
  <c r="K54" i="4"/>
  <c r="H54" i="4" s="1"/>
  <c r="L56" i="4" l="1"/>
  <c r="I55" i="4"/>
  <c r="J55" i="4"/>
  <c r="H55" i="4" s="1"/>
  <c r="K55" i="4"/>
  <c r="L57" i="4" l="1"/>
  <c r="I56" i="4"/>
  <c r="K56" i="4"/>
  <c r="J56" i="4"/>
  <c r="H56" i="4" l="1"/>
  <c r="L58" i="4"/>
  <c r="I57" i="4"/>
  <c r="J57" i="4" s="1"/>
  <c r="K57" i="4" l="1"/>
  <c r="H57" i="4" s="1"/>
  <c r="L59" i="4"/>
  <c r="I58" i="4"/>
  <c r="K58" i="4"/>
  <c r="J58" i="4"/>
  <c r="H58" i="4" s="1"/>
  <c r="L60" i="4" l="1"/>
  <c r="I59" i="4"/>
  <c r="J59" i="4"/>
  <c r="K59" i="4"/>
  <c r="H59" i="4" s="1"/>
  <c r="L61" i="4" l="1"/>
  <c r="I60" i="4"/>
  <c r="J60" i="4"/>
  <c r="K60" i="4"/>
  <c r="H60" i="4" s="1"/>
  <c r="L62" i="4" l="1"/>
  <c r="I61" i="4"/>
  <c r="K61" i="4"/>
  <c r="J61" i="4"/>
  <c r="H61" i="4" s="1"/>
  <c r="L63" i="4" l="1"/>
  <c r="I62" i="4"/>
  <c r="J62" i="4"/>
  <c r="K62" i="4"/>
  <c r="H62" i="4" s="1"/>
  <c r="L64" i="4" l="1"/>
  <c r="I63" i="4"/>
  <c r="J63" i="4"/>
  <c r="K63" i="4"/>
  <c r="H63" i="4" s="1"/>
  <c r="L65" i="4" l="1"/>
  <c r="I64" i="4"/>
  <c r="J64" i="4"/>
  <c r="H64" i="4" s="1"/>
  <c r="K64" i="4"/>
  <c r="L66" i="4" l="1"/>
  <c r="I65" i="4"/>
  <c r="J65" i="4"/>
  <c r="K65" i="4"/>
  <c r="H65" i="4" l="1"/>
  <c r="L67" i="4"/>
  <c r="I66" i="4"/>
  <c r="K66" i="4" s="1"/>
  <c r="J66" i="4" l="1"/>
  <c r="H66" i="4" s="1"/>
  <c r="L68" i="4"/>
  <c r="I67" i="4"/>
  <c r="K67" i="4"/>
  <c r="J67" i="4"/>
  <c r="H67" i="4" s="1"/>
  <c r="L69" i="4" l="1"/>
  <c r="I68" i="4"/>
  <c r="J68" i="4"/>
  <c r="K68" i="4"/>
  <c r="H68" i="4" s="1"/>
  <c r="L70" i="4" l="1"/>
  <c r="I69" i="4"/>
  <c r="K69" i="4"/>
  <c r="J69" i="4"/>
  <c r="H69" i="4" s="1"/>
  <c r="L71" i="4" l="1"/>
  <c r="I70" i="4"/>
  <c r="J70" i="4"/>
  <c r="H70" i="4" s="1"/>
  <c r="K70" i="4"/>
  <c r="I71" i="4" l="1"/>
  <c r="J71" i="4"/>
  <c r="K71" i="4"/>
  <c r="H71" i="4" s="1"/>
</calcChain>
</file>

<file path=xl/sharedStrings.xml><?xml version="1.0" encoding="utf-8"?>
<sst xmlns="http://schemas.openxmlformats.org/spreadsheetml/2006/main" count="1169" uniqueCount="50">
  <si>
    <t>名称</t>
    <phoneticPr fontId="3" type="noConversion"/>
  </si>
  <si>
    <t>生命</t>
  </si>
  <si>
    <t>攻击</t>
    <phoneticPr fontId="3" type="noConversion"/>
  </si>
  <si>
    <t>防御</t>
    <phoneticPr fontId="3" type="noConversion"/>
  </si>
  <si>
    <t>破甲</t>
    <phoneticPr fontId="3" type="noConversion"/>
  </si>
  <si>
    <t>拥有技能ID</t>
    <phoneticPr fontId="3" type="noConversion"/>
  </si>
  <si>
    <t>宠物等阶</t>
    <phoneticPr fontId="3" type="noConversion"/>
  </si>
  <si>
    <t>ID</t>
    <phoneticPr fontId="3" type="noConversion"/>
  </si>
  <si>
    <t>升级道具ID</t>
    <phoneticPr fontId="3" type="noConversion"/>
  </si>
  <si>
    <t>升级物品消耗</t>
    <phoneticPr fontId="2" type="noConversion"/>
  </si>
  <si>
    <t>是否广播</t>
    <phoneticPr fontId="3" type="noConversion"/>
  </si>
  <si>
    <t>进阶消耗精华</t>
  </si>
  <si>
    <t>宠物星级</t>
    <phoneticPr fontId="3" type="noConversion"/>
  </si>
  <si>
    <t>3006001,3007001</t>
    <phoneticPr fontId="2" type="noConversion"/>
  </si>
  <si>
    <t>3006001,3007001,3008001</t>
    <phoneticPr fontId="2" type="noConversion"/>
  </si>
  <si>
    <t>幻翼紫姬</t>
  </si>
  <si>
    <t>卡牌数</t>
    <phoneticPr fontId="3" type="noConversion"/>
  </si>
  <si>
    <t>总</t>
    <phoneticPr fontId="3" type="noConversion"/>
  </si>
  <si>
    <t>首次激活</t>
    <phoneticPr fontId="3" type="noConversion"/>
  </si>
  <si>
    <t>最终战力</t>
    <phoneticPr fontId="3" type="noConversion"/>
  </si>
  <si>
    <t>5000精华</t>
    <phoneticPr fontId="3" type="noConversion"/>
  </si>
  <si>
    <t>倍率</t>
    <phoneticPr fontId="3" type="noConversion"/>
  </si>
  <si>
    <t>5000战力</t>
    <phoneticPr fontId="3" type="noConversion"/>
  </si>
  <si>
    <t>中转列</t>
    <phoneticPr fontId="2" type="noConversion"/>
  </si>
  <si>
    <t>等阶</t>
    <phoneticPr fontId="2" type="noConversion"/>
  </si>
  <si>
    <t>ID</t>
  </si>
  <si>
    <t>宠物等阶</t>
  </si>
  <si>
    <t>宠物星级</t>
  </si>
  <si>
    <t>名称</t>
  </si>
  <si>
    <t>升级道具ID</t>
  </si>
  <si>
    <t>升级物品消耗</t>
  </si>
  <si>
    <t>攻击</t>
  </si>
  <si>
    <t>防御</t>
  </si>
  <si>
    <t>破甲</t>
  </si>
  <si>
    <t>是否广播</t>
  </si>
  <si>
    <t>拥有技能ID</t>
  </si>
  <si>
    <t>3006001,3007001</t>
  </si>
  <si>
    <t>3006001,3007001,3008001</t>
  </si>
  <si>
    <t>哥特喵</t>
  </si>
  <si>
    <t>美人鱼</t>
    <phoneticPr fontId="2" type="noConversion"/>
  </si>
  <si>
    <t>战力</t>
  </si>
  <si>
    <t>战力</t>
    <phoneticPr fontId="2" type="noConversion"/>
  </si>
  <si>
    <t>每级战力</t>
    <phoneticPr fontId="2" type="noConversion"/>
  </si>
  <si>
    <t>1元战力</t>
    <phoneticPr fontId="2" type="noConversion"/>
  </si>
  <si>
    <t>伙伴进阶经验价格</t>
    <phoneticPr fontId="2" type="noConversion"/>
  </si>
  <si>
    <t>增加值</t>
    <phoneticPr fontId="2" type="noConversion"/>
  </si>
  <si>
    <t>幽夜精灵</t>
  </si>
  <si>
    <t>烈焰魔女</t>
  </si>
  <si>
    <t>幽夜精灵</t>
    <phoneticPr fontId="2" type="noConversion"/>
  </si>
  <si>
    <t>魔修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</si>
</sst>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FFC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49" fontId="1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176" fontId="1" fillId="0" borderId="0" xfId="0" applyNumberFormat="1" applyFont="1" applyAlignment="1"/>
    <xf numFmtId="176" fontId="0" fillId="0" borderId="0" xfId="0" applyNumberFormat="1">
      <alignment vertical="center"/>
    </xf>
    <xf numFmtId="176" fontId="7" fillId="0" borderId="0" xfId="0" applyNumberFormat="1" applyFont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7" fillId="3" borderId="1" xfId="0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6" fontId="1" fillId="5" borderId="0" xfId="0" applyNumberFormat="1" applyFont="1" applyFill="1" applyAlignment="1"/>
    <xf numFmtId="176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8" fillId="7" borderId="0" xfId="0" applyFont="1" applyFill="1" applyAlignment="1">
      <alignment horizontal="left"/>
    </xf>
    <xf numFmtId="176" fontId="8" fillId="7" borderId="0" xfId="0" applyNumberFormat="1" applyFont="1" applyFill="1" applyAlignment="1">
      <alignment horizontal="left"/>
    </xf>
    <xf numFmtId="49" fontId="8" fillId="7" borderId="0" xfId="0" applyNumberFormat="1" applyFont="1" applyFill="1" applyAlignment="1">
      <alignment horizontal="left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176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1"/>
  <sheetViews>
    <sheetView tabSelected="1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H72" sqref="H72:K141"/>
    </sheetView>
  </sheetViews>
  <sheetFormatPr defaultRowHeight="14.25" x14ac:dyDescent="0.2"/>
  <cols>
    <col min="1" max="1" width="7.625" style="20" bestFit="1" customWidth="1"/>
    <col min="2" max="3" width="8" style="20" bestFit="1" customWidth="1"/>
    <col min="4" max="4" width="7.5" style="20" bestFit="1" customWidth="1"/>
    <col min="5" max="5" width="9.75" style="20" bestFit="1" customWidth="1"/>
    <col min="6" max="7" width="11.375" style="20" bestFit="1" customWidth="1"/>
    <col min="8" max="8" width="10.125" style="21" customWidth="1"/>
    <col min="9" max="11" width="7" style="21" bestFit="1" customWidth="1"/>
    <col min="12" max="12" width="8" style="20" bestFit="1" customWidth="1"/>
    <col min="13" max="13" width="24.75" style="20" bestFit="1" customWidth="1"/>
    <col min="14" max="16384" width="9" style="20"/>
  </cols>
  <sheetData>
    <row r="1" spans="1:15" ht="16.5" x14ac:dyDescent="0.35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11</v>
      </c>
      <c r="H1" s="18" t="s">
        <v>1</v>
      </c>
      <c r="I1" s="18" t="s">
        <v>31</v>
      </c>
      <c r="J1" s="18" t="s">
        <v>32</v>
      </c>
      <c r="K1" s="18" t="s">
        <v>33</v>
      </c>
      <c r="L1" s="17" t="s">
        <v>34</v>
      </c>
      <c r="M1" s="19" t="s">
        <v>35</v>
      </c>
    </row>
    <row r="2" spans="1:15" ht="16.5" x14ac:dyDescent="0.35">
      <c r="A2" s="22">
        <v>3031100</v>
      </c>
      <c r="B2" s="23">
        <v>1</v>
      </c>
      <c r="C2" s="23">
        <v>1</v>
      </c>
      <c r="D2" s="24" t="s">
        <v>15</v>
      </c>
      <c r="E2" s="22">
        <v>3031100</v>
      </c>
      <c r="F2" s="25">
        <v>1</v>
      </c>
      <c r="G2" s="26">
        <v>90</v>
      </c>
      <c r="H2" s="27">
        <v>25920</v>
      </c>
      <c r="I2" s="27">
        <v>1728</v>
      </c>
      <c r="J2" s="27">
        <v>648</v>
      </c>
      <c r="K2" s="27">
        <v>648</v>
      </c>
      <c r="L2" s="23">
        <v>0</v>
      </c>
      <c r="M2" s="28"/>
      <c r="O2" s="21"/>
    </row>
    <row r="3" spans="1:15" ht="16.5" x14ac:dyDescent="0.35">
      <c r="A3" s="22">
        <v>3031101</v>
      </c>
      <c r="B3" s="23">
        <v>1</v>
      </c>
      <c r="C3" s="23">
        <v>2</v>
      </c>
      <c r="D3" s="24" t="s">
        <v>15</v>
      </c>
      <c r="E3" s="22"/>
      <c r="F3" s="25"/>
      <c r="G3" s="25">
        <v>120</v>
      </c>
      <c r="H3" s="27">
        <v>27840</v>
      </c>
      <c r="I3" s="27">
        <v>1856</v>
      </c>
      <c r="J3" s="27">
        <v>696</v>
      </c>
      <c r="K3" s="27">
        <v>696</v>
      </c>
      <c r="L3" s="23">
        <v>0</v>
      </c>
      <c r="M3" s="28"/>
      <c r="O3" s="21"/>
    </row>
    <row r="4" spans="1:15" ht="16.5" x14ac:dyDescent="0.35">
      <c r="A4" s="22">
        <v>3031102</v>
      </c>
      <c r="B4" s="23">
        <v>1</v>
      </c>
      <c r="C4" s="23">
        <v>3</v>
      </c>
      <c r="D4" s="24" t="s">
        <v>15</v>
      </c>
      <c r="E4" s="22"/>
      <c r="F4" s="25"/>
      <c r="G4" s="25">
        <v>150</v>
      </c>
      <c r="H4" s="27">
        <v>29760</v>
      </c>
      <c r="I4" s="27">
        <v>1984</v>
      </c>
      <c r="J4" s="27">
        <v>744</v>
      </c>
      <c r="K4" s="27">
        <v>744</v>
      </c>
      <c r="L4" s="23">
        <v>0</v>
      </c>
      <c r="M4" s="28"/>
      <c r="O4" s="21"/>
    </row>
    <row r="5" spans="1:15" ht="16.5" x14ac:dyDescent="0.35">
      <c r="A5" s="22">
        <v>3031103</v>
      </c>
      <c r="B5" s="23">
        <v>1</v>
      </c>
      <c r="C5" s="23">
        <v>4</v>
      </c>
      <c r="D5" s="24" t="s">
        <v>15</v>
      </c>
      <c r="E5" s="22"/>
      <c r="F5" s="25"/>
      <c r="G5" s="25">
        <v>190</v>
      </c>
      <c r="H5" s="27">
        <v>31740</v>
      </c>
      <c r="I5" s="27">
        <v>2116</v>
      </c>
      <c r="J5" s="27">
        <v>793</v>
      </c>
      <c r="K5" s="27">
        <v>793</v>
      </c>
      <c r="L5" s="23">
        <v>0</v>
      </c>
      <c r="M5" s="28"/>
      <c r="O5" s="21"/>
    </row>
    <row r="6" spans="1:15" ht="16.5" x14ac:dyDescent="0.35">
      <c r="A6" s="22">
        <v>3031104</v>
      </c>
      <c r="B6" s="23">
        <v>1</v>
      </c>
      <c r="C6" s="23">
        <v>5</v>
      </c>
      <c r="D6" s="24" t="s">
        <v>15</v>
      </c>
      <c r="E6" s="22"/>
      <c r="F6" s="25"/>
      <c r="G6" s="25">
        <v>220</v>
      </c>
      <c r="H6" s="27">
        <v>33720</v>
      </c>
      <c r="I6" s="27">
        <v>2248</v>
      </c>
      <c r="J6" s="27">
        <v>843</v>
      </c>
      <c r="K6" s="27">
        <v>843</v>
      </c>
      <c r="L6" s="23">
        <v>0</v>
      </c>
      <c r="M6" s="28"/>
      <c r="O6" s="21"/>
    </row>
    <row r="7" spans="1:15" ht="16.5" x14ac:dyDescent="0.35">
      <c r="A7" s="22">
        <v>3031105</v>
      </c>
      <c r="B7" s="23">
        <v>1</v>
      </c>
      <c r="C7" s="23">
        <v>6</v>
      </c>
      <c r="D7" s="24" t="s">
        <v>15</v>
      </c>
      <c r="E7" s="22"/>
      <c r="F7" s="25"/>
      <c r="G7" s="25">
        <v>250</v>
      </c>
      <c r="H7" s="27">
        <v>35760</v>
      </c>
      <c r="I7" s="27">
        <v>2384</v>
      </c>
      <c r="J7" s="27">
        <v>894</v>
      </c>
      <c r="K7" s="27">
        <v>894</v>
      </c>
      <c r="L7" s="23">
        <v>0</v>
      </c>
      <c r="M7" s="28"/>
      <c r="O7" s="21"/>
    </row>
    <row r="8" spans="1:15" ht="16.5" x14ac:dyDescent="0.35">
      <c r="A8" s="22">
        <v>3031106</v>
      </c>
      <c r="B8" s="23">
        <v>1</v>
      </c>
      <c r="C8" s="23">
        <v>7</v>
      </c>
      <c r="D8" s="24" t="s">
        <v>15</v>
      </c>
      <c r="E8" s="22"/>
      <c r="F8" s="25"/>
      <c r="G8" s="25">
        <v>280</v>
      </c>
      <c r="H8" s="27">
        <v>37860</v>
      </c>
      <c r="I8" s="27">
        <v>2524</v>
      </c>
      <c r="J8" s="27">
        <v>946</v>
      </c>
      <c r="K8" s="27">
        <v>946</v>
      </c>
      <c r="L8" s="23">
        <v>0</v>
      </c>
      <c r="M8" s="28"/>
      <c r="O8" s="21"/>
    </row>
    <row r="9" spans="1:15" ht="16.5" x14ac:dyDescent="0.35">
      <c r="A9" s="22">
        <v>3031107</v>
      </c>
      <c r="B9" s="23">
        <v>1</v>
      </c>
      <c r="C9" s="23">
        <v>8</v>
      </c>
      <c r="D9" s="24" t="s">
        <v>15</v>
      </c>
      <c r="E9" s="22"/>
      <c r="F9" s="25"/>
      <c r="G9" s="25">
        <v>320</v>
      </c>
      <c r="H9" s="27">
        <v>39900</v>
      </c>
      <c r="I9" s="27">
        <v>2660</v>
      </c>
      <c r="J9" s="27">
        <v>997</v>
      </c>
      <c r="K9" s="27">
        <v>997</v>
      </c>
      <c r="L9" s="23">
        <v>0</v>
      </c>
      <c r="M9" s="28"/>
      <c r="O9" s="21"/>
    </row>
    <row r="10" spans="1:15" ht="16.5" x14ac:dyDescent="0.35">
      <c r="A10" s="22">
        <v>3031108</v>
      </c>
      <c r="B10" s="23">
        <v>1</v>
      </c>
      <c r="C10" s="23">
        <v>9</v>
      </c>
      <c r="D10" s="24" t="s">
        <v>15</v>
      </c>
      <c r="E10" s="22"/>
      <c r="F10" s="25"/>
      <c r="G10" s="25">
        <v>350</v>
      </c>
      <c r="H10" s="27">
        <v>42060</v>
      </c>
      <c r="I10" s="27">
        <v>2804</v>
      </c>
      <c r="J10" s="27">
        <v>1051</v>
      </c>
      <c r="K10" s="27">
        <v>1051</v>
      </c>
      <c r="L10" s="23">
        <v>0</v>
      </c>
      <c r="M10" s="28"/>
      <c r="O10" s="21"/>
    </row>
    <row r="11" spans="1:15" ht="16.5" x14ac:dyDescent="0.35">
      <c r="A11" s="22">
        <v>3031109</v>
      </c>
      <c r="B11" s="23">
        <v>1</v>
      </c>
      <c r="C11" s="23">
        <v>10</v>
      </c>
      <c r="D11" s="24" t="s">
        <v>15</v>
      </c>
      <c r="E11" s="22">
        <v>3031100</v>
      </c>
      <c r="F11" s="25">
        <v>1</v>
      </c>
      <c r="G11" s="25">
        <v>380</v>
      </c>
      <c r="H11" s="27">
        <v>68220</v>
      </c>
      <c r="I11" s="27">
        <v>4548</v>
      </c>
      <c r="J11" s="27">
        <v>1705</v>
      </c>
      <c r="K11" s="27">
        <v>1705</v>
      </c>
      <c r="L11" s="23">
        <v>0</v>
      </c>
      <c r="M11" s="28"/>
      <c r="O11" s="21"/>
    </row>
    <row r="12" spans="1:15" ht="16.5" x14ac:dyDescent="0.35">
      <c r="A12" s="22">
        <v>3031110</v>
      </c>
      <c r="B12" s="23">
        <v>2</v>
      </c>
      <c r="C12" s="23">
        <v>1</v>
      </c>
      <c r="D12" s="24" t="s">
        <v>15</v>
      </c>
      <c r="E12" s="22"/>
      <c r="F12" s="25"/>
      <c r="G12" s="25">
        <v>420</v>
      </c>
      <c r="H12" s="27">
        <v>70380</v>
      </c>
      <c r="I12" s="27">
        <v>4692</v>
      </c>
      <c r="J12" s="27">
        <v>1759</v>
      </c>
      <c r="K12" s="27">
        <v>1759</v>
      </c>
      <c r="L12" s="23">
        <v>1</v>
      </c>
      <c r="M12" s="29">
        <v>3006001</v>
      </c>
      <c r="O12" s="21"/>
    </row>
    <row r="13" spans="1:15" ht="16.5" x14ac:dyDescent="0.35">
      <c r="A13" s="22">
        <v>3031111</v>
      </c>
      <c r="B13" s="23">
        <v>2</v>
      </c>
      <c r="C13" s="23">
        <v>2</v>
      </c>
      <c r="D13" s="24" t="s">
        <v>15</v>
      </c>
      <c r="E13" s="22"/>
      <c r="F13" s="25"/>
      <c r="G13" s="25">
        <v>450</v>
      </c>
      <c r="H13" s="27">
        <v>72600</v>
      </c>
      <c r="I13" s="27">
        <v>4840</v>
      </c>
      <c r="J13" s="27">
        <v>1815</v>
      </c>
      <c r="K13" s="27">
        <v>1815</v>
      </c>
      <c r="L13" s="23">
        <v>0</v>
      </c>
      <c r="M13" s="29">
        <v>3006001</v>
      </c>
      <c r="O13" s="21"/>
    </row>
    <row r="14" spans="1:15" ht="16.5" x14ac:dyDescent="0.35">
      <c r="A14" s="22">
        <v>3031112</v>
      </c>
      <c r="B14" s="23">
        <v>2</v>
      </c>
      <c r="C14" s="23">
        <v>3</v>
      </c>
      <c r="D14" s="24" t="s">
        <v>15</v>
      </c>
      <c r="E14" s="22"/>
      <c r="F14" s="25"/>
      <c r="G14" s="25">
        <v>490</v>
      </c>
      <c r="H14" s="27">
        <v>74820</v>
      </c>
      <c r="I14" s="27">
        <v>4988</v>
      </c>
      <c r="J14" s="27">
        <v>1870</v>
      </c>
      <c r="K14" s="27">
        <v>1870</v>
      </c>
      <c r="L14" s="23">
        <v>0</v>
      </c>
      <c r="M14" s="29">
        <v>3006001</v>
      </c>
      <c r="O14" s="21"/>
    </row>
    <row r="15" spans="1:15" ht="16.5" x14ac:dyDescent="0.35">
      <c r="A15" s="22">
        <v>3031113</v>
      </c>
      <c r="B15" s="23">
        <v>2</v>
      </c>
      <c r="C15" s="23">
        <v>4</v>
      </c>
      <c r="D15" s="24" t="s">
        <v>15</v>
      </c>
      <c r="E15" s="22"/>
      <c r="F15" s="25"/>
      <c r="G15" s="25">
        <v>530</v>
      </c>
      <c r="H15" s="27">
        <v>77100</v>
      </c>
      <c r="I15" s="27">
        <v>5140</v>
      </c>
      <c r="J15" s="27">
        <v>1927</v>
      </c>
      <c r="K15" s="27">
        <v>1927</v>
      </c>
      <c r="L15" s="23">
        <v>0</v>
      </c>
      <c r="M15" s="29">
        <v>3006001</v>
      </c>
      <c r="O15" s="21"/>
    </row>
    <row r="16" spans="1:15" ht="16.5" x14ac:dyDescent="0.35">
      <c r="A16" s="22">
        <v>3031114</v>
      </c>
      <c r="B16" s="23">
        <v>2</v>
      </c>
      <c r="C16" s="23">
        <v>5</v>
      </c>
      <c r="D16" s="24" t="s">
        <v>15</v>
      </c>
      <c r="E16" s="22"/>
      <c r="F16" s="25"/>
      <c r="G16" s="25">
        <v>560</v>
      </c>
      <c r="H16" s="27">
        <v>79440</v>
      </c>
      <c r="I16" s="27">
        <v>5296</v>
      </c>
      <c r="J16" s="27">
        <v>1986</v>
      </c>
      <c r="K16" s="27">
        <v>1986</v>
      </c>
      <c r="L16" s="23">
        <v>0</v>
      </c>
      <c r="M16" s="29">
        <v>3006001</v>
      </c>
      <c r="O16" s="21"/>
    </row>
    <row r="17" spans="1:15" ht="16.5" x14ac:dyDescent="0.35">
      <c r="A17" s="22">
        <v>3031115</v>
      </c>
      <c r="B17" s="23">
        <v>2</v>
      </c>
      <c r="C17" s="23">
        <v>6</v>
      </c>
      <c r="D17" s="24" t="s">
        <v>15</v>
      </c>
      <c r="E17" s="22"/>
      <c r="F17" s="25"/>
      <c r="G17" s="25">
        <v>600</v>
      </c>
      <c r="H17" s="27">
        <v>81780</v>
      </c>
      <c r="I17" s="27">
        <v>5452</v>
      </c>
      <c r="J17" s="27">
        <v>2044</v>
      </c>
      <c r="K17" s="27">
        <v>2044</v>
      </c>
      <c r="L17" s="23">
        <v>0</v>
      </c>
      <c r="M17" s="29">
        <v>3006001</v>
      </c>
      <c r="O17" s="21"/>
    </row>
    <row r="18" spans="1:15" ht="16.5" x14ac:dyDescent="0.35">
      <c r="A18" s="22">
        <v>3031116</v>
      </c>
      <c r="B18" s="23">
        <v>2</v>
      </c>
      <c r="C18" s="23">
        <v>7</v>
      </c>
      <c r="D18" s="24" t="s">
        <v>15</v>
      </c>
      <c r="E18" s="22"/>
      <c r="F18" s="25"/>
      <c r="G18" s="25">
        <v>640</v>
      </c>
      <c r="H18" s="27">
        <v>84180</v>
      </c>
      <c r="I18" s="27">
        <v>5612</v>
      </c>
      <c r="J18" s="27">
        <v>2104</v>
      </c>
      <c r="K18" s="27">
        <v>2104</v>
      </c>
      <c r="L18" s="23">
        <v>0</v>
      </c>
      <c r="M18" s="29">
        <v>3006001</v>
      </c>
      <c r="O18" s="21"/>
    </row>
    <row r="19" spans="1:15" ht="16.5" x14ac:dyDescent="0.35">
      <c r="A19" s="22">
        <v>3031117</v>
      </c>
      <c r="B19" s="23">
        <v>2</v>
      </c>
      <c r="C19" s="23">
        <v>8</v>
      </c>
      <c r="D19" s="24" t="s">
        <v>15</v>
      </c>
      <c r="E19" s="22"/>
      <c r="F19" s="25"/>
      <c r="G19" s="25">
        <v>680</v>
      </c>
      <c r="H19" s="27">
        <v>86580</v>
      </c>
      <c r="I19" s="27">
        <v>5772</v>
      </c>
      <c r="J19" s="27">
        <v>2164</v>
      </c>
      <c r="K19" s="27">
        <v>2164</v>
      </c>
      <c r="L19" s="23">
        <v>0</v>
      </c>
      <c r="M19" s="29">
        <v>3006001</v>
      </c>
      <c r="O19" s="21"/>
    </row>
    <row r="20" spans="1:15" ht="16.5" x14ac:dyDescent="0.35">
      <c r="A20" s="22">
        <v>3031118</v>
      </c>
      <c r="B20" s="23">
        <v>2</v>
      </c>
      <c r="C20" s="23">
        <v>9</v>
      </c>
      <c r="D20" s="24" t="s">
        <v>15</v>
      </c>
      <c r="E20" s="22"/>
      <c r="F20" s="25"/>
      <c r="G20" s="25">
        <v>720</v>
      </c>
      <c r="H20" s="27">
        <v>89040</v>
      </c>
      <c r="I20" s="27">
        <v>5936</v>
      </c>
      <c r="J20" s="27">
        <v>2226</v>
      </c>
      <c r="K20" s="27">
        <v>2226</v>
      </c>
      <c r="L20" s="23">
        <v>0</v>
      </c>
      <c r="M20" s="29">
        <v>3006001</v>
      </c>
      <c r="O20" s="21"/>
    </row>
    <row r="21" spans="1:15" ht="16.5" x14ac:dyDescent="0.35">
      <c r="A21" s="22">
        <v>3031119</v>
      </c>
      <c r="B21" s="23">
        <v>2</v>
      </c>
      <c r="C21" s="23">
        <v>10</v>
      </c>
      <c r="D21" s="24" t="s">
        <v>15</v>
      </c>
      <c r="E21" s="22">
        <v>3031100</v>
      </c>
      <c r="F21" s="25">
        <v>1</v>
      </c>
      <c r="G21" s="25">
        <v>760</v>
      </c>
      <c r="H21" s="27">
        <v>115560</v>
      </c>
      <c r="I21" s="27">
        <v>7704</v>
      </c>
      <c r="J21" s="27">
        <v>2889</v>
      </c>
      <c r="K21" s="27">
        <v>2889</v>
      </c>
      <c r="L21" s="23">
        <v>0</v>
      </c>
      <c r="M21" s="29">
        <v>3006001</v>
      </c>
      <c r="O21" s="21"/>
    </row>
    <row r="22" spans="1:15" ht="16.5" x14ac:dyDescent="0.35">
      <c r="A22" s="22">
        <v>3031120</v>
      </c>
      <c r="B22" s="23">
        <v>3</v>
      </c>
      <c r="C22" s="23">
        <v>1</v>
      </c>
      <c r="D22" s="24" t="s">
        <v>15</v>
      </c>
      <c r="E22" s="22"/>
      <c r="F22" s="25"/>
      <c r="G22" s="25">
        <v>800</v>
      </c>
      <c r="H22" s="27">
        <v>118080</v>
      </c>
      <c r="I22" s="27">
        <v>7872</v>
      </c>
      <c r="J22" s="27">
        <v>2952</v>
      </c>
      <c r="K22" s="27">
        <v>2952</v>
      </c>
      <c r="L22" s="23">
        <v>0</v>
      </c>
      <c r="M22" s="29">
        <v>3006001</v>
      </c>
      <c r="O22" s="21"/>
    </row>
    <row r="23" spans="1:15" ht="16.5" x14ac:dyDescent="0.35">
      <c r="A23" s="22">
        <v>3031121</v>
      </c>
      <c r="B23" s="23">
        <v>3</v>
      </c>
      <c r="C23" s="23">
        <v>2</v>
      </c>
      <c r="D23" s="24" t="s">
        <v>15</v>
      </c>
      <c r="E23" s="22"/>
      <c r="F23" s="25"/>
      <c r="G23" s="25">
        <v>840</v>
      </c>
      <c r="H23" s="27">
        <v>120660</v>
      </c>
      <c r="I23" s="27">
        <v>8044</v>
      </c>
      <c r="J23" s="27">
        <v>3016</v>
      </c>
      <c r="K23" s="27">
        <v>3016</v>
      </c>
      <c r="L23" s="23">
        <v>0</v>
      </c>
      <c r="M23" s="29">
        <v>3006001</v>
      </c>
      <c r="O23" s="21"/>
    </row>
    <row r="24" spans="1:15" ht="16.5" x14ac:dyDescent="0.35">
      <c r="A24" s="22">
        <v>3031122</v>
      </c>
      <c r="B24" s="23">
        <v>3</v>
      </c>
      <c r="C24" s="23">
        <v>3</v>
      </c>
      <c r="D24" s="24" t="s">
        <v>15</v>
      </c>
      <c r="E24" s="22"/>
      <c r="F24" s="25"/>
      <c r="G24" s="25">
        <v>880</v>
      </c>
      <c r="H24" s="27">
        <v>123240</v>
      </c>
      <c r="I24" s="27">
        <v>8216</v>
      </c>
      <c r="J24" s="27">
        <v>3081</v>
      </c>
      <c r="K24" s="27">
        <v>3081</v>
      </c>
      <c r="L24" s="23">
        <v>0</v>
      </c>
      <c r="M24" s="29">
        <v>3006001</v>
      </c>
      <c r="O24" s="21"/>
    </row>
    <row r="25" spans="1:15" ht="16.5" x14ac:dyDescent="0.35">
      <c r="A25" s="22">
        <v>3031123</v>
      </c>
      <c r="B25" s="23">
        <v>3</v>
      </c>
      <c r="C25" s="23">
        <v>4</v>
      </c>
      <c r="D25" s="24" t="s">
        <v>15</v>
      </c>
      <c r="E25" s="22"/>
      <c r="F25" s="25"/>
      <c r="G25" s="25">
        <v>920</v>
      </c>
      <c r="H25" s="27">
        <v>125940</v>
      </c>
      <c r="I25" s="27">
        <v>8396</v>
      </c>
      <c r="J25" s="27">
        <v>3148</v>
      </c>
      <c r="K25" s="27">
        <v>3148</v>
      </c>
      <c r="L25" s="23">
        <v>0</v>
      </c>
      <c r="M25" s="29">
        <v>3006001</v>
      </c>
      <c r="O25" s="21"/>
    </row>
    <row r="26" spans="1:15" ht="16.5" x14ac:dyDescent="0.35">
      <c r="A26" s="22">
        <v>3031124</v>
      </c>
      <c r="B26" s="23">
        <v>3</v>
      </c>
      <c r="C26" s="23">
        <v>5</v>
      </c>
      <c r="D26" s="24" t="s">
        <v>15</v>
      </c>
      <c r="E26" s="22"/>
      <c r="F26" s="25"/>
      <c r="G26" s="25">
        <v>970</v>
      </c>
      <c r="H26" s="27">
        <v>128640</v>
      </c>
      <c r="I26" s="27">
        <v>8576</v>
      </c>
      <c r="J26" s="27">
        <v>3216</v>
      </c>
      <c r="K26" s="27">
        <v>3216</v>
      </c>
      <c r="L26" s="23">
        <v>0</v>
      </c>
      <c r="M26" s="29">
        <v>3006001</v>
      </c>
      <c r="O26" s="21"/>
    </row>
    <row r="27" spans="1:15" ht="16.5" x14ac:dyDescent="0.35">
      <c r="A27" s="22">
        <v>3031125</v>
      </c>
      <c r="B27" s="23">
        <v>3</v>
      </c>
      <c r="C27" s="23">
        <v>6</v>
      </c>
      <c r="D27" s="24" t="s">
        <v>15</v>
      </c>
      <c r="E27" s="22"/>
      <c r="F27" s="25"/>
      <c r="G27" s="25">
        <v>1010</v>
      </c>
      <c r="H27" s="27">
        <v>131400</v>
      </c>
      <c r="I27" s="27">
        <v>8760</v>
      </c>
      <c r="J27" s="27">
        <v>3285</v>
      </c>
      <c r="K27" s="27">
        <v>3285</v>
      </c>
      <c r="L27" s="23">
        <v>0</v>
      </c>
      <c r="M27" s="29">
        <v>3006001</v>
      </c>
      <c r="O27" s="21"/>
    </row>
    <row r="28" spans="1:15" ht="16.5" x14ac:dyDescent="0.35">
      <c r="A28" s="22">
        <v>3031126</v>
      </c>
      <c r="B28" s="23">
        <v>3</v>
      </c>
      <c r="C28" s="23">
        <v>7</v>
      </c>
      <c r="D28" s="24" t="s">
        <v>15</v>
      </c>
      <c r="E28" s="22"/>
      <c r="F28" s="25"/>
      <c r="G28" s="25">
        <v>1060</v>
      </c>
      <c r="H28" s="27">
        <v>134160</v>
      </c>
      <c r="I28" s="27">
        <v>8944</v>
      </c>
      <c r="J28" s="27">
        <v>3354</v>
      </c>
      <c r="K28" s="27">
        <v>3354</v>
      </c>
      <c r="L28" s="23">
        <v>0</v>
      </c>
      <c r="M28" s="29">
        <v>3006001</v>
      </c>
      <c r="O28" s="21"/>
    </row>
    <row r="29" spans="1:15" ht="16.5" x14ac:dyDescent="0.35">
      <c r="A29" s="22">
        <v>3031127</v>
      </c>
      <c r="B29" s="23">
        <v>3</v>
      </c>
      <c r="C29" s="23">
        <v>8</v>
      </c>
      <c r="D29" s="24" t="s">
        <v>15</v>
      </c>
      <c r="E29" s="22"/>
      <c r="F29" s="25"/>
      <c r="G29" s="25">
        <v>1100</v>
      </c>
      <c r="H29" s="27">
        <v>137040</v>
      </c>
      <c r="I29" s="27">
        <v>9136</v>
      </c>
      <c r="J29" s="27">
        <v>3426</v>
      </c>
      <c r="K29" s="27">
        <v>3426</v>
      </c>
      <c r="L29" s="23">
        <v>0</v>
      </c>
      <c r="M29" s="29">
        <v>3006001</v>
      </c>
      <c r="O29" s="21"/>
    </row>
    <row r="30" spans="1:15" ht="16.5" x14ac:dyDescent="0.35">
      <c r="A30" s="22">
        <v>3031128</v>
      </c>
      <c r="B30" s="23">
        <v>3</v>
      </c>
      <c r="C30" s="23">
        <v>9</v>
      </c>
      <c r="D30" s="24" t="s">
        <v>15</v>
      </c>
      <c r="E30" s="22"/>
      <c r="F30" s="25"/>
      <c r="G30" s="25">
        <v>1150</v>
      </c>
      <c r="H30" s="27">
        <v>139920</v>
      </c>
      <c r="I30" s="27">
        <v>9328</v>
      </c>
      <c r="J30" s="27">
        <v>3498</v>
      </c>
      <c r="K30" s="27">
        <v>3498</v>
      </c>
      <c r="L30" s="23">
        <v>0</v>
      </c>
      <c r="M30" s="29">
        <v>3006001</v>
      </c>
      <c r="O30" s="21"/>
    </row>
    <row r="31" spans="1:15" ht="16.5" x14ac:dyDescent="0.35">
      <c r="A31" s="22">
        <v>3031129</v>
      </c>
      <c r="B31" s="23">
        <v>3</v>
      </c>
      <c r="C31" s="23">
        <v>10</v>
      </c>
      <c r="D31" s="24" t="s">
        <v>15</v>
      </c>
      <c r="E31" s="22">
        <v>3031100</v>
      </c>
      <c r="F31" s="25">
        <v>2</v>
      </c>
      <c r="G31" s="25">
        <v>1190</v>
      </c>
      <c r="H31" s="27">
        <v>190860</v>
      </c>
      <c r="I31" s="27">
        <v>12724</v>
      </c>
      <c r="J31" s="27">
        <v>4771</v>
      </c>
      <c r="K31" s="27">
        <v>4771</v>
      </c>
      <c r="L31" s="23">
        <v>0</v>
      </c>
      <c r="M31" s="29">
        <v>3006001</v>
      </c>
      <c r="O31" s="21"/>
    </row>
    <row r="32" spans="1:15" ht="16.5" x14ac:dyDescent="0.35">
      <c r="A32" s="22">
        <v>3031130</v>
      </c>
      <c r="B32" s="23">
        <v>4</v>
      </c>
      <c r="C32" s="23">
        <v>1</v>
      </c>
      <c r="D32" s="24" t="s">
        <v>15</v>
      </c>
      <c r="E32" s="22"/>
      <c r="F32" s="25"/>
      <c r="G32" s="25">
        <v>1240</v>
      </c>
      <c r="H32" s="27">
        <v>193800</v>
      </c>
      <c r="I32" s="27">
        <v>12920</v>
      </c>
      <c r="J32" s="27">
        <v>4845</v>
      </c>
      <c r="K32" s="27">
        <v>4845</v>
      </c>
      <c r="L32" s="23">
        <v>1</v>
      </c>
      <c r="M32" s="30" t="s">
        <v>36</v>
      </c>
      <c r="O32" s="21"/>
    </row>
    <row r="33" spans="1:15" ht="16.5" x14ac:dyDescent="0.35">
      <c r="A33" s="22">
        <v>3031131</v>
      </c>
      <c r="B33" s="23">
        <v>4</v>
      </c>
      <c r="C33" s="23">
        <v>2</v>
      </c>
      <c r="D33" s="24" t="s">
        <v>15</v>
      </c>
      <c r="E33" s="22"/>
      <c r="F33" s="25"/>
      <c r="G33" s="25">
        <v>1290</v>
      </c>
      <c r="H33" s="27">
        <v>196860</v>
      </c>
      <c r="I33" s="27">
        <v>13124</v>
      </c>
      <c r="J33" s="27">
        <v>4921</v>
      </c>
      <c r="K33" s="27">
        <v>4921</v>
      </c>
      <c r="L33" s="23">
        <v>0</v>
      </c>
      <c r="M33" s="30" t="s">
        <v>36</v>
      </c>
      <c r="O33" s="21"/>
    </row>
    <row r="34" spans="1:15" ht="16.5" x14ac:dyDescent="0.35">
      <c r="A34" s="22">
        <v>3031132</v>
      </c>
      <c r="B34" s="23">
        <v>4</v>
      </c>
      <c r="C34" s="23">
        <v>3</v>
      </c>
      <c r="D34" s="24" t="s">
        <v>15</v>
      </c>
      <c r="E34" s="22"/>
      <c r="F34" s="25"/>
      <c r="G34" s="25">
        <v>1340</v>
      </c>
      <c r="H34" s="27">
        <v>199920</v>
      </c>
      <c r="I34" s="27">
        <v>13328</v>
      </c>
      <c r="J34" s="27">
        <v>4998</v>
      </c>
      <c r="K34" s="27">
        <v>4998</v>
      </c>
      <c r="L34" s="23">
        <v>0</v>
      </c>
      <c r="M34" s="30" t="s">
        <v>36</v>
      </c>
      <c r="O34" s="21"/>
    </row>
    <row r="35" spans="1:15" ht="16.5" x14ac:dyDescent="0.35">
      <c r="A35" s="22">
        <v>3031133</v>
      </c>
      <c r="B35" s="23">
        <v>4</v>
      </c>
      <c r="C35" s="23">
        <v>4</v>
      </c>
      <c r="D35" s="24" t="s">
        <v>15</v>
      </c>
      <c r="E35" s="22"/>
      <c r="F35" s="25"/>
      <c r="G35" s="25">
        <v>1390</v>
      </c>
      <c r="H35" s="27">
        <v>203040</v>
      </c>
      <c r="I35" s="27">
        <v>13536</v>
      </c>
      <c r="J35" s="27">
        <v>5076</v>
      </c>
      <c r="K35" s="27">
        <v>5076</v>
      </c>
      <c r="L35" s="23">
        <v>0</v>
      </c>
      <c r="M35" s="30" t="s">
        <v>36</v>
      </c>
      <c r="O35" s="21"/>
    </row>
    <row r="36" spans="1:15" ht="16.5" x14ac:dyDescent="0.35">
      <c r="A36" s="22">
        <v>3031134</v>
      </c>
      <c r="B36" s="23">
        <v>4</v>
      </c>
      <c r="C36" s="23">
        <v>5</v>
      </c>
      <c r="D36" s="24" t="s">
        <v>15</v>
      </c>
      <c r="E36" s="22"/>
      <c r="F36" s="25"/>
      <c r="G36" s="25">
        <v>1440</v>
      </c>
      <c r="H36" s="27">
        <v>206280</v>
      </c>
      <c r="I36" s="27">
        <v>13752</v>
      </c>
      <c r="J36" s="27">
        <v>5157</v>
      </c>
      <c r="K36" s="27">
        <v>5157</v>
      </c>
      <c r="L36" s="23">
        <v>0</v>
      </c>
      <c r="M36" s="30" t="s">
        <v>36</v>
      </c>
      <c r="O36" s="21"/>
    </row>
    <row r="37" spans="1:15" ht="16.5" x14ac:dyDescent="0.35">
      <c r="A37" s="22">
        <v>3031135</v>
      </c>
      <c r="B37" s="23">
        <v>4</v>
      </c>
      <c r="C37" s="23">
        <v>6</v>
      </c>
      <c r="D37" s="24" t="s">
        <v>15</v>
      </c>
      <c r="E37" s="22"/>
      <c r="F37" s="25"/>
      <c r="G37" s="25">
        <v>1490</v>
      </c>
      <c r="H37" s="27">
        <v>209520</v>
      </c>
      <c r="I37" s="27">
        <v>13968</v>
      </c>
      <c r="J37" s="27">
        <v>5238</v>
      </c>
      <c r="K37" s="27">
        <v>5238</v>
      </c>
      <c r="L37" s="23">
        <v>0</v>
      </c>
      <c r="M37" s="30" t="s">
        <v>36</v>
      </c>
      <c r="O37" s="21"/>
    </row>
    <row r="38" spans="1:15" ht="16.5" x14ac:dyDescent="0.35">
      <c r="A38" s="22">
        <v>3031136</v>
      </c>
      <c r="B38" s="23">
        <v>4</v>
      </c>
      <c r="C38" s="23">
        <v>7</v>
      </c>
      <c r="D38" s="24" t="s">
        <v>15</v>
      </c>
      <c r="E38" s="22"/>
      <c r="F38" s="25"/>
      <c r="G38" s="25">
        <v>1540</v>
      </c>
      <c r="H38" s="27">
        <v>212760</v>
      </c>
      <c r="I38" s="27">
        <v>14184</v>
      </c>
      <c r="J38" s="27">
        <v>5319</v>
      </c>
      <c r="K38" s="27">
        <v>5319</v>
      </c>
      <c r="L38" s="23">
        <v>0</v>
      </c>
      <c r="M38" s="30" t="s">
        <v>36</v>
      </c>
      <c r="O38" s="21"/>
    </row>
    <row r="39" spans="1:15" ht="16.5" x14ac:dyDescent="0.35">
      <c r="A39" s="22">
        <v>3031137</v>
      </c>
      <c r="B39" s="23">
        <v>4</v>
      </c>
      <c r="C39" s="23">
        <v>8</v>
      </c>
      <c r="D39" s="24" t="s">
        <v>15</v>
      </c>
      <c r="E39" s="22"/>
      <c r="F39" s="25"/>
      <c r="G39" s="25">
        <v>1600</v>
      </c>
      <c r="H39" s="27">
        <v>216120</v>
      </c>
      <c r="I39" s="27">
        <v>14408</v>
      </c>
      <c r="J39" s="27">
        <v>5403</v>
      </c>
      <c r="K39" s="27">
        <v>5403</v>
      </c>
      <c r="L39" s="23">
        <v>0</v>
      </c>
      <c r="M39" s="30" t="s">
        <v>36</v>
      </c>
      <c r="O39" s="21"/>
    </row>
    <row r="40" spans="1:15" ht="16.5" x14ac:dyDescent="0.35">
      <c r="A40" s="22">
        <v>3031138</v>
      </c>
      <c r="B40" s="23">
        <v>4</v>
      </c>
      <c r="C40" s="23">
        <v>9</v>
      </c>
      <c r="D40" s="24" t="s">
        <v>15</v>
      </c>
      <c r="E40" s="22"/>
      <c r="F40" s="25"/>
      <c r="G40" s="25">
        <v>1650</v>
      </c>
      <c r="H40" s="27">
        <v>219540</v>
      </c>
      <c r="I40" s="27">
        <v>14636</v>
      </c>
      <c r="J40" s="27">
        <v>5488</v>
      </c>
      <c r="K40" s="27">
        <v>5488</v>
      </c>
      <c r="L40" s="23">
        <v>0</v>
      </c>
      <c r="M40" s="30" t="s">
        <v>36</v>
      </c>
      <c r="O40" s="21"/>
    </row>
    <row r="41" spans="1:15" ht="16.5" x14ac:dyDescent="0.35">
      <c r="A41" s="22">
        <v>3031139</v>
      </c>
      <c r="B41" s="23">
        <v>4</v>
      </c>
      <c r="C41" s="23">
        <v>10</v>
      </c>
      <c r="D41" s="24" t="s">
        <v>15</v>
      </c>
      <c r="E41" s="22">
        <v>3031100</v>
      </c>
      <c r="F41" s="25">
        <v>2</v>
      </c>
      <c r="G41" s="25">
        <v>1700</v>
      </c>
      <c r="H41" s="27">
        <v>271020</v>
      </c>
      <c r="I41" s="27">
        <v>18068</v>
      </c>
      <c r="J41" s="27">
        <v>6775</v>
      </c>
      <c r="K41" s="27">
        <v>6775</v>
      </c>
      <c r="L41" s="23">
        <v>0</v>
      </c>
      <c r="M41" s="30" t="s">
        <v>36</v>
      </c>
      <c r="O41" s="21"/>
    </row>
    <row r="42" spans="1:15" ht="16.5" x14ac:dyDescent="0.35">
      <c r="A42" s="22">
        <v>3031140</v>
      </c>
      <c r="B42" s="23">
        <v>5</v>
      </c>
      <c r="C42" s="23">
        <v>1</v>
      </c>
      <c r="D42" s="24" t="s">
        <v>15</v>
      </c>
      <c r="E42" s="22"/>
      <c r="F42" s="25"/>
      <c r="G42" s="25">
        <v>1760</v>
      </c>
      <c r="H42" s="27">
        <v>274560</v>
      </c>
      <c r="I42" s="27">
        <v>18304</v>
      </c>
      <c r="J42" s="27">
        <v>6864</v>
      </c>
      <c r="K42" s="27">
        <v>6864</v>
      </c>
      <c r="L42" s="23">
        <v>0</v>
      </c>
      <c r="M42" s="30" t="s">
        <v>36</v>
      </c>
      <c r="O42" s="21"/>
    </row>
    <row r="43" spans="1:15" ht="16.5" x14ac:dyDescent="0.35">
      <c r="A43" s="22">
        <v>3031141</v>
      </c>
      <c r="B43" s="23">
        <v>5</v>
      </c>
      <c r="C43" s="23">
        <v>2</v>
      </c>
      <c r="D43" s="24" t="s">
        <v>15</v>
      </c>
      <c r="E43" s="22"/>
      <c r="F43" s="25"/>
      <c r="G43" s="25">
        <v>1820</v>
      </c>
      <c r="H43" s="27">
        <v>278160</v>
      </c>
      <c r="I43" s="27">
        <v>18544</v>
      </c>
      <c r="J43" s="27">
        <v>6954</v>
      </c>
      <c r="K43" s="27">
        <v>6954</v>
      </c>
      <c r="L43" s="23">
        <v>0</v>
      </c>
      <c r="M43" s="30" t="s">
        <v>36</v>
      </c>
      <c r="O43" s="21"/>
    </row>
    <row r="44" spans="1:15" ht="16.5" x14ac:dyDescent="0.35">
      <c r="A44" s="22">
        <v>3031142</v>
      </c>
      <c r="B44" s="23">
        <v>5</v>
      </c>
      <c r="C44" s="23">
        <v>3</v>
      </c>
      <c r="D44" s="24" t="s">
        <v>15</v>
      </c>
      <c r="E44" s="22"/>
      <c r="F44" s="25"/>
      <c r="G44" s="25">
        <v>1870</v>
      </c>
      <c r="H44" s="27">
        <v>281760</v>
      </c>
      <c r="I44" s="27">
        <v>18784</v>
      </c>
      <c r="J44" s="27">
        <v>7044</v>
      </c>
      <c r="K44" s="27">
        <v>7044</v>
      </c>
      <c r="L44" s="23">
        <v>0</v>
      </c>
      <c r="M44" s="30" t="s">
        <v>36</v>
      </c>
      <c r="O44" s="21"/>
    </row>
    <row r="45" spans="1:15" ht="16.5" x14ac:dyDescent="0.35">
      <c r="A45" s="22">
        <v>3031143</v>
      </c>
      <c r="B45" s="23">
        <v>5</v>
      </c>
      <c r="C45" s="23">
        <v>4</v>
      </c>
      <c r="D45" s="24" t="s">
        <v>15</v>
      </c>
      <c r="E45" s="22"/>
      <c r="F45" s="25"/>
      <c r="G45" s="25">
        <v>1930</v>
      </c>
      <c r="H45" s="27">
        <v>285480</v>
      </c>
      <c r="I45" s="27">
        <v>19032</v>
      </c>
      <c r="J45" s="27">
        <v>7137</v>
      </c>
      <c r="K45" s="27">
        <v>7137</v>
      </c>
      <c r="L45" s="23">
        <v>0</v>
      </c>
      <c r="M45" s="30" t="s">
        <v>36</v>
      </c>
      <c r="O45" s="21"/>
    </row>
    <row r="46" spans="1:15" ht="16.5" x14ac:dyDescent="0.35">
      <c r="A46" s="22">
        <v>3031144</v>
      </c>
      <c r="B46" s="23">
        <v>5</v>
      </c>
      <c r="C46" s="23">
        <v>5</v>
      </c>
      <c r="D46" s="24" t="s">
        <v>15</v>
      </c>
      <c r="E46" s="22"/>
      <c r="F46" s="25"/>
      <c r="G46" s="25">
        <v>1990</v>
      </c>
      <c r="H46" s="27">
        <v>289260</v>
      </c>
      <c r="I46" s="27">
        <v>19284</v>
      </c>
      <c r="J46" s="27">
        <v>7231</v>
      </c>
      <c r="K46" s="27">
        <v>7231</v>
      </c>
      <c r="L46" s="23">
        <v>0</v>
      </c>
      <c r="M46" s="30" t="s">
        <v>36</v>
      </c>
      <c r="O46" s="21"/>
    </row>
    <row r="47" spans="1:15" ht="16.5" x14ac:dyDescent="0.35">
      <c r="A47" s="22">
        <v>3031145</v>
      </c>
      <c r="B47" s="23">
        <v>5</v>
      </c>
      <c r="C47" s="23">
        <v>6</v>
      </c>
      <c r="D47" s="24" t="s">
        <v>15</v>
      </c>
      <c r="E47" s="22"/>
      <c r="F47" s="25"/>
      <c r="G47" s="25">
        <v>2050</v>
      </c>
      <c r="H47" s="27">
        <v>293100</v>
      </c>
      <c r="I47" s="27">
        <v>19540</v>
      </c>
      <c r="J47" s="27">
        <v>7327</v>
      </c>
      <c r="K47" s="27">
        <v>7327</v>
      </c>
      <c r="L47" s="23">
        <v>0</v>
      </c>
      <c r="M47" s="30" t="s">
        <v>36</v>
      </c>
      <c r="O47" s="21"/>
    </row>
    <row r="48" spans="1:15" ht="16.5" x14ac:dyDescent="0.35">
      <c r="A48" s="22">
        <v>3031146</v>
      </c>
      <c r="B48" s="23">
        <v>5</v>
      </c>
      <c r="C48" s="23">
        <v>7</v>
      </c>
      <c r="D48" s="24" t="s">
        <v>15</v>
      </c>
      <c r="E48" s="22"/>
      <c r="F48" s="25"/>
      <c r="G48" s="25">
        <v>2110</v>
      </c>
      <c r="H48" s="27">
        <v>297000</v>
      </c>
      <c r="I48" s="27">
        <v>19800</v>
      </c>
      <c r="J48" s="27">
        <v>7425</v>
      </c>
      <c r="K48" s="27">
        <v>7425</v>
      </c>
      <c r="L48" s="23">
        <v>0</v>
      </c>
      <c r="M48" s="30" t="s">
        <v>36</v>
      </c>
      <c r="O48" s="21"/>
    </row>
    <row r="49" spans="1:15" ht="16.5" x14ac:dyDescent="0.35">
      <c r="A49" s="22">
        <v>3031147</v>
      </c>
      <c r="B49" s="23">
        <v>5</v>
      </c>
      <c r="C49" s="23">
        <v>8</v>
      </c>
      <c r="D49" s="24" t="s">
        <v>15</v>
      </c>
      <c r="E49" s="22"/>
      <c r="F49" s="25"/>
      <c r="G49" s="25">
        <v>2170</v>
      </c>
      <c r="H49" s="27">
        <v>300960</v>
      </c>
      <c r="I49" s="27">
        <v>20064</v>
      </c>
      <c r="J49" s="27">
        <v>7524</v>
      </c>
      <c r="K49" s="27">
        <v>7524</v>
      </c>
      <c r="L49" s="23">
        <v>0</v>
      </c>
      <c r="M49" s="30" t="s">
        <v>36</v>
      </c>
      <c r="O49" s="21"/>
    </row>
    <row r="50" spans="1:15" ht="16.5" x14ac:dyDescent="0.35">
      <c r="A50" s="22">
        <v>3031148</v>
      </c>
      <c r="B50" s="23">
        <v>5</v>
      </c>
      <c r="C50" s="23">
        <v>9</v>
      </c>
      <c r="D50" s="24" t="s">
        <v>15</v>
      </c>
      <c r="E50" s="22"/>
      <c r="F50" s="25"/>
      <c r="G50" s="25">
        <v>2230</v>
      </c>
      <c r="H50" s="27">
        <v>305040</v>
      </c>
      <c r="I50" s="27">
        <v>20336</v>
      </c>
      <c r="J50" s="27">
        <v>7626</v>
      </c>
      <c r="K50" s="27">
        <v>7626</v>
      </c>
      <c r="L50" s="23">
        <v>0</v>
      </c>
      <c r="M50" s="30" t="s">
        <v>36</v>
      </c>
      <c r="O50" s="21"/>
    </row>
    <row r="51" spans="1:15" ht="16.5" x14ac:dyDescent="0.35">
      <c r="A51" s="22">
        <v>3031149</v>
      </c>
      <c r="B51" s="23">
        <v>5</v>
      </c>
      <c r="C51" s="23">
        <v>10</v>
      </c>
      <c r="D51" s="24" t="s">
        <v>15</v>
      </c>
      <c r="E51" s="22">
        <v>3031100</v>
      </c>
      <c r="F51" s="25">
        <v>2</v>
      </c>
      <c r="G51" s="25">
        <v>2300</v>
      </c>
      <c r="H51" s="27">
        <v>357120</v>
      </c>
      <c r="I51" s="27">
        <v>23808</v>
      </c>
      <c r="J51" s="27">
        <v>8928</v>
      </c>
      <c r="K51" s="27">
        <v>8928</v>
      </c>
      <c r="L51" s="23">
        <v>0</v>
      </c>
      <c r="M51" s="30" t="s">
        <v>36</v>
      </c>
      <c r="O51" s="21"/>
    </row>
    <row r="52" spans="1:15" ht="16.5" x14ac:dyDescent="0.35">
      <c r="A52" s="22">
        <v>3031150</v>
      </c>
      <c r="B52" s="23">
        <v>6</v>
      </c>
      <c r="C52" s="23">
        <v>1</v>
      </c>
      <c r="D52" s="24" t="s">
        <v>15</v>
      </c>
      <c r="E52" s="22"/>
      <c r="F52" s="25"/>
      <c r="G52" s="25">
        <v>2360</v>
      </c>
      <c r="H52" s="27">
        <v>361320</v>
      </c>
      <c r="I52" s="27">
        <v>24088</v>
      </c>
      <c r="J52" s="27">
        <v>9033</v>
      </c>
      <c r="K52" s="27">
        <v>9033</v>
      </c>
      <c r="L52" s="23">
        <v>1</v>
      </c>
      <c r="M52" s="30" t="s">
        <v>37</v>
      </c>
      <c r="O52" s="21"/>
    </row>
    <row r="53" spans="1:15" ht="16.5" x14ac:dyDescent="0.35">
      <c r="A53" s="22">
        <v>3031151</v>
      </c>
      <c r="B53" s="23">
        <v>6</v>
      </c>
      <c r="C53" s="23">
        <v>2</v>
      </c>
      <c r="D53" s="24" t="s">
        <v>15</v>
      </c>
      <c r="E53" s="22"/>
      <c r="F53" s="25"/>
      <c r="G53" s="25">
        <v>2430</v>
      </c>
      <c r="H53" s="27">
        <v>365580</v>
      </c>
      <c r="I53" s="27">
        <v>24372</v>
      </c>
      <c r="J53" s="27">
        <v>9139</v>
      </c>
      <c r="K53" s="27">
        <v>9139</v>
      </c>
      <c r="L53" s="23">
        <v>0</v>
      </c>
      <c r="M53" s="30" t="s">
        <v>37</v>
      </c>
      <c r="O53" s="21"/>
    </row>
    <row r="54" spans="1:15" ht="16.5" x14ac:dyDescent="0.35">
      <c r="A54" s="22">
        <v>3031152</v>
      </c>
      <c r="B54" s="23">
        <v>6</v>
      </c>
      <c r="C54" s="23">
        <v>3</v>
      </c>
      <c r="D54" s="24" t="s">
        <v>15</v>
      </c>
      <c r="E54" s="22"/>
      <c r="F54" s="25"/>
      <c r="G54" s="25">
        <v>2500</v>
      </c>
      <c r="H54" s="27">
        <v>369900</v>
      </c>
      <c r="I54" s="27">
        <v>24660</v>
      </c>
      <c r="J54" s="27">
        <v>9247</v>
      </c>
      <c r="K54" s="27">
        <v>9247</v>
      </c>
      <c r="L54" s="23">
        <v>0</v>
      </c>
      <c r="M54" s="30" t="s">
        <v>37</v>
      </c>
      <c r="O54" s="21"/>
    </row>
    <row r="55" spans="1:15" ht="16.5" x14ac:dyDescent="0.35">
      <c r="A55" s="22">
        <v>3031153</v>
      </c>
      <c r="B55" s="23">
        <v>6</v>
      </c>
      <c r="C55" s="23">
        <v>4</v>
      </c>
      <c r="D55" s="24" t="s">
        <v>15</v>
      </c>
      <c r="E55" s="22"/>
      <c r="F55" s="25"/>
      <c r="G55" s="25">
        <v>2560</v>
      </c>
      <c r="H55" s="27">
        <v>374340</v>
      </c>
      <c r="I55" s="27">
        <v>24956</v>
      </c>
      <c r="J55" s="27">
        <v>9358</v>
      </c>
      <c r="K55" s="27">
        <v>9358</v>
      </c>
      <c r="L55" s="23">
        <v>0</v>
      </c>
      <c r="M55" s="30" t="s">
        <v>37</v>
      </c>
      <c r="O55" s="21"/>
    </row>
    <row r="56" spans="1:15" ht="16.5" x14ac:dyDescent="0.35">
      <c r="A56" s="22">
        <v>3031154</v>
      </c>
      <c r="B56" s="23">
        <v>6</v>
      </c>
      <c r="C56" s="23">
        <v>5</v>
      </c>
      <c r="D56" s="24" t="s">
        <v>15</v>
      </c>
      <c r="E56" s="22"/>
      <c r="F56" s="25"/>
      <c r="G56" s="25">
        <v>2630</v>
      </c>
      <c r="H56" s="27">
        <v>378780</v>
      </c>
      <c r="I56" s="27">
        <v>25252</v>
      </c>
      <c r="J56" s="27">
        <v>9469</v>
      </c>
      <c r="K56" s="27">
        <v>9469</v>
      </c>
      <c r="L56" s="23">
        <v>0</v>
      </c>
      <c r="M56" s="30" t="s">
        <v>37</v>
      </c>
      <c r="O56" s="21"/>
    </row>
    <row r="57" spans="1:15" ht="16.5" x14ac:dyDescent="0.35">
      <c r="A57" s="22">
        <v>3031155</v>
      </c>
      <c r="B57" s="23">
        <v>6</v>
      </c>
      <c r="C57" s="23">
        <v>6</v>
      </c>
      <c r="D57" s="24" t="s">
        <v>15</v>
      </c>
      <c r="E57" s="22"/>
      <c r="F57" s="25"/>
      <c r="G57" s="25">
        <v>2700</v>
      </c>
      <c r="H57" s="27">
        <v>383340</v>
      </c>
      <c r="I57" s="27">
        <v>25556</v>
      </c>
      <c r="J57" s="27">
        <v>9583</v>
      </c>
      <c r="K57" s="27">
        <v>9583</v>
      </c>
      <c r="L57" s="23">
        <v>0</v>
      </c>
      <c r="M57" s="30" t="s">
        <v>37</v>
      </c>
      <c r="O57" s="21"/>
    </row>
    <row r="58" spans="1:15" ht="16.5" x14ac:dyDescent="0.35">
      <c r="A58" s="22">
        <v>3031156</v>
      </c>
      <c r="B58" s="23">
        <v>6</v>
      </c>
      <c r="C58" s="23">
        <v>7</v>
      </c>
      <c r="D58" s="24" t="s">
        <v>15</v>
      </c>
      <c r="E58" s="22"/>
      <c r="F58" s="25"/>
      <c r="G58" s="25">
        <v>2770</v>
      </c>
      <c r="H58" s="27">
        <v>387960</v>
      </c>
      <c r="I58" s="27">
        <v>25864</v>
      </c>
      <c r="J58" s="27">
        <v>9699</v>
      </c>
      <c r="K58" s="27">
        <v>9699</v>
      </c>
      <c r="L58" s="23">
        <v>0</v>
      </c>
      <c r="M58" s="30" t="s">
        <v>37</v>
      </c>
      <c r="O58" s="21"/>
    </row>
    <row r="59" spans="1:15" ht="16.5" x14ac:dyDescent="0.35">
      <c r="A59" s="22">
        <v>3031157</v>
      </c>
      <c r="B59" s="23">
        <v>6</v>
      </c>
      <c r="C59" s="23">
        <v>8</v>
      </c>
      <c r="D59" s="24" t="s">
        <v>15</v>
      </c>
      <c r="E59" s="22"/>
      <c r="F59" s="25"/>
      <c r="G59" s="25">
        <v>2840</v>
      </c>
      <c r="H59" s="27">
        <v>392700</v>
      </c>
      <c r="I59" s="27">
        <v>26180</v>
      </c>
      <c r="J59" s="27">
        <v>9817</v>
      </c>
      <c r="K59" s="27">
        <v>9817</v>
      </c>
      <c r="L59" s="23">
        <v>0</v>
      </c>
      <c r="M59" s="30" t="s">
        <v>37</v>
      </c>
      <c r="O59" s="21"/>
    </row>
    <row r="60" spans="1:15" ht="16.5" x14ac:dyDescent="0.35">
      <c r="A60" s="22">
        <v>3031158</v>
      </c>
      <c r="B60" s="23">
        <v>6</v>
      </c>
      <c r="C60" s="23">
        <v>9</v>
      </c>
      <c r="D60" s="24" t="s">
        <v>15</v>
      </c>
      <c r="E60" s="22"/>
      <c r="F60" s="25"/>
      <c r="G60" s="25">
        <v>2920</v>
      </c>
      <c r="H60" s="27">
        <v>397500</v>
      </c>
      <c r="I60" s="27">
        <v>26500</v>
      </c>
      <c r="J60" s="27">
        <v>9937</v>
      </c>
      <c r="K60" s="27">
        <v>9937</v>
      </c>
      <c r="L60" s="23">
        <v>0</v>
      </c>
      <c r="M60" s="30" t="s">
        <v>37</v>
      </c>
      <c r="O60" s="21"/>
    </row>
    <row r="61" spans="1:15" ht="16.5" x14ac:dyDescent="0.35">
      <c r="A61" s="22">
        <v>3031159</v>
      </c>
      <c r="B61" s="23">
        <v>6</v>
      </c>
      <c r="C61" s="23">
        <v>10</v>
      </c>
      <c r="D61" s="24" t="s">
        <v>15</v>
      </c>
      <c r="E61" s="22">
        <v>3031100</v>
      </c>
      <c r="F61" s="25">
        <v>2</v>
      </c>
      <c r="G61" s="25">
        <v>2990</v>
      </c>
      <c r="H61" s="27">
        <v>450360</v>
      </c>
      <c r="I61" s="27">
        <v>30024</v>
      </c>
      <c r="J61" s="27">
        <v>11259</v>
      </c>
      <c r="K61" s="27">
        <v>11259</v>
      </c>
      <c r="L61" s="23">
        <v>0</v>
      </c>
      <c r="M61" s="30" t="s">
        <v>37</v>
      </c>
      <c r="O61" s="21"/>
    </row>
    <row r="62" spans="1:15" ht="16.5" x14ac:dyDescent="0.35">
      <c r="A62" s="22">
        <v>3031160</v>
      </c>
      <c r="B62" s="23">
        <v>7</v>
      </c>
      <c r="C62" s="23">
        <v>1</v>
      </c>
      <c r="D62" s="24" t="s">
        <v>15</v>
      </c>
      <c r="E62" s="22"/>
      <c r="F62" s="25"/>
      <c r="G62" s="25">
        <v>3060</v>
      </c>
      <c r="H62" s="27">
        <v>455340</v>
      </c>
      <c r="I62" s="27">
        <v>30356</v>
      </c>
      <c r="J62" s="27">
        <v>11383</v>
      </c>
      <c r="K62" s="27">
        <v>11383</v>
      </c>
      <c r="L62" s="23">
        <v>0</v>
      </c>
      <c r="M62" s="30" t="s">
        <v>37</v>
      </c>
      <c r="O62" s="21"/>
    </row>
    <row r="63" spans="1:15" ht="16.5" x14ac:dyDescent="0.35">
      <c r="A63" s="22">
        <v>3031161</v>
      </c>
      <c r="B63" s="23">
        <v>7</v>
      </c>
      <c r="C63" s="23">
        <v>2</v>
      </c>
      <c r="D63" s="24" t="s">
        <v>15</v>
      </c>
      <c r="E63" s="22"/>
      <c r="F63" s="25"/>
      <c r="G63" s="25">
        <v>3140</v>
      </c>
      <c r="H63" s="27">
        <v>460380</v>
      </c>
      <c r="I63" s="27">
        <v>30692</v>
      </c>
      <c r="J63" s="27">
        <v>11509</v>
      </c>
      <c r="K63" s="27">
        <v>11509</v>
      </c>
      <c r="L63" s="23">
        <v>0</v>
      </c>
      <c r="M63" s="30" t="s">
        <v>37</v>
      </c>
      <c r="O63" s="21"/>
    </row>
    <row r="64" spans="1:15" ht="16.5" x14ac:dyDescent="0.35">
      <c r="A64" s="22">
        <v>3031162</v>
      </c>
      <c r="B64" s="23">
        <v>7</v>
      </c>
      <c r="C64" s="23">
        <v>3</v>
      </c>
      <c r="D64" s="24" t="s">
        <v>15</v>
      </c>
      <c r="E64" s="22"/>
      <c r="F64" s="25"/>
      <c r="G64" s="25">
        <v>3220</v>
      </c>
      <c r="H64" s="27">
        <v>465540</v>
      </c>
      <c r="I64" s="27">
        <v>31036</v>
      </c>
      <c r="J64" s="27">
        <v>11638</v>
      </c>
      <c r="K64" s="27">
        <v>11638</v>
      </c>
      <c r="L64" s="23">
        <v>0</v>
      </c>
      <c r="M64" s="30" t="s">
        <v>37</v>
      </c>
      <c r="O64" s="21"/>
    </row>
    <row r="65" spans="1:15" ht="16.5" x14ac:dyDescent="0.35">
      <c r="A65" s="22">
        <v>3031163</v>
      </c>
      <c r="B65" s="23">
        <v>7</v>
      </c>
      <c r="C65" s="23">
        <v>4</v>
      </c>
      <c r="D65" s="24" t="s">
        <v>15</v>
      </c>
      <c r="E65" s="22"/>
      <c r="F65" s="25"/>
      <c r="G65" s="25">
        <v>3300</v>
      </c>
      <c r="H65" s="27">
        <v>470760</v>
      </c>
      <c r="I65" s="27">
        <v>31384</v>
      </c>
      <c r="J65" s="27">
        <v>11769</v>
      </c>
      <c r="K65" s="27">
        <v>11769</v>
      </c>
      <c r="L65" s="23">
        <v>0</v>
      </c>
      <c r="M65" s="30" t="s">
        <v>37</v>
      </c>
      <c r="O65" s="21"/>
    </row>
    <row r="66" spans="1:15" ht="16.5" x14ac:dyDescent="0.35">
      <c r="A66" s="22">
        <v>3031164</v>
      </c>
      <c r="B66" s="23">
        <v>7</v>
      </c>
      <c r="C66" s="23">
        <v>5</v>
      </c>
      <c r="D66" s="24" t="s">
        <v>15</v>
      </c>
      <c r="E66" s="22"/>
      <c r="F66" s="25"/>
      <c r="G66" s="25">
        <v>3370</v>
      </c>
      <c r="H66" s="27">
        <v>476040</v>
      </c>
      <c r="I66" s="27">
        <v>31736</v>
      </c>
      <c r="J66" s="27">
        <v>11901</v>
      </c>
      <c r="K66" s="27">
        <v>11901</v>
      </c>
      <c r="L66" s="23">
        <v>0</v>
      </c>
      <c r="M66" s="30" t="s">
        <v>37</v>
      </c>
      <c r="O66" s="21"/>
    </row>
    <row r="67" spans="1:15" ht="16.5" x14ac:dyDescent="0.35">
      <c r="A67" s="22">
        <v>3031165</v>
      </c>
      <c r="B67" s="23">
        <v>7</v>
      </c>
      <c r="C67" s="23">
        <v>6</v>
      </c>
      <c r="D67" s="24" t="s">
        <v>15</v>
      </c>
      <c r="E67" s="22"/>
      <c r="F67" s="25"/>
      <c r="G67" s="25">
        <v>3460</v>
      </c>
      <c r="H67" s="27">
        <v>481440</v>
      </c>
      <c r="I67" s="27">
        <v>32096</v>
      </c>
      <c r="J67" s="27">
        <v>12036</v>
      </c>
      <c r="K67" s="27">
        <v>12036</v>
      </c>
      <c r="L67" s="23">
        <v>0</v>
      </c>
      <c r="M67" s="30" t="s">
        <v>37</v>
      </c>
      <c r="O67" s="21"/>
    </row>
    <row r="68" spans="1:15" ht="16.5" x14ac:dyDescent="0.35">
      <c r="A68" s="22">
        <v>3031166</v>
      </c>
      <c r="B68" s="23">
        <v>7</v>
      </c>
      <c r="C68" s="23">
        <v>7</v>
      </c>
      <c r="D68" s="24" t="s">
        <v>15</v>
      </c>
      <c r="E68" s="22"/>
      <c r="F68" s="25"/>
      <c r="G68" s="25">
        <v>3540</v>
      </c>
      <c r="H68" s="27">
        <v>486960</v>
      </c>
      <c r="I68" s="27">
        <v>32464</v>
      </c>
      <c r="J68" s="27">
        <v>12174</v>
      </c>
      <c r="K68" s="27">
        <v>12174</v>
      </c>
      <c r="L68" s="23">
        <v>0</v>
      </c>
      <c r="M68" s="30" t="s">
        <v>37</v>
      </c>
      <c r="O68" s="21"/>
    </row>
    <row r="69" spans="1:15" ht="16.5" x14ac:dyDescent="0.35">
      <c r="A69" s="22">
        <v>3031167</v>
      </c>
      <c r="B69" s="23">
        <v>7</v>
      </c>
      <c r="C69" s="23">
        <v>8</v>
      </c>
      <c r="D69" s="24" t="s">
        <v>15</v>
      </c>
      <c r="E69" s="22"/>
      <c r="F69" s="25"/>
      <c r="G69" s="25">
        <v>3620</v>
      </c>
      <c r="H69" s="27">
        <v>492540</v>
      </c>
      <c r="I69" s="27">
        <v>32836</v>
      </c>
      <c r="J69" s="27">
        <v>12313</v>
      </c>
      <c r="K69" s="27">
        <v>12313</v>
      </c>
      <c r="L69" s="23">
        <v>0</v>
      </c>
      <c r="M69" s="30" t="s">
        <v>37</v>
      </c>
      <c r="O69" s="21"/>
    </row>
    <row r="70" spans="1:15" ht="16.5" x14ac:dyDescent="0.35">
      <c r="A70" s="22">
        <v>3031168</v>
      </c>
      <c r="B70" s="23">
        <v>7</v>
      </c>
      <c r="C70" s="23">
        <v>9</v>
      </c>
      <c r="D70" s="24" t="s">
        <v>15</v>
      </c>
      <c r="E70" s="22"/>
      <c r="F70" s="25"/>
      <c r="G70" s="25">
        <v>3700</v>
      </c>
      <c r="H70" s="27">
        <v>498240</v>
      </c>
      <c r="I70" s="27">
        <v>33216</v>
      </c>
      <c r="J70" s="27">
        <v>12456</v>
      </c>
      <c r="K70" s="27">
        <v>12456</v>
      </c>
      <c r="L70" s="23">
        <v>0</v>
      </c>
      <c r="M70" s="30" t="s">
        <v>37</v>
      </c>
      <c r="O70" s="21"/>
    </row>
    <row r="71" spans="1:15" ht="16.5" x14ac:dyDescent="0.35">
      <c r="A71" s="22">
        <v>3031169</v>
      </c>
      <c r="B71" s="23">
        <v>7</v>
      </c>
      <c r="C71" s="23">
        <v>10</v>
      </c>
      <c r="D71" s="24" t="s">
        <v>15</v>
      </c>
      <c r="E71" s="22"/>
      <c r="F71" s="25"/>
      <c r="G71" s="25">
        <v>0</v>
      </c>
      <c r="H71" s="27">
        <v>504000</v>
      </c>
      <c r="I71" s="27">
        <v>33600</v>
      </c>
      <c r="J71" s="27">
        <v>12600</v>
      </c>
      <c r="K71" s="27">
        <v>12600</v>
      </c>
      <c r="L71" s="23">
        <v>0</v>
      </c>
      <c r="M71" s="30" t="s">
        <v>37</v>
      </c>
      <c r="O71" s="21"/>
    </row>
    <row r="72" spans="1:15" ht="16.5" x14ac:dyDescent="0.35">
      <c r="A72" s="22">
        <v>3031200</v>
      </c>
      <c r="B72" s="23">
        <v>1</v>
      </c>
      <c r="C72" s="23">
        <v>1</v>
      </c>
      <c r="D72" s="24" t="s">
        <v>39</v>
      </c>
      <c r="E72" s="22">
        <v>3031200</v>
      </c>
      <c r="F72" s="25">
        <v>1</v>
      </c>
      <c r="G72" s="26">
        <v>90</v>
      </c>
      <c r="H72" s="27">
        <v>25920</v>
      </c>
      <c r="I72" s="27">
        <v>1728</v>
      </c>
      <c r="J72" s="27">
        <v>648</v>
      </c>
      <c r="K72" s="27">
        <v>648</v>
      </c>
      <c r="L72" s="23">
        <v>0</v>
      </c>
      <c r="M72" s="28"/>
      <c r="O72" s="21"/>
    </row>
    <row r="73" spans="1:15" ht="16.5" x14ac:dyDescent="0.35">
      <c r="A73" s="22">
        <v>3031201</v>
      </c>
      <c r="B73" s="23">
        <v>1</v>
      </c>
      <c r="C73" s="23">
        <v>2</v>
      </c>
      <c r="D73" s="24" t="s">
        <v>39</v>
      </c>
      <c r="E73" s="22"/>
      <c r="F73" s="25"/>
      <c r="G73" s="25">
        <v>120</v>
      </c>
      <c r="H73" s="27">
        <v>27840</v>
      </c>
      <c r="I73" s="27">
        <v>1856</v>
      </c>
      <c r="J73" s="27">
        <v>696</v>
      </c>
      <c r="K73" s="27">
        <v>696</v>
      </c>
      <c r="L73" s="23">
        <v>0</v>
      </c>
      <c r="M73" s="28"/>
      <c r="O73" s="21"/>
    </row>
    <row r="74" spans="1:15" ht="16.5" x14ac:dyDescent="0.35">
      <c r="A74" s="22">
        <v>3031202</v>
      </c>
      <c r="B74" s="23">
        <v>1</v>
      </c>
      <c r="C74" s="23">
        <v>3</v>
      </c>
      <c r="D74" s="24" t="s">
        <v>39</v>
      </c>
      <c r="E74" s="22"/>
      <c r="F74" s="25"/>
      <c r="G74" s="25">
        <v>150</v>
      </c>
      <c r="H74" s="27">
        <v>29760</v>
      </c>
      <c r="I74" s="27">
        <v>1984</v>
      </c>
      <c r="J74" s="27">
        <v>744</v>
      </c>
      <c r="K74" s="27">
        <v>744</v>
      </c>
      <c r="L74" s="23">
        <v>0</v>
      </c>
      <c r="M74" s="28"/>
      <c r="O74" s="21"/>
    </row>
    <row r="75" spans="1:15" ht="16.5" x14ac:dyDescent="0.35">
      <c r="A75" s="22">
        <v>3031203</v>
      </c>
      <c r="B75" s="23">
        <v>1</v>
      </c>
      <c r="C75" s="23">
        <v>4</v>
      </c>
      <c r="D75" s="24" t="s">
        <v>39</v>
      </c>
      <c r="E75" s="22"/>
      <c r="F75" s="25"/>
      <c r="G75" s="25">
        <v>190</v>
      </c>
      <c r="H75" s="27">
        <v>31740</v>
      </c>
      <c r="I75" s="27">
        <v>2116</v>
      </c>
      <c r="J75" s="27">
        <v>793</v>
      </c>
      <c r="K75" s="27">
        <v>793</v>
      </c>
      <c r="L75" s="23">
        <v>0</v>
      </c>
      <c r="M75" s="28"/>
      <c r="O75" s="21"/>
    </row>
    <row r="76" spans="1:15" ht="16.5" x14ac:dyDescent="0.35">
      <c r="A76" s="22">
        <v>3031204</v>
      </c>
      <c r="B76" s="23">
        <v>1</v>
      </c>
      <c r="C76" s="23">
        <v>5</v>
      </c>
      <c r="D76" s="24" t="s">
        <v>39</v>
      </c>
      <c r="E76" s="22"/>
      <c r="F76" s="25"/>
      <c r="G76" s="25">
        <v>220</v>
      </c>
      <c r="H76" s="27">
        <v>33720</v>
      </c>
      <c r="I76" s="27">
        <v>2248</v>
      </c>
      <c r="J76" s="27">
        <v>843</v>
      </c>
      <c r="K76" s="27">
        <v>843</v>
      </c>
      <c r="L76" s="23">
        <v>0</v>
      </c>
      <c r="M76" s="28"/>
      <c r="O76" s="21"/>
    </row>
    <row r="77" spans="1:15" ht="16.5" x14ac:dyDescent="0.35">
      <c r="A77" s="22">
        <v>3031205</v>
      </c>
      <c r="B77" s="23">
        <v>1</v>
      </c>
      <c r="C77" s="23">
        <v>6</v>
      </c>
      <c r="D77" s="24" t="s">
        <v>39</v>
      </c>
      <c r="E77" s="22"/>
      <c r="F77" s="25"/>
      <c r="G77" s="25">
        <v>250</v>
      </c>
      <c r="H77" s="27">
        <v>35760</v>
      </c>
      <c r="I77" s="27">
        <v>2384</v>
      </c>
      <c r="J77" s="27">
        <v>894</v>
      </c>
      <c r="K77" s="27">
        <v>894</v>
      </c>
      <c r="L77" s="23">
        <v>0</v>
      </c>
      <c r="M77" s="28"/>
      <c r="O77" s="21"/>
    </row>
    <row r="78" spans="1:15" ht="16.5" x14ac:dyDescent="0.35">
      <c r="A78" s="22">
        <v>3031206</v>
      </c>
      <c r="B78" s="23">
        <v>1</v>
      </c>
      <c r="C78" s="23">
        <v>7</v>
      </c>
      <c r="D78" s="24" t="s">
        <v>39</v>
      </c>
      <c r="E78" s="22"/>
      <c r="F78" s="25"/>
      <c r="G78" s="25">
        <v>280</v>
      </c>
      <c r="H78" s="27">
        <v>37860</v>
      </c>
      <c r="I78" s="27">
        <v>2524</v>
      </c>
      <c r="J78" s="27">
        <v>946</v>
      </c>
      <c r="K78" s="27">
        <v>946</v>
      </c>
      <c r="L78" s="23">
        <v>0</v>
      </c>
      <c r="M78" s="28"/>
      <c r="O78" s="21"/>
    </row>
    <row r="79" spans="1:15" ht="16.5" x14ac:dyDescent="0.35">
      <c r="A79" s="22">
        <v>3031207</v>
      </c>
      <c r="B79" s="23">
        <v>1</v>
      </c>
      <c r="C79" s="23">
        <v>8</v>
      </c>
      <c r="D79" s="24" t="s">
        <v>39</v>
      </c>
      <c r="E79" s="22"/>
      <c r="F79" s="25"/>
      <c r="G79" s="25">
        <v>320</v>
      </c>
      <c r="H79" s="27">
        <v>39900</v>
      </c>
      <c r="I79" s="27">
        <v>2660</v>
      </c>
      <c r="J79" s="27">
        <v>997</v>
      </c>
      <c r="K79" s="27">
        <v>997</v>
      </c>
      <c r="L79" s="23">
        <v>0</v>
      </c>
      <c r="M79" s="28"/>
      <c r="O79" s="21"/>
    </row>
    <row r="80" spans="1:15" ht="16.5" x14ac:dyDescent="0.35">
      <c r="A80" s="22">
        <v>3031208</v>
      </c>
      <c r="B80" s="23">
        <v>1</v>
      </c>
      <c r="C80" s="23">
        <v>9</v>
      </c>
      <c r="D80" s="24" t="s">
        <v>39</v>
      </c>
      <c r="E80" s="22"/>
      <c r="F80" s="25"/>
      <c r="G80" s="25">
        <v>350</v>
      </c>
      <c r="H80" s="27">
        <v>42060</v>
      </c>
      <c r="I80" s="27">
        <v>2804</v>
      </c>
      <c r="J80" s="27">
        <v>1051</v>
      </c>
      <c r="K80" s="27">
        <v>1051</v>
      </c>
      <c r="L80" s="23">
        <v>0</v>
      </c>
      <c r="M80" s="28"/>
      <c r="O80" s="21"/>
    </row>
    <row r="81" spans="1:15" ht="16.5" x14ac:dyDescent="0.35">
      <c r="A81" s="22">
        <v>3031209</v>
      </c>
      <c r="B81" s="23">
        <v>1</v>
      </c>
      <c r="C81" s="23">
        <v>10</v>
      </c>
      <c r="D81" s="24" t="s">
        <v>39</v>
      </c>
      <c r="E81" s="22">
        <v>3031200</v>
      </c>
      <c r="F81" s="25">
        <v>1</v>
      </c>
      <c r="G81" s="25">
        <v>380</v>
      </c>
      <c r="H81" s="27">
        <v>68220</v>
      </c>
      <c r="I81" s="27">
        <v>4548</v>
      </c>
      <c r="J81" s="27">
        <v>1705</v>
      </c>
      <c r="K81" s="27">
        <v>1705</v>
      </c>
      <c r="L81" s="23">
        <v>0</v>
      </c>
      <c r="M81" s="28"/>
      <c r="O81" s="21"/>
    </row>
    <row r="82" spans="1:15" ht="16.5" x14ac:dyDescent="0.35">
      <c r="A82" s="22">
        <v>3031210</v>
      </c>
      <c r="B82" s="23">
        <v>2</v>
      </c>
      <c r="C82" s="23">
        <v>1</v>
      </c>
      <c r="D82" s="24" t="s">
        <v>39</v>
      </c>
      <c r="E82" s="22"/>
      <c r="F82" s="25"/>
      <c r="G82" s="25">
        <v>420</v>
      </c>
      <c r="H82" s="27">
        <v>70380</v>
      </c>
      <c r="I82" s="27">
        <v>4692</v>
      </c>
      <c r="J82" s="27">
        <v>1759</v>
      </c>
      <c r="K82" s="27">
        <v>1759</v>
      </c>
      <c r="L82" s="23">
        <v>1</v>
      </c>
      <c r="M82" s="29">
        <v>3006001</v>
      </c>
      <c r="O82" s="21"/>
    </row>
    <row r="83" spans="1:15" ht="16.5" x14ac:dyDescent="0.35">
      <c r="A83" s="22">
        <v>3031211</v>
      </c>
      <c r="B83" s="23">
        <v>2</v>
      </c>
      <c r="C83" s="23">
        <v>2</v>
      </c>
      <c r="D83" s="24" t="s">
        <v>39</v>
      </c>
      <c r="E83" s="22"/>
      <c r="F83" s="25"/>
      <c r="G83" s="25">
        <v>450</v>
      </c>
      <c r="H83" s="27">
        <v>72600</v>
      </c>
      <c r="I83" s="27">
        <v>4840</v>
      </c>
      <c r="J83" s="27">
        <v>1815</v>
      </c>
      <c r="K83" s="27">
        <v>1815</v>
      </c>
      <c r="L83" s="23">
        <v>0</v>
      </c>
      <c r="M83" s="29">
        <v>3006001</v>
      </c>
      <c r="O83" s="21"/>
    </row>
    <row r="84" spans="1:15" ht="16.5" x14ac:dyDescent="0.35">
      <c r="A84" s="22">
        <v>3031212</v>
      </c>
      <c r="B84" s="23">
        <v>2</v>
      </c>
      <c r="C84" s="23">
        <v>3</v>
      </c>
      <c r="D84" s="24" t="s">
        <v>39</v>
      </c>
      <c r="E84" s="22"/>
      <c r="F84" s="25"/>
      <c r="G84" s="25">
        <v>490</v>
      </c>
      <c r="H84" s="27">
        <v>74820</v>
      </c>
      <c r="I84" s="27">
        <v>4988</v>
      </c>
      <c r="J84" s="27">
        <v>1870</v>
      </c>
      <c r="K84" s="27">
        <v>1870</v>
      </c>
      <c r="L84" s="23">
        <v>0</v>
      </c>
      <c r="M84" s="29">
        <v>3006001</v>
      </c>
      <c r="O84" s="21"/>
    </row>
    <row r="85" spans="1:15" ht="16.5" x14ac:dyDescent="0.35">
      <c r="A85" s="22">
        <v>3031213</v>
      </c>
      <c r="B85" s="23">
        <v>2</v>
      </c>
      <c r="C85" s="23">
        <v>4</v>
      </c>
      <c r="D85" s="24" t="s">
        <v>39</v>
      </c>
      <c r="E85" s="22"/>
      <c r="F85" s="25"/>
      <c r="G85" s="25">
        <v>530</v>
      </c>
      <c r="H85" s="27">
        <v>77100</v>
      </c>
      <c r="I85" s="27">
        <v>5140</v>
      </c>
      <c r="J85" s="27">
        <v>1927</v>
      </c>
      <c r="K85" s="27">
        <v>1927</v>
      </c>
      <c r="L85" s="23">
        <v>0</v>
      </c>
      <c r="M85" s="29">
        <v>3006001</v>
      </c>
      <c r="O85" s="21"/>
    </row>
    <row r="86" spans="1:15" ht="16.5" x14ac:dyDescent="0.35">
      <c r="A86" s="22">
        <v>3031214</v>
      </c>
      <c r="B86" s="23">
        <v>2</v>
      </c>
      <c r="C86" s="23">
        <v>5</v>
      </c>
      <c r="D86" s="24" t="s">
        <v>39</v>
      </c>
      <c r="E86" s="22"/>
      <c r="F86" s="25"/>
      <c r="G86" s="25">
        <v>560</v>
      </c>
      <c r="H86" s="27">
        <v>79440</v>
      </c>
      <c r="I86" s="27">
        <v>5296</v>
      </c>
      <c r="J86" s="27">
        <v>1986</v>
      </c>
      <c r="K86" s="27">
        <v>1986</v>
      </c>
      <c r="L86" s="23">
        <v>0</v>
      </c>
      <c r="M86" s="29">
        <v>3006001</v>
      </c>
      <c r="O86" s="21"/>
    </row>
    <row r="87" spans="1:15" ht="16.5" x14ac:dyDescent="0.35">
      <c r="A87" s="22">
        <v>3031215</v>
      </c>
      <c r="B87" s="23">
        <v>2</v>
      </c>
      <c r="C87" s="23">
        <v>6</v>
      </c>
      <c r="D87" s="24" t="s">
        <v>39</v>
      </c>
      <c r="E87" s="22"/>
      <c r="F87" s="25"/>
      <c r="G87" s="25">
        <v>600</v>
      </c>
      <c r="H87" s="27">
        <v>81780</v>
      </c>
      <c r="I87" s="27">
        <v>5452</v>
      </c>
      <c r="J87" s="27">
        <v>2044</v>
      </c>
      <c r="K87" s="27">
        <v>2044</v>
      </c>
      <c r="L87" s="23">
        <v>0</v>
      </c>
      <c r="M87" s="29">
        <v>3006001</v>
      </c>
      <c r="O87" s="21"/>
    </row>
    <row r="88" spans="1:15" ht="16.5" x14ac:dyDescent="0.35">
      <c r="A88" s="22">
        <v>3031216</v>
      </c>
      <c r="B88" s="23">
        <v>2</v>
      </c>
      <c r="C88" s="23">
        <v>7</v>
      </c>
      <c r="D88" s="24" t="s">
        <v>39</v>
      </c>
      <c r="E88" s="22"/>
      <c r="F88" s="25"/>
      <c r="G88" s="25">
        <v>640</v>
      </c>
      <c r="H88" s="27">
        <v>84180</v>
      </c>
      <c r="I88" s="27">
        <v>5612</v>
      </c>
      <c r="J88" s="27">
        <v>2104</v>
      </c>
      <c r="K88" s="27">
        <v>2104</v>
      </c>
      <c r="L88" s="23">
        <v>0</v>
      </c>
      <c r="M88" s="29">
        <v>3006001</v>
      </c>
      <c r="O88" s="21"/>
    </row>
    <row r="89" spans="1:15" ht="16.5" x14ac:dyDescent="0.35">
      <c r="A89" s="22">
        <v>3031217</v>
      </c>
      <c r="B89" s="23">
        <v>2</v>
      </c>
      <c r="C89" s="23">
        <v>8</v>
      </c>
      <c r="D89" s="24" t="s">
        <v>39</v>
      </c>
      <c r="E89" s="22"/>
      <c r="F89" s="25"/>
      <c r="G89" s="25">
        <v>680</v>
      </c>
      <c r="H89" s="27">
        <v>86580</v>
      </c>
      <c r="I89" s="27">
        <v>5772</v>
      </c>
      <c r="J89" s="27">
        <v>2164</v>
      </c>
      <c r="K89" s="27">
        <v>2164</v>
      </c>
      <c r="L89" s="23">
        <v>0</v>
      </c>
      <c r="M89" s="29">
        <v>3006001</v>
      </c>
      <c r="O89" s="21"/>
    </row>
    <row r="90" spans="1:15" ht="16.5" x14ac:dyDescent="0.35">
      <c r="A90" s="22">
        <v>3031218</v>
      </c>
      <c r="B90" s="23">
        <v>2</v>
      </c>
      <c r="C90" s="23">
        <v>9</v>
      </c>
      <c r="D90" s="24" t="s">
        <v>39</v>
      </c>
      <c r="E90" s="22"/>
      <c r="F90" s="25"/>
      <c r="G90" s="25">
        <v>720</v>
      </c>
      <c r="H90" s="27">
        <v>89040</v>
      </c>
      <c r="I90" s="27">
        <v>5936</v>
      </c>
      <c r="J90" s="27">
        <v>2226</v>
      </c>
      <c r="K90" s="27">
        <v>2226</v>
      </c>
      <c r="L90" s="23">
        <v>0</v>
      </c>
      <c r="M90" s="29">
        <v>3006001</v>
      </c>
      <c r="O90" s="21"/>
    </row>
    <row r="91" spans="1:15" ht="16.5" x14ac:dyDescent="0.35">
      <c r="A91" s="22">
        <v>3031219</v>
      </c>
      <c r="B91" s="23">
        <v>2</v>
      </c>
      <c r="C91" s="23">
        <v>10</v>
      </c>
      <c r="D91" s="24" t="s">
        <v>39</v>
      </c>
      <c r="E91" s="22">
        <v>3031200</v>
      </c>
      <c r="F91" s="25">
        <v>1</v>
      </c>
      <c r="G91" s="25">
        <v>760</v>
      </c>
      <c r="H91" s="27">
        <v>115560</v>
      </c>
      <c r="I91" s="27">
        <v>7704</v>
      </c>
      <c r="J91" s="27">
        <v>2889</v>
      </c>
      <c r="K91" s="27">
        <v>2889</v>
      </c>
      <c r="L91" s="23">
        <v>0</v>
      </c>
      <c r="M91" s="29">
        <v>3006001</v>
      </c>
      <c r="O91" s="21"/>
    </row>
    <row r="92" spans="1:15" ht="16.5" x14ac:dyDescent="0.35">
      <c r="A92" s="22">
        <v>3031220</v>
      </c>
      <c r="B92" s="23">
        <v>3</v>
      </c>
      <c r="C92" s="23">
        <v>1</v>
      </c>
      <c r="D92" s="24" t="s">
        <v>39</v>
      </c>
      <c r="E92" s="22"/>
      <c r="F92" s="25"/>
      <c r="G92" s="25">
        <v>800</v>
      </c>
      <c r="H92" s="27">
        <v>118080</v>
      </c>
      <c r="I92" s="27">
        <v>7872</v>
      </c>
      <c r="J92" s="27">
        <v>2952</v>
      </c>
      <c r="K92" s="27">
        <v>2952</v>
      </c>
      <c r="L92" s="23">
        <v>0</v>
      </c>
      <c r="M92" s="29">
        <v>3006001</v>
      </c>
      <c r="O92" s="21"/>
    </row>
    <row r="93" spans="1:15" ht="16.5" x14ac:dyDescent="0.35">
      <c r="A93" s="22">
        <v>3031221</v>
      </c>
      <c r="B93" s="23">
        <v>3</v>
      </c>
      <c r="C93" s="23">
        <v>2</v>
      </c>
      <c r="D93" s="24" t="s">
        <v>39</v>
      </c>
      <c r="E93" s="22"/>
      <c r="F93" s="25"/>
      <c r="G93" s="25">
        <v>840</v>
      </c>
      <c r="H93" s="27">
        <v>120660</v>
      </c>
      <c r="I93" s="27">
        <v>8044</v>
      </c>
      <c r="J93" s="27">
        <v>3016</v>
      </c>
      <c r="K93" s="27">
        <v>3016</v>
      </c>
      <c r="L93" s="23">
        <v>0</v>
      </c>
      <c r="M93" s="29">
        <v>3006001</v>
      </c>
      <c r="O93" s="21"/>
    </row>
    <row r="94" spans="1:15" ht="16.5" x14ac:dyDescent="0.35">
      <c r="A94" s="22">
        <v>3031222</v>
      </c>
      <c r="B94" s="23">
        <v>3</v>
      </c>
      <c r="C94" s="23">
        <v>3</v>
      </c>
      <c r="D94" s="24" t="s">
        <v>39</v>
      </c>
      <c r="E94" s="22"/>
      <c r="F94" s="25"/>
      <c r="G94" s="25">
        <v>880</v>
      </c>
      <c r="H94" s="27">
        <v>123240</v>
      </c>
      <c r="I94" s="27">
        <v>8216</v>
      </c>
      <c r="J94" s="27">
        <v>3081</v>
      </c>
      <c r="K94" s="27">
        <v>3081</v>
      </c>
      <c r="L94" s="23">
        <v>0</v>
      </c>
      <c r="M94" s="29">
        <v>3006001</v>
      </c>
      <c r="O94" s="21"/>
    </row>
    <row r="95" spans="1:15" ht="16.5" x14ac:dyDescent="0.35">
      <c r="A95" s="22">
        <v>3031223</v>
      </c>
      <c r="B95" s="23">
        <v>3</v>
      </c>
      <c r="C95" s="23">
        <v>4</v>
      </c>
      <c r="D95" s="24" t="s">
        <v>39</v>
      </c>
      <c r="E95" s="22"/>
      <c r="F95" s="25"/>
      <c r="G95" s="25">
        <v>920</v>
      </c>
      <c r="H95" s="27">
        <v>125940</v>
      </c>
      <c r="I95" s="27">
        <v>8396</v>
      </c>
      <c r="J95" s="27">
        <v>3148</v>
      </c>
      <c r="K95" s="27">
        <v>3148</v>
      </c>
      <c r="L95" s="23">
        <v>0</v>
      </c>
      <c r="M95" s="29">
        <v>3006001</v>
      </c>
      <c r="O95" s="21"/>
    </row>
    <row r="96" spans="1:15" ht="16.5" x14ac:dyDescent="0.35">
      <c r="A96" s="22">
        <v>3031224</v>
      </c>
      <c r="B96" s="23">
        <v>3</v>
      </c>
      <c r="C96" s="23">
        <v>5</v>
      </c>
      <c r="D96" s="24" t="s">
        <v>39</v>
      </c>
      <c r="E96" s="22"/>
      <c r="F96" s="25"/>
      <c r="G96" s="25">
        <v>970</v>
      </c>
      <c r="H96" s="27">
        <v>128640</v>
      </c>
      <c r="I96" s="27">
        <v>8576</v>
      </c>
      <c r="J96" s="27">
        <v>3216</v>
      </c>
      <c r="K96" s="27">
        <v>3216</v>
      </c>
      <c r="L96" s="23">
        <v>0</v>
      </c>
      <c r="M96" s="29">
        <v>3006001</v>
      </c>
      <c r="O96" s="21"/>
    </row>
    <row r="97" spans="1:15" ht="16.5" x14ac:dyDescent="0.35">
      <c r="A97" s="22">
        <v>3031225</v>
      </c>
      <c r="B97" s="23">
        <v>3</v>
      </c>
      <c r="C97" s="23">
        <v>6</v>
      </c>
      <c r="D97" s="24" t="s">
        <v>39</v>
      </c>
      <c r="E97" s="22"/>
      <c r="F97" s="25"/>
      <c r="G97" s="25">
        <v>1010</v>
      </c>
      <c r="H97" s="27">
        <v>131400</v>
      </c>
      <c r="I97" s="27">
        <v>8760</v>
      </c>
      <c r="J97" s="27">
        <v>3285</v>
      </c>
      <c r="K97" s="27">
        <v>3285</v>
      </c>
      <c r="L97" s="23">
        <v>0</v>
      </c>
      <c r="M97" s="29">
        <v>3006001</v>
      </c>
      <c r="O97" s="21"/>
    </row>
    <row r="98" spans="1:15" ht="16.5" x14ac:dyDescent="0.35">
      <c r="A98" s="22">
        <v>3031226</v>
      </c>
      <c r="B98" s="23">
        <v>3</v>
      </c>
      <c r="C98" s="23">
        <v>7</v>
      </c>
      <c r="D98" s="24" t="s">
        <v>39</v>
      </c>
      <c r="E98" s="22"/>
      <c r="F98" s="25"/>
      <c r="G98" s="25">
        <v>1060</v>
      </c>
      <c r="H98" s="27">
        <v>134160</v>
      </c>
      <c r="I98" s="27">
        <v>8944</v>
      </c>
      <c r="J98" s="27">
        <v>3354</v>
      </c>
      <c r="K98" s="27">
        <v>3354</v>
      </c>
      <c r="L98" s="23">
        <v>0</v>
      </c>
      <c r="M98" s="29">
        <v>3006001</v>
      </c>
      <c r="O98" s="21"/>
    </row>
    <row r="99" spans="1:15" ht="16.5" x14ac:dyDescent="0.35">
      <c r="A99" s="22">
        <v>3031227</v>
      </c>
      <c r="B99" s="23">
        <v>3</v>
      </c>
      <c r="C99" s="23">
        <v>8</v>
      </c>
      <c r="D99" s="24" t="s">
        <v>39</v>
      </c>
      <c r="E99" s="22"/>
      <c r="F99" s="25"/>
      <c r="G99" s="25">
        <v>1100</v>
      </c>
      <c r="H99" s="27">
        <v>137040</v>
      </c>
      <c r="I99" s="27">
        <v>9136</v>
      </c>
      <c r="J99" s="27">
        <v>3426</v>
      </c>
      <c r="K99" s="27">
        <v>3426</v>
      </c>
      <c r="L99" s="23">
        <v>0</v>
      </c>
      <c r="M99" s="29">
        <v>3006001</v>
      </c>
      <c r="O99" s="21"/>
    </row>
    <row r="100" spans="1:15" ht="16.5" x14ac:dyDescent="0.35">
      <c r="A100" s="22">
        <v>3031228</v>
      </c>
      <c r="B100" s="23">
        <v>3</v>
      </c>
      <c r="C100" s="23">
        <v>9</v>
      </c>
      <c r="D100" s="24" t="s">
        <v>39</v>
      </c>
      <c r="E100" s="22"/>
      <c r="F100" s="25"/>
      <c r="G100" s="25">
        <v>1150</v>
      </c>
      <c r="H100" s="27">
        <v>139920</v>
      </c>
      <c r="I100" s="27">
        <v>9328</v>
      </c>
      <c r="J100" s="27">
        <v>3498</v>
      </c>
      <c r="K100" s="27">
        <v>3498</v>
      </c>
      <c r="L100" s="23">
        <v>0</v>
      </c>
      <c r="M100" s="29">
        <v>3006001</v>
      </c>
      <c r="O100" s="21"/>
    </row>
    <row r="101" spans="1:15" ht="16.5" x14ac:dyDescent="0.35">
      <c r="A101" s="22">
        <v>3031229</v>
      </c>
      <c r="B101" s="23">
        <v>3</v>
      </c>
      <c r="C101" s="23">
        <v>10</v>
      </c>
      <c r="D101" s="24" t="s">
        <v>39</v>
      </c>
      <c r="E101" s="22">
        <v>3031200</v>
      </c>
      <c r="F101" s="25">
        <v>2</v>
      </c>
      <c r="G101" s="25">
        <v>1190</v>
      </c>
      <c r="H101" s="27">
        <v>190860</v>
      </c>
      <c r="I101" s="27">
        <v>12724</v>
      </c>
      <c r="J101" s="27">
        <v>4771</v>
      </c>
      <c r="K101" s="27">
        <v>4771</v>
      </c>
      <c r="L101" s="23">
        <v>0</v>
      </c>
      <c r="M101" s="29">
        <v>3006001</v>
      </c>
      <c r="O101" s="21"/>
    </row>
    <row r="102" spans="1:15" ht="16.5" x14ac:dyDescent="0.35">
      <c r="A102" s="22">
        <v>3031230</v>
      </c>
      <c r="B102" s="23">
        <v>4</v>
      </c>
      <c r="C102" s="23">
        <v>1</v>
      </c>
      <c r="D102" s="24" t="s">
        <v>39</v>
      </c>
      <c r="E102" s="22"/>
      <c r="F102" s="25"/>
      <c r="G102" s="25">
        <v>1240</v>
      </c>
      <c r="H102" s="27">
        <v>193800</v>
      </c>
      <c r="I102" s="27">
        <v>12920</v>
      </c>
      <c r="J102" s="27">
        <v>4845</v>
      </c>
      <c r="K102" s="27">
        <v>4845</v>
      </c>
      <c r="L102" s="23">
        <v>1</v>
      </c>
      <c r="M102" s="30" t="s">
        <v>36</v>
      </c>
      <c r="O102" s="21"/>
    </row>
    <row r="103" spans="1:15" ht="16.5" x14ac:dyDescent="0.35">
      <c r="A103" s="22">
        <v>3031231</v>
      </c>
      <c r="B103" s="23">
        <v>4</v>
      </c>
      <c r="C103" s="23">
        <v>2</v>
      </c>
      <c r="D103" s="24" t="s">
        <v>39</v>
      </c>
      <c r="E103" s="22"/>
      <c r="F103" s="25"/>
      <c r="G103" s="25">
        <v>1290</v>
      </c>
      <c r="H103" s="27">
        <v>196860</v>
      </c>
      <c r="I103" s="27">
        <v>13124</v>
      </c>
      <c r="J103" s="27">
        <v>4921</v>
      </c>
      <c r="K103" s="27">
        <v>4921</v>
      </c>
      <c r="L103" s="23">
        <v>0</v>
      </c>
      <c r="M103" s="30" t="s">
        <v>36</v>
      </c>
      <c r="O103" s="21"/>
    </row>
    <row r="104" spans="1:15" ht="16.5" x14ac:dyDescent="0.35">
      <c r="A104" s="22">
        <v>3031232</v>
      </c>
      <c r="B104" s="23">
        <v>4</v>
      </c>
      <c r="C104" s="23">
        <v>3</v>
      </c>
      <c r="D104" s="24" t="s">
        <v>39</v>
      </c>
      <c r="E104" s="22"/>
      <c r="F104" s="25"/>
      <c r="G104" s="25">
        <v>1340</v>
      </c>
      <c r="H104" s="27">
        <v>199920</v>
      </c>
      <c r="I104" s="27">
        <v>13328</v>
      </c>
      <c r="J104" s="27">
        <v>4998</v>
      </c>
      <c r="K104" s="27">
        <v>4998</v>
      </c>
      <c r="L104" s="23">
        <v>0</v>
      </c>
      <c r="M104" s="30" t="s">
        <v>36</v>
      </c>
      <c r="O104" s="21"/>
    </row>
    <row r="105" spans="1:15" ht="16.5" x14ac:dyDescent="0.35">
      <c r="A105" s="22">
        <v>3031233</v>
      </c>
      <c r="B105" s="23">
        <v>4</v>
      </c>
      <c r="C105" s="23">
        <v>4</v>
      </c>
      <c r="D105" s="24" t="s">
        <v>39</v>
      </c>
      <c r="E105" s="22"/>
      <c r="F105" s="25"/>
      <c r="G105" s="25">
        <v>1390</v>
      </c>
      <c r="H105" s="27">
        <v>203040</v>
      </c>
      <c r="I105" s="27">
        <v>13536</v>
      </c>
      <c r="J105" s="27">
        <v>5076</v>
      </c>
      <c r="K105" s="27">
        <v>5076</v>
      </c>
      <c r="L105" s="23">
        <v>0</v>
      </c>
      <c r="M105" s="30" t="s">
        <v>36</v>
      </c>
      <c r="O105" s="21"/>
    </row>
    <row r="106" spans="1:15" ht="16.5" x14ac:dyDescent="0.35">
      <c r="A106" s="22">
        <v>3031234</v>
      </c>
      <c r="B106" s="23">
        <v>4</v>
      </c>
      <c r="C106" s="23">
        <v>5</v>
      </c>
      <c r="D106" s="24" t="s">
        <v>39</v>
      </c>
      <c r="E106" s="22"/>
      <c r="F106" s="25"/>
      <c r="G106" s="25">
        <v>1440</v>
      </c>
      <c r="H106" s="27">
        <v>206280</v>
      </c>
      <c r="I106" s="27">
        <v>13752</v>
      </c>
      <c r="J106" s="27">
        <v>5157</v>
      </c>
      <c r="K106" s="27">
        <v>5157</v>
      </c>
      <c r="L106" s="23">
        <v>0</v>
      </c>
      <c r="M106" s="30" t="s">
        <v>36</v>
      </c>
    </row>
    <row r="107" spans="1:15" ht="16.5" x14ac:dyDescent="0.35">
      <c r="A107" s="22">
        <v>3031235</v>
      </c>
      <c r="B107" s="23">
        <v>4</v>
      </c>
      <c r="C107" s="23">
        <v>6</v>
      </c>
      <c r="D107" s="24" t="s">
        <v>39</v>
      </c>
      <c r="E107" s="22"/>
      <c r="F107" s="25"/>
      <c r="G107" s="25">
        <v>1490</v>
      </c>
      <c r="H107" s="27">
        <v>209520</v>
      </c>
      <c r="I107" s="27">
        <v>13968</v>
      </c>
      <c r="J107" s="27">
        <v>5238</v>
      </c>
      <c r="K107" s="27">
        <v>5238</v>
      </c>
      <c r="L107" s="23">
        <v>0</v>
      </c>
      <c r="M107" s="30" t="s">
        <v>36</v>
      </c>
    </row>
    <row r="108" spans="1:15" ht="16.5" x14ac:dyDescent="0.35">
      <c r="A108" s="22">
        <v>3031236</v>
      </c>
      <c r="B108" s="23">
        <v>4</v>
      </c>
      <c r="C108" s="23">
        <v>7</v>
      </c>
      <c r="D108" s="24" t="s">
        <v>39</v>
      </c>
      <c r="E108" s="22"/>
      <c r="F108" s="25"/>
      <c r="G108" s="25">
        <v>1540</v>
      </c>
      <c r="H108" s="27">
        <v>212760</v>
      </c>
      <c r="I108" s="27">
        <v>14184</v>
      </c>
      <c r="J108" s="27">
        <v>5319</v>
      </c>
      <c r="K108" s="27">
        <v>5319</v>
      </c>
      <c r="L108" s="23">
        <v>0</v>
      </c>
      <c r="M108" s="30" t="s">
        <v>36</v>
      </c>
    </row>
    <row r="109" spans="1:15" ht="16.5" x14ac:dyDescent="0.35">
      <c r="A109" s="22">
        <v>3031237</v>
      </c>
      <c r="B109" s="23">
        <v>4</v>
      </c>
      <c r="C109" s="23">
        <v>8</v>
      </c>
      <c r="D109" s="24" t="s">
        <v>39</v>
      </c>
      <c r="E109" s="22"/>
      <c r="F109" s="25"/>
      <c r="G109" s="25">
        <v>1600</v>
      </c>
      <c r="H109" s="27">
        <v>216120</v>
      </c>
      <c r="I109" s="27">
        <v>14408</v>
      </c>
      <c r="J109" s="27">
        <v>5403</v>
      </c>
      <c r="K109" s="27">
        <v>5403</v>
      </c>
      <c r="L109" s="23">
        <v>0</v>
      </c>
      <c r="M109" s="30" t="s">
        <v>36</v>
      </c>
    </row>
    <row r="110" spans="1:15" ht="16.5" x14ac:dyDescent="0.35">
      <c r="A110" s="22">
        <v>3031238</v>
      </c>
      <c r="B110" s="23">
        <v>4</v>
      </c>
      <c r="C110" s="23">
        <v>9</v>
      </c>
      <c r="D110" s="24" t="s">
        <v>39</v>
      </c>
      <c r="E110" s="22"/>
      <c r="F110" s="25"/>
      <c r="G110" s="25">
        <v>1650</v>
      </c>
      <c r="H110" s="27">
        <v>219540</v>
      </c>
      <c r="I110" s="27">
        <v>14636</v>
      </c>
      <c r="J110" s="27">
        <v>5488</v>
      </c>
      <c r="K110" s="27">
        <v>5488</v>
      </c>
      <c r="L110" s="23">
        <v>0</v>
      </c>
      <c r="M110" s="30" t="s">
        <v>36</v>
      </c>
    </row>
    <row r="111" spans="1:15" ht="16.5" x14ac:dyDescent="0.35">
      <c r="A111" s="22">
        <v>3031239</v>
      </c>
      <c r="B111" s="23">
        <v>4</v>
      </c>
      <c r="C111" s="23">
        <v>10</v>
      </c>
      <c r="D111" s="24" t="s">
        <v>39</v>
      </c>
      <c r="E111" s="22">
        <v>3031200</v>
      </c>
      <c r="F111" s="25">
        <v>2</v>
      </c>
      <c r="G111" s="25">
        <v>1700</v>
      </c>
      <c r="H111" s="27">
        <v>271020</v>
      </c>
      <c r="I111" s="27">
        <v>18068</v>
      </c>
      <c r="J111" s="27">
        <v>6775</v>
      </c>
      <c r="K111" s="27">
        <v>6775</v>
      </c>
      <c r="L111" s="23">
        <v>0</v>
      </c>
      <c r="M111" s="30" t="s">
        <v>36</v>
      </c>
    </row>
    <row r="112" spans="1:15" ht="16.5" x14ac:dyDescent="0.35">
      <c r="A112" s="22">
        <v>3031240</v>
      </c>
      <c r="B112" s="23">
        <v>5</v>
      </c>
      <c r="C112" s="23">
        <v>1</v>
      </c>
      <c r="D112" s="24" t="s">
        <v>39</v>
      </c>
      <c r="E112" s="22"/>
      <c r="F112" s="25"/>
      <c r="G112" s="25">
        <v>1760</v>
      </c>
      <c r="H112" s="27">
        <v>274560</v>
      </c>
      <c r="I112" s="27">
        <v>18304</v>
      </c>
      <c r="J112" s="27">
        <v>6864</v>
      </c>
      <c r="K112" s="27">
        <v>6864</v>
      </c>
      <c r="L112" s="23">
        <v>0</v>
      </c>
      <c r="M112" s="30" t="s">
        <v>36</v>
      </c>
    </row>
    <row r="113" spans="1:13" ht="16.5" x14ac:dyDescent="0.35">
      <c r="A113" s="22">
        <v>3031241</v>
      </c>
      <c r="B113" s="23">
        <v>5</v>
      </c>
      <c r="C113" s="23">
        <v>2</v>
      </c>
      <c r="D113" s="24" t="s">
        <v>39</v>
      </c>
      <c r="E113" s="22"/>
      <c r="F113" s="25"/>
      <c r="G113" s="25">
        <v>1820</v>
      </c>
      <c r="H113" s="27">
        <v>278160</v>
      </c>
      <c r="I113" s="27">
        <v>18544</v>
      </c>
      <c r="J113" s="27">
        <v>6954</v>
      </c>
      <c r="K113" s="27">
        <v>6954</v>
      </c>
      <c r="L113" s="23">
        <v>0</v>
      </c>
      <c r="M113" s="30" t="s">
        <v>36</v>
      </c>
    </row>
    <row r="114" spans="1:13" ht="16.5" x14ac:dyDescent="0.35">
      <c r="A114" s="22">
        <v>3031242</v>
      </c>
      <c r="B114" s="23">
        <v>5</v>
      </c>
      <c r="C114" s="23">
        <v>3</v>
      </c>
      <c r="D114" s="24" t="s">
        <v>39</v>
      </c>
      <c r="E114" s="22"/>
      <c r="F114" s="25"/>
      <c r="G114" s="25">
        <v>1870</v>
      </c>
      <c r="H114" s="27">
        <v>281760</v>
      </c>
      <c r="I114" s="27">
        <v>18784</v>
      </c>
      <c r="J114" s="27">
        <v>7044</v>
      </c>
      <c r="K114" s="27">
        <v>7044</v>
      </c>
      <c r="L114" s="23">
        <v>0</v>
      </c>
      <c r="M114" s="30" t="s">
        <v>36</v>
      </c>
    </row>
    <row r="115" spans="1:13" ht="16.5" x14ac:dyDescent="0.35">
      <c r="A115" s="22">
        <v>3031243</v>
      </c>
      <c r="B115" s="23">
        <v>5</v>
      </c>
      <c r="C115" s="23">
        <v>4</v>
      </c>
      <c r="D115" s="24" t="s">
        <v>39</v>
      </c>
      <c r="E115" s="22"/>
      <c r="F115" s="25"/>
      <c r="G115" s="25">
        <v>1930</v>
      </c>
      <c r="H115" s="27">
        <v>285480</v>
      </c>
      <c r="I115" s="27">
        <v>19032</v>
      </c>
      <c r="J115" s="27">
        <v>7137</v>
      </c>
      <c r="K115" s="27">
        <v>7137</v>
      </c>
      <c r="L115" s="23">
        <v>0</v>
      </c>
      <c r="M115" s="30" t="s">
        <v>36</v>
      </c>
    </row>
    <row r="116" spans="1:13" ht="16.5" x14ac:dyDescent="0.35">
      <c r="A116" s="22">
        <v>3031244</v>
      </c>
      <c r="B116" s="23">
        <v>5</v>
      </c>
      <c r="C116" s="23">
        <v>5</v>
      </c>
      <c r="D116" s="24" t="s">
        <v>39</v>
      </c>
      <c r="E116" s="22"/>
      <c r="F116" s="25"/>
      <c r="G116" s="25">
        <v>1990</v>
      </c>
      <c r="H116" s="27">
        <v>289260</v>
      </c>
      <c r="I116" s="27">
        <v>19284</v>
      </c>
      <c r="J116" s="27">
        <v>7231</v>
      </c>
      <c r="K116" s="27">
        <v>7231</v>
      </c>
      <c r="L116" s="23">
        <v>0</v>
      </c>
      <c r="M116" s="30" t="s">
        <v>36</v>
      </c>
    </row>
    <row r="117" spans="1:13" ht="16.5" x14ac:dyDescent="0.35">
      <c r="A117" s="22">
        <v>3031245</v>
      </c>
      <c r="B117" s="23">
        <v>5</v>
      </c>
      <c r="C117" s="23">
        <v>6</v>
      </c>
      <c r="D117" s="24" t="s">
        <v>39</v>
      </c>
      <c r="E117" s="22"/>
      <c r="F117" s="25"/>
      <c r="G117" s="25">
        <v>2050</v>
      </c>
      <c r="H117" s="27">
        <v>293100</v>
      </c>
      <c r="I117" s="27">
        <v>19540</v>
      </c>
      <c r="J117" s="27">
        <v>7327</v>
      </c>
      <c r="K117" s="27">
        <v>7327</v>
      </c>
      <c r="L117" s="23">
        <v>0</v>
      </c>
      <c r="M117" s="30" t="s">
        <v>36</v>
      </c>
    </row>
    <row r="118" spans="1:13" ht="16.5" x14ac:dyDescent="0.35">
      <c r="A118" s="22">
        <v>3031246</v>
      </c>
      <c r="B118" s="23">
        <v>5</v>
      </c>
      <c r="C118" s="23">
        <v>7</v>
      </c>
      <c r="D118" s="24" t="s">
        <v>39</v>
      </c>
      <c r="E118" s="22"/>
      <c r="F118" s="25"/>
      <c r="G118" s="25">
        <v>2110</v>
      </c>
      <c r="H118" s="27">
        <v>297000</v>
      </c>
      <c r="I118" s="27">
        <v>19800</v>
      </c>
      <c r="J118" s="27">
        <v>7425</v>
      </c>
      <c r="K118" s="27">
        <v>7425</v>
      </c>
      <c r="L118" s="23">
        <v>0</v>
      </c>
      <c r="M118" s="30" t="s">
        <v>36</v>
      </c>
    </row>
    <row r="119" spans="1:13" ht="16.5" x14ac:dyDescent="0.35">
      <c r="A119" s="22">
        <v>3031247</v>
      </c>
      <c r="B119" s="23">
        <v>5</v>
      </c>
      <c r="C119" s="23">
        <v>8</v>
      </c>
      <c r="D119" s="24" t="s">
        <v>39</v>
      </c>
      <c r="E119" s="22"/>
      <c r="F119" s="25"/>
      <c r="G119" s="25">
        <v>2170</v>
      </c>
      <c r="H119" s="27">
        <v>300960</v>
      </c>
      <c r="I119" s="27">
        <v>20064</v>
      </c>
      <c r="J119" s="27">
        <v>7524</v>
      </c>
      <c r="K119" s="27">
        <v>7524</v>
      </c>
      <c r="L119" s="23">
        <v>0</v>
      </c>
      <c r="M119" s="30" t="s">
        <v>36</v>
      </c>
    </row>
    <row r="120" spans="1:13" ht="16.5" x14ac:dyDescent="0.35">
      <c r="A120" s="22">
        <v>3031248</v>
      </c>
      <c r="B120" s="23">
        <v>5</v>
      </c>
      <c r="C120" s="23">
        <v>9</v>
      </c>
      <c r="D120" s="24" t="s">
        <v>39</v>
      </c>
      <c r="E120" s="22"/>
      <c r="F120" s="25"/>
      <c r="G120" s="25">
        <v>2230</v>
      </c>
      <c r="H120" s="27">
        <v>305040</v>
      </c>
      <c r="I120" s="27">
        <v>20336</v>
      </c>
      <c r="J120" s="27">
        <v>7626</v>
      </c>
      <c r="K120" s="27">
        <v>7626</v>
      </c>
      <c r="L120" s="23">
        <v>0</v>
      </c>
      <c r="M120" s="30" t="s">
        <v>36</v>
      </c>
    </row>
    <row r="121" spans="1:13" ht="16.5" x14ac:dyDescent="0.35">
      <c r="A121" s="22">
        <v>3031249</v>
      </c>
      <c r="B121" s="23">
        <v>5</v>
      </c>
      <c r="C121" s="23">
        <v>10</v>
      </c>
      <c r="D121" s="24" t="s">
        <v>39</v>
      </c>
      <c r="E121" s="22">
        <v>3031200</v>
      </c>
      <c r="F121" s="25">
        <v>2</v>
      </c>
      <c r="G121" s="25">
        <v>2300</v>
      </c>
      <c r="H121" s="27">
        <v>357120</v>
      </c>
      <c r="I121" s="27">
        <v>23808</v>
      </c>
      <c r="J121" s="27">
        <v>8928</v>
      </c>
      <c r="K121" s="27">
        <v>8928</v>
      </c>
      <c r="L121" s="23">
        <v>0</v>
      </c>
      <c r="M121" s="30" t="s">
        <v>36</v>
      </c>
    </row>
    <row r="122" spans="1:13" ht="16.5" x14ac:dyDescent="0.35">
      <c r="A122" s="22">
        <v>3031250</v>
      </c>
      <c r="B122" s="23">
        <v>6</v>
      </c>
      <c r="C122" s="23">
        <v>1</v>
      </c>
      <c r="D122" s="24" t="s">
        <v>39</v>
      </c>
      <c r="E122" s="22"/>
      <c r="F122" s="25"/>
      <c r="G122" s="25">
        <v>2360</v>
      </c>
      <c r="H122" s="27">
        <v>361320</v>
      </c>
      <c r="I122" s="27">
        <v>24088</v>
      </c>
      <c r="J122" s="27">
        <v>9033</v>
      </c>
      <c r="K122" s="27">
        <v>9033</v>
      </c>
      <c r="L122" s="23">
        <v>1</v>
      </c>
      <c r="M122" s="30" t="s">
        <v>37</v>
      </c>
    </row>
    <row r="123" spans="1:13" ht="16.5" x14ac:dyDescent="0.35">
      <c r="A123" s="22">
        <v>3031251</v>
      </c>
      <c r="B123" s="23">
        <v>6</v>
      </c>
      <c r="C123" s="23">
        <v>2</v>
      </c>
      <c r="D123" s="24" t="s">
        <v>39</v>
      </c>
      <c r="E123" s="22"/>
      <c r="F123" s="25"/>
      <c r="G123" s="25">
        <v>2430</v>
      </c>
      <c r="H123" s="27">
        <v>365580</v>
      </c>
      <c r="I123" s="27">
        <v>24372</v>
      </c>
      <c r="J123" s="27">
        <v>9139</v>
      </c>
      <c r="K123" s="27">
        <v>9139</v>
      </c>
      <c r="L123" s="23">
        <v>0</v>
      </c>
      <c r="M123" s="30" t="s">
        <v>37</v>
      </c>
    </row>
    <row r="124" spans="1:13" ht="16.5" x14ac:dyDescent="0.35">
      <c r="A124" s="22">
        <v>3031252</v>
      </c>
      <c r="B124" s="23">
        <v>6</v>
      </c>
      <c r="C124" s="23">
        <v>3</v>
      </c>
      <c r="D124" s="24" t="s">
        <v>39</v>
      </c>
      <c r="E124" s="22"/>
      <c r="F124" s="25"/>
      <c r="G124" s="25">
        <v>2500</v>
      </c>
      <c r="H124" s="27">
        <v>369900</v>
      </c>
      <c r="I124" s="27">
        <v>24660</v>
      </c>
      <c r="J124" s="27">
        <v>9247</v>
      </c>
      <c r="K124" s="27">
        <v>9247</v>
      </c>
      <c r="L124" s="23">
        <v>0</v>
      </c>
      <c r="M124" s="30" t="s">
        <v>37</v>
      </c>
    </row>
    <row r="125" spans="1:13" ht="16.5" x14ac:dyDescent="0.35">
      <c r="A125" s="22">
        <v>3031253</v>
      </c>
      <c r="B125" s="23">
        <v>6</v>
      </c>
      <c r="C125" s="23">
        <v>4</v>
      </c>
      <c r="D125" s="24" t="s">
        <v>39</v>
      </c>
      <c r="E125" s="22"/>
      <c r="F125" s="25"/>
      <c r="G125" s="25">
        <v>2560</v>
      </c>
      <c r="H125" s="27">
        <v>374340</v>
      </c>
      <c r="I125" s="27">
        <v>24956</v>
      </c>
      <c r="J125" s="27">
        <v>9358</v>
      </c>
      <c r="K125" s="27">
        <v>9358</v>
      </c>
      <c r="L125" s="23">
        <v>0</v>
      </c>
      <c r="M125" s="30" t="s">
        <v>37</v>
      </c>
    </row>
    <row r="126" spans="1:13" ht="16.5" x14ac:dyDescent="0.35">
      <c r="A126" s="22">
        <v>3031254</v>
      </c>
      <c r="B126" s="23">
        <v>6</v>
      </c>
      <c r="C126" s="23">
        <v>5</v>
      </c>
      <c r="D126" s="24" t="s">
        <v>39</v>
      </c>
      <c r="E126" s="22"/>
      <c r="F126" s="25"/>
      <c r="G126" s="25">
        <v>2630</v>
      </c>
      <c r="H126" s="27">
        <v>378780</v>
      </c>
      <c r="I126" s="27">
        <v>25252</v>
      </c>
      <c r="J126" s="27">
        <v>9469</v>
      </c>
      <c r="K126" s="27">
        <v>9469</v>
      </c>
      <c r="L126" s="23">
        <v>0</v>
      </c>
      <c r="M126" s="30" t="s">
        <v>37</v>
      </c>
    </row>
    <row r="127" spans="1:13" ht="16.5" x14ac:dyDescent="0.35">
      <c r="A127" s="22">
        <v>3031255</v>
      </c>
      <c r="B127" s="23">
        <v>6</v>
      </c>
      <c r="C127" s="23">
        <v>6</v>
      </c>
      <c r="D127" s="24" t="s">
        <v>39</v>
      </c>
      <c r="E127" s="22"/>
      <c r="F127" s="25"/>
      <c r="G127" s="25">
        <v>2700</v>
      </c>
      <c r="H127" s="27">
        <v>383340</v>
      </c>
      <c r="I127" s="27">
        <v>25556</v>
      </c>
      <c r="J127" s="27">
        <v>9583</v>
      </c>
      <c r="K127" s="27">
        <v>9583</v>
      </c>
      <c r="L127" s="23">
        <v>0</v>
      </c>
      <c r="M127" s="30" t="s">
        <v>37</v>
      </c>
    </row>
    <row r="128" spans="1:13" ht="16.5" x14ac:dyDescent="0.35">
      <c r="A128" s="22">
        <v>3031256</v>
      </c>
      <c r="B128" s="23">
        <v>6</v>
      </c>
      <c r="C128" s="23">
        <v>7</v>
      </c>
      <c r="D128" s="24" t="s">
        <v>39</v>
      </c>
      <c r="E128" s="22"/>
      <c r="F128" s="25"/>
      <c r="G128" s="25">
        <v>2770</v>
      </c>
      <c r="H128" s="27">
        <v>387960</v>
      </c>
      <c r="I128" s="27">
        <v>25864</v>
      </c>
      <c r="J128" s="27">
        <v>9699</v>
      </c>
      <c r="K128" s="27">
        <v>9699</v>
      </c>
      <c r="L128" s="23">
        <v>0</v>
      </c>
      <c r="M128" s="30" t="s">
        <v>37</v>
      </c>
    </row>
    <row r="129" spans="1:15" ht="16.5" x14ac:dyDescent="0.35">
      <c r="A129" s="22">
        <v>3031257</v>
      </c>
      <c r="B129" s="23">
        <v>6</v>
      </c>
      <c r="C129" s="23">
        <v>8</v>
      </c>
      <c r="D129" s="24" t="s">
        <v>39</v>
      </c>
      <c r="E129" s="22"/>
      <c r="F129" s="25"/>
      <c r="G129" s="25">
        <v>2840</v>
      </c>
      <c r="H129" s="27">
        <v>392700</v>
      </c>
      <c r="I129" s="27">
        <v>26180</v>
      </c>
      <c r="J129" s="27">
        <v>9817</v>
      </c>
      <c r="K129" s="27">
        <v>9817</v>
      </c>
      <c r="L129" s="23">
        <v>0</v>
      </c>
      <c r="M129" s="30" t="s">
        <v>37</v>
      </c>
    </row>
    <row r="130" spans="1:15" ht="16.5" x14ac:dyDescent="0.35">
      <c r="A130" s="22">
        <v>3031258</v>
      </c>
      <c r="B130" s="23">
        <v>6</v>
      </c>
      <c r="C130" s="23">
        <v>9</v>
      </c>
      <c r="D130" s="24" t="s">
        <v>39</v>
      </c>
      <c r="E130" s="22"/>
      <c r="F130" s="25"/>
      <c r="G130" s="25">
        <v>2920</v>
      </c>
      <c r="H130" s="27">
        <v>397500</v>
      </c>
      <c r="I130" s="27">
        <v>26500</v>
      </c>
      <c r="J130" s="27">
        <v>9937</v>
      </c>
      <c r="K130" s="27">
        <v>9937</v>
      </c>
      <c r="L130" s="23">
        <v>0</v>
      </c>
      <c r="M130" s="30" t="s">
        <v>37</v>
      </c>
    </row>
    <row r="131" spans="1:15" ht="16.5" x14ac:dyDescent="0.35">
      <c r="A131" s="22">
        <v>3031259</v>
      </c>
      <c r="B131" s="23">
        <v>6</v>
      </c>
      <c r="C131" s="23">
        <v>10</v>
      </c>
      <c r="D131" s="24" t="s">
        <v>39</v>
      </c>
      <c r="E131" s="22">
        <v>3031200</v>
      </c>
      <c r="F131" s="25">
        <v>2</v>
      </c>
      <c r="G131" s="25">
        <v>2990</v>
      </c>
      <c r="H131" s="27">
        <v>450360</v>
      </c>
      <c r="I131" s="27">
        <v>30024</v>
      </c>
      <c r="J131" s="27">
        <v>11259</v>
      </c>
      <c r="K131" s="27">
        <v>11259</v>
      </c>
      <c r="L131" s="23">
        <v>0</v>
      </c>
      <c r="M131" s="30" t="s">
        <v>37</v>
      </c>
    </row>
    <row r="132" spans="1:15" ht="16.5" x14ac:dyDescent="0.35">
      <c r="A132" s="22">
        <v>3031260</v>
      </c>
      <c r="B132" s="23">
        <v>7</v>
      </c>
      <c r="C132" s="23">
        <v>1</v>
      </c>
      <c r="D132" s="24" t="s">
        <v>39</v>
      </c>
      <c r="E132" s="22"/>
      <c r="F132" s="25"/>
      <c r="G132" s="25">
        <v>3060</v>
      </c>
      <c r="H132" s="27">
        <v>455340</v>
      </c>
      <c r="I132" s="27">
        <v>30356</v>
      </c>
      <c r="J132" s="27">
        <v>11383</v>
      </c>
      <c r="K132" s="27">
        <v>11383</v>
      </c>
      <c r="L132" s="23">
        <v>0</v>
      </c>
      <c r="M132" s="30" t="s">
        <v>37</v>
      </c>
    </row>
    <row r="133" spans="1:15" ht="16.5" x14ac:dyDescent="0.35">
      <c r="A133" s="22">
        <v>3031261</v>
      </c>
      <c r="B133" s="23">
        <v>7</v>
      </c>
      <c r="C133" s="23">
        <v>2</v>
      </c>
      <c r="D133" s="24" t="s">
        <v>39</v>
      </c>
      <c r="E133" s="22"/>
      <c r="F133" s="25"/>
      <c r="G133" s="25">
        <v>3140</v>
      </c>
      <c r="H133" s="27">
        <v>460380</v>
      </c>
      <c r="I133" s="27">
        <v>30692</v>
      </c>
      <c r="J133" s="27">
        <v>11509</v>
      </c>
      <c r="K133" s="27">
        <v>11509</v>
      </c>
      <c r="L133" s="23">
        <v>0</v>
      </c>
      <c r="M133" s="30" t="s">
        <v>37</v>
      </c>
    </row>
    <row r="134" spans="1:15" ht="16.5" x14ac:dyDescent="0.35">
      <c r="A134" s="22">
        <v>3031262</v>
      </c>
      <c r="B134" s="23">
        <v>7</v>
      </c>
      <c r="C134" s="23">
        <v>3</v>
      </c>
      <c r="D134" s="24" t="s">
        <v>39</v>
      </c>
      <c r="E134" s="22"/>
      <c r="F134" s="25"/>
      <c r="G134" s="25">
        <v>3220</v>
      </c>
      <c r="H134" s="27">
        <v>465540</v>
      </c>
      <c r="I134" s="27">
        <v>31036</v>
      </c>
      <c r="J134" s="27">
        <v>11638</v>
      </c>
      <c r="K134" s="27">
        <v>11638</v>
      </c>
      <c r="L134" s="23">
        <v>0</v>
      </c>
      <c r="M134" s="30" t="s">
        <v>37</v>
      </c>
    </row>
    <row r="135" spans="1:15" ht="16.5" x14ac:dyDescent="0.35">
      <c r="A135" s="22">
        <v>3031263</v>
      </c>
      <c r="B135" s="23">
        <v>7</v>
      </c>
      <c r="C135" s="23">
        <v>4</v>
      </c>
      <c r="D135" s="24" t="s">
        <v>39</v>
      </c>
      <c r="E135" s="22"/>
      <c r="F135" s="25"/>
      <c r="G135" s="25">
        <v>3300</v>
      </c>
      <c r="H135" s="27">
        <v>470760</v>
      </c>
      <c r="I135" s="27">
        <v>31384</v>
      </c>
      <c r="J135" s="27">
        <v>11769</v>
      </c>
      <c r="K135" s="27">
        <v>11769</v>
      </c>
      <c r="L135" s="23">
        <v>0</v>
      </c>
      <c r="M135" s="30" t="s">
        <v>37</v>
      </c>
    </row>
    <row r="136" spans="1:15" ht="16.5" x14ac:dyDescent="0.35">
      <c r="A136" s="22">
        <v>3031264</v>
      </c>
      <c r="B136" s="23">
        <v>7</v>
      </c>
      <c r="C136" s="23">
        <v>5</v>
      </c>
      <c r="D136" s="24" t="s">
        <v>39</v>
      </c>
      <c r="E136" s="22"/>
      <c r="F136" s="25"/>
      <c r="G136" s="25">
        <v>3370</v>
      </c>
      <c r="H136" s="27">
        <v>476040</v>
      </c>
      <c r="I136" s="27">
        <v>31736</v>
      </c>
      <c r="J136" s="27">
        <v>11901</v>
      </c>
      <c r="K136" s="27">
        <v>11901</v>
      </c>
      <c r="L136" s="23">
        <v>0</v>
      </c>
      <c r="M136" s="30" t="s">
        <v>37</v>
      </c>
    </row>
    <row r="137" spans="1:15" ht="16.5" x14ac:dyDescent="0.35">
      <c r="A137" s="22">
        <v>3031265</v>
      </c>
      <c r="B137" s="23">
        <v>7</v>
      </c>
      <c r="C137" s="23">
        <v>6</v>
      </c>
      <c r="D137" s="24" t="s">
        <v>39</v>
      </c>
      <c r="E137" s="22"/>
      <c r="F137" s="25"/>
      <c r="G137" s="25">
        <v>3460</v>
      </c>
      <c r="H137" s="27">
        <v>481440</v>
      </c>
      <c r="I137" s="27">
        <v>32096</v>
      </c>
      <c r="J137" s="27">
        <v>12036</v>
      </c>
      <c r="K137" s="27">
        <v>12036</v>
      </c>
      <c r="L137" s="23">
        <v>0</v>
      </c>
      <c r="M137" s="30" t="s">
        <v>37</v>
      </c>
    </row>
    <row r="138" spans="1:15" ht="16.5" x14ac:dyDescent="0.35">
      <c r="A138" s="22">
        <v>3031266</v>
      </c>
      <c r="B138" s="23">
        <v>7</v>
      </c>
      <c r="C138" s="23">
        <v>7</v>
      </c>
      <c r="D138" s="24" t="s">
        <v>39</v>
      </c>
      <c r="E138" s="22"/>
      <c r="F138" s="25"/>
      <c r="G138" s="25">
        <v>3540</v>
      </c>
      <c r="H138" s="27">
        <v>486960</v>
      </c>
      <c r="I138" s="27">
        <v>32464</v>
      </c>
      <c r="J138" s="27">
        <v>12174</v>
      </c>
      <c r="K138" s="27">
        <v>12174</v>
      </c>
      <c r="L138" s="23">
        <v>0</v>
      </c>
      <c r="M138" s="30" t="s">
        <v>37</v>
      </c>
    </row>
    <row r="139" spans="1:15" ht="16.5" x14ac:dyDescent="0.35">
      <c r="A139" s="22">
        <v>3031267</v>
      </c>
      <c r="B139" s="23">
        <v>7</v>
      </c>
      <c r="C139" s="23">
        <v>8</v>
      </c>
      <c r="D139" s="24" t="s">
        <v>39</v>
      </c>
      <c r="E139" s="22"/>
      <c r="F139" s="25"/>
      <c r="G139" s="25">
        <v>3620</v>
      </c>
      <c r="H139" s="27">
        <v>492540</v>
      </c>
      <c r="I139" s="27">
        <v>32836</v>
      </c>
      <c r="J139" s="27">
        <v>12313</v>
      </c>
      <c r="K139" s="27">
        <v>12313</v>
      </c>
      <c r="L139" s="23">
        <v>0</v>
      </c>
      <c r="M139" s="30" t="s">
        <v>37</v>
      </c>
    </row>
    <row r="140" spans="1:15" ht="16.5" x14ac:dyDescent="0.35">
      <c r="A140" s="22">
        <v>3031268</v>
      </c>
      <c r="B140" s="23">
        <v>7</v>
      </c>
      <c r="C140" s="23">
        <v>9</v>
      </c>
      <c r="D140" s="24" t="s">
        <v>39</v>
      </c>
      <c r="E140" s="22"/>
      <c r="F140" s="25"/>
      <c r="G140" s="25">
        <v>3700</v>
      </c>
      <c r="H140" s="27">
        <v>498240</v>
      </c>
      <c r="I140" s="27">
        <v>33216</v>
      </c>
      <c r="J140" s="27">
        <v>12456</v>
      </c>
      <c r="K140" s="27">
        <v>12456</v>
      </c>
      <c r="L140" s="23">
        <v>0</v>
      </c>
      <c r="M140" s="30" t="s">
        <v>37</v>
      </c>
    </row>
    <row r="141" spans="1:15" ht="16.5" x14ac:dyDescent="0.35">
      <c r="A141" s="22">
        <v>3031269</v>
      </c>
      <c r="B141" s="23">
        <v>7</v>
      </c>
      <c r="C141" s="23">
        <v>10</v>
      </c>
      <c r="D141" s="24" t="s">
        <v>39</v>
      </c>
      <c r="E141" s="22"/>
      <c r="F141" s="25"/>
      <c r="G141" s="25">
        <v>0</v>
      </c>
      <c r="H141" s="27">
        <v>504000</v>
      </c>
      <c r="I141" s="27">
        <v>33600</v>
      </c>
      <c r="J141" s="27">
        <v>12600</v>
      </c>
      <c r="K141" s="27">
        <v>12600</v>
      </c>
      <c r="L141" s="23">
        <v>0</v>
      </c>
      <c r="M141" s="30" t="s">
        <v>37</v>
      </c>
    </row>
    <row r="142" spans="1:15" ht="16.5" x14ac:dyDescent="0.35">
      <c r="A142" s="22">
        <v>3031300</v>
      </c>
      <c r="B142" s="23">
        <v>1</v>
      </c>
      <c r="C142" s="23">
        <v>1</v>
      </c>
      <c r="D142" s="24" t="s">
        <v>38</v>
      </c>
      <c r="E142" s="22">
        <v>3031300</v>
      </c>
      <c r="F142" s="25">
        <v>1</v>
      </c>
      <c r="G142" s="26">
        <v>90</v>
      </c>
      <c r="H142" s="27">
        <v>61920</v>
      </c>
      <c r="I142" s="27">
        <v>4128</v>
      </c>
      <c r="J142" s="27">
        <v>1548</v>
      </c>
      <c r="K142" s="27">
        <v>1548</v>
      </c>
      <c r="L142" s="23">
        <v>0</v>
      </c>
      <c r="M142" s="28"/>
      <c r="O142" s="21"/>
    </row>
    <row r="143" spans="1:15" ht="16.5" x14ac:dyDescent="0.35">
      <c r="A143" s="22">
        <v>3031301</v>
      </c>
      <c r="B143" s="23">
        <v>1</v>
      </c>
      <c r="C143" s="23">
        <v>2</v>
      </c>
      <c r="D143" s="24" t="s">
        <v>38</v>
      </c>
      <c r="E143" s="22"/>
      <c r="F143" s="25"/>
      <c r="G143" s="25">
        <v>120</v>
      </c>
      <c r="H143" s="27">
        <v>63840</v>
      </c>
      <c r="I143" s="27">
        <v>4256</v>
      </c>
      <c r="J143" s="27">
        <v>1596</v>
      </c>
      <c r="K143" s="27">
        <v>1596</v>
      </c>
      <c r="L143" s="23">
        <v>0</v>
      </c>
      <c r="M143" s="28"/>
      <c r="O143" s="21"/>
    </row>
    <row r="144" spans="1:15" ht="16.5" x14ac:dyDescent="0.35">
      <c r="A144" s="22">
        <v>3031302</v>
      </c>
      <c r="B144" s="23">
        <v>1</v>
      </c>
      <c r="C144" s="23">
        <v>3</v>
      </c>
      <c r="D144" s="24" t="s">
        <v>38</v>
      </c>
      <c r="E144" s="22"/>
      <c r="F144" s="25"/>
      <c r="G144" s="25">
        <v>150</v>
      </c>
      <c r="H144" s="27">
        <v>65760</v>
      </c>
      <c r="I144" s="27">
        <v>4384</v>
      </c>
      <c r="J144" s="27">
        <v>1644</v>
      </c>
      <c r="K144" s="27">
        <v>1644</v>
      </c>
      <c r="L144" s="23">
        <v>0</v>
      </c>
      <c r="M144" s="28"/>
      <c r="O144" s="21"/>
    </row>
    <row r="145" spans="1:15" ht="16.5" x14ac:dyDescent="0.35">
      <c r="A145" s="22">
        <v>3031303</v>
      </c>
      <c r="B145" s="23">
        <v>1</v>
      </c>
      <c r="C145" s="23">
        <v>4</v>
      </c>
      <c r="D145" s="24" t="s">
        <v>38</v>
      </c>
      <c r="E145" s="22"/>
      <c r="F145" s="25"/>
      <c r="G145" s="25">
        <v>190</v>
      </c>
      <c r="H145" s="27">
        <v>67740</v>
      </c>
      <c r="I145" s="27">
        <v>4516</v>
      </c>
      <c r="J145" s="27">
        <v>1693</v>
      </c>
      <c r="K145" s="27">
        <v>1693</v>
      </c>
      <c r="L145" s="23">
        <v>0</v>
      </c>
      <c r="M145" s="28"/>
      <c r="O145" s="21"/>
    </row>
    <row r="146" spans="1:15" ht="16.5" x14ac:dyDescent="0.35">
      <c r="A146" s="22">
        <v>3031304</v>
      </c>
      <c r="B146" s="23">
        <v>1</v>
      </c>
      <c r="C146" s="23">
        <v>5</v>
      </c>
      <c r="D146" s="24" t="s">
        <v>38</v>
      </c>
      <c r="E146" s="22"/>
      <c r="F146" s="25"/>
      <c r="G146" s="25">
        <v>220</v>
      </c>
      <c r="H146" s="27">
        <v>69720</v>
      </c>
      <c r="I146" s="27">
        <v>4648</v>
      </c>
      <c r="J146" s="27">
        <v>1743</v>
      </c>
      <c r="K146" s="27">
        <v>1743</v>
      </c>
      <c r="L146" s="23">
        <v>0</v>
      </c>
      <c r="M146" s="28"/>
      <c r="O146" s="21"/>
    </row>
    <row r="147" spans="1:15" ht="16.5" x14ac:dyDescent="0.35">
      <c r="A147" s="22">
        <v>3031305</v>
      </c>
      <c r="B147" s="23">
        <v>1</v>
      </c>
      <c r="C147" s="23">
        <v>6</v>
      </c>
      <c r="D147" s="24" t="s">
        <v>38</v>
      </c>
      <c r="E147" s="22"/>
      <c r="F147" s="25"/>
      <c r="G147" s="25">
        <v>250</v>
      </c>
      <c r="H147" s="27">
        <v>71760</v>
      </c>
      <c r="I147" s="27">
        <v>4784</v>
      </c>
      <c r="J147" s="27">
        <v>1794</v>
      </c>
      <c r="K147" s="27">
        <v>1794</v>
      </c>
      <c r="L147" s="23">
        <v>0</v>
      </c>
      <c r="M147" s="28"/>
      <c r="O147" s="21"/>
    </row>
    <row r="148" spans="1:15" ht="16.5" x14ac:dyDescent="0.35">
      <c r="A148" s="22">
        <v>3031306</v>
      </c>
      <c r="B148" s="23">
        <v>1</v>
      </c>
      <c r="C148" s="23">
        <v>7</v>
      </c>
      <c r="D148" s="24" t="s">
        <v>38</v>
      </c>
      <c r="E148" s="22"/>
      <c r="F148" s="25"/>
      <c r="G148" s="25">
        <v>280</v>
      </c>
      <c r="H148" s="27">
        <v>73860</v>
      </c>
      <c r="I148" s="27">
        <v>4924</v>
      </c>
      <c r="J148" s="27">
        <v>1846</v>
      </c>
      <c r="K148" s="27">
        <v>1846</v>
      </c>
      <c r="L148" s="23">
        <v>0</v>
      </c>
      <c r="M148" s="28"/>
      <c r="O148" s="21"/>
    </row>
    <row r="149" spans="1:15" ht="16.5" x14ac:dyDescent="0.35">
      <c r="A149" s="22">
        <v>3031307</v>
      </c>
      <c r="B149" s="23">
        <v>1</v>
      </c>
      <c r="C149" s="23">
        <v>8</v>
      </c>
      <c r="D149" s="24" t="s">
        <v>38</v>
      </c>
      <c r="E149" s="22"/>
      <c r="F149" s="25"/>
      <c r="G149" s="25">
        <v>320</v>
      </c>
      <c r="H149" s="27">
        <v>75900</v>
      </c>
      <c r="I149" s="27">
        <v>5060</v>
      </c>
      <c r="J149" s="27">
        <v>1897</v>
      </c>
      <c r="K149" s="27">
        <v>1897</v>
      </c>
      <c r="L149" s="23">
        <v>0</v>
      </c>
      <c r="M149" s="28"/>
      <c r="O149" s="21"/>
    </row>
    <row r="150" spans="1:15" ht="16.5" x14ac:dyDescent="0.35">
      <c r="A150" s="22">
        <v>3031308</v>
      </c>
      <c r="B150" s="23">
        <v>1</v>
      </c>
      <c r="C150" s="23">
        <v>9</v>
      </c>
      <c r="D150" s="24" t="s">
        <v>38</v>
      </c>
      <c r="E150" s="22"/>
      <c r="F150" s="25"/>
      <c r="G150" s="25">
        <v>350</v>
      </c>
      <c r="H150" s="27">
        <v>78060</v>
      </c>
      <c r="I150" s="27">
        <v>5204</v>
      </c>
      <c r="J150" s="27">
        <v>1951</v>
      </c>
      <c r="K150" s="27">
        <v>1951</v>
      </c>
      <c r="L150" s="23">
        <v>0</v>
      </c>
      <c r="M150" s="28"/>
      <c r="O150" s="21"/>
    </row>
    <row r="151" spans="1:15" ht="16.5" x14ac:dyDescent="0.35">
      <c r="A151" s="22">
        <v>3031309</v>
      </c>
      <c r="B151" s="23">
        <v>1</v>
      </c>
      <c r="C151" s="23">
        <v>10</v>
      </c>
      <c r="D151" s="24" t="s">
        <v>38</v>
      </c>
      <c r="E151" s="22">
        <v>3031300</v>
      </c>
      <c r="F151" s="25">
        <v>1</v>
      </c>
      <c r="G151" s="25">
        <v>380</v>
      </c>
      <c r="H151" s="27">
        <v>80220</v>
      </c>
      <c r="I151" s="27">
        <v>5348</v>
      </c>
      <c r="J151" s="27">
        <v>2005</v>
      </c>
      <c r="K151" s="27">
        <v>2005</v>
      </c>
      <c r="L151" s="23">
        <v>0</v>
      </c>
      <c r="M151" s="28"/>
      <c r="O151" s="21"/>
    </row>
    <row r="152" spans="1:15" ht="16.5" x14ac:dyDescent="0.35">
      <c r="A152" s="22">
        <v>3031310</v>
      </c>
      <c r="B152" s="23">
        <v>2</v>
      </c>
      <c r="C152" s="23">
        <v>1</v>
      </c>
      <c r="D152" s="24" t="s">
        <v>38</v>
      </c>
      <c r="E152" s="22"/>
      <c r="F152" s="25"/>
      <c r="G152" s="25">
        <v>420</v>
      </c>
      <c r="H152" s="27">
        <v>82380</v>
      </c>
      <c r="I152" s="27">
        <v>5492</v>
      </c>
      <c r="J152" s="27">
        <v>2059</v>
      </c>
      <c r="K152" s="27">
        <v>2059</v>
      </c>
      <c r="L152" s="23">
        <v>1</v>
      </c>
      <c r="M152" s="29">
        <v>3006001</v>
      </c>
      <c r="O152" s="21"/>
    </row>
    <row r="153" spans="1:15" ht="16.5" x14ac:dyDescent="0.35">
      <c r="A153" s="22">
        <v>3031311</v>
      </c>
      <c r="B153" s="23">
        <v>2</v>
      </c>
      <c r="C153" s="23">
        <v>2</v>
      </c>
      <c r="D153" s="24" t="s">
        <v>38</v>
      </c>
      <c r="E153" s="22"/>
      <c r="F153" s="25"/>
      <c r="G153" s="25">
        <v>450</v>
      </c>
      <c r="H153" s="27">
        <v>84600</v>
      </c>
      <c r="I153" s="27">
        <v>5640</v>
      </c>
      <c r="J153" s="27">
        <v>2115</v>
      </c>
      <c r="K153" s="27">
        <v>2115</v>
      </c>
      <c r="L153" s="23">
        <v>0</v>
      </c>
      <c r="M153" s="29">
        <v>3006001</v>
      </c>
      <c r="O153" s="21"/>
    </row>
    <row r="154" spans="1:15" ht="16.5" x14ac:dyDescent="0.35">
      <c r="A154" s="22">
        <v>3031312</v>
      </c>
      <c r="B154" s="23">
        <v>2</v>
      </c>
      <c r="C154" s="23">
        <v>3</v>
      </c>
      <c r="D154" s="24" t="s">
        <v>38</v>
      </c>
      <c r="E154" s="22"/>
      <c r="F154" s="25"/>
      <c r="G154" s="25">
        <v>490</v>
      </c>
      <c r="H154" s="27">
        <v>86820</v>
      </c>
      <c r="I154" s="27">
        <v>5788</v>
      </c>
      <c r="J154" s="27">
        <v>2170</v>
      </c>
      <c r="K154" s="27">
        <v>2170</v>
      </c>
      <c r="L154" s="23">
        <v>0</v>
      </c>
      <c r="M154" s="29">
        <v>3006001</v>
      </c>
      <c r="O154" s="21"/>
    </row>
    <row r="155" spans="1:15" ht="16.5" x14ac:dyDescent="0.35">
      <c r="A155" s="22">
        <v>3031313</v>
      </c>
      <c r="B155" s="23">
        <v>2</v>
      </c>
      <c r="C155" s="23">
        <v>4</v>
      </c>
      <c r="D155" s="24" t="s">
        <v>38</v>
      </c>
      <c r="E155" s="22"/>
      <c r="F155" s="25"/>
      <c r="G155" s="25">
        <v>530</v>
      </c>
      <c r="H155" s="27">
        <v>89100</v>
      </c>
      <c r="I155" s="27">
        <v>5940</v>
      </c>
      <c r="J155" s="27">
        <v>2227</v>
      </c>
      <c r="K155" s="27">
        <v>2227</v>
      </c>
      <c r="L155" s="23">
        <v>0</v>
      </c>
      <c r="M155" s="29">
        <v>3006001</v>
      </c>
      <c r="O155" s="21"/>
    </row>
    <row r="156" spans="1:15" ht="16.5" x14ac:dyDescent="0.35">
      <c r="A156" s="22">
        <v>3031314</v>
      </c>
      <c r="B156" s="23">
        <v>2</v>
      </c>
      <c r="C156" s="23">
        <v>5</v>
      </c>
      <c r="D156" s="24" t="s">
        <v>38</v>
      </c>
      <c r="E156" s="22"/>
      <c r="F156" s="25"/>
      <c r="G156" s="25">
        <v>560</v>
      </c>
      <c r="H156" s="27">
        <v>91440</v>
      </c>
      <c r="I156" s="27">
        <v>6096</v>
      </c>
      <c r="J156" s="27">
        <v>2286</v>
      </c>
      <c r="K156" s="27">
        <v>2286</v>
      </c>
      <c r="L156" s="23">
        <v>0</v>
      </c>
      <c r="M156" s="29">
        <v>3006001</v>
      </c>
      <c r="O156" s="21"/>
    </row>
    <row r="157" spans="1:15" ht="16.5" x14ac:dyDescent="0.35">
      <c r="A157" s="22">
        <v>3031315</v>
      </c>
      <c r="B157" s="23">
        <v>2</v>
      </c>
      <c r="C157" s="23">
        <v>6</v>
      </c>
      <c r="D157" s="24" t="s">
        <v>38</v>
      </c>
      <c r="E157" s="22"/>
      <c r="F157" s="25"/>
      <c r="G157" s="25">
        <v>600</v>
      </c>
      <c r="H157" s="27">
        <v>93780</v>
      </c>
      <c r="I157" s="27">
        <v>6252</v>
      </c>
      <c r="J157" s="27">
        <v>2344</v>
      </c>
      <c r="K157" s="27">
        <v>2344</v>
      </c>
      <c r="L157" s="23">
        <v>0</v>
      </c>
      <c r="M157" s="29">
        <v>3006001</v>
      </c>
      <c r="O157" s="21"/>
    </row>
    <row r="158" spans="1:15" ht="16.5" x14ac:dyDescent="0.35">
      <c r="A158" s="22">
        <v>3031316</v>
      </c>
      <c r="B158" s="23">
        <v>2</v>
      </c>
      <c r="C158" s="23">
        <v>7</v>
      </c>
      <c r="D158" s="24" t="s">
        <v>38</v>
      </c>
      <c r="E158" s="22"/>
      <c r="F158" s="25"/>
      <c r="G158" s="25">
        <v>640</v>
      </c>
      <c r="H158" s="27">
        <v>96180</v>
      </c>
      <c r="I158" s="27">
        <v>6412</v>
      </c>
      <c r="J158" s="27">
        <v>2404</v>
      </c>
      <c r="K158" s="27">
        <v>2404</v>
      </c>
      <c r="L158" s="23">
        <v>0</v>
      </c>
      <c r="M158" s="29">
        <v>3006001</v>
      </c>
      <c r="O158" s="21"/>
    </row>
    <row r="159" spans="1:15" ht="16.5" x14ac:dyDescent="0.35">
      <c r="A159" s="22">
        <v>3031317</v>
      </c>
      <c r="B159" s="23">
        <v>2</v>
      </c>
      <c r="C159" s="23">
        <v>8</v>
      </c>
      <c r="D159" s="24" t="s">
        <v>38</v>
      </c>
      <c r="E159" s="22"/>
      <c r="F159" s="25"/>
      <c r="G159" s="25">
        <v>680</v>
      </c>
      <c r="H159" s="27">
        <v>98580</v>
      </c>
      <c r="I159" s="27">
        <v>6572</v>
      </c>
      <c r="J159" s="27">
        <v>2464</v>
      </c>
      <c r="K159" s="27">
        <v>2464</v>
      </c>
      <c r="L159" s="23">
        <v>0</v>
      </c>
      <c r="M159" s="29">
        <v>3006001</v>
      </c>
      <c r="O159" s="21"/>
    </row>
    <row r="160" spans="1:15" ht="16.5" x14ac:dyDescent="0.35">
      <c r="A160" s="22">
        <v>3031318</v>
      </c>
      <c r="B160" s="23">
        <v>2</v>
      </c>
      <c r="C160" s="23">
        <v>9</v>
      </c>
      <c r="D160" s="24" t="s">
        <v>38</v>
      </c>
      <c r="E160" s="22"/>
      <c r="F160" s="25"/>
      <c r="G160" s="25">
        <v>720</v>
      </c>
      <c r="H160" s="27">
        <v>101040</v>
      </c>
      <c r="I160" s="27">
        <v>6736</v>
      </c>
      <c r="J160" s="27">
        <v>2526</v>
      </c>
      <c r="K160" s="27">
        <v>2526</v>
      </c>
      <c r="L160" s="23">
        <v>0</v>
      </c>
      <c r="M160" s="29">
        <v>3006001</v>
      </c>
      <c r="O160" s="21"/>
    </row>
    <row r="161" spans="1:15" ht="16.5" x14ac:dyDescent="0.35">
      <c r="A161" s="22">
        <v>3031319</v>
      </c>
      <c r="B161" s="23">
        <v>2</v>
      </c>
      <c r="C161" s="23">
        <v>10</v>
      </c>
      <c r="D161" s="24" t="s">
        <v>38</v>
      </c>
      <c r="E161" s="22">
        <v>3031300</v>
      </c>
      <c r="F161" s="25">
        <v>1</v>
      </c>
      <c r="G161" s="25">
        <v>760</v>
      </c>
      <c r="H161" s="27">
        <v>103560</v>
      </c>
      <c r="I161" s="27">
        <v>6904</v>
      </c>
      <c r="J161" s="27">
        <v>2589</v>
      </c>
      <c r="K161" s="27">
        <v>2589</v>
      </c>
      <c r="L161" s="23">
        <v>0</v>
      </c>
      <c r="M161" s="29">
        <v>3006001</v>
      </c>
      <c r="O161" s="21"/>
    </row>
    <row r="162" spans="1:15" ht="16.5" x14ac:dyDescent="0.35">
      <c r="A162" s="22">
        <v>3031320</v>
      </c>
      <c r="B162" s="23">
        <v>3</v>
      </c>
      <c r="C162" s="23">
        <v>1</v>
      </c>
      <c r="D162" s="24" t="s">
        <v>38</v>
      </c>
      <c r="E162" s="22"/>
      <c r="F162" s="25"/>
      <c r="G162" s="25">
        <v>800</v>
      </c>
      <c r="H162" s="27">
        <v>106080</v>
      </c>
      <c r="I162" s="27">
        <v>7072</v>
      </c>
      <c r="J162" s="27">
        <v>2652</v>
      </c>
      <c r="K162" s="27">
        <v>2652</v>
      </c>
      <c r="L162" s="23">
        <v>0</v>
      </c>
      <c r="M162" s="29">
        <v>3006001</v>
      </c>
      <c r="O162" s="21"/>
    </row>
    <row r="163" spans="1:15" ht="16.5" x14ac:dyDescent="0.35">
      <c r="A163" s="22">
        <v>3031321</v>
      </c>
      <c r="B163" s="23">
        <v>3</v>
      </c>
      <c r="C163" s="23">
        <v>2</v>
      </c>
      <c r="D163" s="24" t="s">
        <v>38</v>
      </c>
      <c r="E163" s="22"/>
      <c r="F163" s="25"/>
      <c r="G163" s="25">
        <v>840</v>
      </c>
      <c r="H163" s="27">
        <v>108660</v>
      </c>
      <c r="I163" s="27">
        <v>7244</v>
      </c>
      <c r="J163" s="27">
        <v>2716</v>
      </c>
      <c r="K163" s="27">
        <v>2716</v>
      </c>
      <c r="L163" s="23">
        <v>0</v>
      </c>
      <c r="M163" s="29">
        <v>3006001</v>
      </c>
      <c r="O163" s="21"/>
    </row>
    <row r="164" spans="1:15" ht="16.5" x14ac:dyDescent="0.35">
      <c r="A164" s="22">
        <v>3031322</v>
      </c>
      <c r="B164" s="23">
        <v>3</v>
      </c>
      <c r="C164" s="23">
        <v>3</v>
      </c>
      <c r="D164" s="24" t="s">
        <v>38</v>
      </c>
      <c r="E164" s="22"/>
      <c r="F164" s="25"/>
      <c r="G164" s="25">
        <v>880</v>
      </c>
      <c r="H164" s="27">
        <v>111240</v>
      </c>
      <c r="I164" s="27">
        <v>7416</v>
      </c>
      <c r="J164" s="27">
        <v>2781</v>
      </c>
      <c r="K164" s="27">
        <v>2781</v>
      </c>
      <c r="L164" s="23">
        <v>0</v>
      </c>
      <c r="M164" s="29">
        <v>3006001</v>
      </c>
      <c r="O164" s="21"/>
    </row>
    <row r="165" spans="1:15" ht="16.5" x14ac:dyDescent="0.35">
      <c r="A165" s="22">
        <v>3031323</v>
      </c>
      <c r="B165" s="23">
        <v>3</v>
      </c>
      <c r="C165" s="23">
        <v>4</v>
      </c>
      <c r="D165" s="24" t="s">
        <v>38</v>
      </c>
      <c r="E165" s="22"/>
      <c r="F165" s="25"/>
      <c r="G165" s="25">
        <v>920</v>
      </c>
      <c r="H165" s="27">
        <v>113940</v>
      </c>
      <c r="I165" s="27">
        <v>7596</v>
      </c>
      <c r="J165" s="27">
        <v>2848</v>
      </c>
      <c r="K165" s="27">
        <v>2848</v>
      </c>
      <c r="L165" s="23">
        <v>0</v>
      </c>
      <c r="M165" s="29">
        <v>3006001</v>
      </c>
      <c r="O165" s="21"/>
    </row>
    <row r="166" spans="1:15" ht="16.5" x14ac:dyDescent="0.35">
      <c r="A166" s="22">
        <v>3031324</v>
      </c>
      <c r="B166" s="23">
        <v>3</v>
      </c>
      <c r="C166" s="23">
        <v>5</v>
      </c>
      <c r="D166" s="24" t="s">
        <v>38</v>
      </c>
      <c r="E166" s="22"/>
      <c r="F166" s="25"/>
      <c r="G166" s="25">
        <v>970</v>
      </c>
      <c r="H166" s="27">
        <v>116640</v>
      </c>
      <c r="I166" s="27">
        <v>7776</v>
      </c>
      <c r="J166" s="27">
        <v>2916</v>
      </c>
      <c r="K166" s="27">
        <v>2916</v>
      </c>
      <c r="L166" s="23">
        <v>0</v>
      </c>
      <c r="M166" s="29">
        <v>3006001</v>
      </c>
      <c r="O166" s="21"/>
    </row>
    <row r="167" spans="1:15" ht="16.5" x14ac:dyDescent="0.35">
      <c r="A167" s="22">
        <v>3031325</v>
      </c>
      <c r="B167" s="23">
        <v>3</v>
      </c>
      <c r="C167" s="23">
        <v>6</v>
      </c>
      <c r="D167" s="24" t="s">
        <v>38</v>
      </c>
      <c r="E167" s="22"/>
      <c r="F167" s="25"/>
      <c r="G167" s="25">
        <v>1010</v>
      </c>
      <c r="H167" s="27">
        <v>119400</v>
      </c>
      <c r="I167" s="27">
        <v>7960</v>
      </c>
      <c r="J167" s="27">
        <v>2985</v>
      </c>
      <c r="K167" s="27">
        <v>2985</v>
      </c>
      <c r="L167" s="23">
        <v>0</v>
      </c>
      <c r="M167" s="29">
        <v>3006001</v>
      </c>
      <c r="O167" s="21"/>
    </row>
    <row r="168" spans="1:15" ht="16.5" x14ac:dyDescent="0.35">
      <c r="A168" s="22">
        <v>3031326</v>
      </c>
      <c r="B168" s="23">
        <v>3</v>
      </c>
      <c r="C168" s="23">
        <v>7</v>
      </c>
      <c r="D168" s="24" t="s">
        <v>38</v>
      </c>
      <c r="E168" s="22"/>
      <c r="F168" s="25"/>
      <c r="G168" s="25">
        <v>1060</v>
      </c>
      <c r="H168" s="27">
        <v>122160</v>
      </c>
      <c r="I168" s="27">
        <v>8144</v>
      </c>
      <c r="J168" s="27">
        <v>3054</v>
      </c>
      <c r="K168" s="27">
        <v>3054</v>
      </c>
      <c r="L168" s="23">
        <v>0</v>
      </c>
      <c r="M168" s="29">
        <v>3006001</v>
      </c>
      <c r="O168" s="21"/>
    </row>
    <row r="169" spans="1:15" ht="16.5" x14ac:dyDescent="0.35">
      <c r="A169" s="22">
        <v>3031327</v>
      </c>
      <c r="B169" s="23">
        <v>3</v>
      </c>
      <c r="C169" s="23">
        <v>8</v>
      </c>
      <c r="D169" s="24" t="s">
        <v>38</v>
      </c>
      <c r="E169" s="22"/>
      <c r="F169" s="25"/>
      <c r="G169" s="25">
        <v>1100</v>
      </c>
      <c r="H169" s="27">
        <v>125040</v>
      </c>
      <c r="I169" s="27">
        <v>8336</v>
      </c>
      <c r="J169" s="27">
        <v>3126</v>
      </c>
      <c r="K169" s="27">
        <v>3126</v>
      </c>
      <c r="L169" s="23">
        <v>0</v>
      </c>
      <c r="M169" s="29">
        <v>3006001</v>
      </c>
      <c r="O169" s="21"/>
    </row>
    <row r="170" spans="1:15" ht="16.5" x14ac:dyDescent="0.35">
      <c r="A170" s="22">
        <v>3031328</v>
      </c>
      <c r="B170" s="23">
        <v>3</v>
      </c>
      <c r="C170" s="23">
        <v>9</v>
      </c>
      <c r="D170" s="24" t="s">
        <v>38</v>
      </c>
      <c r="E170" s="22"/>
      <c r="F170" s="25"/>
      <c r="G170" s="25">
        <v>1150</v>
      </c>
      <c r="H170" s="27">
        <v>127920</v>
      </c>
      <c r="I170" s="27">
        <v>8528</v>
      </c>
      <c r="J170" s="27">
        <v>3198</v>
      </c>
      <c r="K170" s="27">
        <v>3198</v>
      </c>
      <c r="L170" s="23">
        <v>0</v>
      </c>
      <c r="M170" s="29">
        <v>3006001</v>
      </c>
      <c r="O170" s="21"/>
    </row>
    <row r="171" spans="1:15" ht="16.5" x14ac:dyDescent="0.35">
      <c r="A171" s="22">
        <v>3031329</v>
      </c>
      <c r="B171" s="23">
        <v>3</v>
      </c>
      <c r="C171" s="23">
        <v>10</v>
      </c>
      <c r="D171" s="24" t="s">
        <v>38</v>
      </c>
      <c r="E171" s="22">
        <v>3031300</v>
      </c>
      <c r="F171" s="25">
        <v>2</v>
      </c>
      <c r="G171" s="25">
        <v>1190</v>
      </c>
      <c r="H171" s="27">
        <v>130860</v>
      </c>
      <c r="I171" s="27">
        <v>8724</v>
      </c>
      <c r="J171" s="27">
        <v>3271</v>
      </c>
      <c r="K171" s="27">
        <v>3271</v>
      </c>
      <c r="L171" s="23">
        <v>0</v>
      </c>
      <c r="M171" s="29">
        <v>3006001</v>
      </c>
      <c r="O171" s="21"/>
    </row>
    <row r="172" spans="1:15" ht="16.5" x14ac:dyDescent="0.35">
      <c r="A172" s="22">
        <v>3031330</v>
      </c>
      <c r="B172" s="23">
        <v>4</v>
      </c>
      <c r="C172" s="23">
        <v>1</v>
      </c>
      <c r="D172" s="24" t="s">
        <v>38</v>
      </c>
      <c r="E172" s="22"/>
      <c r="F172" s="25"/>
      <c r="G172" s="25">
        <v>1240</v>
      </c>
      <c r="H172" s="27">
        <v>133800</v>
      </c>
      <c r="I172" s="27">
        <v>8920</v>
      </c>
      <c r="J172" s="27">
        <v>3345</v>
      </c>
      <c r="K172" s="27">
        <v>3345</v>
      </c>
      <c r="L172" s="23">
        <v>1</v>
      </c>
      <c r="M172" s="30" t="s">
        <v>36</v>
      </c>
      <c r="O172" s="21"/>
    </row>
    <row r="173" spans="1:15" ht="16.5" x14ac:dyDescent="0.35">
      <c r="A173" s="22">
        <v>3031331</v>
      </c>
      <c r="B173" s="23">
        <v>4</v>
      </c>
      <c r="C173" s="23">
        <v>2</v>
      </c>
      <c r="D173" s="24" t="s">
        <v>38</v>
      </c>
      <c r="E173" s="22"/>
      <c r="F173" s="25"/>
      <c r="G173" s="25">
        <v>1290</v>
      </c>
      <c r="H173" s="27">
        <v>136860</v>
      </c>
      <c r="I173" s="27">
        <v>9124</v>
      </c>
      <c r="J173" s="27">
        <v>3421</v>
      </c>
      <c r="K173" s="27">
        <v>3421</v>
      </c>
      <c r="L173" s="23">
        <v>0</v>
      </c>
      <c r="M173" s="30" t="s">
        <v>36</v>
      </c>
      <c r="O173" s="21"/>
    </row>
    <row r="174" spans="1:15" ht="16.5" x14ac:dyDescent="0.35">
      <c r="A174" s="22">
        <v>3031332</v>
      </c>
      <c r="B174" s="23">
        <v>4</v>
      </c>
      <c r="C174" s="23">
        <v>3</v>
      </c>
      <c r="D174" s="24" t="s">
        <v>38</v>
      </c>
      <c r="E174" s="22"/>
      <c r="F174" s="25"/>
      <c r="G174" s="25">
        <v>1340</v>
      </c>
      <c r="H174" s="27">
        <v>139920</v>
      </c>
      <c r="I174" s="27">
        <v>9328</v>
      </c>
      <c r="J174" s="27">
        <v>3498</v>
      </c>
      <c r="K174" s="27">
        <v>3498</v>
      </c>
      <c r="L174" s="23">
        <v>0</v>
      </c>
      <c r="M174" s="30" t="s">
        <v>36</v>
      </c>
      <c r="O174" s="21"/>
    </row>
    <row r="175" spans="1:15" ht="16.5" x14ac:dyDescent="0.35">
      <c r="A175" s="22">
        <v>3031333</v>
      </c>
      <c r="B175" s="23">
        <v>4</v>
      </c>
      <c r="C175" s="23">
        <v>4</v>
      </c>
      <c r="D175" s="24" t="s">
        <v>38</v>
      </c>
      <c r="E175" s="22"/>
      <c r="F175" s="25"/>
      <c r="G175" s="25">
        <v>1390</v>
      </c>
      <c r="H175" s="27">
        <v>143040</v>
      </c>
      <c r="I175" s="27">
        <v>9536</v>
      </c>
      <c r="J175" s="27">
        <v>3576</v>
      </c>
      <c r="K175" s="27">
        <v>3576</v>
      </c>
      <c r="L175" s="23">
        <v>0</v>
      </c>
      <c r="M175" s="30" t="s">
        <v>36</v>
      </c>
      <c r="O175" s="21"/>
    </row>
    <row r="176" spans="1:15" ht="16.5" x14ac:dyDescent="0.35">
      <c r="A176" s="22">
        <v>3031334</v>
      </c>
      <c r="B176" s="23">
        <v>4</v>
      </c>
      <c r="C176" s="23">
        <v>5</v>
      </c>
      <c r="D176" s="24" t="s">
        <v>38</v>
      </c>
      <c r="E176" s="22"/>
      <c r="F176" s="25"/>
      <c r="G176" s="25">
        <v>1440</v>
      </c>
      <c r="H176" s="27">
        <v>146280</v>
      </c>
      <c r="I176" s="27">
        <v>9752</v>
      </c>
      <c r="J176" s="27">
        <v>3657</v>
      </c>
      <c r="K176" s="27">
        <v>3657</v>
      </c>
      <c r="L176" s="23">
        <v>0</v>
      </c>
      <c r="M176" s="30" t="s">
        <v>36</v>
      </c>
    </row>
    <row r="177" spans="1:13" ht="16.5" x14ac:dyDescent="0.35">
      <c r="A177" s="22">
        <v>3031335</v>
      </c>
      <c r="B177" s="23">
        <v>4</v>
      </c>
      <c r="C177" s="23">
        <v>6</v>
      </c>
      <c r="D177" s="24" t="s">
        <v>38</v>
      </c>
      <c r="E177" s="22"/>
      <c r="F177" s="25"/>
      <c r="G177" s="25">
        <v>1490</v>
      </c>
      <c r="H177" s="27">
        <v>149520</v>
      </c>
      <c r="I177" s="27">
        <v>9968</v>
      </c>
      <c r="J177" s="27">
        <v>3738</v>
      </c>
      <c r="K177" s="27">
        <v>3738</v>
      </c>
      <c r="L177" s="23">
        <v>0</v>
      </c>
      <c r="M177" s="30" t="s">
        <v>36</v>
      </c>
    </row>
    <row r="178" spans="1:13" ht="16.5" x14ac:dyDescent="0.35">
      <c r="A178" s="22">
        <v>3031336</v>
      </c>
      <c r="B178" s="23">
        <v>4</v>
      </c>
      <c r="C178" s="23">
        <v>7</v>
      </c>
      <c r="D178" s="24" t="s">
        <v>38</v>
      </c>
      <c r="E178" s="22"/>
      <c r="F178" s="25"/>
      <c r="G178" s="25">
        <v>1540</v>
      </c>
      <c r="H178" s="27">
        <v>152760</v>
      </c>
      <c r="I178" s="27">
        <v>10184</v>
      </c>
      <c r="J178" s="27">
        <v>3819</v>
      </c>
      <c r="K178" s="27">
        <v>3819</v>
      </c>
      <c r="L178" s="23">
        <v>0</v>
      </c>
      <c r="M178" s="30" t="s">
        <v>36</v>
      </c>
    </row>
    <row r="179" spans="1:13" ht="16.5" x14ac:dyDescent="0.35">
      <c r="A179" s="22">
        <v>3031337</v>
      </c>
      <c r="B179" s="23">
        <v>4</v>
      </c>
      <c r="C179" s="23">
        <v>8</v>
      </c>
      <c r="D179" s="24" t="s">
        <v>38</v>
      </c>
      <c r="E179" s="22"/>
      <c r="F179" s="25"/>
      <c r="G179" s="25">
        <v>1600</v>
      </c>
      <c r="H179" s="27">
        <v>156120</v>
      </c>
      <c r="I179" s="27">
        <v>10408</v>
      </c>
      <c r="J179" s="27">
        <v>3903</v>
      </c>
      <c r="K179" s="27">
        <v>3903</v>
      </c>
      <c r="L179" s="23">
        <v>0</v>
      </c>
      <c r="M179" s="30" t="s">
        <v>36</v>
      </c>
    </row>
    <row r="180" spans="1:13" ht="16.5" x14ac:dyDescent="0.35">
      <c r="A180" s="22">
        <v>3031338</v>
      </c>
      <c r="B180" s="23">
        <v>4</v>
      </c>
      <c r="C180" s="23">
        <v>9</v>
      </c>
      <c r="D180" s="24" t="s">
        <v>38</v>
      </c>
      <c r="E180" s="22"/>
      <c r="F180" s="25"/>
      <c r="G180" s="25">
        <v>1650</v>
      </c>
      <c r="H180" s="27">
        <v>159540</v>
      </c>
      <c r="I180" s="27">
        <v>10636</v>
      </c>
      <c r="J180" s="27">
        <v>3988</v>
      </c>
      <c r="K180" s="27">
        <v>3988</v>
      </c>
      <c r="L180" s="23">
        <v>0</v>
      </c>
      <c r="M180" s="30" t="s">
        <v>36</v>
      </c>
    </row>
    <row r="181" spans="1:13" ht="16.5" x14ac:dyDescent="0.35">
      <c r="A181" s="22">
        <v>3031339</v>
      </c>
      <c r="B181" s="23">
        <v>4</v>
      </c>
      <c r="C181" s="23">
        <v>10</v>
      </c>
      <c r="D181" s="24" t="s">
        <v>38</v>
      </c>
      <c r="E181" s="22">
        <v>3031300</v>
      </c>
      <c r="F181" s="25">
        <v>2</v>
      </c>
      <c r="G181" s="25">
        <v>1700</v>
      </c>
      <c r="H181" s="27">
        <v>163020</v>
      </c>
      <c r="I181" s="27">
        <v>10868</v>
      </c>
      <c r="J181" s="27">
        <v>4075</v>
      </c>
      <c r="K181" s="27">
        <v>4075</v>
      </c>
      <c r="L181" s="23">
        <v>0</v>
      </c>
      <c r="M181" s="30" t="s">
        <v>36</v>
      </c>
    </row>
    <row r="182" spans="1:13" ht="16.5" x14ac:dyDescent="0.35">
      <c r="A182" s="22">
        <v>3031340</v>
      </c>
      <c r="B182" s="23">
        <v>5</v>
      </c>
      <c r="C182" s="23">
        <v>1</v>
      </c>
      <c r="D182" s="24" t="s">
        <v>38</v>
      </c>
      <c r="E182" s="22"/>
      <c r="F182" s="25"/>
      <c r="G182" s="25">
        <v>1760</v>
      </c>
      <c r="H182" s="27">
        <v>166560</v>
      </c>
      <c r="I182" s="27">
        <v>11104</v>
      </c>
      <c r="J182" s="27">
        <v>4164</v>
      </c>
      <c r="K182" s="27">
        <v>4164</v>
      </c>
      <c r="L182" s="23">
        <v>0</v>
      </c>
      <c r="M182" s="30" t="s">
        <v>36</v>
      </c>
    </row>
    <row r="183" spans="1:13" ht="16.5" x14ac:dyDescent="0.35">
      <c r="A183" s="22">
        <v>3031341</v>
      </c>
      <c r="B183" s="23">
        <v>5</v>
      </c>
      <c r="C183" s="23">
        <v>2</v>
      </c>
      <c r="D183" s="24" t="s">
        <v>38</v>
      </c>
      <c r="E183" s="22"/>
      <c r="F183" s="25"/>
      <c r="G183" s="25">
        <v>1820</v>
      </c>
      <c r="H183" s="27">
        <v>170160</v>
      </c>
      <c r="I183" s="27">
        <v>11344</v>
      </c>
      <c r="J183" s="27">
        <v>4254</v>
      </c>
      <c r="K183" s="27">
        <v>4254</v>
      </c>
      <c r="L183" s="23">
        <v>0</v>
      </c>
      <c r="M183" s="30" t="s">
        <v>36</v>
      </c>
    </row>
    <row r="184" spans="1:13" ht="16.5" x14ac:dyDescent="0.35">
      <c r="A184" s="22">
        <v>3031342</v>
      </c>
      <c r="B184" s="23">
        <v>5</v>
      </c>
      <c r="C184" s="23">
        <v>3</v>
      </c>
      <c r="D184" s="24" t="s">
        <v>38</v>
      </c>
      <c r="E184" s="22"/>
      <c r="F184" s="25"/>
      <c r="G184" s="25">
        <v>1870</v>
      </c>
      <c r="H184" s="27">
        <v>173760</v>
      </c>
      <c r="I184" s="27">
        <v>11584</v>
      </c>
      <c r="J184" s="27">
        <v>4344</v>
      </c>
      <c r="K184" s="27">
        <v>4344</v>
      </c>
      <c r="L184" s="23">
        <v>0</v>
      </c>
      <c r="M184" s="30" t="s">
        <v>36</v>
      </c>
    </row>
    <row r="185" spans="1:13" ht="16.5" x14ac:dyDescent="0.35">
      <c r="A185" s="22">
        <v>3031343</v>
      </c>
      <c r="B185" s="23">
        <v>5</v>
      </c>
      <c r="C185" s="23">
        <v>4</v>
      </c>
      <c r="D185" s="24" t="s">
        <v>38</v>
      </c>
      <c r="E185" s="22"/>
      <c r="F185" s="25"/>
      <c r="G185" s="25">
        <v>1930</v>
      </c>
      <c r="H185" s="27">
        <v>177480</v>
      </c>
      <c r="I185" s="27">
        <v>11832</v>
      </c>
      <c r="J185" s="27">
        <v>4437</v>
      </c>
      <c r="K185" s="27">
        <v>4437</v>
      </c>
      <c r="L185" s="23">
        <v>0</v>
      </c>
      <c r="M185" s="30" t="s">
        <v>36</v>
      </c>
    </row>
    <row r="186" spans="1:13" ht="16.5" x14ac:dyDescent="0.35">
      <c r="A186" s="22">
        <v>3031344</v>
      </c>
      <c r="B186" s="23">
        <v>5</v>
      </c>
      <c r="C186" s="23">
        <v>5</v>
      </c>
      <c r="D186" s="24" t="s">
        <v>38</v>
      </c>
      <c r="E186" s="22"/>
      <c r="F186" s="25"/>
      <c r="G186" s="25">
        <v>1990</v>
      </c>
      <c r="H186" s="27">
        <v>181260</v>
      </c>
      <c r="I186" s="27">
        <v>12084</v>
      </c>
      <c r="J186" s="27">
        <v>4531</v>
      </c>
      <c r="K186" s="27">
        <v>4531</v>
      </c>
      <c r="L186" s="23">
        <v>0</v>
      </c>
      <c r="M186" s="30" t="s">
        <v>36</v>
      </c>
    </row>
    <row r="187" spans="1:13" ht="16.5" x14ac:dyDescent="0.35">
      <c r="A187" s="22">
        <v>3031345</v>
      </c>
      <c r="B187" s="23">
        <v>5</v>
      </c>
      <c r="C187" s="23">
        <v>6</v>
      </c>
      <c r="D187" s="24" t="s">
        <v>38</v>
      </c>
      <c r="E187" s="22"/>
      <c r="F187" s="25"/>
      <c r="G187" s="25">
        <v>2050</v>
      </c>
      <c r="H187" s="27">
        <v>185100</v>
      </c>
      <c r="I187" s="27">
        <v>12340</v>
      </c>
      <c r="J187" s="27">
        <v>4627</v>
      </c>
      <c r="K187" s="27">
        <v>4627</v>
      </c>
      <c r="L187" s="23">
        <v>0</v>
      </c>
      <c r="M187" s="30" t="s">
        <v>36</v>
      </c>
    </row>
    <row r="188" spans="1:13" ht="16.5" x14ac:dyDescent="0.35">
      <c r="A188" s="22">
        <v>3031346</v>
      </c>
      <c r="B188" s="23">
        <v>5</v>
      </c>
      <c r="C188" s="23">
        <v>7</v>
      </c>
      <c r="D188" s="24" t="s">
        <v>38</v>
      </c>
      <c r="E188" s="22"/>
      <c r="F188" s="25"/>
      <c r="G188" s="25">
        <v>2110</v>
      </c>
      <c r="H188" s="27">
        <v>189000</v>
      </c>
      <c r="I188" s="27">
        <v>12600</v>
      </c>
      <c r="J188" s="27">
        <v>4725</v>
      </c>
      <c r="K188" s="27">
        <v>4725</v>
      </c>
      <c r="L188" s="23">
        <v>0</v>
      </c>
      <c r="M188" s="30" t="s">
        <v>36</v>
      </c>
    </row>
    <row r="189" spans="1:13" ht="16.5" x14ac:dyDescent="0.35">
      <c r="A189" s="22">
        <v>3031347</v>
      </c>
      <c r="B189" s="23">
        <v>5</v>
      </c>
      <c r="C189" s="23">
        <v>8</v>
      </c>
      <c r="D189" s="24" t="s">
        <v>38</v>
      </c>
      <c r="E189" s="22"/>
      <c r="F189" s="25"/>
      <c r="G189" s="25">
        <v>2170</v>
      </c>
      <c r="H189" s="27">
        <v>192960</v>
      </c>
      <c r="I189" s="27">
        <v>12864</v>
      </c>
      <c r="J189" s="27">
        <v>4824</v>
      </c>
      <c r="K189" s="27">
        <v>4824</v>
      </c>
      <c r="L189" s="23">
        <v>0</v>
      </c>
      <c r="M189" s="30" t="s">
        <v>36</v>
      </c>
    </row>
    <row r="190" spans="1:13" ht="16.5" x14ac:dyDescent="0.35">
      <c r="A190" s="22">
        <v>3031348</v>
      </c>
      <c r="B190" s="23">
        <v>5</v>
      </c>
      <c r="C190" s="23">
        <v>9</v>
      </c>
      <c r="D190" s="24" t="s">
        <v>38</v>
      </c>
      <c r="E190" s="22"/>
      <c r="F190" s="25"/>
      <c r="G190" s="25">
        <v>2230</v>
      </c>
      <c r="H190" s="27">
        <v>197040</v>
      </c>
      <c r="I190" s="27">
        <v>13136</v>
      </c>
      <c r="J190" s="27">
        <v>4926</v>
      </c>
      <c r="K190" s="27">
        <v>4926</v>
      </c>
      <c r="L190" s="23">
        <v>0</v>
      </c>
      <c r="M190" s="30" t="s">
        <v>36</v>
      </c>
    </row>
    <row r="191" spans="1:13" ht="16.5" x14ac:dyDescent="0.35">
      <c r="A191" s="22">
        <v>3031349</v>
      </c>
      <c r="B191" s="23">
        <v>5</v>
      </c>
      <c r="C191" s="23">
        <v>10</v>
      </c>
      <c r="D191" s="24" t="s">
        <v>38</v>
      </c>
      <c r="E191" s="22">
        <v>3031300</v>
      </c>
      <c r="F191" s="25">
        <v>2</v>
      </c>
      <c r="G191" s="25">
        <v>2300</v>
      </c>
      <c r="H191" s="27">
        <v>201120</v>
      </c>
      <c r="I191" s="27">
        <v>13408</v>
      </c>
      <c r="J191" s="27">
        <v>5028</v>
      </c>
      <c r="K191" s="27">
        <v>5028</v>
      </c>
      <c r="L191" s="23">
        <v>0</v>
      </c>
      <c r="M191" s="30" t="s">
        <v>36</v>
      </c>
    </row>
    <row r="192" spans="1:13" ht="16.5" x14ac:dyDescent="0.35">
      <c r="A192" s="22">
        <v>3031350</v>
      </c>
      <c r="B192" s="23">
        <v>6</v>
      </c>
      <c r="C192" s="23">
        <v>1</v>
      </c>
      <c r="D192" s="24" t="s">
        <v>38</v>
      </c>
      <c r="E192" s="22"/>
      <c r="F192" s="25"/>
      <c r="G192" s="25">
        <v>2360</v>
      </c>
      <c r="H192" s="27">
        <v>205320</v>
      </c>
      <c r="I192" s="27">
        <v>13688</v>
      </c>
      <c r="J192" s="27">
        <v>5133</v>
      </c>
      <c r="K192" s="27">
        <v>5133</v>
      </c>
      <c r="L192" s="23">
        <v>1</v>
      </c>
      <c r="M192" s="30" t="s">
        <v>37</v>
      </c>
    </row>
    <row r="193" spans="1:13" ht="16.5" x14ac:dyDescent="0.35">
      <c r="A193" s="22">
        <v>3031351</v>
      </c>
      <c r="B193" s="23">
        <v>6</v>
      </c>
      <c r="C193" s="23">
        <v>2</v>
      </c>
      <c r="D193" s="24" t="s">
        <v>38</v>
      </c>
      <c r="E193" s="22"/>
      <c r="F193" s="25"/>
      <c r="G193" s="25">
        <v>2430</v>
      </c>
      <c r="H193" s="27">
        <v>209580</v>
      </c>
      <c r="I193" s="27">
        <v>13972</v>
      </c>
      <c r="J193" s="27">
        <v>5239</v>
      </c>
      <c r="K193" s="27">
        <v>5239</v>
      </c>
      <c r="L193" s="23">
        <v>0</v>
      </c>
      <c r="M193" s="30" t="s">
        <v>37</v>
      </c>
    </row>
    <row r="194" spans="1:13" ht="16.5" x14ac:dyDescent="0.35">
      <c r="A194" s="22">
        <v>3031352</v>
      </c>
      <c r="B194" s="23">
        <v>6</v>
      </c>
      <c r="C194" s="23">
        <v>3</v>
      </c>
      <c r="D194" s="24" t="s">
        <v>38</v>
      </c>
      <c r="E194" s="22"/>
      <c r="F194" s="25"/>
      <c r="G194" s="25">
        <v>2500</v>
      </c>
      <c r="H194" s="27">
        <v>213900</v>
      </c>
      <c r="I194" s="27">
        <v>14260</v>
      </c>
      <c r="J194" s="27">
        <v>5347</v>
      </c>
      <c r="K194" s="27">
        <v>5347</v>
      </c>
      <c r="L194" s="23">
        <v>0</v>
      </c>
      <c r="M194" s="30" t="s">
        <v>37</v>
      </c>
    </row>
    <row r="195" spans="1:13" ht="16.5" x14ac:dyDescent="0.35">
      <c r="A195" s="22">
        <v>3031353</v>
      </c>
      <c r="B195" s="23">
        <v>6</v>
      </c>
      <c r="C195" s="23">
        <v>4</v>
      </c>
      <c r="D195" s="24" t="s">
        <v>38</v>
      </c>
      <c r="E195" s="22"/>
      <c r="F195" s="25"/>
      <c r="G195" s="25">
        <v>2560</v>
      </c>
      <c r="H195" s="27">
        <v>218340</v>
      </c>
      <c r="I195" s="27">
        <v>14556</v>
      </c>
      <c r="J195" s="27">
        <v>5458</v>
      </c>
      <c r="K195" s="27">
        <v>5458</v>
      </c>
      <c r="L195" s="23">
        <v>0</v>
      </c>
      <c r="M195" s="30" t="s">
        <v>37</v>
      </c>
    </row>
    <row r="196" spans="1:13" ht="16.5" x14ac:dyDescent="0.35">
      <c r="A196" s="22">
        <v>3031354</v>
      </c>
      <c r="B196" s="23">
        <v>6</v>
      </c>
      <c r="C196" s="23">
        <v>5</v>
      </c>
      <c r="D196" s="24" t="s">
        <v>38</v>
      </c>
      <c r="E196" s="22"/>
      <c r="F196" s="25"/>
      <c r="G196" s="25">
        <v>2630</v>
      </c>
      <c r="H196" s="27">
        <v>222780</v>
      </c>
      <c r="I196" s="27">
        <v>14852</v>
      </c>
      <c r="J196" s="27">
        <v>5569</v>
      </c>
      <c r="K196" s="27">
        <v>5569</v>
      </c>
      <c r="L196" s="23">
        <v>0</v>
      </c>
      <c r="M196" s="30" t="s">
        <v>37</v>
      </c>
    </row>
    <row r="197" spans="1:13" ht="16.5" x14ac:dyDescent="0.35">
      <c r="A197" s="22">
        <v>3031355</v>
      </c>
      <c r="B197" s="23">
        <v>6</v>
      </c>
      <c r="C197" s="23">
        <v>6</v>
      </c>
      <c r="D197" s="24" t="s">
        <v>38</v>
      </c>
      <c r="E197" s="22"/>
      <c r="F197" s="25"/>
      <c r="G197" s="25">
        <v>2700</v>
      </c>
      <c r="H197" s="27">
        <v>227340</v>
      </c>
      <c r="I197" s="27">
        <v>15156</v>
      </c>
      <c r="J197" s="27">
        <v>5683</v>
      </c>
      <c r="K197" s="27">
        <v>5683</v>
      </c>
      <c r="L197" s="23">
        <v>0</v>
      </c>
      <c r="M197" s="30" t="s">
        <v>37</v>
      </c>
    </row>
    <row r="198" spans="1:13" ht="16.5" x14ac:dyDescent="0.35">
      <c r="A198" s="22">
        <v>3031356</v>
      </c>
      <c r="B198" s="23">
        <v>6</v>
      </c>
      <c r="C198" s="23">
        <v>7</v>
      </c>
      <c r="D198" s="24" t="s">
        <v>38</v>
      </c>
      <c r="E198" s="22"/>
      <c r="F198" s="25"/>
      <c r="G198" s="25">
        <v>2770</v>
      </c>
      <c r="H198" s="27">
        <v>231960</v>
      </c>
      <c r="I198" s="27">
        <v>15464</v>
      </c>
      <c r="J198" s="27">
        <v>5799</v>
      </c>
      <c r="K198" s="27">
        <v>5799</v>
      </c>
      <c r="L198" s="23">
        <v>0</v>
      </c>
      <c r="M198" s="30" t="s">
        <v>37</v>
      </c>
    </row>
    <row r="199" spans="1:13" ht="16.5" x14ac:dyDescent="0.35">
      <c r="A199" s="22">
        <v>3031357</v>
      </c>
      <c r="B199" s="23">
        <v>6</v>
      </c>
      <c r="C199" s="23">
        <v>8</v>
      </c>
      <c r="D199" s="24" t="s">
        <v>38</v>
      </c>
      <c r="E199" s="22"/>
      <c r="F199" s="25"/>
      <c r="G199" s="25">
        <v>2840</v>
      </c>
      <c r="H199" s="27">
        <v>236700</v>
      </c>
      <c r="I199" s="27">
        <v>15780</v>
      </c>
      <c r="J199" s="27">
        <v>5917</v>
      </c>
      <c r="K199" s="27">
        <v>5917</v>
      </c>
      <c r="L199" s="23">
        <v>0</v>
      </c>
      <c r="M199" s="30" t="s">
        <v>37</v>
      </c>
    </row>
    <row r="200" spans="1:13" ht="16.5" x14ac:dyDescent="0.35">
      <c r="A200" s="22">
        <v>3031358</v>
      </c>
      <c r="B200" s="23">
        <v>6</v>
      </c>
      <c r="C200" s="23">
        <v>9</v>
      </c>
      <c r="D200" s="24" t="s">
        <v>38</v>
      </c>
      <c r="E200" s="22"/>
      <c r="F200" s="25"/>
      <c r="G200" s="25">
        <v>2920</v>
      </c>
      <c r="H200" s="27">
        <v>241500</v>
      </c>
      <c r="I200" s="27">
        <v>16100</v>
      </c>
      <c r="J200" s="27">
        <v>6037</v>
      </c>
      <c r="K200" s="27">
        <v>6037</v>
      </c>
      <c r="L200" s="23">
        <v>0</v>
      </c>
      <c r="M200" s="30" t="s">
        <v>37</v>
      </c>
    </row>
    <row r="201" spans="1:13" ht="16.5" x14ac:dyDescent="0.35">
      <c r="A201" s="22">
        <v>3031359</v>
      </c>
      <c r="B201" s="23">
        <v>6</v>
      </c>
      <c r="C201" s="23">
        <v>10</v>
      </c>
      <c r="D201" s="24" t="s">
        <v>38</v>
      </c>
      <c r="E201" s="22">
        <v>3031300</v>
      </c>
      <c r="F201" s="25">
        <v>2</v>
      </c>
      <c r="G201" s="25">
        <v>2990</v>
      </c>
      <c r="H201" s="27">
        <v>246360</v>
      </c>
      <c r="I201" s="27">
        <v>16424</v>
      </c>
      <c r="J201" s="27">
        <v>6159</v>
      </c>
      <c r="K201" s="27">
        <v>6159</v>
      </c>
      <c r="L201" s="23">
        <v>0</v>
      </c>
      <c r="M201" s="30" t="s">
        <v>37</v>
      </c>
    </row>
    <row r="202" spans="1:13" ht="16.5" x14ac:dyDescent="0.35">
      <c r="A202" s="22">
        <v>3031360</v>
      </c>
      <c r="B202" s="23">
        <v>7</v>
      </c>
      <c r="C202" s="23">
        <v>1</v>
      </c>
      <c r="D202" s="24" t="s">
        <v>38</v>
      </c>
      <c r="E202" s="22"/>
      <c r="F202" s="25"/>
      <c r="G202" s="25">
        <v>3060</v>
      </c>
      <c r="H202" s="27">
        <v>251340</v>
      </c>
      <c r="I202" s="27">
        <v>16756</v>
      </c>
      <c r="J202" s="27">
        <v>6283</v>
      </c>
      <c r="K202" s="27">
        <v>6283</v>
      </c>
      <c r="L202" s="23">
        <v>0</v>
      </c>
      <c r="M202" s="30" t="s">
        <v>37</v>
      </c>
    </row>
    <row r="203" spans="1:13" ht="16.5" x14ac:dyDescent="0.35">
      <c r="A203" s="22">
        <v>3031361</v>
      </c>
      <c r="B203" s="23">
        <v>7</v>
      </c>
      <c r="C203" s="23">
        <v>2</v>
      </c>
      <c r="D203" s="24" t="s">
        <v>38</v>
      </c>
      <c r="E203" s="22"/>
      <c r="F203" s="25"/>
      <c r="G203" s="25">
        <v>3140</v>
      </c>
      <c r="H203" s="27">
        <v>256380</v>
      </c>
      <c r="I203" s="27">
        <v>17092</v>
      </c>
      <c r="J203" s="27">
        <v>6409</v>
      </c>
      <c r="K203" s="27">
        <v>6409</v>
      </c>
      <c r="L203" s="23">
        <v>0</v>
      </c>
      <c r="M203" s="30" t="s">
        <v>37</v>
      </c>
    </row>
    <row r="204" spans="1:13" ht="16.5" x14ac:dyDescent="0.35">
      <c r="A204" s="22">
        <v>3031362</v>
      </c>
      <c r="B204" s="23">
        <v>7</v>
      </c>
      <c r="C204" s="23">
        <v>3</v>
      </c>
      <c r="D204" s="24" t="s">
        <v>38</v>
      </c>
      <c r="E204" s="22"/>
      <c r="F204" s="25"/>
      <c r="G204" s="25">
        <v>3220</v>
      </c>
      <c r="H204" s="27">
        <v>261540</v>
      </c>
      <c r="I204" s="27">
        <v>17436</v>
      </c>
      <c r="J204" s="27">
        <v>6538</v>
      </c>
      <c r="K204" s="27">
        <v>6538</v>
      </c>
      <c r="L204" s="23">
        <v>0</v>
      </c>
      <c r="M204" s="30" t="s">
        <v>37</v>
      </c>
    </row>
    <row r="205" spans="1:13" ht="16.5" x14ac:dyDescent="0.35">
      <c r="A205" s="22">
        <v>3031363</v>
      </c>
      <c r="B205" s="23">
        <v>7</v>
      </c>
      <c r="C205" s="23">
        <v>4</v>
      </c>
      <c r="D205" s="24" t="s">
        <v>38</v>
      </c>
      <c r="E205" s="22"/>
      <c r="F205" s="25"/>
      <c r="G205" s="25">
        <v>3300</v>
      </c>
      <c r="H205" s="27">
        <v>266760</v>
      </c>
      <c r="I205" s="27">
        <v>17784</v>
      </c>
      <c r="J205" s="27">
        <v>6669</v>
      </c>
      <c r="K205" s="27">
        <v>6669</v>
      </c>
      <c r="L205" s="23">
        <v>0</v>
      </c>
      <c r="M205" s="30" t="s">
        <v>37</v>
      </c>
    </row>
    <row r="206" spans="1:13" ht="16.5" x14ac:dyDescent="0.35">
      <c r="A206" s="22">
        <v>3031364</v>
      </c>
      <c r="B206" s="23">
        <v>7</v>
      </c>
      <c r="C206" s="23">
        <v>5</v>
      </c>
      <c r="D206" s="24" t="s">
        <v>38</v>
      </c>
      <c r="E206" s="22"/>
      <c r="F206" s="25"/>
      <c r="G206" s="25">
        <v>3370</v>
      </c>
      <c r="H206" s="27">
        <v>272040</v>
      </c>
      <c r="I206" s="27">
        <v>18136</v>
      </c>
      <c r="J206" s="27">
        <v>6801</v>
      </c>
      <c r="K206" s="27">
        <v>6801</v>
      </c>
      <c r="L206" s="23">
        <v>0</v>
      </c>
      <c r="M206" s="30" t="s">
        <v>37</v>
      </c>
    </row>
    <row r="207" spans="1:13" ht="16.5" x14ac:dyDescent="0.35">
      <c r="A207" s="22">
        <v>3031365</v>
      </c>
      <c r="B207" s="23">
        <v>7</v>
      </c>
      <c r="C207" s="23">
        <v>6</v>
      </c>
      <c r="D207" s="24" t="s">
        <v>38</v>
      </c>
      <c r="E207" s="22"/>
      <c r="F207" s="25"/>
      <c r="G207" s="25">
        <v>3460</v>
      </c>
      <c r="H207" s="27">
        <v>277440</v>
      </c>
      <c r="I207" s="27">
        <v>18496</v>
      </c>
      <c r="J207" s="27">
        <v>6936</v>
      </c>
      <c r="K207" s="27">
        <v>6936</v>
      </c>
      <c r="L207" s="23">
        <v>0</v>
      </c>
      <c r="M207" s="30" t="s">
        <v>37</v>
      </c>
    </row>
    <row r="208" spans="1:13" ht="16.5" x14ac:dyDescent="0.35">
      <c r="A208" s="22">
        <v>3031366</v>
      </c>
      <c r="B208" s="23">
        <v>7</v>
      </c>
      <c r="C208" s="23">
        <v>7</v>
      </c>
      <c r="D208" s="24" t="s">
        <v>38</v>
      </c>
      <c r="E208" s="22"/>
      <c r="F208" s="25"/>
      <c r="G208" s="25">
        <v>3540</v>
      </c>
      <c r="H208" s="27">
        <v>282960</v>
      </c>
      <c r="I208" s="27">
        <v>18864</v>
      </c>
      <c r="J208" s="27">
        <v>7074</v>
      </c>
      <c r="K208" s="27">
        <v>7074</v>
      </c>
      <c r="L208" s="23">
        <v>0</v>
      </c>
      <c r="M208" s="30" t="s">
        <v>37</v>
      </c>
    </row>
    <row r="209" spans="1:15" ht="16.5" x14ac:dyDescent="0.35">
      <c r="A209" s="22">
        <v>3031367</v>
      </c>
      <c r="B209" s="23">
        <v>7</v>
      </c>
      <c r="C209" s="23">
        <v>8</v>
      </c>
      <c r="D209" s="24" t="s">
        <v>38</v>
      </c>
      <c r="E209" s="22"/>
      <c r="F209" s="25"/>
      <c r="G209" s="25">
        <v>3620</v>
      </c>
      <c r="H209" s="27">
        <v>288540</v>
      </c>
      <c r="I209" s="27">
        <v>19236</v>
      </c>
      <c r="J209" s="27">
        <v>7213</v>
      </c>
      <c r="K209" s="27">
        <v>7213</v>
      </c>
      <c r="L209" s="23">
        <v>0</v>
      </c>
      <c r="M209" s="30" t="s">
        <v>37</v>
      </c>
    </row>
    <row r="210" spans="1:15" ht="16.5" x14ac:dyDescent="0.35">
      <c r="A210" s="22">
        <v>3031368</v>
      </c>
      <c r="B210" s="23">
        <v>7</v>
      </c>
      <c r="C210" s="23">
        <v>9</v>
      </c>
      <c r="D210" s="24" t="s">
        <v>38</v>
      </c>
      <c r="E210" s="22"/>
      <c r="F210" s="25"/>
      <c r="G210" s="25">
        <v>3700</v>
      </c>
      <c r="H210" s="27">
        <v>294240</v>
      </c>
      <c r="I210" s="27">
        <v>19616</v>
      </c>
      <c r="J210" s="27">
        <v>7356</v>
      </c>
      <c r="K210" s="27">
        <v>7356</v>
      </c>
      <c r="L210" s="23">
        <v>0</v>
      </c>
      <c r="M210" s="30" t="s">
        <v>37</v>
      </c>
    </row>
    <row r="211" spans="1:15" ht="16.5" x14ac:dyDescent="0.35">
      <c r="A211" s="22">
        <v>3031369</v>
      </c>
      <c r="B211" s="23">
        <v>7</v>
      </c>
      <c r="C211" s="23">
        <v>10</v>
      </c>
      <c r="D211" s="24" t="s">
        <v>38</v>
      </c>
      <c r="E211" s="22"/>
      <c r="F211" s="25"/>
      <c r="G211" s="25">
        <v>0</v>
      </c>
      <c r="H211" s="27">
        <v>300000</v>
      </c>
      <c r="I211" s="27">
        <v>20000</v>
      </c>
      <c r="J211" s="27">
        <v>7500</v>
      </c>
      <c r="K211" s="27">
        <v>7500</v>
      </c>
      <c r="L211" s="23">
        <v>0</v>
      </c>
      <c r="M211" s="30" t="s">
        <v>37</v>
      </c>
    </row>
    <row r="212" spans="1:15" ht="16.5" x14ac:dyDescent="0.35">
      <c r="A212" s="22">
        <v>3031400</v>
      </c>
      <c r="B212" s="23">
        <v>1</v>
      </c>
      <c r="C212" s="23">
        <v>1</v>
      </c>
      <c r="D212" s="24" t="s">
        <v>46</v>
      </c>
      <c r="E212" s="22">
        <v>3031400</v>
      </c>
      <c r="F212" s="25">
        <v>1</v>
      </c>
      <c r="G212" s="26">
        <v>90</v>
      </c>
      <c r="H212" s="27">
        <v>19920</v>
      </c>
      <c r="I212" s="27">
        <v>1328</v>
      </c>
      <c r="J212" s="27">
        <v>498</v>
      </c>
      <c r="K212" s="27">
        <v>498</v>
      </c>
      <c r="L212" s="23">
        <v>0</v>
      </c>
      <c r="M212" s="28"/>
      <c r="O212" s="21"/>
    </row>
    <row r="213" spans="1:15" ht="16.5" x14ac:dyDescent="0.35">
      <c r="A213" s="22">
        <v>3031401</v>
      </c>
      <c r="B213" s="23">
        <v>1</v>
      </c>
      <c r="C213" s="23">
        <v>2</v>
      </c>
      <c r="D213" s="24" t="s">
        <v>46</v>
      </c>
      <c r="E213" s="22"/>
      <c r="F213" s="25"/>
      <c r="G213" s="25">
        <v>120</v>
      </c>
      <c r="H213" s="27">
        <v>21840</v>
      </c>
      <c r="I213" s="27">
        <v>1456</v>
      </c>
      <c r="J213" s="27">
        <v>546</v>
      </c>
      <c r="K213" s="27">
        <v>546</v>
      </c>
      <c r="L213" s="23">
        <v>0</v>
      </c>
      <c r="M213" s="28"/>
      <c r="O213" s="21"/>
    </row>
    <row r="214" spans="1:15" ht="16.5" x14ac:dyDescent="0.35">
      <c r="A214" s="22">
        <v>3031402</v>
      </c>
      <c r="B214" s="23">
        <v>1</v>
      </c>
      <c r="C214" s="23">
        <v>3</v>
      </c>
      <c r="D214" s="24" t="s">
        <v>48</v>
      </c>
      <c r="E214" s="22"/>
      <c r="F214" s="25"/>
      <c r="G214" s="25">
        <v>150</v>
      </c>
      <c r="H214" s="27">
        <v>23760</v>
      </c>
      <c r="I214" s="27">
        <v>1584</v>
      </c>
      <c r="J214" s="27">
        <v>594</v>
      </c>
      <c r="K214" s="27">
        <v>594</v>
      </c>
      <c r="L214" s="23">
        <v>0</v>
      </c>
      <c r="M214" s="28"/>
      <c r="O214" s="21"/>
    </row>
    <row r="215" spans="1:15" ht="16.5" x14ac:dyDescent="0.35">
      <c r="A215" s="22">
        <v>3031403</v>
      </c>
      <c r="B215" s="23">
        <v>1</v>
      </c>
      <c r="C215" s="23">
        <v>4</v>
      </c>
      <c r="D215" s="24" t="s">
        <v>46</v>
      </c>
      <c r="E215" s="22"/>
      <c r="F215" s="25"/>
      <c r="G215" s="25">
        <v>190</v>
      </c>
      <c r="H215" s="27">
        <v>25740</v>
      </c>
      <c r="I215" s="27">
        <v>1716</v>
      </c>
      <c r="J215" s="27">
        <v>643</v>
      </c>
      <c r="K215" s="27">
        <v>643</v>
      </c>
      <c r="L215" s="23">
        <v>0</v>
      </c>
      <c r="M215" s="28"/>
      <c r="O215" s="21"/>
    </row>
    <row r="216" spans="1:15" ht="16.5" x14ac:dyDescent="0.35">
      <c r="A216" s="22">
        <v>3031404</v>
      </c>
      <c r="B216" s="23">
        <v>1</v>
      </c>
      <c r="C216" s="23">
        <v>5</v>
      </c>
      <c r="D216" s="24" t="s">
        <v>46</v>
      </c>
      <c r="E216" s="22"/>
      <c r="F216" s="25"/>
      <c r="G216" s="25">
        <v>220</v>
      </c>
      <c r="H216" s="27">
        <v>27720</v>
      </c>
      <c r="I216" s="27">
        <v>1848</v>
      </c>
      <c r="J216" s="27">
        <v>693</v>
      </c>
      <c r="K216" s="27">
        <v>693</v>
      </c>
      <c r="L216" s="23">
        <v>0</v>
      </c>
      <c r="M216" s="28"/>
      <c r="O216" s="21"/>
    </row>
    <row r="217" spans="1:15" ht="16.5" x14ac:dyDescent="0.35">
      <c r="A217" s="22">
        <v>3031405</v>
      </c>
      <c r="B217" s="23">
        <v>1</v>
      </c>
      <c r="C217" s="23">
        <v>6</v>
      </c>
      <c r="D217" s="24" t="s">
        <v>46</v>
      </c>
      <c r="E217" s="22"/>
      <c r="F217" s="25"/>
      <c r="G217" s="25">
        <v>250</v>
      </c>
      <c r="H217" s="27">
        <v>29760</v>
      </c>
      <c r="I217" s="27">
        <v>1984</v>
      </c>
      <c r="J217" s="27">
        <v>744</v>
      </c>
      <c r="K217" s="27">
        <v>744</v>
      </c>
      <c r="L217" s="23">
        <v>0</v>
      </c>
      <c r="M217" s="28"/>
      <c r="O217" s="21"/>
    </row>
    <row r="218" spans="1:15" ht="16.5" x14ac:dyDescent="0.35">
      <c r="A218" s="22">
        <v>3031406</v>
      </c>
      <c r="B218" s="23">
        <v>1</v>
      </c>
      <c r="C218" s="23">
        <v>7</v>
      </c>
      <c r="D218" s="24" t="s">
        <v>46</v>
      </c>
      <c r="E218" s="22"/>
      <c r="F218" s="25"/>
      <c r="G218" s="25">
        <v>280</v>
      </c>
      <c r="H218" s="27">
        <v>31860</v>
      </c>
      <c r="I218" s="27">
        <v>2124</v>
      </c>
      <c r="J218" s="27">
        <v>796</v>
      </c>
      <c r="K218" s="27">
        <v>796</v>
      </c>
      <c r="L218" s="23">
        <v>0</v>
      </c>
      <c r="M218" s="28"/>
      <c r="O218" s="21"/>
    </row>
    <row r="219" spans="1:15" ht="16.5" x14ac:dyDescent="0.35">
      <c r="A219" s="22">
        <v>3031407</v>
      </c>
      <c r="B219" s="23">
        <v>1</v>
      </c>
      <c r="C219" s="23">
        <v>8</v>
      </c>
      <c r="D219" s="24" t="s">
        <v>46</v>
      </c>
      <c r="E219" s="22"/>
      <c r="F219" s="25"/>
      <c r="G219" s="25">
        <v>320</v>
      </c>
      <c r="H219" s="27">
        <v>33900</v>
      </c>
      <c r="I219" s="27">
        <v>2260</v>
      </c>
      <c r="J219" s="27">
        <v>847</v>
      </c>
      <c r="K219" s="27">
        <v>847</v>
      </c>
      <c r="L219" s="23">
        <v>0</v>
      </c>
      <c r="M219" s="28"/>
      <c r="O219" s="21"/>
    </row>
    <row r="220" spans="1:15" ht="16.5" x14ac:dyDescent="0.35">
      <c r="A220" s="22">
        <v>3031408</v>
      </c>
      <c r="B220" s="23">
        <v>1</v>
      </c>
      <c r="C220" s="23">
        <v>9</v>
      </c>
      <c r="D220" s="24" t="s">
        <v>46</v>
      </c>
      <c r="E220" s="22"/>
      <c r="F220" s="25"/>
      <c r="G220" s="25">
        <v>350</v>
      </c>
      <c r="H220" s="27">
        <v>36060</v>
      </c>
      <c r="I220" s="27">
        <v>2404</v>
      </c>
      <c r="J220" s="27">
        <v>901</v>
      </c>
      <c r="K220" s="27">
        <v>901</v>
      </c>
      <c r="L220" s="23">
        <v>0</v>
      </c>
      <c r="M220" s="28"/>
      <c r="O220" s="21"/>
    </row>
    <row r="221" spans="1:15" ht="16.5" x14ac:dyDescent="0.35">
      <c r="A221" s="22">
        <v>3031409</v>
      </c>
      <c r="B221" s="23">
        <v>1</v>
      </c>
      <c r="C221" s="23">
        <v>10</v>
      </c>
      <c r="D221" s="24" t="s">
        <v>46</v>
      </c>
      <c r="E221" s="22">
        <v>3031400</v>
      </c>
      <c r="F221" s="25">
        <v>1</v>
      </c>
      <c r="G221" s="25">
        <v>380</v>
      </c>
      <c r="H221" s="27">
        <v>38220</v>
      </c>
      <c r="I221" s="27">
        <v>2548</v>
      </c>
      <c r="J221" s="27">
        <v>955</v>
      </c>
      <c r="K221" s="27">
        <v>955</v>
      </c>
      <c r="L221" s="23">
        <v>0</v>
      </c>
      <c r="M221" s="28"/>
      <c r="O221" s="21"/>
    </row>
    <row r="222" spans="1:15" ht="16.5" x14ac:dyDescent="0.35">
      <c r="A222" s="22">
        <v>3031410</v>
      </c>
      <c r="B222" s="23">
        <v>2</v>
      </c>
      <c r="C222" s="23">
        <v>1</v>
      </c>
      <c r="D222" s="24" t="s">
        <v>46</v>
      </c>
      <c r="E222" s="22"/>
      <c r="F222" s="25"/>
      <c r="G222" s="25">
        <v>420</v>
      </c>
      <c r="H222" s="27">
        <v>40380</v>
      </c>
      <c r="I222" s="27">
        <v>2692</v>
      </c>
      <c r="J222" s="27">
        <v>1009</v>
      </c>
      <c r="K222" s="27">
        <v>1009</v>
      </c>
      <c r="L222" s="23">
        <v>1</v>
      </c>
      <c r="M222" s="29">
        <v>3006001</v>
      </c>
      <c r="O222" s="21"/>
    </row>
    <row r="223" spans="1:15" ht="16.5" x14ac:dyDescent="0.35">
      <c r="A223" s="22">
        <v>3031411</v>
      </c>
      <c r="B223" s="23">
        <v>2</v>
      </c>
      <c r="C223" s="23">
        <v>2</v>
      </c>
      <c r="D223" s="24" t="s">
        <v>46</v>
      </c>
      <c r="E223" s="22"/>
      <c r="F223" s="25"/>
      <c r="G223" s="25">
        <v>450</v>
      </c>
      <c r="H223" s="27">
        <v>42600</v>
      </c>
      <c r="I223" s="27">
        <v>2840</v>
      </c>
      <c r="J223" s="27">
        <v>1065</v>
      </c>
      <c r="K223" s="27">
        <v>1065</v>
      </c>
      <c r="L223" s="23">
        <v>0</v>
      </c>
      <c r="M223" s="29">
        <v>3006001</v>
      </c>
      <c r="O223" s="21"/>
    </row>
    <row r="224" spans="1:15" ht="16.5" x14ac:dyDescent="0.35">
      <c r="A224" s="22">
        <v>3031412</v>
      </c>
      <c r="B224" s="23">
        <v>2</v>
      </c>
      <c r="C224" s="23">
        <v>3</v>
      </c>
      <c r="D224" s="24" t="s">
        <v>46</v>
      </c>
      <c r="E224" s="22"/>
      <c r="F224" s="25"/>
      <c r="G224" s="25">
        <v>490</v>
      </c>
      <c r="H224" s="27">
        <v>44820</v>
      </c>
      <c r="I224" s="27">
        <v>2988</v>
      </c>
      <c r="J224" s="27">
        <v>1120</v>
      </c>
      <c r="K224" s="27">
        <v>1120</v>
      </c>
      <c r="L224" s="23">
        <v>0</v>
      </c>
      <c r="M224" s="29">
        <v>3006001</v>
      </c>
      <c r="O224" s="21"/>
    </row>
    <row r="225" spans="1:15" ht="16.5" x14ac:dyDescent="0.35">
      <c r="A225" s="22">
        <v>3031413</v>
      </c>
      <c r="B225" s="23">
        <v>2</v>
      </c>
      <c r="C225" s="23">
        <v>4</v>
      </c>
      <c r="D225" s="24" t="s">
        <v>46</v>
      </c>
      <c r="E225" s="22"/>
      <c r="F225" s="25"/>
      <c r="G225" s="25">
        <v>530</v>
      </c>
      <c r="H225" s="27">
        <v>47100</v>
      </c>
      <c r="I225" s="27">
        <v>3140</v>
      </c>
      <c r="J225" s="27">
        <v>1177</v>
      </c>
      <c r="K225" s="27">
        <v>1177</v>
      </c>
      <c r="L225" s="23">
        <v>0</v>
      </c>
      <c r="M225" s="29">
        <v>3006001</v>
      </c>
      <c r="O225" s="21"/>
    </row>
    <row r="226" spans="1:15" ht="16.5" x14ac:dyDescent="0.35">
      <c r="A226" s="22">
        <v>3031414</v>
      </c>
      <c r="B226" s="23">
        <v>2</v>
      </c>
      <c r="C226" s="23">
        <v>5</v>
      </c>
      <c r="D226" s="24" t="s">
        <v>46</v>
      </c>
      <c r="E226" s="22"/>
      <c r="F226" s="25"/>
      <c r="G226" s="25">
        <v>560</v>
      </c>
      <c r="H226" s="27">
        <v>49440</v>
      </c>
      <c r="I226" s="27">
        <v>3296</v>
      </c>
      <c r="J226" s="27">
        <v>1236</v>
      </c>
      <c r="K226" s="27">
        <v>1236</v>
      </c>
      <c r="L226" s="23">
        <v>0</v>
      </c>
      <c r="M226" s="29">
        <v>3006001</v>
      </c>
      <c r="O226" s="21"/>
    </row>
    <row r="227" spans="1:15" ht="16.5" x14ac:dyDescent="0.35">
      <c r="A227" s="22">
        <v>3031415</v>
      </c>
      <c r="B227" s="23">
        <v>2</v>
      </c>
      <c r="C227" s="23">
        <v>6</v>
      </c>
      <c r="D227" s="24" t="s">
        <v>46</v>
      </c>
      <c r="E227" s="22"/>
      <c r="F227" s="25"/>
      <c r="G227" s="25">
        <v>600</v>
      </c>
      <c r="H227" s="27">
        <v>51780</v>
      </c>
      <c r="I227" s="27">
        <v>3452</v>
      </c>
      <c r="J227" s="27">
        <v>1294</v>
      </c>
      <c r="K227" s="27">
        <v>1294</v>
      </c>
      <c r="L227" s="23">
        <v>0</v>
      </c>
      <c r="M227" s="29">
        <v>3006001</v>
      </c>
      <c r="O227" s="21"/>
    </row>
    <row r="228" spans="1:15" ht="16.5" x14ac:dyDescent="0.35">
      <c r="A228" s="22">
        <v>3031416</v>
      </c>
      <c r="B228" s="23">
        <v>2</v>
      </c>
      <c r="C228" s="23">
        <v>7</v>
      </c>
      <c r="D228" s="24" t="s">
        <v>46</v>
      </c>
      <c r="E228" s="22"/>
      <c r="F228" s="25"/>
      <c r="G228" s="25">
        <v>640</v>
      </c>
      <c r="H228" s="27">
        <v>54180</v>
      </c>
      <c r="I228" s="27">
        <v>3612</v>
      </c>
      <c r="J228" s="27">
        <v>1354</v>
      </c>
      <c r="K228" s="27">
        <v>1354</v>
      </c>
      <c r="L228" s="23">
        <v>0</v>
      </c>
      <c r="M228" s="29">
        <v>3006001</v>
      </c>
      <c r="O228" s="21"/>
    </row>
    <row r="229" spans="1:15" ht="16.5" x14ac:dyDescent="0.35">
      <c r="A229" s="22">
        <v>3031417</v>
      </c>
      <c r="B229" s="23">
        <v>2</v>
      </c>
      <c r="C229" s="23">
        <v>8</v>
      </c>
      <c r="D229" s="24" t="s">
        <v>46</v>
      </c>
      <c r="E229" s="22"/>
      <c r="F229" s="25"/>
      <c r="G229" s="25">
        <v>680</v>
      </c>
      <c r="H229" s="27">
        <v>56580</v>
      </c>
      <c r="I229" s="27">
        <v>3772</v>
      </c>
      <c r="J229" s="27">
        <v>1414</v>
      </c>
      <c r="K229" s="27">
        <v>1414</v>
      </c>
      <c r="L229" s="23">
        <v>0</v>
      </c>
      <c r="M229" s="29">
        <v>3006001</v>
      </c>
      <c r="O229" s="21"/>
    </row>
    <row r="230" spans="1:15" ht="16.5" x14ac:dyDescent="0.35">
      <c r="A230" s="22">
        <v>3031418</v>
      </c>
      <c r="B230" s="23">
        <v>2</v>
      </c>
      <c r="C230" s="23">
        <v>9</v>
      </c>
      <c r="D230" s="24" t="s">
        <v>46</v>
      </c>
      <c r="E230" s="22"/>
      <c r="F230" s="25"/>
      <c r="G230" s="25">
        <v>720</v>
      </c>
      <c r="H230" s="27">
        <v>59040</v>
      </c>
      <c r="I230" s="27">
        <v>3936</v>
      </c>
      <c r="J230" s="27">
        <v>1476</v>
      </c>
      <c r="K230" s="27">
        <v>1476</v>
      </c>
      <c r="L230" s="23">
        <v>0</v>
      </c>
      <c r="M230" s="29">
        <v>3006001</v>
      </c>
      <c r="O230" s="21"/>
    </row>
    <row r="231" spans="1:15" ht="16.5" x14ac:dyDescent="0.35">
      <c r="A231" s="22">
        <v>3031419</v>
      </c>
      <c r="B231" s="23">
        <v>2</v>
      </c>
      <c r="C231" s="23">
        <v>10</v>
      </c>
      <c r="D231" s="24" t="s">
        <v>46</v>
      </c>
      <c r="E231" s="22">
        <v>3031400</v>
      </c>
      <c r="F231" s="25">
        <v>1</v>
      </c>
      <c r="G231" s="25">
        <v>760</v>
      </c>
      <c r="H231" s="27">
        <v>61560</v>
      </c>
      <c r="I231" s="27">
        <v>4104</v>
      </c>
      <c r="J231" s="27">
        <v>1539</v>
      </c>
      <c r="K231" s="27">
        <v>1539</v>
      </c>
      <c r="L231" s="23">
        <v>0</v>
      </c>
      <c r="M231" s="29">
        <v>3006001</v>
      </c>
      <c r="O231" s="21"/>
    </row>
    <row r="232" spans="1:15" ht="16.5" x14ac:dyDescent="0.35">
      <c r="A232" s="22">
        <v>3031420</v>
      </c>
      <c r="B232" s="23">
        <v>3</v>
      </c>
      <c r="C232" s="23">
        <v>1</v>
      </c>
      <c r="D232" s="24" t="s">
        <v>46</v>
      </c>
      <c r="E232" s="22"/>
      <c r="F232" s="25"/>
      <c r="G232" s="25">
        <v>800</v>
      </c>
      <c r="H232" s="27">
        <v>64080</v>
      </c>
      <c r="I232" s="27">
        <v>4272</v>
      </c>
      <c r="J232" s="27">
        <v>1602</v>
      </c>
      <c r="K232" s="27">
        <v>1602</v>
      </c>
      <c r="L232" s="23">
        <v>0</v>
      </c>
      <c r="M232" s="29">
        <v>3006001</v>
      </c>
      <c r="O232" s="21"/>
    </row>
    <row r="233" spans="1:15" ht="16.5" x14ac:dyDescent="0.35">
      <c r="A233" s="22">
        <v>3031421</v>
      </c>
      <c r="B233" s="23">
        <v>3</v>
      </c>
      <c r="C233" s="23">
        <v>2</v>
      </c>
      <c r="D233" s="24" t="s">
        <v>46</v>
      </c>
      <c r="E233" s="22"/>
      <c r="F233" s="25"/>
      <c r="G233" s="25">
        <v>840</v>
      </c>
      <c r="H233" s="27">
        <v>66660</v>
      </c>
      <c r="I233" s="27">
        <v>4444</v>
      </c>
      <c r="J233" s="27">
        <v>1666</v>
      </c>
      <c r="K233" s="27">
        <v>1666</v>
      </c>
      <c r="L233" s="23">
        <v>0</v>
      </c>
      <c r="M233" s="29">
        <v>3006001</v>
      </c>
      <c r="O233" s="21"/>
    </row>
    <row r="234" spans="1:15" ht="16.5" x14ac:dyDescent="0.35">
      <c r="A234" s="22">
        <v>3031422</v>
      </c>
      <c r="B234" s="23">
        <v>3</v>
      </c>
      <c r="C234" s="23">
        <v>3</v>
      </c>
      <c r="D234" s="24" t="s">
        <v>46</v>
      </c>
      <c r="E234" s="22"/>
      <c r="F234" s="25"/>
      <c r="G234" s="25">
        <v>880</v>
      </c>
      <c r="H234" s="27">
        <v>69240</v>
      </c>
      <c r="I234" s="27">
        <v>4616</v>
      </c>
      <c r="J234" s="27">
        <v>1731</v>
      </c>
      <c r="K234" s="27">
        <v>1731</v>
      </c>
      <c r="L234" s="23">
        <v>0</v>
      </c>
      <c r="M234" s="29">
        <v>3006001</v>
      </c>
      <c r="O234" s="21"/>
    </row>
    <row r="235" spans="1:15" ht="16.5" x14ac:dyDescent="0.35">
      <c r="A235" s="22">
        <v>3031423</v>
      </c>
      <c r="B235" s="23">
        <v>3</v>
      </c>
      <c r="C235" s="23">
        <v>4</v>
      </c>
      <c r="D235" s="24" t="s">
        <v>46</v>
      </c>
      <c r="E235" s="22"/>
      <c r="F235" s="25"/>
      <c r="G235" s="25">
        <v>920</v>
      </c>
      <c r="H235" s="27">
        <v>71940</v>
      </c>
      <c r="I235" s="27">
        <v>4796</v>
      </c>
      <c r="J235" s="27">
        <v>1798</v>
      </c>
      <c r="K235" s="27">
        <v>1798</v>
      </c>
      <c r="L235" s="23">
        <v>0</v>
      </c>
      <c r="M235" s="29">
        <v>3006001</v>
      </c>
      <c r="O235" s="21"/>
    </row>
    <row r="236" spans="1:15" ht="16.5" x14ac:dyDescent="0.35">
      <c r="A236" s="22">
        <v>3031424</v>
      </c>
      <c r="B236" s="23">
        <v>3</v>
      </c>
      <c r="C236" s="23">
        <v>5</v>
      </c>
      <c r="D236" s="24" t="s">
        <v>46</v>
      </c>
      <c r="E236" s="22"/>
      <c r="F236" s="25"/>
      <c r="G236" s="25">
        <v>970</v>
      </c>
      <c r="H236" s="27">
        <v>74640</v>
      </c>
      <c r="I236" s="27">
        <v>4976</v>
      </c>
      <c r="J236" s="27">
        <v>1866</v>
      </c>
      <c r="K236" s="27">
        <v>1866</v>
      </c>
      <c r="L236" s="23">
        <v>0</v>
      </c>
      <c r="M236" s="29">
        <v>3006001</v>
      </c>
      <c r="O236" s="21"/>
    </row>
    <row r="237" spans="1:15" ht="16.5" x14ac:dyDescent="0.35">
      <c r="A237" s="22">
        <v>3031425</v>
      </c>
      <c r="B237" s="23">
        <v>3</v>
      </c>
      <c r="C237" s="23">
        <v>6</v>
      </c>
      <c r="D237" s="24" t="s">
        <v>46</v>
      </c>
      <c r="E237" s="22"/>
      <c r="F237" s="25"/>
      <c r="G237" s="25">
        <v>1010</v>
      </c>
      <c r="H237" s="27">
        <v>77400</v>
      </c>
      <c r="I237" s="27">
        <v>5160</v>
      </c>
      <c r="J237" s="27">
        <v>1935</v>
      </c>
      <c r="K237" s="27">
        <v>1935</v>
      </c>
      <c r="L237" s="23">
        <v>0</v>
      </c>
      <c r="M237" s="29">
        <v>3006001</v>
      </c>
      <c r="O237" s="21"/>
    </row>
    <row r="238" spans="1:15" ht="16.5" x14ac:dyDescent="0.35">
      <c r="A238" s="22">
        <v>3031426</v>
      </c>
      <c r="B238" s="23">
        <v>3</v>
      </c>
      <c r="C238" s="23">
        <v>7</v>
      </c>
      <c r="D238" s="24" t="s">
        <v>46</v>
      </c>
      <c r="E238" s="22"/>
      <c r="F238" s="25"/>
      <c r="G238" s="25">
        <v>1060</v>
      </c>
      <c r="H238" s="27">
        <v>80160</v>
      </c>
      <c r="I238" s="27">
        <v>5344</v>
      </c>
      <c r="J238" s="27">
        <v>2004</v>
      </c>
      <c r="K238" s="27">
        <v>2004</v>
      </c>
      <c r="L238" s="23">
        <v>0</v>
      </c>
      <c r="M238" s="29">
        <v>3006001</v>
      </c>
      <c r="O238" s="21"/>
    </row>
    <row r="239" spans="1:15" ht="16.5" x14ac:dyDescent="0.35">
      <c r="A239" s="22">
        <v>3031427</v>
      </c>
      <c r="B239" s="23">
        <v>3</v>
      </c>
      <c r="C239" s="23">
        <v>8</v>
      </c>
      <c r="D239" s="24" t="s">
        <v>46</v>
      </c>
      <c r="E239" s="22"/>
      <c r="F239" s="25"/>
      <c r="G239" s="25">
        <v>1100</v>
      </c>
      <c r="H239" s="27">
        <v>83040</v>
      </c>
      <c r="I239" s="27">
        <v>5536</v>
      </c>
      <c r="J239" s="27">
        <v>2076</v>
      </c>
      <c r="K239" s="27">
        <v>2076</v>
      </c>
      <c r="L239" s="23">
        <v>0</v>
      </c>
      <c r="M239" s="29">
        <v>3006001</v>
      </c>
      <c r="O239" s="21"/>
    </row>
    <row r="240" spans="1:15" ht="16.5" x14ac:dyDescent="0.35">
      <c r="A240" s="22">
        <v>3031428</v>
      </c>
      <c r="B240" s="23">
        <v>3</v>
      </c>
      <c r="C240" s="23">
        <v>9</v>
      </c>
      <c r="D240" s="24" t="s">
        <v>46</v>
      </c>
      <c r="E240" s="22"/>
      <c r="F240" s="25"/>
      <c r="G240" s="25">
        <v>1150</v>
      </c>
      <c r="H240" s="27">
        <v>85920</v>
      </c>
      <c r="I240" s="27">
        <v>5728</v>
      </c>
      <c r="J240" s="27">
        <v>2148</v>
      </c>
      <c r="K240" s="27">
        <v>2148</v>
      </c>
      <c r="L240" s="23">
        <v>0</v>
      </c>
      <c r="M240" s="29">
        <v>3006001</v>
      </c>
      <c r="O240" s="21"/>
    </row>
    <row r="241" spans="1:15" ht="16.5" x14ac:dyDescent="0.35">
      <c r="A241" s="22">
        <v>3031429</v>
      </c>
      <c r="B241" s="23">
        <v>3</v>
      </c>
      <c r="C241" s="23">
        <v>10</v>
      </c>
      <c r="D241" s="24" t="s">
        <v>46</v>
      </c>
      <c r="E241" s="22">
        <v>3031400</v>
      </c>
      <c r="F241" s="25">
        <v>2</v>
      </c>
      <c r="G241" s="25">
        <v>1190</v>
      </c>
      <c r="H241" s="27">
        <v>88860</v>
      </c>
      <c r="I241" s="27">
        <v>5924</v>
      </c>
      <c r="J241" s="27">
        <v>2221</v>
      </c>
      <c r="K241" s="27">
        <v>2221</v>
      </c>
      <c r="L241" s="23">
        <v>0</v>
      </c>
      <c r="M241" s="29">
        <v>3006001</v>
      </c>
      <c r="O241" s="21"/>
    </row>
    <row r="242" spans="1:15" ht="16.5" x14ac:dyDescent="0.35">
      <c r="A242" s="22">
        <v>3031430</v>
      </c>
      <c r="B242" s="23">
        <v>4</v>
      </c>
      <c r="C242" s="23">
        <v>1</v>
      </c>
      <c r="D242" s="24" t="s">
        <v>46</v>
      </c>
      <c r="E242" s="22"/>
      <c r="F242" s="25"/>
      <c r="G242" s="25">
        <v>1240</v>
      </c>
      <c r="H242" s="27">
        <v>91800</v>
      </c>
      <c r="I242" s="27">
        <v>6120</v>
      </c>
      <c r="J242" s="27">
        <v>2295</v>
      </c>
      <c r="K242" s="27">
        <v>2295</v>
      </c>
      <c r="L242" s="23">
        <v>1</v>
      </c>
      <c r="M242" s="30" t="s">
        <v>36</v>
      </c>
      <c r="O242" s="21"/>
    </row>
    <row r="243" spans="1:15" ht="16.5" x14ac:dyDescent="0.35">
      <c r="A243" s="22">
        <v>3031431</v>
      </c>
      <c r="B243" s="23">
        <v>4</v>
      </c>
      <c r="C243" s="23">
        <v>2</v>
      </c>
      <c r="D243" s="24" t="s">
        <v>46</v>
      </c>
      <c r="E243" s="22"/>
      <c r="F243" s="25"/>
      <c r="G243" s="25">
        <v>1290</v>
      </c>
      <c r="H243" s="27">
        <v>94860</v>
      </c>
      <c r="I243" s="27">
        <v>6324</v>
      </c>
      <c r="J243" s="27">
        <v>2371</v>
      </c>
      <c r="K243" s="27">
        <v>2371</v>
      </c>
      <c r="L243" s="23">
        <v>0</v>
      </c>
      <c r="M243" s="30" t="s">
        <v>36</v>
      </c>
      <c r="O243" s="21"/>
    </row>
    <row r="244" spans="1:15" ht="16.5" x14ac:dyDescent="0.35">
      <c r="A244" s="22">
        <v>3031432</v>
      </c>
      <c r="B244" s="23">
        <v>4</v>
      </c>
      <c r="C244" s="23">
        <v>3</v>
      </c>
      <c r="D244" s="24" t="s">
        <v>46</v>
      </c>
      <c r="E244" s="22"/>
      <c r="F244" s="25"/>
      <c r="G244" s="25">
        <v>1340</v>
      </c>
      <c r="H244" s="27">
        <v>97920</v>
      </c>
      <c r="I244" s="27">
        <v>6528</v>
      </c>
      <c r="J244" s="27">
        <v>2448</v>
      </c>
      <c r="K244" s="27">
        <v>2448</v>
      </c>
      <c r="L244" s="23">
        <v>0</v>
      </c>
      <c r="M244" s="30" t="s">
        <v>36</v>
      </c>
      <c r="O244" s="21"/>
    </row>
    <row r="245" spans="1:15" ht="16.5" x14ac:dyDescent="0.35">
      <c r="A245" s="22">
        <v>3031433</v>
      </c>
      <c r="B245" s="23">
        <v>4</v>
      </c>
      <c r="C245" s="23">
        <v>4</v>
      </c>
      <c r="D245" s="24" t="s">
        <v>46</v>
      </c>
      <c r="E245" s="22"/>
      <c r="F245" s="25"/>
      <c r="G245" s="25">
        <v>1390</v>
      </c>
      <c r="H245" s="27">
        <v>101040</v>
      </c>
      <c r="I245" s="27">
        <v>6736</v>
      </c>
      <c r="J245" s="27">
        <v>2526</v>
      </c>
      <c r="K245" s="27">
        <v>2526</v>
      </c>
      <c r="L245" s="23">
        <v>0</v>
      </c>
      <c r="M245" s="30" t="s">
        <v>36</v>
      </c>
      <c r="O245" s="21"/>
    </row>
    <row r="246" spans="1:15" ht="16.5" x14ac:dyDescent="0.35">
      <c r="A246" s="22">
        <v>3031434</v>
      </c>
      <c r="B246" s="23">
        <v>4</v>
      </c>
      <c r="C246" s="23">
        <v>5</v>
      </c>
      <c r="D246" s="24" t="s">
        <v>46</v>
      </c>
      <c r="E246" s="22"/>
      <c r="F246" s="25"/>
      <c r="G246" s="25">
        <v>1440</v>
      </c>
      <c r="H246" s="27">
        <v>104280</v>
      </c>
      <c r="I246" s="27">
        <v>6952</v>
      </c>
      <c r="J246" s="27">
        <v>2607</v>
      </c>
      <c r="K246" s="27">
        <v>2607</v>
      </c>
      <c r="L246" s="23">
        <v>0</v>
      </c>
      <c r="M246" s="30" t="s">
        <v>36</v>
      </c>
    </row>
    <row r="247" spans="1:15" ht="16.5" x14ac:dyDescent="0.35">
      <c r="A247" s="22">
        <v>3031435</v>
      </c>
      <c r="B247" s="23">
        <v>4</v>
      </c>
      <c r="C247" s="23">
        <v>6</v>
      </c>
      <c r="D247" s="24" t="s">
        <v>46</v>
      </c>
      <c r="E247" s="22"/>
      <c r="F247" s="25"/>
      <c r="G247" s="25">
        <v>1490</v>
      </c>
      <c r="H247" s="27">
        <v>107520</v>
      </c>
      <c r="I247" s="27">
        <v>7168</v>
      </c>
      <c r="J247" s="27">
        <v>2688</v>
      </c>
      <c r="K247" s="27">
        <v>2688</v>
      </c>
      <c r="L247" s="23">
        <v>0</v>
      </c>
      <c r="M247" s="30" t="s">
        <v>36</v>
      </c>
    </row>
    <row r="248" spans="1:15" ht="16.5" x14ac:dyDescent="0.35">
      <c r="A248" s="22">
        <v>3031436</v>
      </c>
      <c r="B248" s="23">
        <v>4</v>
      </c>
      <c r="C248" s="23">
        <v>7</v>
      </c>
      <c r="D248" s="24" t="s">
        <v>46</v>
      </c>
      <c r="E248" s="22"/>
      <c r="F248" s="25"/>
      <c r="G248" s="25">
        <v>1540</v>
      </c>
      <c r="H248" s="27">
        <v>110760</v>
      </c>
      <c r="I248" s="27">
        <v>7384</v>
      </c>
      <c r="J248" s="27">
        <v>2769</v>
      </c>
      <c r="K248" s="27">
        <v>2769</v>
      </c>
      <c r="L248" s="23">
        <v>0</v>
      </c>
      <c r="M248" s="30" t="s">
        <v>36</v>
      </c>
    </row>
    <row r="249" spans="1:15" ht="16.5" x14ac:dyDescent="0.35">
      <c r="A249" s="22">
        <v>3031437</v>
      </c>
      <c r="B249" s="23">
        <v>4</v>
      </c>
      <c r="C249" s="23">
        <v>8</v>
      </c>
      <c r="D249" s="24" t="s">
        <v>46</v>
      </c>
      <c r="E249" s="22"/>
      <c r="F249" s="25"/>
      <c r="G249" s="25">
        <v>1600</v>
      </c>
      <c r="H249" s="27">
        <v>114120</v>
      </c>
      <c r="I249" s="27">
        <v>7608</v>
      </c>
      <c r="J249" s="27">
        <v>2853</v>
      </c>
      <c r="K249" s="27">
        <v>2853</v>
      </c>
      <c r="L249" s="23">
        <v>0</v>
      </c>
      <c r="M249" s="30" t="s">
        <v>36</v>
      </c>
    </row>
    <row r="250" spans="1:15" ht="16.5" x14ac:dyDescent="0.35">
      <c r="A250" s="22">
        <v>3031438</v>
      </c>
      <c r="B250" s="23">
        <v>4</v>
      </c>
      <c r="C250" s="23">
        <v>9</v>
      </c>
      <c r="D250" s="24" t="s">
        <v>46</v>
      </c>
      <c r="E250" s="22"/>
      <c r="F250" s="25"/>
      <c r="G250" s="25">
        <v>1650</v>
      </c>
      <c r="H250" s="27">
        <v>117540</v>
      </c>
      <c r="I250" s="27">
        <v>7836</v>
      </c>
      <c r="J250" s="27">
        <v>2938</v>
      </c>
      <c r="K250" s="27">
        <v>2938</v>
      </c>
      <c r="L250" s="23">
        <v>0</v>
      </c>
      <c r="M250" s="30" t="s">
        <v>36</v>
      </c>
    </row>
    <row r="251" spans="1:15" ht="16.5" x14ac:dyDescent="0.35">
      <c r="A251" s="22">
        <v>3031439</v>
      </c>
      <c r="B251" s="23">
        <v>4</v>
      </c>
      <c r="C251" s="23">
        <v>10</v>
      </c>
      <c r="D251" s="24" t="s">
        <v>46</v>
      </c>
      <c r="E251" s="22">
        <v>3031400</v>
      </c>
      <c r="F251" s="25">
        <v>2</v>
      </c>
      <c r="G251" s="25">
        <v>1700</v>
      </c>
      <c r="H251" s="27">
        <v>121020</v>
      </c>
      <c r="I251" s="27">
        <v>8068</v>
      </c>
      <c r="J251" s="27">
        <v>3025</v>
      </c>
      <c r="K251" s="27">
        <v>3025</v>
      </c>
      <c r="L251" s="23">
        <v>0</v>
      </c>
      <c r="M251" s="30" t="s">
        <v>36</v>
      </c>
    </row>
    <row r="252" spans="1:15" ht="16.5" x14ac:dyDescent="0.35">
      <c r="A252" s="22">
        <v>3031440</v>
      </c>
      <c r="B252" s="23">
        <v>5</v>
      </c>
      <c r="C252" s="23">
        <v>1</v>
      </c>
      <c r="D252" s="24" t="s">
        <v>46</v>
      </c>
      <c r="E252" s="22"/>
      <c r="F252" s="25"/>
      <c r="G252" s="25">
        <v>1760</v>
      </c>
      <c r="H252" s="27">
        <v>124560</v>
      </c>
      <c r="I252" s="27">
        <v>8304</v>
      </c>
      <c r="J252" s="27">
        <v>3114</v>
      </c>
      <c r="K252" s="27">
        <v>3114</v>
      </c>
      <c r="L252" s="23">
        <v>0</v>
      </c>
      <c r="M252" s="30" t="s">
        <v>36</v>
      </c>
    </row>
    <row r="253" spans="1:15" ht="16.5" x14ac:dyDescent="0.35">
      <c r="A253" s="22">
        <v>3031441</v>
      </c>
      <c r="B253" s="23">
        <v>5</v>
      </c>
      <c r="C253" s="23">
        <v>2</v>
      </c>
      <c r="D253" s="24" t="s">
        <v>46</v>
      </c>
      <c r="E253" s="22"/>
      <c r="F253" s="25"/>
      <c r="G253" s="25">
        <v>1820</v>
      </c>
      <c r="H253" s="27">
        <v>128160</v>
      </c>
      <c r="I253" s="27">
        <v>8544</v>
      </c>
      <c r="J253" s="27">
        <v>3204</v>
      </c>
      <c r="K253" s="27">
        <v>3204</v>
      </c>
      <c r="L253" s="23">
        <v>0</v>
      </c>
      <c r="M253" s="30" t="s">
        <v>36</v>
      </c>
    </row>
    <row r="254" spans="1:15" ht="16.5" x14ac:dyDescent="0.35">
      <c r="A254" s="22">
        <v>3031442</v>
      </c>
      <c r="B254" s="23">
        <v>5</v>
      </c>
      <c r="C254" s="23">
        <v>3</v>
      </c>
      <c r="D254" s="24" t="s">
        <v>46</v>
      </c>
      <c r="E254" s="22"/>
      <c r="F254" s="25"/>
      <c r="G254" s="25">
        <v>1870</v>
      </c>
      <c r="H254" s="27">
        <v>131760</v>
      </c>
      <c r="I254" s="27">
        <v>8784</v>
      </c>
      <c r="J254" s="27">
        <v>3294</v>
      </c>
      <c r="K254" s="27">
        <v>3294</v>
      </c>
      <c r="L254" s="23">
        <v>0</v>
      </c>
      <c r="M254" s="30" t="s">
        <v>36</v>
      </c>
    </row>
    <row r="255" spans="1:15" ht="16.5" x14ac:dyDescent="0.35">
      <c r="A255" s="22">
        <v>3031443</v>
      </c>
      <c r="B255" s="23">
        <v>5</v>
      </c>
      <c r="C255" s="23">
        <v>4</v>
      </c>
      <c r="D255" s="24" t="s">
        <v>46</v>
      </c>
      <c r="E255" s="22"/>
      <c r="F255" s="25"/>
      <c r="G255" s="25">
        <v>1930</v>
      </c>
      <c r="H255" s="27">
        <v>135480</v>
      </c>
      <c r="I255" s="27">
        <v>9032</v>
      </c>
      <c r="J255" s="27">
        <v>3387</v>
      </c>
      <c r="K255" s="27">
        <v>3387</v>
      </c>
      <c r="L255" s="23">
        <v>0</v>
      </c>
      <c r="M255" s="30" t="s">
        <v>36</v>
      </c>
    </row>
    <row r="256" spans="1:15" ht="16.5" x14ac:dyDescent="0.35">
      <c r="A256" s="22">
        <v>3031444</v>
      </c>
      <c r="B256" s="23">
        <v>5</v>
      </c>
      <c r="C256" s="23">
        <v>5</v>
      </c>
      <c r="D256" s="24" t="s">
        <v>46</v>
      </c>
      <c r="E256" s="22"/>
      <c r="F256" s="25"/>
      <c r="G256" s="25">
        <v>1990</v>
      </c>
      <c r="H256" s="27">
        <v>139260</v>
      </c>
      <c r="I256" s="27">
        <v>9284</v>
      </c>
      <c r="J256" s="27">
        <v>3481</v>
      </c>
      <c r="K256" s="27">
        <v>3481</v>
      </c>
      <c r="L256" s="23">
        <v>0</v>
      </c>
      <c r="M256" s="30" t="s">
        <v>36</v>
      </c>
    </row>
    <row r="257" spans="1:13" ht="16.5" x14ac:dyDescent="0.35">
      <c r="A257" s="22">
        <v>3031445</v>
      </c>
      <c r="B257" s="23">
        <v>5</v>
      </c>
      <c r="C257" s="23">
        <v>6</v>
      </c>
      <c r="D257" s="24" t="s">
        <v>46</v>
      </c>
      <c r="E257" s="22"/>
      <c r="F257" s="25"/>
      <c r="G257" s="25">
        <v>2050</v>
      </c>
      <c r="H257" s="27">
        <v>143100</v>
      </c>
      <c r="I257" s="27">
        <v>9540</v>
      </c>
      <c r="J257" s="27">
        <v>3577</v>
      </c>
      <c r="K257" s="27">
        <v>3577</v>
      </c>
      <c r="L257" s="23">
        <v>0</v>
      </c>
      <c r="M257" s="30" t="s">
        <v>36</v>
      </c>
    </row>
    <row r="258" spans="1:13" ht="16.5" x14ac:dyDescent="0.35">
      <c r="A258" s="22">
        <v>3031446</v>
      </c>
      <c r="B258" s="23">
        <v>5</v>
      </c>
      <c r="C258" s="23">
        <v>7</v>
      </c>
      <c r="D258" s="24" t="s">
        <v>46</v>
      </c>
      <c r="E258" s="22"/>
      <c r="F258" s="25"/>
      <c r="G258" s="25">
        <v>2110</v>
      </c>
      <c r="H258" s="27">
        <v>147000</v>
      </c>
      <c r="I258" s="27">
        <v>9800</v>
      </c>
      <c r="J258" s="27">
        <v>3675</v>
      </c>
      <c r="K258" s="27">
        <v>3675</v>
      </c>
      <c r="L258" s="23">
        <v>0</v>
      </c>
      <c r="M258" s="30" t="s">
        <v>36</v>
      </c>
    </row>
    <row r="259" spans="1:13" ht="16.5" x14ac:dyDescent="0.35">
      <c r="A259" s="22">
        <v>3031447</v>
      </c>
      <c r="B259" s="23">
        <v>5</v>
      </c>
      <c r="C259" s="23">
        <v>8</v>
      </c>
      <c r="D259" s="24" t="s">
        <v>46</v>
      </c>
      <c r="E259" s="22"/>
      <c r="F259" s="25"/>
      <c r="G259" s="25">
        <v>2170</v>
      </c>
      <c r="H259" s="27">
        <v>150960</v>
      </c>
      <c r="I259" s="27">
        <v>10064</v>
      </c>
      <c r="J259" s="27">
        <v>3774</v>
      </c>
      <c r="K259" s="27">
        <v>3774</v>
      </c>
      <c r="L259" s="23">
        <v>0</v>
      </c>
      <c r="M259" s="30" t="s">
        <v>36</v>
      </c>
    </row>
    <row r="260" spans="1:13" ht="16.5" x14ac:dyDescent="0.35">
      <c r="A260" s="22">
        <v>3031448</v>
      </c>
      <c r="B260" s="23">
        <v>5</v>
      </c>
      <c r="C260" s="23">
        <v>9</v>
      </c>
      <c r="D260" s="24" t="s">
        <v>46</v>
      </c>
      <c r="E260" s="22"/>
      <c r="F260" s="25"/>
      <c r="G260" s="25">
        <v>2230</v>
      </c>
      <c r="H260" s="27">
        <v>155040</v>
      </c>
      <c r="I260" s="27">
        <v>10336</v>
      </c>
      <c r="J260" s="27">
        <v>3876</v>
      </c>
      <c r="K260" s="27">
        <v>3876</v>
      </c>
      <c r="L260" s="23">
        <v>0</v>
      </c>
      <c r="M260" s="30" t="s">
        <v>36</v>
      </c>
    </row>
    <row r="261" spans="1:13" ht="16.5" x14ac:dyDescent="0.35">
      <c r="A261" s="22">
        <v>3031449</v>
      </c>
      <c r="B261" s="23">
        <v>5</v>
      </c>
      <c r="C261" s="23">
        <v>10</v>
      </c>
      <c r="D261" s="24" t="s">
        <v>46</v>
      </c>
      <c r="E261" s="22">
        <v>3031400</v>
      </c>
      <c r="F261" s="25">
        <v>2</v>
      </c>
      <c r="G261" s="25">
        <v>2300</v>
      </c>
      <c r="H261" s="27">
        <v>159120</v>
      </c>
      <c r="I261" s="27">
        <v>10608</v>
      </c>
      <c r="J261" s="27">
        <v>3978</v>
      </c>
      <c r="K261" s="27">
        <v>3978</v>
      </c>
      <c r="L261" s="23">
        <v>0</v>
      </c>
      <c r="M261" s="30" t="s">
        <v>36</v>
      </c>
    </row>
    <row r="262" spans="1:13" ht="16.5" x14ac:dyDescent="0.35">
      <c r="A262" s="22">
        <v>3031450</v>
      </c>
      <c r="B262" s="23">
        <v>6</v>
      </c>
      <c r="C262" s="23">
        <v>1</v>
      </c>
      <c r="D262" s="24" t="s">
        <v>46</v>
      </c>
      <c r="E262" s="22"/>
      <c r="F262" s="25"/>
      <c r="G262" s="25">
        <v>2360</v>
      </c>
      <c r="H262" s="27">
        <v>163320</v>
      </c>
      <c r="I262" s="27">
        <v>10888</v>
      </c>
      <c r="J262" s="27">
        <v>4083</v>
      </c>
      <c r="K262" s="27">
        <v>4083</v>
      </c>
      <c r="L262" s="23">
        <v>1</v>
      </c>
      <c r="M262" s="30" t="s">
        <v>37</v>
      </c>
    </row>
    <row r="263" spans="1:13" ht="16.5" x14ac:dyDescent="0.35">
      <c r="A263" s="22">
        <v>3031451</v>
      </c>
      <c r="B263" s="23">
        <v>6</v>
      </c>
      <c r="C263" s="23">
        <v>2</v>
      </c>
      <c r="D263" s="24" t="s">
        <v>46</v>
      </c>
      <c r="E263" s="22"/>
      <c r="F263" s="25"/>
      <c r="G263" s="25">
        <v>2430</v>
      </c>
      <c r="H263" s="27">
        <v>167580</v>
      </c>
      <c r="I263" s="27">
        <v>11172</v>
      </c>
      <c r="J263" s="27">
        <v>4189</v>
      </c>
      <c r="K263" s="27">
        <v>4189</v>
      </c>
      <c r="L263" s="23">
        <v>0</v>
      </c>
      <c r="M263" s="30" t="s">
        <v>37</v>
      </c>
    </row>
    <row r="264" spans="1:13" ht="16.5" x14ac:dyDescent="0.35">
      <c r="A264" s="22">
        <v>3031452</v>
      </c>
      <c r="B264" s="23">
        <v>6</v>
      </c>
      <c r="C264" s="23">
        <v>3</v>
      </c>
      <c r="D264" s="24" t="s">
        <v>46</v>
      </c>
      <c r="E264" s="22"/>
      <c r="F264" s="25"/>
      <c r="G264" s="25">
        <v>2500</v>
      </c>
      <c r="H264" s="27">
        <v>171900</v>
      </c>
      <c r="I264" s="27">
        <v>11460</v>
      </c>
      <c r="J264" s="27">
        <v>4297</v>
      </c>
      <c r="K264" s="27">
        <v>4297</v>
      </c>
      <c r="L264" s="23">
        <v>0</v>
      </c>
      <c r="M264" s="30" t="s">
        <v>37</v>
      </c>
    </row>
    <row r="265" spans="1:13" ht="16.5" x14ac:dyDescent="0.35">
      <c r="A265" s="22">
        <v>3031453</v>
      </c>
      <c r="B265" s="23">
        <v>6</v>
      </c>
      <c r="C265" s="23">
        <v>4</v>
      </c>
      <c r="D265" s="24" t="s">
        <v>46</v>
      </c>
      <c r="E265" s="22"/>
      <c r="F265" s="25"/>
      <c r="G265" s="25">
        <v>2560</v>
      </c>
      <c r="H265" s="27">
        <v>176340</v>
      </c>
      <c r="I265" s="27">
        <v>11756</v>
      </c>
      <c r="J265" s="27">
        <v>4408</v>
      </c>
      <c r="K265" s="27">
        <v>4408</v>
      </c>
      <c r="L265" s="23">
        <v>0</v>
      </c>
      <c r="M265" s="30" t="s">
        <v>37</v>
      </c>
    </row>
    <row r="266" spans="1:13" ht="16.5" x14ac:dyDescent="0.35">
      <c r="A266" s="22">
        <v>3031454</v>
      </c>
      <c r="B266" s="23">
        <v>6</v>
      </c>
      <c r="C266" s="23">
        <v>5</v>
      </c>
      <c r="D266" s="24" t="s">
        <v>46</v>
      </c>
      <c r="E266" s="22"/>
      <c r="F266" s="25"/>
      <c r="G266" s="25">
        <v>2630</v>
      </c>
      <c r="H266" s="27">
        <v>180780</v>
      </c>
      <c r="I266" s="27">
        <v>12052</v>
      </c>
      <c r="J266" s="27">
        <v>4519</v>
      </c>
      <c r="K266" s="27">
        <v>4519</v>
      </c>
      <c r="L266" s="23">
        <v>0</v>
      </c>
      <c r="M266" s="30" t="s">
        <v>37</v>
      </c>
    </row>
    <row r="267" spans="1:13" ht="16.5" x14ac:dyDescent="0.35">
      <c r="A267" s="22">
        <v>3031455</v>
      </c>
      <c r="B267" s="23">
        <v>6</v>
      </c>
      <c r="C267" s="23">
        <v>6</v>
      </c>
      <c r="D267" s="24" t="s">
        <v>46</v>
      </c>
      <c r="E267" s="22"/>
      <c r="F267" s="25"/>
      <c r="G267" s="25">
        <v>2700</v>
      </c>
      <c r="H267" s="27">
        <v>185340</v>
      </c>
      <c r="I267" s="27">
        <v>12356</v>
      </c>
      <c r="J267" s="27">
        <v>4633</v>
      </c>
      <c r="K267" s="27">
        <v>4633</v>
      </c>
      <c r="L267" s="23">
        <v>0</v>
      </c>
      <c r="M267" s="30" t="s">
        <v>37</v>
      </c>
    </row>
    <row r="268" spans="1:13" ht="16.5" x14ac:dyDescent="0.35">
      <c r="A268" s="22">
        <v>3031456</v>
      </c>
      <c r="B268" s="23">
        <v>6</v>
      </c>
      <c r="C268" s="23">
        <v>7</v>
      </c>
      <c r="D268" s="24" t="s">
        <v>46</v>
      </c>
      <c r="E268" s="22"/>
      <c r="F268" s="25"/>
      <c r="G268" s="25">
        <v>2770</v>
      </c>
      <c r="H268" s="27">
        <v>189960</v>
      </c>
      <c r="I268" s="27">
        <v>12664</v>
      </c>
      <c r="J268" s="27">
        <v>4749</v>
      </c>
      <c r="K268" s="27">
        <v>4749</v>
      </c>
      <c r="L268" s="23">
        <v>0</v>
      </c>
      <c r="M268" s="30" t="s">
        <v>37</v>
      </c>
    </row>
    <row r="269" spans="1:13" ht="16.5" x14ac:dyDescent="0.35">
      <c r="A269" s="22">
        <v>3031457</v>
      </c>
      <c r="B269" s="23">
        <v>6</v>
      </c>
      <c r="C269" s="23">
        <v>8</v>
      </c>
      <c r="D269" s="24" t="s">
        <v>46</v>
      </c>
      <c r="E269" s="22"/>
      <c r="F269" s="25"/>
      <c r="G269" s="25">
        <v>2840</v>
      </c>
      <c r="H269" s="27">
        <v>194700</v>
      </c>
      <c r="I269" s="27">
        <v>12980</v>
      </c>
      <c r="J269" s="27">
        <v>4867</v>
      </c>
      <c r="K269" s="27">
        <v>4867</v>
      </c>
      <c r="L269" s="23">
        <v>0</v>
      </c>
      <c r="M269" s="30" t="s">
        <v>37</v>
      </c>
    </row>
    <row r="270" spans="1:13" ht="16.5" x14ac:dyDescent="0.35">
      <c r="A270" s="22">
        <v>3031458</v>
      </c>
      <c r="B270" s="23">
        <v>6</v>
      </c>
      <c r="C270" s="23">
        <v>9</v>
      </c>
      <c r="D270" s="24" t="s">
        <v>46</v>
      </c>
      <c r="E270" s="22"/>
      <c r="F270" s="25"/>
      <c r="G270" s="25">
        <v>2920</v>
      </c>
      <c r="H270" s="27">
        <v>199500</v>
      </c>
      <c r="I270" s="27">
        <v>13300</v>
      </c>
      <c r="J270" s="27">
        <v>4987</v>
      </c>
      <c r="K270" s="27">
        <v>4987</v>
      </c>
      <c r="L270" s="23">
        <v>0</v>
      </c>
      <c r="M270" s="30" t="s">
        <v>37</v>
      </c>
    </row>
    <row r="271" spans="1:13" ht="16.5" x14ac:dyDescent="0.35">
      <c r="A271" s="22">
        <v>3031459</v>
      </c>
      <c r="B271" s="23">
        <v>6</v>
      </c>
      <c r="C271" s="23">
        <v>10</v>
      </c>
      <c r="D271" s="24" t="s">
        <v>46</v>
      </c>
      <c r="E271" s="22">
        <v>3031400</v>
      </c>
      <c r="F271" s="25">
        <v>2</v>
      </c>
      <c r="G271" s="25">
        <v>2990</v>
      </c>
      <c r="H271" s="27">
        <v>204360</v>
      </c>
      <c r="I271" s="27">
        <v>13624</v>
      </c>
      <c r="J271" s="27">
        <v>5109</v>
      </c>
      <c r="K271" s="27">
        <v>5109</v>
      </c>
      <c r="L271" s="23">
        <v>0</v>
      </c>
      <c r="M271" s="30" t="s">
        <v>37</v>
      </c>
    </row>
    <row r="272" spans="1:13" ht="16.5" x14ac:dyDescent="0.35">
      <c r="A272" s="22">
        <v>3031460</v>
      </c>
      <c r="B272" s="23">
        <v>7</v>
      </c>
      <c r="C272" s="23">
        <v>1</v>
      </c>
      <c r="D272" s="24" t="s">
        <v>46</v>
      </c>
      <c r="E272" s="22"/>
      <c r="F272" s="25"/>
      <c r="G272" s="25">
        <v>3060</v>
      </c>
      <c r="H272" s="27">
        <v>209340</v>
      </c>
      <c r="I272" s="27">
        <v>13956</v>
      </c>
      <c r="J272" s="27">
        <v>5233</v>
      </c>
      <c r="K272" s="27">
        <v>5233</v>
      </c>
      <c r="L272" s="23">
        <v>0</v>
      </c>
      <c r="M272" s="30" t="s">
        <v>37</v>
      </c>
    </row>
    <row r="273" spans="1:15" ht="16.5" x14ac:dyDescent="0.35">
      <c r="A273" s="22">
        <v>3031461</v>
      </c>
      <c r="B273" s="23">
        <v>7</v>
      </c>
      <c r="C273" s="23">
        <v>2</v>
      </c>
      <c r="D273" s="24" t="s">
        <v>46</v>
      </c>
      <c r="E273" s="22"/>
      <c r="F273" s="25"/>
      <c r="G273" s="25">
        <v>3140</v>
      </c>
      <c r="H273" s="27">
        <v>214380</v>
      </c>
      <c r="I273" s="27">
        <v>14292</v>
      </c>
      <c r="J273" s="27">
        <v>5359</v>
      </c>
      <c r="K273" s="27">
        <v>5359</v>
      </c>
      <c r="L273" s="23">
        <v>0</v>
      </c>
      <c r="M273" s="30" t="s">
        <v>37</v>
      </c>
    </row>
    <row r="274" spans="1:15" ht="16.5" x14ac:dyDescent="0.35">
      <c r="A274" s="22">
        <v>3031462</v>
      </c>
      <c r="B274" s="23">
        <v>7</v>
      </c>
      <c r="C274" s="23">
        <v>3</v>
      </c>
      <c r="D274" s="24" t="s">
        <v>46</v>
      </c>
      <c r="E274" s="22"/>
      <c r="F274" s="25"/>
      <c r="G274" s="25">
        <v>3220</v>
      </c>
      <c r="H274" s="27">
        <v>219540</v>
      </c>
      <c r="I274" s="27">
        <v>14636</v>
      </c>
      <c r="J274" s="27">
        <v>5488</v>
      </c>
      <c r="K274" s="27">
        <v>5488</v>
      </c>
      <c r="L274" s="23">
        <v>0</v>
      </c>
      <c r="M274" s="30" t="s">
        <v>37</v>
      </c>
    </row>
    <row r="275" spans="1:15" ht="16.5" x14ac:dyDescent="0.35">
      <c r="A275" s="22">
        <v>3031463</v>
      </c>
      <c r="B275" s="23">
        <v>7</v>
      </c>
      <c r="C275" s="23">
        <v>4</v>
      </c>
      <c r="D275" s="24" t="s">
        <v>46</v>
      </c>
      <c r="E275" s="22"/>
      <c r="F275" s="25"/>
      <c r="G275" s="25">
        <v>3300</v>
      </c>
      <c r="H275" s="27">
        <v>224760</v>
      </c>
      <c r="I275" s="27">
        <v>14984</v>
      </c>
      <c r="J275" s="27">
        <v>5619</v>
      </c>
      <c r="K275" s="27">
        <v>5619</v>
      </c>
      <c r="L275" s="23">
        <v>0</v>
      </c>
      <c r="M275" s="30" t="s">
        <v>37</v>
      </c>
    </row>
    <row r="276" spans="1:15" ht="16.5" x14ac:dyDescent="0.35">
      <c r="A276" s="22">
        <v>3031464</v>
      </c>
      <c r="B276" s="23">
        <v>7</v>
      </c>
      <c r="C276" s="23">
        <v>5</v>
      </c>
      <c r="D276" s="24" t="s">
        <v>46</v>
      </c>
      <c r="E276" s="22"/>
      <c r="F276" s="25"/>
      <c r="G276" s="25">
        <v>3370</v>
      </c>
      <c r="H276" s="27">
        <v>230040</v>
      </c>
      <c r="I276" s="27">
        <v>15336</v>
      </c>
      <c r="J276" s="27">
        <v>5751</v>
      </c>
      <c r="K276" s="27">
        <v>5751</v>
      </c>
      <c r="L276" s="23">
        <v>0</v>
      </c>
      <c r="M276" s="30" t="s">
        <v>37</v>
      </c>
    </row>
    <row r="277" spans="1:15" ht="16.5" x14ac:dyDescent="0.35">
      <c r="A277" s="22">
        <v>3031465</v>
      </c>
      <c r="B277" s="23">
        <v>7</v>
      </c>
      <c r="C277" s="23">
        <v>6</v>
      </c>
      <c r="D277" s="24" t="s">
        <v>46</v>
      </c>
      <c r="E277" s="22"/>
      <c r="F277" s="25"/>
      <c r="G277" s="25">
        <v>3460</v>
      </c>
      <c r="H277" s="27">
        <v>235440</v>
      </c>
      <c r="I277" s="27">
        <v>15696</v>
      </c>
      <c r="J277" s="27">
        <v>5886</v>
      </c>
      <c r="K277" s="27">
        <v>5886</v>
      </c>
      <c r="L277" s="23">
        <v>0</v>
      </c>
      <c r="M277" s="30" t="s">
        <v>37</v>
      </c>
    </row>
    <row r="278" spans="1:15" ht="16.5" x14ac:dyDescent="0.35">
      <c r="A278" s="22">
        <v>3031466</v>
      </c>
      <c r="B278" s="23">
        <v>7</v>
      </c>
      <c r="C278" s="23">
        <v>7</v>
      </c>
      <c r="D278" s="24" t="s">
        <v>46</v>
      </c>
      <c r="E278" s="22"/>
      <c r="F278" s="25"/>
      <c r="G278" s="25">
        <v>3540</v>
      </c>
      <c r="H278" s="27">
        <v>240960</v>
      </c>
      <c r="I278" s="27">
        <v>16064</v>
      </c>
      <c r="J278" s="27">
        <v>6024</v>
      </c>
      <c r="K278" s="27">
        <v>6024</v>
      </c>
      <c r="L278" s="23">
        <v>0</v>
      </c>
      <c r="M278" s="30" t="s">
        <v>37</v>
      </c>
    </row>
    <row r="279" spans="1:15" ht="16.5" x14ac:dyDescent="0.35">
      <c r="A279" s="22">
        <v>3031467</v>
      </c>
      <c r="B279" s="23">
        <v>7</v>
      </c>
      <c r="C279" s="23">
        <v>8</v>
      </c>
      <c r="D279" s="24" t="s">
        <v>46</v>
      </c>
      <c r="E279" s="22"/>
      <c r="F279" s="25"/>
      <c r="G279" s="25">
        <v>3620</v>
      </c>
      <c r="H279" s="27">
        <v>246540</v>
      </c>
      <c r="I279" s="27">
        <v>16436</v>
      </c>
      <c r="J279" s="27">
        <v>6163</v>
      </c>
      <c r="K279" s="27">
        <v>6163</v>
      </c>
      <c r="L279" s="23">
        <v>0</v>
      </c>
      <c r="M279" s="30" t="s">
        <v>37</v>
      </c>
    </row>
    <row r="280" spans="1:15" ht="16.5" x14ac:dyDescent="0.35">
      <c r="A280" s="22">
        <v>3031468</v>
      </c>
      <c r="B280" s="23">
        <v>7</v>
      </c>
      <c r="C280" s="23">
        <v>9</v>
      </c>
      <c r="D280" s="24" t="s">
        <v>46</v>
      </c>
      <c r="E280" s="22"/>
      <c r="F280" s="25"/>
      <c r="G280" s="25">
        <v>3700</v>
      </c>
      <c r="H280" s="27">
        <v>252240</v>
      </c>
      <c r="I280" s="27">
        <v>16816</v>
      </c>
      <c r="J280" s="27">
        <v>6306</v>
      </c>
      <c r="K280" s="27">
        <v>6306</v>
      </c>
      <c r="L280" s="23">
        <v>0</v>
      </c>
      <c r="M280" s="30" t="s">
        <v>37</v>
      </c>
    </row>
    <row r="281" spans="1:15" ht="16.5" x14ac:dyDescent="0.35">
      <c r="A281" s="22">
        <v>3031469</v>
      </c>
      <c r="B281" s="23">
        <v>7</v>
      </c>
      <c r="C281" s="23">
        <v>10</v>
      </c>
      <c r="D281" s="24" t="s">
        <v>46</v>
      </c>
      <c r="E281" s="22"/>
      <c r="F281" s="25"/>
      <c r="G281" s="25">
        <v>0</v>
      </c>
      <c r="H281" s="27">
        <v>258000</v>
      </c>
      <c r="I281" s="27">
        <v>17200</v>
      </c>
      <c r="J281" s="27">
        <v>6450</v>
      </c>
      <c r="K281" s="27">
        <v>6450</v>
      </c>
      <c r="L281" s="23">
        <v>0</v>
      </c>
      <c r="M281" s="30" t="s">
        <v>37</v>
      </c>
    </row>
    <row r="282" spans="1:15" ht="16.5" x14ac:dyDescent="0.35">
      <c r="A282" s="22">
        <v>3031500</v>
      </c>
      <c r="B282" s="23">
        <v>1</v>
      </c>
      <c r="C282" s="23">
        <v>1</v>
      </c>
      <c r="D282" s="24" t="s">
        <v>47</v>
      </c>
      <c r="E282" s="22">
        <v>3031500</v>
      </c>
      <c r="F282" s="25">
        <v>1</v>
      </c>
      <c r="G282" s="26">
        <v>90</v>
      </c>
      <c r="H282" s="27">
        <v>61920</v>
      </c>
      <c r="I282" s="27">
        <v>4128</v>
      </c>
      <c r="J282" s="27">
        <v>1548</v>
      </c>
      <c r="K282" s="27">
        <v>1548</v>
      </c>
      <c r="L282" s="23">
        <v>0</v>
      </c>
      <c r="M282" s="28"/>
      <c r="O282" s="21"/>
    </row>
    <row r="283" spans="1:15" ht="16.5" x14ac:dyDescent="0.35">
      <c r="A283" s="22">
        <v>3031501</v>
      </c>
      <c r="B283" s="23">
        <v>1</v>
      </c>
      <c r="C283" s="23">
        <v>2</v>
      </c>
      <c r="D283" s="24" t="s">
        <v>47</v>
      </c>
      <c r="E283" s="22"/>
      <c r="F283" s="25"/>
      <c r="G283" s="25">
        <v>120</v>
      </c>
      <c r="H283" s="27">
        <v>63840</v>
      </c>
      <c r="I283" s="27">
        <v>4256</v>
      </c>
      <c r="J283" s="27">
        <v>1596</v>
      </c>
      <c r="K283" s="27">
        <v>1596</v>
      </c>
      <c r="L283" s="23">
        <v>0</v>
      </c>
      <c r="M283" s="28"/>
      <c r="O283" s="21"/>
    </row>
    <row r="284" spans="1:15" ht="16.5" x14ac:dyDescent="0.35">
      <c r="A284" s="22">
        <v>3031502</v>
      </c>
      <c r="B284" s="23">
        <v>1</v>
      </c>
      <c r="C284" s="23">
        <v>3</v>
      </c>
      <c r="D284" s="24" t="s">
        <v>47</v>
      </c>
      <c r="E284" s="22"/>
      <c r="F284" s="25"/>
      <c r="G284" s="25">
        <v>150</v>
      </c>
      <c r="H284" s="27">
        <v>65760</v>
      </c>
      <c r="I284" s="27">
        <v>4384</v>
      </c>
      <c r="J284" s="27">
        <v>1644</v>
      </c>
      <c r="K284" s="27">
        <v>1644</v>
      </c>
      <c r="L284" s="23">
        <v>0</v>
      </c>
      <c r="M284" s="28"/>
      <c r="O284" s="21"/>
    </row>
    <row r="285" spans="1:15" ht="16.5" x14ac:dyDescent="0.35">
      <c r="A285" s="22">
        <v>3031503</v>
      </c>
      <c r="B285" s="23">
        <v>1</v>
      </c>
      <c r="C285" s="23">
        <v>4</v>
      </c>
      <c r="D285" s="24" t="s">
        <v>47</v>
      </c>
      <c r="E285" s="22"/>
      <c r="F285" s="25"/>
      <c r="G285" s="25">
        <v>190</v>
      </c>
      <c r="H285" s="27">
        <v>67740</v>
      </c>
      <c r="I285" s="27">
        <v>4516</v>
      </c>
      <c r="J285" s="27">
        <v>1693</v>
      </c>
      <c r="K285" s="27">
        <v>1693</v>
      </c>
      <c r="L285" s="23">
        <v>0</v>
      </c>
      <c r="M285" s="28"/>
      <c r="O285" s="21"/>
    </row>
    <row r="286" spans="1:15" ht="16.5" x14ac:dyDescent="0.35">
      <c r="A286" s="22">
        <v>3031504</v>
      </c>
      <c r="B286" s="23">
        <v>1</v>
      </c>
      <c r="C286" s="23">
        <v>5</v>
      </c>
      <c r="D286" s="24" t="s">
        <v>47</v>
      </c>
      <c r="E286" s="22"/>
      <c r="F286" s="25"/>
      <c r="G286" s="25">
        <v>220</v>
      </c>
      <c r="H286" s="27">
        <v>69720</v>
      </c>
      <c r="I286" s="27">
        <v>4648</v>
      </c>
      <c r="J286" s="27">
        <v>1743</v>
      </c>
      <c r="K286" s="27">
        <v>1743</v>
      </c>
      <c r="L286" s="23">
        <v>0</v>
      </c>
      <c r="M286" s="28"/>
      <c r="O286" s="21"/>
    </row>
    <row r="287" spans="1:15" ht="16.5" x14ac:dyDescent="0.35">
      <c r="A287" s="22">
        <v>3031505</v>
      </c>
      <c r="B287" s="23">
        <v>1</v>
      </c>
      <c r="C287" s="23">
        <v>6</v>
      </c>
      <c r="D287" s="24" t="s">
        <v>47</v>
      </c>
      <c r="E287" s="22"/>
      <c r="F287" s="25"/>
      <c r="G287" s="25">
        <v>250</v>
      </c>
      <c r="H287" s="27">
        <v>71760</v>
      </c>
      <c r="I287" s="27">
        <v>4784</v>
      </c>
      <c r="J287" s="27">
        <v>1794</v>
      </c>
      <c r="K287" s="27">
        <v>1794</v>
      </c>
      <c r="L287" s="23">
        <v>0</v>
      </c>
      <c r="M287" s="28"/>
      <c r="O287" s="21"/>
    </row>
    <row r="288" spans="1:15" ht="16.5" x14ac:dyDescent="0.35">
      <c r="A288" s="22">
        <v>3031506</v>
      </c>
      <c r="B288" s="23">
        <v>1</v>
      </c>
      <c r="C288" s="23">
        <v>7</v>
      </c>
      <c r="D288" s="24" t="s">
        <v>47</v>
      </c>
      <c r="E288" s="22"/>
      <c r="F288" s="25"/>
      <c r="G288" s="25">
        <v>280</v>
      </c>
      <c r="H288" s="27">
        <v>73860</v>
      </c>
      <c r="I288" s="27">
        <v>4924</v>
      </c>
      <c r="J288" s="27">
        <v>1846</v>
      </c>
      <c r="K288" s="27">
        <v>1846</v>
      </c>
      <c r="L288" s="23">
        <v>0</v>
      </c>
      <c r="M288" s="28"/>
      <c r="O288" s="21"/>
    </row>
    <row r="289" spans="1:15" ht="16.5" x14ac:dyDescent="0.35">
      <c r="A289" s="22">
        <v>3031507</v>
      </c>
      <c r="B289" s="23">
        <v>1</v>
      </c>
      <c r="C289" s="23">
        <v>8</v>
      </c>
      <c r="D289" s="24" t="s">
        <v>47</v>
      </c>
      <c r="E289" s="22"/>
      <c r="F289" s="25"/>
      <c r="G289" s="25">
        <v>320</v>
      </c>
      <c r="H289" s="27">
        <v>75900</v>
      </c>
      <c r="I289" s="27">
        <v>5060</v>
      </c>
      <c r="J289" s="27">
        <v>1897</v>
      </c>
      <c r="K289" s="27">
        <v>1897</v>
      </c>
      <c r="L289" s="23">
        <v>0</v>
      </c>
      <c r="M289" s="28"/>
      <c r="O289" s="21"/>
    </row>
    <row r="290" spans="1:15" ht="16.5" x14ac:dyDescent="0.35">
      <c r="A290" s="22">
        <v>3031508</v>
      </c>
      <c r="B290" s="23">
        <v>1</v>
      </c>
      <c r="C290" s="23">
        <v>9</v>
      </c>
      <c r="D290" s="24" t="s">
        <v>47</v>
      </c>
      <c r="E290" s="22"/>
      <c r="F290" s="25"/>
      <c r="G290" s="25">
        <v>350</v>
      </c>
      <c r="H290" s="27">
        <v>78060</v>
      </c>
      <c r="I290" s="27">
        <v>5204</v>
      </c>
      <c r="J290" s="27">
        <v>1951</v>
      </c>
      <c r="K290" s="27">
        <v>1951</v>
      </c>
      <c r="L290" s="23">
        <v>0</v>
      </c>
      <c r="M290" s="28"/>
      <c r="O290" s="21"/>
    </row>
    <row r="291" spans="1:15" ht="16.5" x14ac:dyDescent="0.35">
      <c r="A291" s="22">
        <v>3031509</v>
      </c>
      <c r="B291" s="23">
        <v>1</v>
      </c>
      <c r="C291" s="23">
        <v>10</v>
      </c>
      <c r="D291" s="24" t="s">
        <v>47</v>
      </c>
      <c r="E291" s="22">
        <v>3031500</v>
      </c>
      <c r="F291" s="25">
        <v>1</v>
      </c>
      <c r="G291" s="25">
        <v>380</v>
      </c>
      <c r="H291" s="27">
        <v>80220</v>
      </c>
      <c r="I291" s="27">
        <v>5348</v>
      </c>
      <c r="J291" s="27">
        <v>2005</v>
      </c>
      <c r="K291" s="27">
        <v>2005</v>
      </c>
      <c r="L291" s="23">
        <v>0</v>
      </c>
      <c r="M291" s="28"/>
      <c r="O291" s="21"/>
    </row>
    <row r="292" spans="1:15" ht="16.5" x14ac:dyDescent="0.35">
      <c r="A292" s="22">
        <v>3031510</v>
      </c>
      <c r="B292" s="23">
        <v>2</v>
      </c>
      <c r="C292" s="23">
        <v>1</v>
      </c>
      <c r="D292" s="24" t="s">
        <v>47</v>
      </c>
      <c r="E292" s="22"/>
      <c r="F292" s="25"/>
      <c r="G292" s="25">
        <v>420</v>
      </c>
      <c r="H292" s="27">
        <v>82380</v>
      </c>
      <c r="I292" s="27">
        <v>5492</v>
      </c>
      <c r="J292" s="27">
        <v>2059</v>
      </c>
      <c r="K292" s="27">
        <v>2059</v>
      </c>
      <c r="L292" s="23">
        <v>1</v>
      </c>
      <c r="M292" s="29">
        <v>3006001</v>
      </c>
      <c r="O292" s="21"/>
    </row>
    <row r="293" spans="1:15" ht="16.5" x14ac:dyDescent="0.35">
      <c r="A293" s="22">
        <v>3031511</v>
      </c>
      <c r="B293" s="23">
        <v>2</v>
      </c>
      <c r="C293" s="23">
        <v>2</v>
      </c>
      <c r="D293" s="24" t="s">
        <v>47</v>
      </c>
      <c r="E293" s="22"/>
      <c r="F293" s="25"/>
      <c r="G293" s="25">
        <v>450</v>
      </c>
      <c r="H293" s="27">
        <v>84600</v>
      </c>
      <c r="I293" s="27">
        <v>5640</v>
      </c>
      <c r="J293" s="27">
        <v>2115</v>
      </c>
      <c r="K293" s="27">
        <v>2115</v>
      </c>
      <c r="L293" s="23">
        <v>0</v>
      </c>
      <c r="M293" s="29">
        <v>3006001</v>
      </c>
      <c r="O293" s="21"/>
    </row>
    <row r="294" spans="1:15" ht="16.5" x14ac:dyDescent="0.35">
      <c r="A294" s="22">
        <v>3031512</v>
      </c>
      <c r="B294" s="23">
        <v>2</v>
      </c>
      <c r="C294" s="23">
        <v>3</v>
      </c>
      <c r="D294" s="24" t="s">
        <v>47</v>
      </c>
      <c r="E294" s="22"/>
      <c r="F294" s="25"/>
      <c r="G294" s="25">
        <v>490</v>
      </c>
      <c r="H294" s="27">
        <v>86820</v>
      </c>
      <c r="I294" s="27">
        <v>5788</v>
      </c>
      <c r="J294" s="27">
        <v>2170</v>
      </c>
      <c r="K294" s="27">
        <v>2170</v>
      </c>
      <c r="L294" s="23">
        <v>0</v>
      </c>
      <c r="M294" s="29">
        <v>3006001</v>
      </c>
      <c r="O294" s="21"/>
    </row>
    <row r="295" spans="1:15" ht="16.5" x14ac:dyDescent="0.35">
      <c r="A295" s="22">
        <v>3031513</v>
      </c>
      <c r="B295" s="23">
        <v>2</v>
      </c>
      <c r="C295" s="23">
        <v>4</v>
      </c>
      <c r="D295" s="24" t="s">
        <v>47</v>
      </c>
      <c r="E295" s="22"/>
      <c r="F295" s="25"/>
      <c r="G295" s="25">
        <v>530</v>
      </c>
      <c r="H295" s="27">
        <v>89100</v>
      </c>
      <c r="I295" s="27">
        <v>5940</v>
      </c>
      <c r="J295" s="27">
        <v>2227</v>
      </c>
      <c r="K295" s="27">
        <v>2227</v>
      </c>
      <c r="L295" s="23">
        <v>0</v>
      </c>
      <c r="M295" s="29">
        <v>3006001</v>
      </c>
      <c r="O295" s="21"/>
    </row>
    <row r="296" spans="1:15" ht="16.5" x14ac:dyDescent="0.35">
      <c r="A296" s="22">
        <v>3031514</v>
      </c>
      <c r="B296" s="23">
        <v>2</v>
      </c>
      <c r="C296" s="23">
        <v>5</v>
      </c>
      <c r="D296" s="24" t="s">
        <v>47</v>
      </c>
      <c r="E296" s="22"/>
      <c r="F296" s="25"/>
      <c r="G296" s="25">
        <v>560</v>
      </c>
      <c r="H296" s="27">
        <v>91440</v>
      </c>
      <c r="I296" s="27">
        <v>6096</v>
      </c>
      <c r="J296" s="27">
        <v>2286</v>
      </c>
      <c r="K296" s="27">
        <v>2286</v>
      </c>
      <c r="L296" s="23">
        <v>0</v>
      </c>
      <c r="M296" s="29">
        <v>3006001</v>
      </c>
      <c r="O296" s="21"/>
    </row>
    <row r="297" spans="1:15" ht="16.5" x14ac:dyDescent="0.35">
      <c r="A297" s="22">
        <v>3031515</v>
      </c>
      <c r="B297" s="23">
        <v>2</v>
      </c>
      <c r="C297" s="23">
        <v>6</v>
      </c>
      <c r="D297" s="24" t="s">
        <v>47</v>
      </c>
      <c r="E297" s="22"/>
      <c r="F297" s="25"/>
      <c r="G297" s="25">
        <v>600</v>
      </c>
      <c r="H297" s="27">
        <v>93780</v>
      </c>
      <c r="I297" s="27">
        <v>6252</v>
      </c>
      <c r="J297" s="27">
        <v>2344</v>
      </c>
      <c r="K297" s="27">
        <v>2344</v>
      </c>
      <c r="L297" s="23">
        <v>0</v>
      </c>
      <c r="M297" s="29">
        <v>3006001</v>
      </c>
      <c r="O297" s="21"/>
    </row>
    <row r="298" spans="1:15" ht="16.5" x14ac:dyDescent="0.35">
      <c r="A298" s="22">
        <v>3031516</v>
      </c>
      <c r="B298" s="23">
        <v>2</v>
      </c>
      <c r="C298" s="23">
        <v>7</v>
      </c>
      <c r="D298" s="24" t="s">
        <v>47</v>
      </c>
      <c r="E298" s="22"/>
      <c r="F298" s="25"/>
      <c r="G298" s="25">
        <v>640</v>
      </c>
      <c r="H298" s="27">
        <v>96180</v>
      </c>
      <c r="I298" s="27">
        <v>6412</v>
      </c>
      <c r="J298" s="27">
        <v>2404</v>
      </c>
      <c r="K298" s="27">
        <v>2404</v>
      </c>
      <c r="L298" s="23">
        <v>0</v>
      </c>
      <c r="M298" s="29">
        <v>3006001</v>
      </c>
      <c r="O298" s="21"/>
    </row>
    <row r="299" spans="1:15" ht="16.5" x14ac:dyDescent="0.35">
      <c r="A299" s="22">
        <v>3031517</v>
      </c>
      <c r="B299" s="23">
        <v>2</v>
      </c>
      <c r="C299" s="23">
        <v>8</v>
      </c>
      <c r="D299" s="24" t="s">
        <v>47</v>
      </c>
      <c r="E299" s="22"/>
      <c r="F299" s="25"/>
      <c r="G299" s="25">
        <v>680</v>
      </c>
      <c r="H299" s="27">
        <v>98580</v>
      </c>
      <c r="I299" s="27">
        <v>6572</v>
      </c>
      <c r="J299" s="27">
        <v>2464</v>
      </c>
      <c r="K299" s="27">
        <v>2464</v>
      </c>
      <c r="L299" s="23">
        <v>0</v>
      </c>
      <c r="M299" s="29">
        <v>3006001</v>
      </c>
      <c r="O299" s="21"/>
    </row>
    <row r="300" spans="1:15" ht="16.5" x14ac:dyDescent="0.35">
      <c r="A300" s="22">
        <v>3031518</v>
      </c>
      <c r="B300" s="23">
        <v>2</v>
      </c>
      <c r="C300" s="23">
        <v>9</v>
      </c>
      <c r="D300" s="24" t="s">
        <v>47</v>
      </c>
      <c r="E300" s="22"/>
      <c r="F300" s="25"/>
      <c r="G300" s="25">
        <v>720</v>
      </c>
      <c r="H300" s="27">
        <v>101040</v>
      </c>
      <c r="I300" s="27">
        <v>6736</v>
      </c>
      <c r="J300" s="27">
        <v>2526</v>
      </c>
      <c r="K300" s="27">
        <v>2526</v>
      </c>
      <c r="L300" s="23">
        <v>0</v>
      </c>
      <c r="M300" s="29">
        <v>3006001</v>
      </c>
      <c r="O300" s="21"/>
    </row>
    <row r="301" spans="1:15" ht="16.5" x14ac:dyDescent="0.35">
      <c r="A301" s="22">
        <v>3031519</v>
      </c>
      <c r="B301" s="23">
        <v>2</v>
      </c>
      <c r="C301" s="23">
        <v>10</v>
      </c>
      <c r="D301" s="24" t="s">
        <v>47</v>
      </c>
      <c r="E301" s="22">
        <v>3031500</v>
      </c>
      <c r="F301" s="25">
        <v>1</v>
      </c>
      <c r="G301" s="25">
        <v>760</v>
      </c>
      <c r="H301" s="27">
        <v>103560</v>
      </c>
      <c r="I301" s="27">
        <v>6904</v>
      </c>
      <c r="J301" s="27">
        <v>2589</v>
      </c>
      <c r="K301" s="27">
        <v>2589</v>
      </c>
      <c r="L301" s="23">
        <v>0</v>
      </c>
      <c r="M301" s="29">
        <v>3006001</v>
      </c>
      <c r="O301" s="21"/>
    </row>
    <row r="302" spans="1:15" ht="16.5" x14ac:dyDescent="0.35">
      <c r="A302" s="22">
        <v>3031520</v>
      </c>
      <c r="B302" s="23">
        <v>3</v>
      </c>
      <c r="C302" s="23">
        <v>1</v>
      </c>
      <c r="D302" s="24" t="s">
        <v>47</v>
      </c>
      <c r="E302" s="22"/>
      <c r="F302" s="25"/>
      <c r="G302" s="25">
        <v>800</v>
      </c>
      <c r="H302" s="27">
        <v>106080</v>
      </c>
      <c r="I302" s="27">
        <v>7072</v>
      </c>
      <c r="J302" s="27">
        <v>2652</v>
      </c>
      <c r="K302" s="27">
        <v>2652</v>
      </c>
      <c r="L302" s="23">
        <v>0</v>
      </c>
      <c r="M302" s="29">
        <v>3006001</v>
      </c>
      <c r="O302" s="21"/>
    </row>
    <row r="303" spans="1:15" ht="16.5" x14ac:dyDescent="0.35">
      <c r="A303" s="22">
        <v>3031521</v>
      </c>
      <c r="B303" s="23">
        <v>3</v>
      </c>
      <c r="C303" s="23">
        <v>2</v>
      </c>
      <c r="D303" s="24" t="s">
        <v>47</v>
      </c>
      <c r="E303" s="22"/>
      <c r="F303" s="25"/>
      <c r="G303" s="25">
        <v>840</v>
      </c>
      <c r="H303" s="27">
        <v>108660</v>
      </c>
      <c r="I303" s="27">
        <v>7244</v>
      </c>
      <c r="J303" s="27">
        <v>2716</v>
      </c>
      <c r="K303" s="27">
        <v>2716</v>
      </c>
      <c r="L303" s="23">
        <v>0</v>
      </c>
      <c r="M303" s="29">
        <v>3006001</v>
      </c>
      <c r="O303" s="21"/>
    </row>
    <row r="304" spans="1:15" ht="16.5" x14ac:dyDescent="0.35">
      <c r="A304" s="22">
        <v>3031522</v>
      </c>
      <c r="B304" s="23">
        <v>3</v>
      </c>
      <c r="C304" s="23">
        <v>3</v>
      </c>
      <c r="D304" s="24" t="s">
        <v>47</v>
      </c>
      <c r="E304" s="22"/>
      <c r="F304" s="25"/>
      <c r="G304" s="25">
        <v>880</v>
      </c>
      <c r="H304" s="27">
        <v>111240</v>
      </c>
      <c r="I304" s="27">
        <v>7416</v>
      </c>
      <c r="J304" s="27">
        <v>2781</v>
      </c>
      <c r="K304" s="27">
        <v>2781</v>
      </c>
      <c r="L304" s="23">
        <v>0</v>
      </c>
      <c r="M304" s="29">
        <v>3006001</v>
      </c>
      <c r="O304" s="21"/>
    </row>
    <row r="305" spans="1:15" ht="16.5" x14ac:dyDescent="0.35">
      <c r="A305" s="22">
        <v>3031523</v>
      </c>
      <c r="B305" s="23">
        <v>3</v>
      </c>
      <c r="C305" s="23">
        <v>4</v>
      </c>
      <c r="D305" s="24" t="s">
        <v>47</v>
      </c>
      <c r="E305" s="22"/>
      <c r="F305" s="25"/>
      <c r="G305" s="25">
        <v>920</v>
      </c>
      <c r="H305" s="27">
        <v>113940</v>
      </c>
      <c r="I305" s="27">
        <v>7596</v>
      </c>
      <c r="J305" s="27">
        <v>2848</v>
      </c>
      <c r="K305" s="27">
        <v>2848</v>
      </c>
      <c r="L305" s="23">
        <v>0</v>
      </c>
      <c r="M305" s="29">
        <v>3006001</v>
      </c>
      <c r="O305" s="21"/>
    </row>
    <row r="306" spans="1:15" ht="16.5" x14ac:dyDescent="0.35">
      <c r="A306" s="22">
        <v>3031524</v>
      </c>
      <c r="B306" s="23">
        <v>3</v>
      </c>
      <c r="C306" s="23">
        <v>5</v>
      </c>
      <c r="D306" s="24" t="s">
        <v>47</v>
      </c>
      <c r="E306" s="22"/>
      <c r="F306" s="25"/>
      <c r="G306" s="25">
        <v>970</v>
      </c>
      <c r="H306" s="27">
        <v>116640</v>
      </c>
      <c r="I306" s="27">
        <v>7776</v>
      </c>
      <c r="J306" s="27">
        <v>2916</v>
      </c>
      <c r="K306" s="27">
        <v>2916</v>
      </c>
      <c r="L306" s="23">
        <v>0</v>
      </c>
      <c r="M306" s="29">
        <v>3006001</v>
      </c>
      <c r="O306" s="21"/>
    </row>
    <row r="307" spans="1:15" ht="16.5" x14ac:dyDescent="0.35">
      <c r="A307" s="22">
        <v>3031525</v>
      </c>
      <c r="B307" s="23">
        <v>3</v>
      </c>
      <c r="C307" s="23">
        <v>6</v>
      </c>
      <c r="D307" s="24" t="s">
        <v>47</v>
      </c>
      <c r="E307" s="22"/>
      <c r="F307" s="25"/>
      <c r="G307" s="25">
        <v>1010</v>
      </c>
      <c r="H307" s="27">
        <v>119400</v>
      </c>
      <c r="I307" s="27">
        <v>7960</v>
      </c>
      <c r="J307" s="27">
        <v>2985</v>
      </c>
      <c r="K307" s="27">
        <v>2985</v>
      </c>
      <c r="L307" s="23">
        <v>0</v>
      </c>
      <c r="M307" s="29">
        <v>3006001</v>
      </c>
      <c r="O307" s="21"/>
    </row>
    <row r="308" spans="1:15" ht="16.5" x14ac:dyDescent="0.35">
      <c r="A308" s="22">
        <v>3031526</v>
      </c>
      <c r="B308" s="23">
        <v>3</v>
      </c>
      <c r="C308" s="23">
        <v>7</v>
      </c>
      <c r="D308" s="24" t="s">
        <v>47</v>
      </c>
      <c r="E308" s="22"/>
      <c r="F308" s="25"/>
      <c r="G308" s="25">
        <v>1060</v>
      </c>
      <c r="H308" s="27">
        <v>122160</v>
      </c>
      <c r="I308" s="27">
        <v>8144</v>
      </c>
      <c r="J308" s="27">
        <v>3054</v>
      </c>
      <c r="K308" s="27">
        <v>3054</v>
      </c>
      <c r="L308" s="23">
        <v>0</v>
      </c>
      <c r="M308" s="29">
        <v>3006001</v>
      </c>
      <c r="O308" s="21"/>
    </row>
    <row r="309" spans="1:15" ht="16.5" x14ac:dyDescent="0.35">
      <c r="A309" s="22">
        <v>3031527</v>
      </c>
      <c r="B309" s="23">
        <v>3</v>
      </c>
      <c r="C309" s="23">
        <v>8</v>
      </c>
      <c r="D309" s="24" t="s">
        <v>47</v>
      </c>
      <c r="E309" s="22"/>
      <c r="F309" s="25"/>
      <c r="G309" s="25">
        <v>1100</v>
      </c>
      <c r="H309" s="27">
        <v>125040</v>
      </c>
      <c r="I309" s="27">
        <v>8336</v>
      </c>
      <c r="J309" s="27">
        <v>3126</v>
      </c>
      <c r="K309" s="27">
        <v>3126</v>
      </c>
      <c r="L309" s="23">
        <v>0</v>
      </c>
      <c r="M309" s="29">
        <v>3006001</v>
      </c>
      <c r="O309" s="21"/>
    </row>
    <row r="310" spans="1:15" ht="16.5" x14ac:dyDescent="0.35">
      <c r="A310" s="22">
        <v>3031528</v>
      </c>
      <c r="B310" s="23">
        <v>3</v>
      </c>
      <c r="C310" s="23">
        <v>9</v>
      </c>
      <c r="D310" s="24" t="s">
        <v>47</v>
      </c>
      <c r="E310" s="22"/>
      <c r="F310" s="25"/>
      <c r="G310" s="25">
        <v>1150</v>
      </c>
      <c r="H310" s="27">
        <v>127920</v>
      </c>
      <c r="I310" s="27">
        <v>8528</v>
      </c>
      <c r="J310" s="27">
        <v>3198</v>
      </c>
      <c r="K310" s="27">
        <v>3198</v>
      </c>
      <c r="L310" s="23">
        <v>0</v>
      </c>
      <c r="M310" s="29">
        <v>3006001</v>
      </c>
      <c r="O310" s="21"/>
    </row>
    <row r="311" spans="1:15" ht="16.5" x14ac:dyDescent="0.35">
      <c r="A311" s="22">
        <v>3031529</v>
      </c>
      <c r="B311" s="23">
        <v>3</v>
      </c>
      <c r="C311" s="23">
        <v>10</v>
      </c>
      <c r="D311" s="24" t="s">
        <v>47</v>
      </c>
      <c r="E311" s="22">
        <v>3031500</v>
      </c>
      <c r="F311" s="25">
        <v>2</v>
      </c>
      <c r="G311" s="25">
        <v>1190</v>
      </c>
      <c r="H311" s="27">
        <v>130860</v>
      </c>
      <c r="I311" s="27">
        <v>8724</v>
      </c>
      <c r="J311" s="27">
        <v>3271</v>
      </c>
      <c r="K311" s="27">
        <v>3271</v>
      </c>
      <c r="L311" s="23">
        <v>0</v>
      </c>
      <c r="M311" s="29">
        <v>3006001</v>
      </c>
      <c r="O311" s="21"/>
    </row>
    <row r="312" spans="1:15" ht="16.5" x14ac:dyDescent="0.35">
      <c r="A312" s="22">
        <v>3031530</v>
      </c>
      <c r="B312" s="23">
        <v>4</v>
      </c>
      <c r="C312" s="23">
        <v>1</v>
      </c>
      <c r="D312" s="24" t="s">
        <v>47</v>
      </c>
      <c r="E312" s="22"/>
      <c r="F312" s="25"/>
      <c r="G312" s="25">
        <v>1240</v>
      </c>
      <c r="H312" s="27">
        <v>133800</v>
      </c>
      <c r="I312" s="27">
        <v>8920</v>
      </c>
      <c r="J312" s="27">
        <v>3345</v>
      </c>
      <c r="K312" s="27">
        <v>3345</v>
      </c>
      <c r="L312" s="23">
        <v>1</v>
      </c>
      <c r="M312" s="30" t="s">
        <v>36</v>
      </c>
      <c r="O312" s="21"/>
    </row>
    <row r="313" spans="1:15" ht="16.5" x14ac:dyDescent="0.35">
      <c r="A313" s="22">
        <v>3031531</v>
      </c>
      <c r="B313" s="23">
        <v>4</v>
      </c>
      <c r="C313" s="23">
        <v>2</v>
      </c>
      <c r="D313" s="24" t="s">
        <v>47</v>
      </c>
      <c r="E313" s="22"/>
      <c r="F313" s="25"/>
      <c r="G313" s="25">
        <v>1290</v>
      </c>
      <c r="H313" s="27">
        <v>136860</v>
      </c>
      <c r="I313" s="27">
        <v>9124</v>
      </c>
      <c r="J313" s="27">
        <v>3421</v>
      </c>
      <c r="K313" s="27">
        <v>3421</v>
      </c>
      <c r="L313" s="23">
        <v>0</v>
      </c>
      <c r="M313" s="30" t="s">
        <v>36</v>
      </c>
      <c r="O313" s="21"/>
    </row>
    <row r="314" spans="1:15" ht="16.5" x14ac:dyDescent="0.35">
      <c r="A314" s="22">
        <v>3031532</v>
      </c>
      <c r="B314" s="23">
        <v>4</v>
      </c>
      <c r="C314" s="23">
        <v>3</v>
      </c>
      <c r="D314" s="24" t="s">
        <v>47</v>
      </c>
      <c r="E314" s="22"/>
      <c r="F314" s="25"/>
      <c r="G314" s="25">
        <v>1340</v>
      </c>
      <c r="H314" s="27">
        <v>139920</v>
      </c>
      <c r="I314" s="27">
        <v>9328</v>
      </c>
      <c r="J314" s="27">
        <v>3498</v>
      </c>
      <c r="K314" s="27">
        <v>3498</v>
      </c>
      <c r="L314" s="23">
        <v>0</v>
      </c>
      <c r="M314" s="30" t="s">
        <v>36</v>
      </c>
      <c r="O314" s="21"/>
    </row>
    <row r="315" spans="1:15" ht="16.5" x14ac:dyDescent="0.35">
      <c r="A315" s="22">
        <v>3031533</v>
      </c>
      <c r="B315" s="23">
        <v>4</v>
      </c>
      <c r="C315" s="23">
        <v>4</v>
      </c>
      <c r="D315" s="24" t="s">
        <v>47</v>
      </c>
      <c r="E315" s="22"/>
      <c r="F315" s="25"/>
      <c r="G315" s="25">
        <v>1390</v>
      </c>
      <c r="H315" s="27">
        <v>143040</v>
      </c>
      <c r="I315" s="27">
        <v>9536</v>
      </c>
      <c r="J315" s="27">
        <v>3576</v>
      </c>
      <c r="K315" s="27">
        <v>3576</v>
      </c>
      <c r="L315" s="23">
        <v>0</v>
      </c>
      <c r="M315" s="30" t="s">
        <v>36</v>
      </c>
      <c r="O315" s="21"/>
    </row>
    <row r="316" spans="1:15" ht="16.5" x14ac:dyDescent="0.35">
      <c r="A316" s="22">
        <v>3031534</v>
      </c>
      <c r="B316" s="23">
        <v>4</v>
      </c>
      <c r="C316" s="23">
        <v>5</v>
      </c>
      <c r="D316" s="24" t="s">
        <v>47</v>
      </c>
      <c r="E316" s="22"/>
      <c r="F316" s="25"/>
      <c r="G316" s="25">
        <v>1440</v>
      </c>
      <c r="H316" s="27">
        <v>146280</v>
      </c>
      <c r="I316" s="27">
        <v>9752</v>
      </c>
      <c r="J316" s="27">
        <v>3657</v>
      </c>
      <c r="K316" s="27">
        <v>3657</v>
      </c>
      <c r="L316" s="23">
        <v>0</v>
      </c>
      <c r="M316" s="30" t="s">
        <v>36</v>
      </c>
    </row>
    <row r="317" spans="1:15" ht="16.5" x14ac:dyDescent="0.35">
      <c r="A317" s="22">
        <v>3031535</v>
      </c>
      <c r="B317" s="23">
        <v>4</v>
      </c>
      <c r="C317" s="23">
        <v>6</v>
      </c>
      <c r="D317" s="24" t="s">
        <v>47</v>
      </c>
      <c r="E317" s="22"/>
      <c r="F317" s="25"/>
      <c r="G317" s="25">
        <v>1490</v>
      </c>
      <c r="H317" s="27">
        <v>149520</v>
      </c>
      <c r="I317" s="27">
        <v>9968</v>
      </c>
      <c r="J317" s="27">
        <v>3738</v>
      </c>
      <c r="K317" s="27">
        <v>3738</v>
      </c>
      <c r="L317" s="23">
        <v>0</v>
      </c>
      <c r="M317" s="30" t="s">
        <v>36</v>
      </c>
    </row>
    <row r="318" spans="1:15" ht="16.5" x14ac:dyDescent="0.35">
      <c r="A318" s="22">
        <v>3031536</v>
      </c>
      <c r="B318" s="23">
        <v>4</v>
      </c>
      <c r="C318" s="23">
        <v>7</v>
      </c>
      <c r="D318" s="24" t="s">
        <v>47</v>
      </c>
      <c r="E318" s="22"/>
      <c r="F318" s="25"/>
      <c r="G318" s="25">
        <v>1540</v>
      </c>
      <c r="H318" s="27">
        <v>152760</v>
      </c>
      <c r="I318" s="27">
        <v>10184</v>
      </c>
      <c r="J318" s="27">
        <v>3819</v>
      </c>
      <c r="K318" s="27">
        <v>3819</v>
      </c>
      <c r="L318" s="23">
        <v>0</v>
      </c>
      <c r="M318" s="30" t="s">
        <v>36</v>
      </c>
    </row>
    <row r="319" spans="1:15" ht="16.5" x14ac:dyDescent="0.35">
      <c r="A319" s="22">
        <v>3031537</v>
      </c>
      <c r="B319" s="23">
        <v>4</v>
      </c>
      <c r="C319" s="23">
        <v>8</v>
      </c>
      <c r="D319" s="24" t="s">
        <v>47</v>
      </c>
      <c r="E319" s="22"/>
      <c r="F319" s="25"/>
      <c r="G319" s="25">
        <v>1600</v>
      </c>
      <c r="H319" s="27">
        <v>156120</v>
      </c>
      <c r="I319" s="27">
        <v>10408</v>
      </c>
      <c r="J319" s="27">
        <v>3903</v>
      </c>
      <c r="K319" s="27">
        <v>3903</v>
      </c>
      <c r="L319" s="23">
        <v>0</v>
      </c>
      <c r="M319" s="30" t="s">
        <v>36</v>
      </c>
    </row>
    <row r="320" spans="1:15" ht="16.5" x14ac:dyDescent="0.35">
      <c r="A320" s="22">
        <v>3031538</v>
      </c>
      <c r="B320" s="23">
        <v>4</v>
      </c>
      <c r="C320" s="23">
        <v>9</v>
      </c>
      <c r="D320" s="24" t="s">
        <v>47</v>
      </c>
      <c r="E320" s="22"/>
      <c r="F320" s="25"/>
      <c r="G320" s="25">
        <v>1650</v>
      </c>
      <c r="H320" s="27">
        <v>159540</v>
      </c>
      <c r="I320" s="27">
        <v>10636</v>
      </c>
      <c r="J320" s="27">
        <v>3988</v>
      </c>
      <c r="K320" s="27">
        <v>3988</v>
      </c>
      <c r="L320" s="23">
        <v>0</v>
      </c>
      <c r="M320" s="30" t="s">
        <v>36</v>
      </c>
    </row>
    <row r="321" spans="1:13" ht="16.5" x14ac:dyDescent="0.35">
      <c r="A321" s="22">
        <v>3031539</v>
      </c>
      <c r="B321" s="23">
        <v>4</v>
      </c>
      <c r="C321" s="23">
        <v>10</v>
      </c>
      <c r="D321" s="24" t="s">
        <v>47</v>
      </c>
      <c r="E321" s="22">
        <v>3031500</v>
      </c>
      <c r="F321" s="25">
        <v>2</v>
      </c>
      <c r="G321" s="25">
        <v>1700</v>
      </c>
      <c r="H321" s="27">
        <v>163020</v>
      </c>
      <c r="I321" s="27">
        <v>10868</v>
      </c>
      <c r="J321" s="27">
        <v>4075</v>
      </c>
      <c r="K321" s="27">
        <v>4075</v>
      </c>
      <c r="L321" s="23">
        <v>0</v>
      </c>
      <c r="M321" s="30" t="s">
        <v>36</v>
      </c>
    </row>
    <row r="322" spans="1:13" ht="16.5" x14ac:dyDescent="0.35">
      <c r="A322" s="22">
        <v>3031540</v>
      </c>
      <c r="B322" s="23">
        <v>5</v>
      </c>
      <c r="C322" s="23">
        <v>1</v>
      </c>
      <c r="D322" s="24" t="s">
        <v>47</v>
      </c>
      <c r="E322" s="22"/>
      <c r="F322" s="25"/>
      <c r="G322" s="25">
        <v>1760</v>
      </c>
      <c r="H322" s="27">
        <v>166560</v>
      </c>
      <c r="I322" s="27">
        <v>11104</v>
      </c>
      <c r="J322" s="27">
        <v>4164</v>
      </c>
      <c r="K322" s="27">
        <v>4164</v>
      </c>
      <c r="L322" s="23">
        <v>0</v>
      </c>
      <c r="M322" s="30" t="s">
        <v>36</v>
      </c>
    </row>
    <row r="323" spans="1:13" ht="16.5" x14ac:dyDescent="0.35">
      <c r="A323" s="22">
        <v>3031541</v>
      </c>
      <c r="B323" s="23">
        <v>5</v>
      </c>
      <c r="C323" s="23">
        <v>2</v>
      </c>
      <c r="D323" s="24" t="s">
        <v>47</v>
      </c>
      <c r="E323" s="22"/>
      <c r="F323" s="25"/>
      <c r="G323" s="25">
        <v>1820</v>
      </c>
      <c r="H323" s="27">
        <v>170160</v>
      </c>
      <c r="I323" s="27">
        <v>11344</v>
      </c>
      <c r="J323" s="27">
        <v>4254</v>
      </c>
      <c r="K323" s="27">
        <v>4254</v>
      </c>
      <c r="L323" s="23">
        <v>0</v>
      </c>
      <c r="M323" s="30" t="s">
        <v>36</v>
      </c>
    </row>
    <row r="324" spans="1:13" ht="16.5" x14ac:dyDescent="0.35">
      <c r="A324" s="22">
        <v>3031542</v>
      </c>
      <c r="B324" s="23">
        <v>5</v>
      </c>
      <c r="C324" s="23">
        <v>3</v>
      </c>
      <c r="D324" s="24" t="s">
        <v>47</v>
      </c>
      <c r="E324" s="22"/>
      <c r="F324" s="25"/>
      <c r="G324" s="25">
        <v>1870</v>
      </c>
      <c r="H324" s="27">
        <v>173760</v>
      </c>
      <c r="I324" s="27">
        <v>11584</v>
      </c>
      <c r="J324" s="27">
        <v>4344</v>
      </c>
      <c r="K324" s="27">
        <v>4344</v>
      </c>
      <c r="L324" s="23">
        <v>0</v>
      </c>
      <c r="M324" s="30" t="s">
        <v>36</v>
      </c>
    </row>
    <row r="325" spans="1:13" ht="16.5" x14ac:dyDescent="0.35">
      <c r="A325" s="22">
        <v>3031543</v>
      </c>
      <c r="B325" s="23">
        <v>5</v>
      </c>
      <c r="C325" s="23">
        <v>4</v>
      </c>
      <c r="D325" s="24" t="s">
        <v>47</v>
      </c>
      <c r="E325" s="22"/>
      <c r="F325" s="25"/>
      <c r="G325" s="25">
        <v>1930</v>
      </c>
      <c r="H325" s="27">
        <v>177480</v>
      </c>
      <c r="I325" s="27">
        <v>11832</v>
      </c>
      <c r="J325" s="27">
        <v>4437</v>
      </c>
      <c r="K325" s="27">
        <v>4437</v>
      </c>
      <c r="L325" s="23">
        <v>0</v>
      </c>
      <c r="M325" s="30" t="s">
        <v>36</v>
      </c>
    </row>
    <row r="326" spans="1:13" ht="16.5" x14ac:dyDescent="0.35">
      <c r="A326" s="22">
        <v>3031544</v>
      </c>
      <c r="B326" s="23">
        <v>5</v>
      </c>
      <c r="C326" s="23">
        <v>5</v>
      </c>
      <c r="D326" s="24" t="s">
        <v>47</v>
      </c>
      <c r="E326" s="22"/>
      <c r="F326" s="25"/>
      <c r="G326" s="25">
        <v>1990</v>
      </c>
      <c r="H326" s="27">
        <v>181260</v>
      </c>
      <c r="I326" s="27">
        <v>12084</v>
      </c>
      <c r="J326" s="27">
        <v>4531</v>
      </c>
      <c r="K326" s="27">
        <v>4531</v>
      </c>
      <c r="L326" s="23">
        <v>0</v>
      </c>
      <c r="M326" s="30" t="s">
        <v>36</v>
      </c>
    </row>
    <row r="327" spans="1:13" ht="16.5" x14ac:dyDescent="0.35">
      <c r="A327" s="22">
        <v>3031545</v>
      </c>
      <c r="B327" s="23">
        <v>5</v>
      </c>
      <c r="C327" s="23">
        <v>6</v>
      </c>
      <c r="D327" s="24" t="s">
        <v>47</v>
      </c>
      <c r="E327" s="22"/>
      <c r="F327" s="25"/>
      <c r="G327" s="25">
        <v>2050</v>
      </c>
      <c r="H327" s="27">
        <v>185100</v>
      </c>
      <c r="I327" s="27">
        <v>12340</v>
      </c>
      <c r="J327" s="27">
        <v>4627</v>
      </c>
      <c r="K327" s="27">
        <v>4627</v>
      </c>
      <c r="L327" s="23">
        <v>0</v>
      </c>
      <c r="M327" s="30" t="s">
        <v>36</v>
      </c>
    </row>
    <row r="328" spans="1:13" ht="16.5" x14ac:dyDescent="0.35">
      <c r="A328" s="22">
        <v>3031546</v>
      </c>
      <c r="B328" s="23">
        <v>5</v>
      </c>
      <c r="C328" s="23">
        <v>7</v>
      </c>
      <c r="D328" s="24" t="s">
        <v>47</v>
      </c>
      <c r="E328" s="22"/>
      <c r="F328" s="25"/>
      <c r="G328" s="25">
        <v>2110</v>
      </c>
      <c r="H328" s="27">
        <v>189000</v>
      </c>
      <c r="I328" s="27">
        <v>12600</v>
      </c>
      <c r="J328" s="27">
        <v>4725</v>
      </c>
      <c r="K328" s="27">
        <v>4725</v>
      </c>
      <c r="L328" s="23">
        <v>0</v>
      </c>
      <c r="M328" s="30" t="s">
        <v>36</v>
      </c>
    </row>
    <row r="329" spans="1:13" ht="16.5" x14ac:dyDescent="0.35">
      <c r="A329" s="22">
        <v>3031547</v>
      </c>
      <c r="B329" s="23">
        <v>5</v>
      </c>
      <c r="C329" s="23">
        <v>8</v>
      </c>
      <c r="D329" s="24" t="s">
        <v>47</v>
      </c>
      <c r="E329" s="22"/>
      <c r="F329" s="25"/>
      <c r="G329" s="25">
        <v>2170</v>
      </c>
      <c r="H329" s="27">
        <v>192960</v>
      </c>
      <c r="I329" s="27">
        <v>12864</v>
      </c>
      <c r="J329" s="27">
        <v>4824</v>
      </c>
      <c r="K329" s="27">
        <v>4824</v>
      </c>
      <c r="L329" s="23">
        <v>0</v>
      </c>
      <c r="M329" s="30" t="s">
        <v>36</v>
      </c>
    </row>
    <row r="330" spans="1:13" ht="16.5" x14ac:dyDescent="0.35">
      <c r="A330" s="22">
        <v>3031548</v>
      </c>
      <c r="B330" s="23">
        <v>5</v>
      </c>
      <c r="C330" s="23">
        <v>9</v>
      </c>
      <c r="D330" s="24" t="s">
        <v>47</v>
      </c>
      <c r="E330" s="22"/>
      <c r="F330" s="25"/>
      <c r="G330" s="25">
        <v>2230</v>
      </c>
      <c r="H330" s="27">
        <v>197040</v>
      </c>
      <c r="I330" s="27">
        <v>13136</v>
      </c>
      <c r="J330" s="27">
        <v>4926</v>
      </c>
      <c r="K330" s="27">
        <v>4926</v>
      </c>
      <c r="L330" s="23">
        <v>0</v>
      </c>
      <c r="M330" s="30" t="s">
        <v>36</v>
      </c>
    </row>
    <row r="331" spans="1:13" ht="16.5" x14ac:dyDescent="0.35">
      <c r="A331" s="22">
        <v>3031549</v>
      </c>
      <c r="B331" s="23">
        <v>5</v>
      </c>
      <c r="C331" s="23">
        <v>10</v>
      </c>
      <c r="D331" s="24" t="s">
        <v>47</v>
      </c>
      <c r="E331" s="22">
        <v>3031500</v>
      </c>
      <c r="F331" s="25">
        <v>2</v>
      </c>
      <c r="G331" s="25">
        <v>2300</v>
      </c>
      <c r="H331" s="27">
        <v>201120</v>
      </c>
      <c r="I331" s="27">
        <v>13408</v>
      </c>
      <c r="J331" s="27">
        <v>5028</v>
      </c>
      <c r="K331" s="27">
        <v>5028</v>
      </c>
      <c r="L331" s="23">
        <v>0</v>
      </c>
      <c r="M331" s="30" t="s">
        <v>36</v>
      </c>
    </row>
    <row r="332" spans="1:13" ht="16.5" x14ac:dyDescent="0.35">
      <c r="A332" s="22">
        <v>3031550</v>
      </c>
      <c r="B332" s="23">
        <v>6</v>
      </c>
      <c r="C332" s="23">
        <v>1</v>
      </c>
      <c r="D332" s="24" t="s">
        <v>47</v>
      </c>
      <c r="E332" s="22"/>
      <c r="F332" s="25"/>
      <c r="G332" s="25">
        <v>2360</v>
      </c>
      <c r="H332" s="27">
        <v>205320</v>
      </c>
      <c r="I332" s="27">
        <v>13688</v>
      </c>
      <c r="J332" s="27">
        <v>5133</v>
      </c>
      <c r="K332" s="27">
        <v>5133</v>
      </c>
      <c r="L332" s="23">
        <v>1</v>
      </c>
      <c r="M332" s="30" t="s">
        <v>37</v>
      </c>
    </row>
    <row r="333" spans="1:13" ht="16.5" x14ac:dyDescent="0.35">
      <c r="A333" s="22">
        <v>3031551</v>
      </c>
      <c r="B333" s="23">
        <v>6</v>
      </c>
      <c r="C333" s="23">
        <v>2</v>
      </c>
      <c r="D333" s="24" t="s">
        <v>47</v>
      </c>
      <c r="E333" s="22"/>
      <c r="F333" s="25"/>
      <c r="G333" s="25">
        <v>2430</v>
      </c>
      <c r="H333" s="27">
        <v>209580</v>
      </c>
      <c r="I333" s="27">
        <v>13972</v>
      </c>
      <c r="J333" s="27">
        <v>5239</v>
      </c>
      <c r="K333" s="27">
        <v>5239</v>
      </c>
      <c r="L333" s="23">
        <v>0</v>
      </c>
      <c r="M333" s="30" t="s">
        <v>37</v>
      </c>
    </row>
    <row r="334" spans="1:13" ht="16.5" x14ac:dyDescent="0.35">
      <c r="A334" s="22">
        <v>3031552</v>
      </c>
      <c r="B334" s="23">
        <v>6</v>
      </c>
      <c r="C334" s="23">
        <v>3</v>
      </c>
      <c r="D334" s="24" t="s">
        <v>47</v>
      </c>
      <c r="E334" s="22"/>
      <c r="F334" s="25"/>
      <c r="G334" s="25">
        <v>2500</v>
      </c>
      <c r="H334" s="27">
        <v>213900</v>
      </c>
      <c r="I334" s="27">
        <v>14260</v>
      </c>
      <c r="J334" s="27">
        <v>5347</v>
      </c>
      <c r="K334" s="27">
        <v>5347</v>
      </c>
      <c r="L334" s="23">
        <v>0</v>
      </c>
      <c r="M334" s="30" t="s">
        <v>37</v>
      </c>
    </row>
    <row r="335" spans="1:13" ht="16.5" x14ac:dyDescent="0.35">
      <c r="A335" s="22">
        <v>3031553</v>
      </c>
      <c r="B335" s="23">
        <v>6</v>
      </c>
      <c r="C335" s="23">
        <v>4</v>
      </c>
      <c r="D335" s="24" t="s">
        <v>47</v>
      </c>
      <c r="E335" s="22"/>
      <c r="F335" s="25"/>
      <c r="G335" s="25">
        <v>2560</v>
      </c>
      <c r="H335" s="27">
        <v>218340</v>
      </c>
      <c r="I335" s="27">
        <v>14556</v>
      </c>
      <c r="J335" s="27">
        <v>5458</v>
      </c>
      <c r="K335" s="27">
        <v>5458</v>
      </c>
      <c r="L335" s="23">
        <v>0</v>
      </c>
      <c r="M335" s="30" t="s">
        <v>37</v>
      </c>
    </row>
    <row r="336" spans="1:13" ht="16.5" x14ac:dyDescent="0.35">
      <c r="A336" s="22">
        <v>3031554</v>
      </c>
      <c r="B336" s="23">
        <v>6</v>
      </c>
      <c r="C336" s="23">
        <v>5</v>
      </c>
      <c r="D336" s="24" t="s">
        <v>47</v>
      </c>
      <c r="E336" s="22"/>
      <c r="F336" s="25"/>
      <c r="G336" s="25">
        <v>2630</v>
      </c>
      <c r="H336" s="27">
        <v>222780</v>
      </c>
      <c r="I336" s="27">
        <v>14852</v>
      </c>
      <c r="J336" s="27">
        <v>5569</v>
      </c>
      <c r="K336" s="27">
        <v>5569</v>
      </c>
      <c r="L336" s="23">
        <v>0</v>
      </c>
      <c r="M336" s="30" t="s">
        <v>37</v>
      </c>
    </row>
    <row r="337" spans="1:15" ht="16.5" x14ac:dyDescent="0.35">
      <c r="A337" s="22">
        <v>3031555</v>
      </c>
      <c r="B337" s="23">
        <v>6</v>
      </c>
      <c r="C337" s="23">
        <v>6</v>
      </c>
      <c r="D337" s="24" t="s">
        <v>47</v>
      </c>
      <c r="E337" s="22"/>
      <c r="F337" s="25"/>
      <c r="G337" s="25">
        <v>2700</v>
      </c>
      <c r="H337" s="27">
        <v>227340</v>
      </c>
      <c r="I337" s="27">
        <v>15156</v>
      </c>
      <c r="J337" s="27">
        <v>5683</v>
      </c>
      <c r="K337" s="27">
        <v>5683</v>
      </c>
      <c r="L337" s="23">
        <v>0</v>
      </c>
      <c r="M337" s="30" t="s">
        <v>37</v>
      </c>
    </row>
    <row r="338" spans="1:15" ht="16.5" x14ac:dyDescent="0.35">
      <c r="A338" s="22">
        <v>3031556</v>
      </c>
      <c r="B338" s="23">
        <v>6</v>
      </c>
      <c r="C338" s="23">
        <v>7</v>
      </c>
      <c r="D338" s="24" t="s">
        <v>47</v>
      </c>
      <c r="E338" s="22"/>
      <c r="F338" s="25"/>
      <c r="G338" s="25">
        <v>2770</v>
      </c>
      <c r="H338" s="27">
        <v>231960</v>
      </c>
      <c r="I338" s="27">
        <v>15464</v>
      </c>
      <c r="J338" s="27">
        <v>5799</v>
      </c>
      <c r="K338" s="27">
        <v>5799</v>
      </c>
      <c r="L338" s="23">
        <v>0</v>
      </c>
      <c r="M338" s="30" t="s">
        <v>37</v>
      </c>
    </row>
    <row r="339" spans="1:15" ht="16.5" x14ac:dyDescent="0.35">
      <c r="A339" s="22">
        <v>3031557</v>
      </c>
      <c r="B339" s="23">
        <v>6</v>
      </c>
      <c r="C339" s="23">
        <v>8</v>
      </c>
      <c r="D339" s="24" t="s">
        <v>47</v>
      </c>
      <c r="E339" s="22"/>
      <c r="F339" s="25"/>
      <c r="G339" s="25">
        <v>2840</v>
      </c>
      <c r="H339" s="27">
        <v>236700</v>
      </c>
      <c r="I339" s="27">
        <v>15780</v>
      </c>
      <c r="J339" s="27">
        <v>5917</v>
      </c>
      <c r="K339" s="27">
        <v>5917</v>
      </c>
      <c r="L339" s="23">
        <v>0</v>
      </c>
      <c r="M339" s="30" t="s">
        <v>37</v>
      </c>
    </row>
    <row r="340" spans="1:15" ht="16.5" x14ac:dyDescent="0.35">
      <c r="A340" s="22">
        <v>3031558</v>
      </c>
      <c r="B340" s="23">
        <v>6</v>
      </c>
      <c r="C340" s="23">
        <v>9</v>
      </c>
      <c r="D340" s="24" t="s">
        <v>47</v>
      </c>
      <c r="E340" s="22"/>
      <c r="F340" s="25"/>
      <c r="G340" s="25">
        <v>2920</v>
      </c>
      <c r="H340" s="27">
        <v>241500</v>
      </c>
      <c r="I340" s="27">
        <v>16100</v>
      </c>
      <c r="J340" s="27">
        <v>6037</v>
      </c>
      <c r="K340" s="27">
        <v>6037</v>
      </c>
      <c r="L340" s="23">
        <v>0</v>
      </c>
      <c r="M340" s="30" t="s">
        <v>37</v>
      </c>
    </row>
    <row r="341" spans="1:15" ht="16.5" x14ac:dyDescent="0.35">
      <c r="A341" s="22">
        <v>3031559</v>
      </c>
      <c r="B341" s="23">
        <v>6</v>
      </c>
      <c r="C341" s="23">
        <v>10</v>
      </c>
      <c r="D341" s="24" t="s">
        <v>47</v>
      </c>
      <c r="E341" s="22">
        <v>3031500</v>
      </c>
      <c r="F341" s="25">
        <v>2</v>
      </c>
      <c r="G341" s="25">
        <v>2990</v>
      </c>
      <c r="H341" s="27">
        <v>246360</v>
      </c>
      <c r="I341" s="27">
        <v>16424</v>
      </c>
      <c r="J341" s="27">
        <v>6159</v>
      </c>
      <c r="K341" s="27">
        <v>6159</v>
      </c>
      <c r="L341" s="23">
        <v>0</v>
      </c>
      <c r="M341" s="30" t="s">
        <v>37</v>
      </c>
    </row>
    <row r="342" spans="1:15" ht="16.5" x14ac:dyDescent="0.35">
      <c r="A342" s="22">
        <v>3031560</v>
      </c>
      <c r="B342" s="23">
        <v>7</v>
      </c>
      <c r="C342" s="23">
        <v>1</v>
      </c>
      <c r="D342" s="24" t="s">
        <v>47</v>
      </c>
      <c r="E342" s="22"/>
      <c r="F342" s="25"/>
      <c r="G342" s="25">
        <v>3060</v>
      </c>
      <c r="H342" s="27">
        <v>251340</v>
      </c>
      <c r="I342" s="27">
        <v>16756</v>
      </c>
      <c r="J342" s="27">
        <v>6283</v>
      </c>
      <c r="K342" s="27">
        <v>6283</v>
      </c>
      <c r="L342" s="23">
        <v>0</v>
      </c>
      <c r="M342" s="30" t="s">
        <v>37</v>
      </c>
    </row>
    <row r="343" spans="1:15" ht="16.5" x14ac:dyDescent="0.35">
      <c r="A343" s="22">
        <v>3031561</v>
      </c>
      <c r="B343" s="23">
        <v>7</v>
      </c>
      <c r="C343" s="23">
        <v>2</v>
      </c>
      <c r="D343" s="24" t="s">
        <v>47</v>
      </c>
      <c r="E343" s="22"/>
      <c r="F343" s="25"/>
      <c r="G343" s="25">
        <v>3140</v>
      </c>
      <c r="H343" s="27">
        <v>256380</v>
      </c>
      <c r="I343" s="27">
        <v>17092</v>
      </c>
      <c r="J343" s="27">
        <v>6409</v>
      </c>
      <c r="K343" s="27">
        <v>6409</v>
      </c>
      <c r="L343" s="23">
        <v>0</v>
      </c>
      <c r="M343" s="30" t="s">
        <v>37</v>
      </c>
    </row>
    <row r="344" spans="1:15" ht="16.5" x14ac:dyDescent="0.35">
      <c r="A344" s="22">
        <v>3031562</v>
      </c>
      <c r="B344" s="23">
        <v>7</v>
      </c>
      <c r="C344" s="23">
        <v>3</v>
      </c>
      <c r="D344" s="24" t="s">
        <v>47</v>
      </c>
      <c r="E344" s="22"/>
      <c r="F344" s="25"/>
      <c r="G344" s="25">
        <v>3220</v>
      </c>
      <c r="H344" s="27">
        <v>261540</v>
      </c>
      <c r="I344" s="27">
        <v>17436</v>
      </c>
      <c r="J344" s="27">
        <v>6538</v>
      </c>
      <c r="K344" s="27">
        <v>6538</v>
      </c>
      <c r="L344" s="23">
        <v>0</v>
      </c>
      <c r="M344" s="30" t="s">
        <v>37</v>
      </c>
    </row>
    <row r="345" spans="1:15" ht="16.5" x14ac:dyDescent="0.35">
      <c r="A345" s="22">
        <v>3031563</v>
      </c>
      <c r="B345" s="23">
        <v>7</v>
      </c>
      <c r="C345" s="23">
        <v>4</v>
      </c>
      <c r="D345" s="24" t="s">
        <v>47</v>
      </c>
      <c r="E345" s="22"/>
      <c r="F345" s="25"/>
      <c r="G345" s="25">
        <v>3300</v>
      </c>
      <c r="H345" s="27">
        <v>266760</v>
      </c>
      <c r="I345" s="27">
        <v>17784</v>
      </c>
      <c r="J345" s="27">
        <v>6669</v>
      </c>
      <c r="K345" s="27">
        <v>6669</v>
      </c>
      <c r="L345" s="23">
        <v>0</v>
      </c>
      <c r="M345" s="30" t="s">
        <v>37</v>
      </c>
    </row>
    <row r="346" spans="1:15" ht="16.5" x14ac:dyDescent="0.35">
      <c r="A346" s="22">
        <v>3031564</v>
      </c>
      <c r="B346" s="23">
        <v>7</v>
      </c>
      <c r="C346" s="23">
        <v>5</v>
      </c>
      <c r="D346" s="24" t="s">
        <v>47</v>
      </c>
      <c r="E346" s="22"/>
      <c r="F346" s="25"/>
      <c r="G346" s="25">
        <v>3370</v>
      </c>
      <c r="H346" s="27">
        <v>272040</v>
      </c>
      <c r="I346" s="27">
        <v>18136</v>
      </c>
      <c r="J346" s="27">
        <v>6801</v>
      </c>
      <c r="K346" s="27">
        <v>6801</v>
      </c>
      <c r="L346" s="23">
        <v>0</v>
      </c>
      <c r="M346" s="30" t="s">
        <v>37</v>
      </c>
    </row>
    <row r="347" spans="1:15" ht="16.5" x14ac:dyDescent="0.35">
      <c r="A347" s="22">
        <v>3031565</v>
      </c>
      <c r="B347" s="23">
        <v>7</v>
      </c>
      <c r="C347" s="23">
        <v>6</v>
      </c>
      <c r="D347" s="24" t="s">
        <v>47</v>
      </c>
      <c r="E347" s="22"/>
      <c r="F347" s="25"/>
      <c r="G347" s="25">
        <v>3460</v>
      </c>
      <c r="H347" s="27">
        <v>277440</v>
      </c>
      <c r="I347" s="27">
        <v>18496</v>
      </c>
      <c r="J347" s="27">
        <v>6936</v>
      </c>
      <c r="K347" s="27">
        <v>6936</v>
      </c>
      <c r="L347" s="23">
        <v>0</v>
      </c>
      <c r="M347" s="30" t="s">
        <v>37</v>
      </c>
    </row>
    <row r="348" spans="1:15" ht="16.5" x14ac:dyDescent="0.35">
      <c r="A348" s="22">
        <v>3031566</v>
      </c>
      <c r="B348" s="23">
        <v>7</v>
      </c>
      <c r="C348" s="23">
        <v>7</v>
      </c>
      <c r="D348" s="24" t="s">
        <v>47</v>
      </c>
      <c r="E348" s="22"/>
      <c r="F348" s="25"/>
      <c r="G348" s="25">
        <v>3540</v>
      </c>
      <c r="H348" s="27">
        <v>282960</v>
      </c>
      <c r="I348" s="27">
        <v>18864</v>
      </c>
      <c r="J348" s="27">
        <v>7074</v>
      </c>
      <c r="K348" s="27">
        <v>7074</v>
      </c>
      <c r="L348" s="23">
        <v>0</v>
      </c>
      <c r="M348" s="30" t="s">
        <v>37</v>
      </c>
    </row>
    <row r="349" spans="1:15" ht="16.5" x14ac:dyDescent="0.35">
      <c r="A349" s="22">
        <v>3031567</v>
      </c>
      <c r="B349" s="23">
        <v>7</v>
      </c>
      <c r="C349" s="23">
        <v>8</v>
      </c>
      <c r="D349" s="24" t="s">
        <v>47</v>
      </c>
      <c r="E349" s="22"/>
      <c r="F349" s="25"/>
      <c r="G349" s="25">
        <v>3620</v>
      </c>
      <c r="H349" s="27">
        <v>288540</v>
      </c>
      <c r="I349" s="27">
        <v>19236</v>
      </c>
      <c r="J349" s="27">
        <v>7213</v>
      </c>
      <c r="K349" s="27">
        <v>7213</v>
      </c>
      <c r="L349" s="23">
        <v>0</v>
      </c>
      <c r="M349" s="30" t="s">
        <v>37</v>
      </c>
    </row>
    <row r="350" spans="1:15" ht="16.5" x14ac:dyDescent="0.35">
      <c r="A350" s="22">
        <v>3031568</v>
      </c>
      <c r="B350" s="23">
        <v>7</v>
      </c>
      <c r="C350" s="23">
        <v>9</v>
      </c>
      <c r="D350" s="24" t="s">
        <v>47</v>
      </c>
      <c r="E350" s="22"/>
      <c r="F350" s="25"/>
      <c r="G350" s="25">
        <v>3700</v>
      </c>
      <c r="H350" s="27">
        <v>294240</v>
      </c>
      <c r="I350" s="27">
        <v>19616</v>
      </c>
      <c r="J350" s="27">
        <v>7356</v>
      </c>
      <c r="K350" s="27">
        <v>7356</v>
      </c>
      <c r="L350" s="23">
        <v>0</v>
      </c>
      <c r="M350" s="30" t="s">
        <v>37</v>
      </c>
    </row>
    <row r="351" spans="1:15" ht="16.5" x14ac:dyDescent="0.35">
      <c r="A351" s="22">
        <v>3031569</v>
      </c>
      <c r="B351" s="23">
        <v>7</v>
      </c>
      <c r="C351" s="23">
        <v>10</v>
      </c>
      <c r="D351" s="24" t="s">
        <v>47</v>
      </c>
      <c r="E351" s="22"/>
      <c r="F351" s="25"/>
      <c r="G351" s="25">
        <v>0</v>
      </c>
      <c r="H351" s="27">
        <v>300000</v>
      </c>
      <c r="I351" s="27">
        <v>20000</v>
      </c>
      <c r="J351" s="27">
        <v>7500</v>
      </c>
      <c r="K351" s="27">
        <v>7500</v>
      </c>
      <c r="L351" s="23">
        <v>0</v>
      </c>
      <c r="M351" s="30" t="s">
        <v>37</v>
      </c>
    </row>
    <row r="352" spans="1:15" ht="16.5" x14ac:dyDescent="0.35">
      <c r="A352" s="22">
        <v>3031600</v>
      </c>
      <c r="B352" s="23">
        <v>1</v>
      </c>
      <c r="C352" s="23">
        <v>1</v>
      </c>
      <c r="D352" s="24" t="s">
        <v>49</v>
      </c>
      <c r="E352" s="22">
        <v>3031600</v>
      </c>
      <c r="F352" s="25">
        <v>1</v>
      </c>
      <c r="G352" s="26">
        <v>90</v>
      </c>
      <c r="H352" s="27">
        <v>61920</v>
      </c>
      <c r="I352" s="27">
        <v>4128</v>
      </c>
      <c r="J352" s="27">
        <v>1548</v>
      </c>
      <c r="K352" s="27">
        <v>1548</v>
      </c>
      <c r="L352" s="23">
        <v>0</v>
      </c>
      <c r="M352" s="28"/>
      <c r="O352" s="21"/>
    </row>
    <row r="353" spans="1:15" ht="16.5" x14ac:dyDescent="0.35">
      <c r="A353" s="22">
        <v>3031601</v>
      </c>
      <c r="B353" s="23">
        <v>1</v>
      </c>
      <c r="C353" s="23">
        <v>2</v>
      </c>
      <c r="D353" s="24" t="s">
        <v>49</v>
      </c>
      <c r="E353" s="22"/>
      <c r="F353" s="25"/>
      <c r="G353" s="25">
        <v>120</v>
      </c>
      <c r="H353" s="27">
        <v>63840</v>
      </c>
      <c r="I353" s="27">
        <v>4256</v>
      </c>
      <c r="J353" s="27">
        <v>1596</v>
      </c>
      <c r="K353" s="27">
        <v>1596</v>
      </c>
      <c r="L353" s="23">
        <v>0</v>
      </c>
      <c r="M353" s="28"/>
      <c r="O353" s="21"/>
    </row>
    <row r="354" spans="1:15" ht="16.5" x14ac:dyDescent="0.35">
      <c r="A354" s="22">
        <v>3031602</v>
      </c>
      <c r="B354" s="23">
        <v>1</v>
      </c>
      <c r="C354" s="23">
        <v>3</v>
      </c>
      <c r="D354" s="24" t="s">
        <v>49</v>
      </c>
      <c r="E354" s="22"/>
      <c r="F354" s="25"/>
      <c r="G354" s="25">
        <v>150</v>
      </c>
      <c r="H354" s="27">
        <v>65760</v>
      </c>
      <c r="I354" s="27">
        <v>4384</v>
      </c>
      <c r="J354" s="27">
        <v>1644</v>
      </c>
      <c r="K354" s="27">
        <v>1644</v>
      </c>
      <c r="L354" s="23">
        <v>0</v>
      </c>
      <c r="M354" s="28"/>
      <c r="O354" s="21"/>
    </row>
    <row r="355" spans="1:15" ht="16.5" x14ac:dyDescent="0.35">
      <c r="A355" s="22">
        <v>3031603</v>
      </c>
      <c r="B355" s="23">
        <v>1</v>
      </c>
      <c r="C355" s="23">
        <v>4</v>
      </c>
      <c r="D355" s="24" t="s">
        <v>49</v>
      </c>
      <c r="E355" s="22"/>
      <c r="F355" s="25"/>
      <c r="G355" s="25">
        <v>190</v>
      </c>
      <c r="H355" s="27">
        <v>67740</v>
      </c>
      <c r="I355" s="27">
        <v>4516</v>
      </c>
      <c r="J355" s="27">
        <v>1693</v>
      </c>
      <c r="K355" s="27">
        <v>1693</v>
      </c>
      <c r="L355" s="23">
        <v>0</v>
      </c>
      <c r="M355" s="28"/>
      <c r="O355" s="21"/>
    </row>
    <row r="356" spans="1:15" ht="16.5" x14ac:dyDescent="0.35">
      <c r="A356" s="22">
        <v>3031604</v>
      </c>
      <c r="B356" s="23">
        <v>1</v>
      </c>
      <c r="C356" s="23">
        <v>5</v>
      </c>
      <c r="D356" s="24" t="s">
        <v>49</v>
      </c>
      <c r="E356" s="22"/>
      <c r="F356" s="25"/>
      <c r="G356" s="25">
        <v>220</v>
      </c>
      <c r="H356" s="27">
        <v>69720</v>
      </c>
      <c r="I356" s="27">
        <v>4648</v>
      </c>
      <c r="J356" s="27">
        <v>1743</v>
      </c>
      <c r="K356" s="27">
        <v>1743</v>
      </c>
      <c r="L356" s="23">
        <v>0</v>
      </c>
      <c r="M356" s="28"/>
      <c r="O356" s="21"/>
    </row>
    <row r="357" spans="1:15" ht="16.5" x14ac:dyDescent="0.35">
      <c r="A357" s="22">
        <v>3031605</v>
      </c>
      <c r="B357" s="23">
        <v>1</v>
      </c>
      <c r="C357" s="23">
        <v>6</v>
      </c>
      <c r="D357" s="24" t="s">
        <v>49</v>
      </c>
      <c r="E357" s="22"/>
      <c r="F357" s="25"/>
      <c r="G357" s="25">
        <v>250</v>
      </c>
      <c r="H357" s="27">
        <v>71760</v>
      </c>
      <c r="I357" s="27">
        <v>4784</v>
      </c>
      <c r="J357" s="27">
        <v>1794</v>
      </c>
      <c r="K357" s="27">
        <v>1794</v>
      </c>
      <c r="L357" s="23">
        <v>0</v>
      </c>
      <c r="M357" s="28"/>
      <c r="O357" s="21"/>
    </row>
    <row r="358" spans="1:15" ht="16.5" x14ac:dyDescent="0.35">
      <c r="A358" s="22">
        <v>3031606</v>
      </c>
      <c r="B358" s="23">
        <v>1</v>
      </c>
      <c r="C358" s="23">
        <v>7</v>
      </c>
      <c r="D358" s="24" t="s">
        <v>49</v>
      </c>
      <c r="E358" s="22"/>
      <c r="F358" s="25"/>
      <c r="G358" s="25">
        <v>280</v>
      </c>
      <c r="H358" s="27">
        <v>73860</v>
      </c>
      <c r="I358" s="27">
        <v>4924</v>
      </c>
      <c r="J358" s="27">
        <v>1846</v>
      </c>
      <c r="K358" s="27">
        <v>1846</v>
      </c>
      <c r="L358" s="23">
        <v>0</v>
      </c>
      <c r="M358" s="28"/>
      <c r="O358" s="21"/>
    </row>
    <row r="359" spans="1:15" ht="16.5" x14ac:dyDescent="0.35">
      <c r="A359" s="22">
        <v>3031607</v>
      </c>
      <c r="B359" s="23">
        <v>1</v>
      </c>
      <c r="C359" s="23">
        <v>8</v>
      </c>
      <c r="D359" s="24" t="s">
        <v>49</v>
      </c>
      <c r="E359" s="22"/>
      <c r="F359" s="25"/>
      <c r="G359" s="25">
        <v>320</v>
      </c>
      <c r="H359" s="27">
        <v>75900</v>
      </c>
      <c r="I359" s="27">
        <v>5060</v>
      </c>
      <c r="J359" s="27">
        <v>1897</v>
      </c>
      <c r="K359" s="27">
        <v>1897</v>
      </c>
      <c r="L359" s="23">
        <v>0</v>
      </c>
      <c r="M359" s="28"/>
      <c r="O359" s="21"/>
    </row>
    <row r="360" spans="1:15" ht="16.5" x14ac:dyDescent="0.35">
      <c r="A360" s="22">
        <v>3031608</v>
      </c>
      <c r="B360" s="23">
        <v>1</v>
      </c>
      <c r="C360" s="23">
        <v>9</v>
      </c>
      <c r="D360" s="24" t="s">
        <v>49</v>
      </c>
      <c r="E360" s="22"/>
      <c r="F360" s="25"/>
      <c r="G360" s="25">
        <v>350</v>
      </c>
      <c r="H360" s="27">
        <v>78060</v>
      </c>
      <c r="I360" s="27">
        <v>5204</v>
      </c>
      <c r="J360" s="27">
        <v>1951</v>
      </c>
      <c r="K360" s="27">
        <v>1951</v>
      </c>
      <c r="L360" s="23">
        <v>0</v>
      </c>
      <c r="M360" s="28"/>
      <c r="O360" s="21"/>
    </row>
    <row r="361" spans="1:15" ht="16.5" x14ac:dyDescent="0.35">
      <c r="A361" s="22">
        <v>3031609</v>
      </c>
      <c r="B361" s="23">
        <v>1</v>
      </c>
      <c r="C361" s="23">
        <v>10</v>
      </c>
      <c r="D361" s="24" t="s">
        <v>49</v>
      </c>
      <c r="E361" s="22">
        <v>3031600</v>
      </c>
      <c r="F361" s="25">
        <v>1</v>
      </c>
      <c r="G361" s="25">
        <v>380</v>
      </c>
      <c r="H361" s="27">
        <v>80220</v>
      </c>
      <c r="I361" s="27">
        <v>5348</v>
      </c>
      <c r="J361" s="27">
        <v>2005</v>
      </c>
      <c r="K361" s="27">
        <v>2005</v>
      </c>
      <c r="L361" s="23">
        <v>0</v>
      </c>
      <c r="M361" s="28"/>
      <c r="O361" s="21"/>
    </row>
    <row r="362" spans="1:15" ht="16.5" x14ac:dyDescent="0.35">
      <c r="A362" s="22">
        <v>3031610</v>
      </c>
      <c r="B362" s="23">
        <v>2</v>
      </c>
      <c r="C362" s="23">
        <v>1</v>
      </c>
      <c r="D362" s="24" t="s">
        <v>49</v>
      </c>
      <c r="E362" s="22"/>
      <c r="F362" s="25"/>
      <c r="G362" s="25">
        <v>420</v>
      </c>
      <c r="H362" s="27">
        <v>82380</v>
      </c>
      <c r="I362" s="27">
        <v>5492</v>
      </c>
      <c r="J362" s="27">
        <v>2059</v>
      </c>
      <c r="K362" s="27">
        <v>2059</v>
      </c>
      <c r="L362" s="23">
        <v>1</v>
      </c>
      <c r="M362" s="29">
        <v>3006001</v>
      </c>
      <c r="O362" s="21"/>
    </row>
    <row r="363" spans="1:15" ht="16.5" x14ac:dyDescent="0.35">
      <c r="A363" s="22">
        <v>3031611</v>
      </c>
      <c r="B363" s="23">
        <v>2</v>
      </c>
      <c r="C363" s="23">
        <v>2</v>
      </c>
      <c r="D363" s="24" t="s">
        <v>49</v>
      </c>
      <c r="E363" s="22"/>
      <c r="F363" s="25"/>
      <c r="G363" s="25">
        <v>450</v>
      </c>
      <c r="H363" s="27">
        <v>84600</v>
      </c>
      <c r="I363" s="27">
        <v>5640</v>
      </c>
      <c r="J363" s="27">
        <v>2115</v>
      </c>
      <c r="K363" s="27">
        <v>2115</v>
      </c>
      <c r="L363" s="23">
        <v>0</v>
      </c>
      <c r="M363" s="29">
        <v>3006001</v>
      </c>
      <c r="O363" s="21"/>
    </row>
    <row r="364" spans="1:15" ht="16.5" x14ac:dyDescent="0.35">
      <c r="A364" s="22">
        <v>3031612</v>
      </c>
      <c r="B364" s="23">
        <v>2</v>
      </c>
      <c r="C364" s="23">
        <v>3</v>
      </c>
      <c r="D364" s="24" t="s">
        <v>49</v>
      </c>
      <c r="E364" s="22"/>
      <c r="F364" s="25"/>
      <c r="G364" s="25">
        <v>490</v>
      </c>
      <c r="H364" s="27">
        <v>86820</v>
      </c>
      <c r="I364" s="27">
        <v>5788</v>
      </c>
      <c r="J364" s="27">
        <v>2170</v>
      </c>
      <c r="K364" s="27">
        <v>2170</v>
      </c>
      <c r="L364" s="23">
        <v>0</v>
      </c>
      <c r="M364" s="29">
        <v>3006001</v>
      </c>
      <c r="O364" s="21"/>
    </row>
    <row r="365" spans="1:15" ht="16.5" x14ac:dyDescent="0.35">
      <c r="A365" s="22">
        <v>3031613</v>
      </c>
      <c r="B365" s="23">
        <v>2</v>
      </c>
      <c r="C365" s="23">
        <v>4</v>
      </c>
      <c r="D365" s="24" t="s">
        <v>49</v>
      </c>
      <c r="E365" s="22"/>
      <c r="F365" s="25"/>
      <c r="G365" s="25">
        <v>530</v>
      </c>
      <c r="H365" s="27">
        <v>89100</v>
      </c>
      <c r="I365" s="27">
        <v>5940</v>
      </c>
      <c r="J365" s="27">
        <v>2227</v>
      </c>
      <c r="K365" s="27">
        <v>2227</v>
      </c>
      <c r="L365" s="23">
        <v>0</v>
      </c>
      <c r="M365" s="29">
        <v>3006001</v>
      </c>
      <c r="O365" s="21"/>
    </row>
    <row r="366" spans="1:15" ht="16.5" x14ac:dyDescent="0.35">
      <c r="A366" s="22">
        <v>3031614</v>
      </c>
      <c r="B366" s="23">
        <v>2</v>
      </c>
      <c r="C366" s="23">
        <v>5</v>
      </c>
      <c r="D366" s="24" t="s">
        <v>49</v>
      </c>
      <c r="E366" s="22"/>
      <c r="F366" s="25"/>
      <c r="G366" s="25">
        <v>560</v>
      </c>
      <c r="H366" s="27">
        <v>91440</v>
      </c>
      <c r="I366" s="27">
        <v>6096</v>
      </c>
      <c r="J366" s="27">
        <v>2286</v>
      </c>
      <c r="K366" s="27">
        <v>2286</v>
      </c>
      <c r="L366" s="23">
        <v>0</v>
      </c>
      <c r="M366" s="29">
        <v>3006001</v>
      </c>
      <c r="O366" s="21"/>
    </row>
    <row r="367" spans="1:15" ht="16.5" x14ac:dyDescent="0.35">
      <c r="A367" s="22">
        <v>3031615</v>
      </c>
      <c r="B367" s="23">
        <v>2</v>
      </c>
      <c r="C367" s="23">
        <v>6</v>
      </c>
      <c r="D367" s="24" t="s">
        <v>49</v>
      </c>
      <c r="E367" s="22"/>
      <c r="F367" s="25"/>
      <c r="G367" s="25">
        <v>600</v>
      </c>
      <c r="H367" s="27">
        <v>93780</v>
      </c>
      <c r="I367" s="27">
        <v>6252</v>
      </c>
      <c r="J367" s="27">
        <v>2344</v>
      </c>
      <c r="K367" s="27">
        <v>2344</v>
      </c>
      <c r="L367" s="23">
        <v>0</v>
      </c>
      <c r="M367" s="29">
        <v>3006001</v>
      </c>
      <c r="O367" s="21"/>
    </row>
    <row r="368" spans="1:15" ht="16.5" x14ac:dyDescent="0.35">
      <c r="A368" s="22">
        <v>3031616</v>
      </c>
      <c r="B368" s="23">
        <v>2</v>
      </c>
      <c r="C368" s="23">
        <v>7</v>
      </c>
      <c r="D368" s="24" t="s">
        <v>49</v>
      </c>
      <c r="E368" s="22"/>
      <c r="F368" s="25"/>
      <c r="G368" s="25">
        <v>640</v>
      </c>
      <c r="H368" s="27">
        <v>96180</v>
      </c>
      <c r="I368" s="27">
        <v>6412</v>
      </c>
      <c r="J368" s="27">
        <v>2404</v>
      </c>
      <c r="K368" s="27">
        <v>2404</v>
      </c>
      <c r="L368" s="23">
        <v>0</v>
      </c>
      <c r="M368" s="29">
        <v>3006001</v>
      </c>
      <c r="O368" s="21"/>
    </row>
    <row r="369" spans="1:15" ht="16.5" x14ac:dyDescent="0.35">
      <c r="A369" s="22">
        <v>3031617</v>
      </c>
      <c r="B369" s="23">
        <v>2</v>
      </c>
      <c r="C369" s="23">
        <v>8</v>
      </c>
      <c r="D369" s="24" t="s">
        <v>49</v>
      </c>
      <c r="E369" s="22"/>
      <c r="F369" s="25"/>
      <c r="G369" s="25">
        <v>680</v>
      </c>
      <c r="H369" s="27">
        <v>98580</v>
      </c>
      <c r="I369" s="27">
        <v>6572</v>
      </c>
      <c r="J369" s="27">
        <v>2464</v>
      </c>
      <c r="K369" s="27">
        <v>2464</v>
      </c>
      <c r="L369" s="23">
        <v>0</v>
      </c>
      <c r="M369" s="29">
        <v>3006001</v>
      </c>
      <c r="O369" s="21"/>
    </row>
    <row r="370" spans="1:15" ht="16.5" x14ac:dyDescent="0.35">
      <c r="A370" s="22">
        <v>3031618</v>
      </c>
      <c r="B370" s="23">
        <v>2</v>
      </c>
      <c r="C370" s="23">
        <v>9</v>
      </c>
      <c r="D370" s="24" t="s">
        <v>49</v>
      </c>
      <c r="E370" s="22"/>
      <c r="F370" s="25"/>
      <c r="G370" s="25">
        <v>720</v>
      </c>
      <c r="H370" s="27">
        <v>101040</v>
      </c>
      <c r="I370" s="27">
        <v>6736</v>
      </c>
      <c r="J370" s="27">
        <v>2526</v>
      </c>
      <c r="K370" s="27">
        <v>2526</v>
      </c>
      <c r="L370" s="23">
        <v>0</v>
      </c>
      <c r="M370" s="29">
        <v>3006001</v>
      </c>
      <c r="O370" s="21"/>
    </row>
    <row r="371" spans="1:15" ht="16.5" x14ac:dyDescent="0.35">
      <c r="A371" s="22">
        <v>3031619</v>
      </c>
      <c r="B371" s="23">
        <v>2</v>
      </c>
      <c r="C371" s="23">
        <v>10</v>
      </c>
      <c r="D371" s="24" t="s">
        <v>49</v>
      </c>
      <c r="E371" s="22">
        <v>3031600</v>
      </c>
      <c r="F371" s="25">
        <v>1</v>
      </c>
      <c r="G371" s="25">
        <v>760</v>
      </c>
      <c r="H371" s="27">
        <v>103560</v>
      </c>
      <c r="I371" s="27">
        <v>6904</v>
      </c>
      <c r="J371" s="27">
        <v>2589</v>
      </c>
      <c r="K371" s="27">
        <v>2589</v>
      </c>
      <c r="L371" s="23">
        <v>0</v>
      </c>
      <c r="M371" s="29">
        <v>3006001</v>
      </c>
      <c r="O371" s="21"/>
    </row>
    <row r="372" spans="1:15" ht="16.5" x14ac:dyDescent="0.35">
      <c r="A372" s="22">
        <v>3031620</v>
      </c>
      <c r="B372" s="23">
        <v>3</v>
      </c>
      <c r="C372" s="23">
        <v>1</v>
      </c>
      <c r="D372" s="24" t="s">
        <v>49</v>
      </c>
      <c r="E372" s="22"/>
      <c r="F372" s="25"/>
      <c r="G372" s="25">
        <v>800</v>
      </c>
      <c r="H372" s="27">
        <v>106080</v>
      </c>
      <c r="I372" s="27">
        <v>7072</v>
      </c>
      <c r="J372" s="27">
        <v>2652</v>
      </c>
      <c r="K372" s="27">
        <v>2652</v>
      </c>
      <c r="L372" s="23">
        <v>0</v>
      </c>
      <c r="M372" s="29">
        <v>3006001</v>
      </c>
      <c r="O372" s="21"/>
    </row>
    <row r="373" spans="1:15" ht="16.5" x14ac:dyDescent="0.35">
      <c r="A373" s="22">
        <v>3031621</v>
      </c>
      <c r="B373" s="23">
        <v>3</v>
      </c>
      <c r="C373" s="23">
        <v>2</v>
      </c>
      <c r="D373" s="24" t="s">
        <v>49</v>
      </c>
      <c r="E373" s="22"/>
      <c r="F373" s="25"/>
      <c r="G373" s="25">
        <v>840</v>
      </c>
      <c r="H373" s="27">
        <v>108660</v>
      </c>
      <c r="I373" s="27">
        <v>7244</v>
      </c>
      <c r="J373" s="27">
        <v>2716</v>
      </c>
      <c r="K373" s="27">
        <v>2716</v>
      </c>
      <c r="L373" s="23">
        <v>0</v>
      </c>
      <c r="M373" s="29">
        <v>3006001</v>
      </c>
      <c r="O373" s="21"/>
    </row>
    <row r="374" spans="1:15" ht="16.5" x14ac:dyDescent="0.35">
      <c r="A374" s="22">
        <v>3031622</v>
      </c>
      <c r="B374" s="23">
        <v>3</v>
      </c>
      <c r="C374" s="23">
        <v>3</v>
      </c>
      <c r="D374" s="24" t="s">
        <v>49</v>
      </c>
      <c r="E374" s="22"/>
      <c r="F374" s="25"/>
      <c r="G374" s="25">
        <v>880</v>
      </c>
      <c r="H374" s="27">
        <v>111240</v>
      </c>
      <c r="I374" s="27">
        <v>7416</v>
      </c>
      <c r="J374" s="27">
        <v>2781</v>
      </c>
      <c r="K374" s="27">
        <v>2781</v>
      </c>
      <c r="L374" s="23">
        <v>0</v>
      </c>
      <c r="M374" s="29">
        <v>3006001</v>
      </c>
      <c r="O374" s="21"/>
    </row>
    <row r="375" spans="1:15" ht="16.5" x14ac:dyDescent="0.35">
      <c r="A375" s="22">
        <v>3031623</v>
      </c>
      <c r="B375" s="23">
        <v>3</v>
      </c>
      <c r="C375" s="23">
        <v>4</v>
      </c>
      <c r="D375" s="24" t="s">
        <v>49</v>
      </c>
      <c r="E375" s="22"/>
      <c r="F375" s="25"/>
      <c r="G375" s="25">
        <v>920</v>
      </c>
      <c r="H375" s="27">
        <v>113940</v>
      </c>
      <c r="I375" s="27">
        <v>7596</v>
      </c>
      <c r="J375" s="27">
        <v>2848</v>
      </c>
      <c r="K375" s="27">
        <v>2848</v>
      </c>
      <c r="L375" s="23">
        <v>0</v>
      </c>
      <c r="M375" s="29">
        <v>3006001</v>
      </c>
      <c r="O375" s="21"/>
    </row>
    <row r="376" spans="1:15" ht="16.5" x14ac:dyDescent="0.35">
      <c r="A376" s="22">
        <v>3031624</v>
      </c>
      <c r="B376" s="23">
        <v>3</v>
      </c>
      <c r="C376" s="23">
        <v>5</v>
      </c>
      <c r="D376" s="24" t="s">
        <v>49</v>
      </c>
      <c r="E376" s="22"/>
      <c r="F376" s="25"/>
      <c r="G376" s="25">
        <v>970</v>
      </c>
      <c r="H376" s="27">
        <v>116640</v>
      </c>
      <c r="I376" s="27">
        <v>7776</v>
      </c>
      <c r="J376" s="27">
        <v>2916</v>
      </c>
      <c r="K376" s="27">
        <v>2916</v>
      </c>
      <c r="L376" s="23">
        <v>0</v>
      </c>
      <c r="M376" s="29">
        <v>3006001</v>
      </c>
      <c r="O376" s="21"/>
    </row>
    <row r="377" spans="1:15" ht="16.5" x14ac:dyDescent="0.35">
      <c r="A377" s="22">
        <v>3031625</v>
      </c>
      <c r="B377" s="23">
        <v>3</v>
      </c>
      <c r="C377" s="23">
        <v>6</v>
      </c>
      <c r="D377" s="24" t="s">
        <v>49</v>
      </c>
      <c r="E377" s="22"/>
      <c r="F377" s="25"/>
      <c r="G377" s="25">
        <v>1010</v>
      </c>
      <c r="H377" s="27">
        <v>119400</v>
      </c>
      <c r="I377" s="27">
        <v>7960</v>
      </c>
      <c r="J377" s="27">
        <v>2985</v>
      </c>
      <c r="K377" s="27">
        <v>2985</v>
      </c>
      <c r="L377" s="23">
        <v>0</v>
      </c>
      <c r="M377" s="29">
        <v>3006001</v>
      </c>
      <c r="O377" s="21"/>
    </row>
    <row r="378" spans="1:15" ht="16.5" x14ac:dyDescent="0.35">
      <c r="A378" s="22">
        <v>3031626</v>
      </c>
      <c r="B378" s="23">
        <v>3</v>
      </c>
      <c r="C378" s="23">
        <v>7</v>
      </c>
      <c r="D378" s="24" t="s">
        <v>49</v>
      </c>
      <c r="E378" s="22"/>
      <c r="F378" s="25"/>
      <c r="G378" s="25">
        <v>1060</v>
      </c>
      <c r="H378" s="27">
        <v>122160</v>
      </c>
      <c r="I378" s="27">
        <v>8144</v>
      </c>
      <c r="J378" s="27">
        <v>3054</v>
      </c>
      <c r="K378" s="27">
        <v>3054</v>
      </c>
      <c r="L378" s="23">
        <v>0</v>
      </c>
      <c r="M378" s="29">
        <v>3006001</v>
      </c>
      <c r="O378" s="21"/>
    </row>
    <row r="379" spans="1:15" ht="16.5" x14ac:dyDescent="0.35">
      <c r="A379" s="22">
        <v>3031627</v>
      </c>
      <c r="B379" s="23">
        <v>3</v>
      </c>
      <c r="C379" s="23">
        <v>8</v>
      </c>
      <c r="D379" s="24" t="s">
        <v>49</v>
      </c>
      <c r="E379" s="22"/>
      <c r="F379" s="25"/>
      <c r="G379" s="25">
        <v>1100</v>
      </c>
      <c r="H379" s="27">
        <v>125040</v>
      </c>
      <c r="I379" s="27">
        <v>8336</v>
      </c>
      <c r="J379" s="27">
        <v>3126</v>
      </c>
      <c r="K379" s="27">
        <v>3126</v>
      </c>
      <c r="L379" s="23">
        <v>0</v>
      </c>
      <c r="M379" s="29">
        <v>3006001</v>
      </c>
      <c r="O379" s="21"/>
    </row>
    <row r="380" spans="1:15" ht="16.5" x14ac:dyDescent="0.35">
      <c r="A380" s="22">
        <v>3031628</v>
      </c>
      <c r="B380" s="23">
        <v>3</v>
      </c>
      <c r="C380" s="23">
        <v>9</v>
      </c>
      <c r="D380" s="24" t="s">
        <v>49</v>
      </c>
      <c r="E380" s="22"/>
      <c r="F380" s="25"/>
      <c r="G380" s="25">
        <v>1150</v>
      </c>
      <c r="H380" s="27">
        <v>127920</v>
      </c>
      <c r="I380" s="27">
        <v>8528</v>
      </c>
      <c r="J380" s="27">
        <v>3198</v>
      </c>
      <c r="K380" s="27">
        <v>3198</v>
      </c>
      <c r="L380" s="23">
        <v>0</v>
      </c>
      <c r="M380" s="29">
        <v>3006001</v>
      </c>
      <c r="O380" s="21"/>
    </row>
    <row r="381" spans="1:15" ht="16.5" x14ac:dyDescent="0.35">
      <c r="A381" s="22">
        <v>3031629</v>
      </c>
      <c r="B381" s="23">
        <v>3</v>
      </c>
      <c r="C381" s="23">
        <v>10</v>
      </c>
      <c r="D381" s="24" t="s">
        <v>49</v>
      </c>
      <c r="E381" s="22">
        <v>3031600</v>
      </c>
      <c r="F381" s="25">
        <v>2</v>
      </c>
      <c r="G381" s="25">
        <v>1190</v>
      </c>
      <c r="H381" s="27">
        <v>130860</v>
      </c>
      <c r="I381" s="27">
        <v>8724</v>
      </c>
      <c r="J381" s="27">
        <v>3271</v>
      </c>
      <c r="K381" s="27">
        <v>3271</v>
      </c>
      <c r="L381" s="23">
        <v>0</v>
      </c>
      <c r="M381" s="29">
        <v>3006001</v>
      </c>
      <c r="O381" s="21"/>
    </row>
    <row r="382" spans="1:15" ht="16.5" x14ac:dyDescent="0.35">
      <c r="A382" s="22">
        <v>3031630</v>
      </c>
      <c r="B382" s="23">
        <v>4</v>
      </c>
      <c r="C382" s="23">
        <v>1</v>
      </c>
      <c r="D382" s="24" t="s">
        <v>49</v>
      </c>
      <c r="E382" s="22"/>
      <c r="F382" s="25"/>
      <c r="G382" s="25">
        <v>1240</v>
      </c>
      <c r="H382" s="27">
        <v>133800</v>
      </c>
      <c r="I382" s="27">
        <v>8920</v>
      </c>
      <c r="J382" s="27">
        <v>3345</v>
      </c>
      <c r="K382" s="27">
        <v>3345</v>
      </c>
      <c r="L382" s="23">
        <v>1</v>
      </c>
      <c r="M382" s="30" t="s">
        <v>36</v>
      </c>
      <c r="O382" s="21"/>
    </row>
    <row r="383" spans="1:15" ht="16.5" x14ac:dyDescent="0.35">
      <c r="A383" s="22">
        <v>3031631</v>
      </c>
      <c r="B383" s="23">
        <v>4</v>
      </c>
      <c r="C383" s="23">
        <v>2</v>
      </c>
      <c r="D383" s="24" t="s">
        <v>49</v>
      </c>
      <c r="E383" s="22"/>
      <c r="F383" s="25"/>
      <c r="G383" s="25">
        <v>1290</v>
      </c>
      <c r="H383" s="27">
        <v>136860</v>
      </c>
      <c r="I383" s="27">
        <v>9124</v>
      </c>
      <c r="J383" s="27">
        <v>3421</v>
      </c>
      <c r="K383" s="27">
        <v>3421</v>
      </c>
      <c r="L383" s="23">
        <v>0</v>
      </c>
      <c r="M383" s="30" t="s">
        <v>36</v>
      </c>
      <c r="O383" s="21"/>
    </row>
    <row r="384" spans="1:15" ht="16.5" x14ac:dyDescent="0.35">
      <c r="A384" s="22">
        <v>3031632</v>
      </c>
      <c r="B384" s="23">
        <v>4</v>
      </c>
      <c r="C384" s="23">
        <v>3</v>
      </c>
      <c r="D384" s="24" t="s">
        <v>49</v>
      </c>
      <c r="E384" s="22"/>
      <c r="F384" s="25"/>
      <c r="G384" s="25">
        <v>1340</v>
      </c>
      <c r="H384" s="27">
        <v>139920</v>
      </c>
      <c r="I384" s="27">
        <v>9328</v>
      </c>
      <c r="J384" s="27">
        <v>3498</v>
      </c>
      <c r="K384" s="27">
        <v>3498</v>
      </c>
      <c r="L384" s="23">
        <v>0</v>
      </c>
      <c r="M384" s="30" t="s">
        <v>36</v>
      </c>
      <c r="O384" s="21"/>
    </row>
    <row r="385" spans="1:15" ht="16.5" x14ac:dyDescent="0.35">
      <c r="A385" s="22">
        <v>3031633</v>
      </c>
      <c r="B385" s="23">
        <v>4</v>
      </c>
      <c r="C385" s="23">
        <v>4</v>
      </c>
      <c r="D385" s="24" t="s">
        <v>49</v>
      </c>
      <c r="E385" s="22"/>
      <c r="F385" s="25"/>
      <c r="G385" s="25">
        <v>1390</v>
      </c>
      <c r="H385" s="27">
        <v>143040</v>
      </c>
      <c r="I385" s="27">
        <v>9536</v>
      </c>
      <c r="J385" s="27">
        <v>3576</v>
      </c>
      <c r="K385" s="27">
        <v>3576</v>
      </c>
      <c r="L385" s="23">
        <v>0</v>
      </c>
      <c r="M385" s="30" t="s">
        <v>36</v>
      </c>
      <c r="O385" s="21"/>
    </row>
    <row r="386" spans="1:15" ht="16.5" x14ac:dyDescent="0.35">
      <c r="A386" s="22">
        <v>3031634</v>
      </c>
      <c r="B386" s="23">
        <v>4</v>
      </c>
      <c r="C386" s="23">
        <v>5</v>
      </c>
      <c r="D386" s="24" t="s">
        <v>49</v>
      </c>
      <c r="E386" s="22"/>
      <c r="F386" s="25"/>
      <c r="G386" s="25">
        <v>1440</v>
      </c>
      <c r="H386" s="27">
        <v>146280</v>
      </c>
      <c r="I386" s="27">
        <v>9752</v>
      </c>
      <c r="J386" s="27">
        <v>3657</v>
      </c>
      <c r="K386" s="27">
        <v>3657</v>
      </c>
      <c r="L386" s="23">
        <v>0</v>
      </c>
      <c r="M386" s="30" t="s">
        <v>36</v>
      </c>
    </row>
    <row r="387" spans="1:15" ht="16.5" x14ac:dyDescent="0.35">
      <c r="A387" s="22">
        <v>3031635</v>
      </c>
      <c r="B387" s="23">
        <v>4</v>
      </c>
      <c r="C387" s="23">
        <v>6</v>
      </c>
      <c r="D387" s="24" t="s">
        <v>49</v>
      </c>
      <c r="E387" s="22"/>
      <c r="F387" s="25"/>
      <c r="G387" s="25">
        <v>1490</v>
      </c>
      <c r="H387" s="27">
        <v>149520</v>
      </c>
      <c r="I387" s="27">
        <v>9968</v>
      </c>
      <c r="J387" s="27">
        <v>3738</v>
      </c>
      <c r="K387" s="27">
        <v>3738</v>
      </c>
      <c r="L387" s="23">
        <v>0</v>
      </c>
      <c r="M387" s="30" t="s">
        <v>36</v>
      </c>
    </row>
    <row r="388" spans="1:15" ht="16.5" x14ac:dyDescent="0.35">
      <c r="A388" s="22">
        <v>3031636</v>
      </c>
      <c r="B388" s="23">
        <v>4</v>
      </c>
      <c r="C388" s="23">
        <v>7</v>
      </c>
      <c r="D388" s="24" t="s">
        <v>49</v>
      </c>
      <c r="E388" s="22"/>
      <c r="F388" s="25"/>
      <c r="G388" s="25">
        <v>1540</v>
      </c>
      <c r="H388" s="27">
        <v>152760</v>
      </c>
      <c r="I388" s="27">
        <v>10184</v>
      </c>
      <c r="J388" s="27">
        <v>3819</v>
      </c>
      <c r="K388" s="27">
        <v>3819</v>
      </c>
      <c r="L388" s="23">
        <v>0</v>
      </c>
      <c r="M388" s="30" t="s">
        <v>36</v>
      </c>
    </row>
    <row r="389" spans="1:15" ht="16.5" x14ac:dyDescent="0.35">
      <c r="A389" s="22">
        <v>3031637</v>
      </c>
      <c r="B389" s="23">
        <v>4</v>
      </c>
      <c r="C389" s="23">
        <v>8</v>
      </c>
      <c r="D389" s="24" t="s">
        <v>49</v>
      </c>
      <c r="E389" s="22"/>
      <c r="F389" s="25"/>
      <c r="G389" s="25">
        <v>1600</v>
      </c>
      <c r="H389" s="27">
        <v>156120</v>
      </c>
      <c r="I389" s="27">
        <v>10408</v>
      </c>
      <c r="J389" s="27">
        <v>3903</v>
      </c>
      <c r="K389" s="27">
        <v>3903</v>
      </c>
      <c r="L389" s="23">
        <v>0</v>
      </c>
      <c r="M389" s="30" t="s">
        <v>36</v>
      </c>
    </row>
    <row r="390" spans="1:15" ht="16.5" x14ac:dyDescent="0.35">
      <c r="A390" s="22">
        <v>3031638</v>
      </c>
      <c r="B390" s="23">
        <v>4</v>
      </c>
      <c r="C390" s="23">
        <v>9</v>
      </c>
      <c r="D390" s="24" t="s">
        <v>49</v>
      </c>
      <c r="E390" s="22"/>
      <c r="F390" s="25"/>
      <c r="G390" s="25">
        <v>1650</v>
      </c>
      <c r="H390" s="27">
        <v>159540</v>
      </c>
      <c r="I390" s="27">
        <v>10636</v>
      </c>
      <c r="J390" s="27">
        <v>3988</v>
      </c>
      <c r="K390" s="27">
        <v>3988</v>
      </c>
      <c r="L390" s="23">
        <v>0</v>
      </c>
      <c r="M390" s="30" t="s">
        <v>36</v>
      </c>
    </row>
    <row r="391" spans="1:15" ht="16.5" x14ac:dyDescent="0.35">
      <c r="A391" s="22">
        <v>3031639</v>
      </c>
      <c r="B391" s="23">
        <v>4</v>
      </c>
      <c r="C391" s="23">
        <v>10</v>
      </c>
      <c r="D391" s="24" t="s">
        <v>49</v>
      </c>
      <c r="E391" s="22">
        <v>3031600</v>
      </c>
      <c r="F391" s="25">
        <v>2</v>
      </c>
      <c r="G391" s="25">
        <v>1700</v>
      </c>
      <c r="H391" s="27">
        <v>163020</v>
      </c>
      <c r="I391" s="27">
        <v>10868</v>
      </c>
      <c r="J391" s="27">
        <v>4075</v>
      </c>
      <c r="K391" s="27">
        <v>4075</v>
      </c>
      <c r="L391" s="23">
        <v>0</v>
      </c>
      <c r="M391" s="30" t="s">
        <v>36</v>
      </c>
    </row>
    <row r="392" spans="1:15" ht="16.5" x14ac:dyDescent="0.35">
      <c r="A392" s="22">
        <v>3031640</v>
      </c>
      <c r="B392" s="23">
        <v>5</v>
      </c>
      <c r="C392" s="23">
        <v>1</v>
      </c>
      <c r="D392" s="24" t="s">
        <v>49</v>
      </c>
      <c r="E392" s="22"/>
      <c r="F392" s="25"/>
      <c r="G392" s="25">
        <v>1760</v>
      </c>
      <c r="H392" s="27">
        <v>166560</v>
      </c>
      <c r="I392" s="27">
        <v>11104</v>
      </c>
      <c r="J392" s="27">
        <v>4164</v>
      </c>
      <c r="K392" s="27">
        <v>4164</v>
      </c>
      <c r="L392" s="23">
        <v>0</v>
      </c>
      <c r="M392" s="30" t="s">
        <v>36</v>
      </c>
    </row>
    <row r="393" spans="1:15" ht="16.5" x14ac:dyDescent="0.35">
      <c r="A393" s="22">
        <v>3031641</v>
      </c>
      <c r="B393" s="23">
        <v>5</v>
      </c>
      <c r="C393" s="23">
        <v>2</v>
      </c>
      <c r="D393" s="24" t="s">
        <v>49</v>
      </c>
      <c r="E393" s="22"/>
      <c r="F393" s="25"/>
      <c r="G393" s="25">
        <v>1820</v>
      </c>
      <c r="H393" s="27">
        <v>170160</v>
      </c>
      <c r="I393" s="27">
        <v>11344</v>
      </c>
      <c r="J393" s="27">
        <v>4254</v>
      </c>
      <c r="K393" s="27">
        <v>4254</v>
      </c>
      <c r="L393" s="23">
        <v>0</v>
      </c>
      <c r="M393" s="30" t="s">
        <v>36</v>
      </c>
    </row>
    <row r="394" spans="1:15" ht="16.5" x14ac:dyDescent="0.35">
      <c r="A394" s="22">
        <v>3031642</v>
      </c>
      <c r="B394" s="23">
        <v>5</v>
      </c>
      <c r="C394" s="23">
        <v>3</v>
      </c>
      <c r="D394" s="24" t="s">
        <v>49</v>
      </c>
      <c r="E394" s="22"/>
      <c r="F394" s="25"/>
      <c r="G394" s="25">
        <v>1870</v>
      </c>
      <c r="H394" s="27">
        <v>173760</v>
      </c>
      <c r="I394" s="27">
        <v>11584</v>
      </c>
      <c r="J394" s="27">
        <v>4344</v>
      </c>
      <c r="K394" s="27">
        <v>4344</v>
      </c>
      <c r="L394" s="23">
        <v>0</v>
      </c>
      <c r="M394" s="30" t="s">
        <v>36</v>
      </c>
    </row>
    <row r="395" spans="1:15" ht="16.5" x14ac:dyDescent="0.35">
      <c r="A395" s="22">
        <v>3031643</v>
      </c>
      <c r="B395" s="23">
        <v>5</v>
      </c>
      <c r="C395" s="23">
        <v>4</v>
      </c>
      <c r="D395" s="24" t="s">
        <v>49</v>
      </c>
      <c r="E395" s="22"/>
      <c r="F395" s="25"/>
      <c r="G395" s="25">
        <v>1930</v>
      </c>
      <c r="H395" s="27">
        <v>177480</v>
      </c>
      <c r="I395" s="27">
        <v>11832</v>
      </c>
      <c r="J395" s="27">
        <v>4437</v>
      </c>
      <c r="K395" s="27">
        <v>4437</v>
      </c>
      <c r="L395" s="23">
        <v>0</v>
      </c>
      <c r="M395" s="30" t="s">
        <v>36</v>
      </c>
    </row>
    <row r="396" spans="1:15" ht="16.5" x14ac:dyDescent="0.35">
      <c r="A396" s="22">
        <v>3031644</v>
      </c>
      <c r="B396" s="23">
        <v>5</v>
      </c>
      <c r="C396" s="23">
        <v>5</v>
      </c>
      <c r="D396" s="24" t="s">
        <v>49</v>
      </c>
      <c r="E396" s="22"/>
      <c r="F396" s="25"/>
      <c r="G396" s="25">
        <v>1990</v>
      </c>
      <c r="H396" s="27">
        <v>181260</v>
      </c>
      <c r="I396" s="27">
        <v>12084</v>
      </c>
      <c r="J396" s="27">
        <v>4531</v>
      </c>
      <c r="K396" s="27">
        <v>4531</v>
      </c>
      <c r="L396" s="23">
        <v>0</v>
      </c>
      <c r="M396" s="30" t="s">
        <v>36</v>
      </c>
    </row>
    <row r="397" spans="1:15" ht="16.5" x14ac:dyDescent="0.35">
      <c r="A397" s="22">
        <v>3031645</v>
      </c>
      <c r="B397" s="23">
        <v>5</v>
      </c>
      <c r="C397" s="23">
        <v>6</v>
      </c>
      <c r="D397" s="24" t="s">
        <v>49</v>
      </c>
      <c r="E397" s="22"/>
      <c r="F397" s="25"/>
      <c r="G397" s="25">
        <v>2050</v>
      </c>
      <c r="H397" s="27">
        <v>185100</v>
      </c>
      <c r="I397" s="27">
        <v>12340</v>
      </c>
      <c r="J397" s="27">
        <v>4627</v>
      </c>
      <c r="K397" s="27">
        <v>4627</v>
      </c>
      <c r="L397" s="23">
        <v>0</v>
      </c>
      <c r="M397" s="30" t="s">
        <v>36</v>
      </c>
    </row>
    <row r="398" spans="1:15" ht="16.5" x14ac:dyDescent="0.35">
      <c r="A398" s="22">
        <v>3031646</v>
      </c>
      <c r="B398" s="23">
        <v>5</v>
      </c>
      <c r="C398" s="23">
        <v>7</v>
      </c>
      <c r="D398" s="24" t="s">
        <v>49</v>
      </c>
      <c r="E398" s="22"/>
      <c r="F398" s="25"/>
      <c r="G398" s="25">
        <v>2110</v>
      </c>
      <c r="H398" s="27">
        <v>189000</v>
      </c>
      <c r="I398" s="27">
        <v>12600</v>
      </c>
      <c r="J398" s="27">
        <v>4725</v>
      </c>
      <c r="K398" s="27">
        <v>4725</v>
      </c>
      <c r="L398" s="23">
        <v>0</v>
      </c>
      <c r="M398" s="30" t="s">
        <v>36</v>
      </c>
    </row>
    <row r="399" spans="1:15" ht="16.5" x14ac:dyDescent="0.35">
      <c r="A399" s="22">
        <v>3031647</v>
      </c>
      <c r="B399" s="23">
        <v>5</v>
      </c>
      <c r="C399" s="23">
        <v>8</v>
      </c>
      <c r="D399" s="24" t="s">
        <v>49</v>
      </c>
      <c r="E399" s="22"/>
      <c r="F399" s="25"/>
      <c r="G399" s="25">
        <v>2170</v>
      </c>
      <c r="H399" s="27">
        <v>192960</v>
      </c>
      <c r="I399" s="27">
        <v>12864</v>
      </c>
      <c r="J399" s="27">
        <v>4824</v>
      </c>
      <c r="K399" s="27">
        <v>4824</v>
      </c>
      <c r="L399" s="23">
        <v>0</v>
      </c>
      <c r="M399" s="30" t="s">
        <v>36</v>
      </c>
    </row>
    <row r="400" spans="1:15" ht="16.5" x14ac:dyDescent="0.35">
      <c r="A400" s="22">
        <v>3031648</v>
      </c>
      <c r="B400" s="23">
        <v>5</v>
      </c>
      <c r="C400" s="23">
        <v>9</v>
      </c>
      <c r="D400" s="24" t="s">
        <v>49</v>
      </c>
      <c r="E400" s="22"/>
      <c r="F400" s="25"/>
      <c r="G400" s="25">
        <v>2230</v>
      </c>
      <c r="H400" s="27">
        <v>197040</v>
      </c>
      <c r="I400" s="27">
        <v>13136</v>
      </c>
      <c r="J400" s="27">
        <v>4926</v>
      </c>
      <c r="K400" s="27">
        <v>4926</v>
      </c>
      <c r="L400" s="23">
        <v>0</v>
      </c>
      <c r="M400" s="30" t="s">
        <v>36</v>
      </c>
    </row>
    <row r="401" spans="1:13" ht="16.5" x14ac:dyDescent="0.35">
      <c r="A401" s="22">
        <v>3031649</v>
      </c>
      <c r="B401" s="23">
        <v>5</v>
      </c>
      <c r="C401" s="23">
        <v>10</v>
      </c>
      <c r="D401" s="24" t="s">
        <v>49</v>
      </c>
      <c r="E401" s="22">
        <v>3031600</v>
      </c>
      <c r="F401" s="25">
        <v>2</v>
      </c>
      <c r="G401" s="25">
        <v>2300</v>
      </c>
      <c r="H401" s="27">
        <v>201120</v>
      </c>
      <c r="I401" s="27">
        <v>13408</v>
      </c>
      <c r="J401" s="27">
        <v>5028</v>
      </c>
      <c r="K401" s="27">
        <v>5028</v>
      </c>
      <c r="L401" s="23">
        <v>0</v>
      </c>
      <c r="M401" s="30" t="s">
        <v>36</v>
      </c>
    </row>
    <row r="402" spans="1:13" ht="16.5" x14ac:dyDescent="0.35">
      <c r="A402" s="22">
        <v>3031650</v>
      </c>
      <c r="B402" s="23">
        <v>6</v>
      </c>
      <c r="C402" s="23">
        <v>1</v>
      </c>
      <c r="D402" s="24" t="s">
        <v>49</v>
      </c>
      <c r="E402" s="22"/>
      <c r="F402" s="25"/>
      <c r="G402" s="25">
        <v>2360</v>
      </c>
      <c r="H402" s="27">
        <v>205320</v>
      </c>
      <c r="I402" s="27">
        <v>13688</v>
      </c>
      <c r="J402" s="27">
        <v>5133</v>
      </c>
      <c r="K402" s="27">
        <v>5133</v>
      </c>
      <c r="L402" s="23">
        <v>1</v>
      </c>
      <c r="M402" s="30" t="s">
        <v>37</v>
      </c>
    </row>
    <row r="403" spans="1:13" ht="16.5" x14ac:dyDescent="0.35">
      <c r="A403" s="22">
        <v>3031651</v>
      </c>
      <c r="B403" s="23">
        <v>6</v>
      </c>
      <c r="C403" s="23">
        <v>2</v>
      </c>
      <c r="D403" s="24" t="s">
        <v>49</v>
      </c>
      <c r="E403" s="22"/>
      <c r="F403" s="25"/>
      <c r="G403" s="25">
        <v>2430</v>
      </c>
      <c r="H403" s="27">
        <v>209580</v>
      </c>
      <c r="I403" s="27">
        <v>13972</v>
      </c>
      <c r="J403" s="27">
        <v>5239</v>
      </c>
      <c r="K403" s="27">
        <v>5239</v>
      </c>
      <c r="L403" s="23">
        <v>0</v>
      </c>
      <c r="M403" s="30" t="s">
        <v>37</v>
      </c>
    </row>
    <row r="404" spans="1:13" ht="16.5" x14ac:dyDescent="0.35">
      <c r="A404" s="22">
        <v>3031652</v>
      </c>
      <c r="B404" s="23">
        <v>6</v>
      </c>
      <c r="C404" s="23">
        <v>3</v>
      </c>
      <c r="D404" s="24" t="s">
        <v>49</v>
      </c>
      <c r="E404" s="22"/>
      <c r="F404" s="25"/>
      <c r="G404" s="25">
        <v>2500</v>
      </c>
      <c r="H404" s="27">
        <v>213900</v>
      </c>
      <c r="I404" s="27">
        <v>14260</v>
      </c>
      <c r="J404" s="27">
        <v>5347</v>
      </c>
      <c r="K404" s="27">
        <v>5347</v>
      </c>
      <c r="L404" s="23">
        <v>0</v>
      </c>
      <c r="M404" s="30" t="s">
        <v>37</v>
      </c>
    </row>
    <row r="405" spans="1:13" ht="16.5" x14ac:dyDescent="0.35">
      <c r="A405" s="22">
        <v>3031653</v>
      </c>
      <c r="B405" s="23">
        <v>6</v>
      </c>
      <c r="C405" s="23">
        <v>4</v>
      </c>
      <c r="D405" s="24" t="s">
        <v>49</v>
      </c>
      <c r="E405" s="22"/>
      <c r="F405" s="25"/>
      <c r="G405" s="25">
        <v>2560</v>
      </c>
      <c r="H405" s="27">
        <v>218340</v>
      </c>
      <c r="I405" s="27">
        <v>14556</v>
      </c>
      <c r="J405" s="27">
        <v>5458</v>
      </c>
      <c r="K405" s="27">
        <v>5458</v>
      </c>
      <c r="L405" s="23">
        <v>0</v>
      </c>
      <c r="M405" s="30" t="s">
        <v>37</v>
      </c>
    </row>
    <row r="406" spans="1:13" ht="16.5" x14ac:dyDescent="0.35">
      <c r="A406" s="22">
        <v>3031654</v>
      </c>
      <c r="B406" s="23">
        <v>6</v>
      </c>
      <c r="C406" s="23">
        <v>5</v>
      </c>
      <c r="D406" s="24" t="s">
        <v>49</v>
      </c>
      <c r="E406" s="22"/>
      <c r="F406" s="25"/>
      <c r="G406" s="25">
        <v>2630</v>
      </c>
      <c r="H406" s="27">
        <v>222780</v>
      </c>
      <c r="I406" s="27">
        <v>14852</v>
      </c>
      <c r="J406" s="27">
        <v>5569</v>
      </c>
      <c r="K406" s="27">
        <v>5569</v>
      </c>
      <c r="L406" s="23">
        <v>0</v>
      </c>
      <c r="M406" s="30" t="s">
        <v>37</v>
      </c>
    </row>
    <row r="407" spans="1:13" ht="16.5" x14ac:dyDescent="0.35">
      <c r="A407" s="22">
        <v>3031655</v>
      </c>
      <c r="B407" s="23">
        <v>6</v>
      </c>
      <c r="C407" s="23">
        <v>6</v>
      </c>
      <c r="D407" s="24" t="s">
        <v>49</v>
      </c>
      <c r="E407" s="22"/>
      <c r="F407" s="25"/>
      <c r="G407" s="25">
        <v>2700</v>
      </c>
      <c r="H407" s="27">
        <v>227340</v>
      </c>
      <c r="I407" s="27">
        <v>15156</v>
      </c>
      <c r="J407" s="27">
        <v>5683</v>
      </c>
      <c r="K407" s="27">
        <v>5683</v>
      </c>
      <c r="L407" s="23">
        <v>0</v>
      </c>
      <c r="M407" s="30" t="s">
        <v>37</v>
      </c>
    </row>
    <row r="408" spans="1:13" ht="16.5" x14ac:dyDescent="0.35">
      <c r="A408" s="22">
        <v>3031656</v>
      </c>
      <c r="B408" s="23">
        <v>6</v>
      </c>
      <c r="C408" s="23">
        <v>7</v>
      </c>
      <c r="D408" s="24" t="s">
        <v>49</v>
      </c>
      <c r="E408" s="22"/>
      <c r="F408" s="25"/>
      <c r="G408" s="25">
        <v>2770</v>
      </c>
      <c r="H408" s="27">
        <v>231960</v>
      </c>
      <c r="I408" s="27">
        <v>15464</v>
      </c>
      <c r="J408" s="27">
        <v>5799</v>
      </c>
      <c r="K408" s="27">
        <v>5799</v>
      </c>
      <c r="L408" s="23">
        <v>0</v>
      </c>
      <c r="M408" s="30" t="s">
        <v>37</v>
      </c>
    </row>
    <row r="409" spans="1:13" ht="16.5" x14ac:dyDescent="0.35">
      <c r="A409" s="22">
        <v>3031657</v>
      </c>
      <c r="B409" s="23">
        <v>6</v>
      </c>
      <c r="C409" s="23">
        <v>8</v>
      </c>
      <c r="D409" s="24" t="s">
        <v>49</v>
      </c>
      <c r="E409" s="22"/>
      <c r="F409" s="25"/>
      <c r="G409" s="25">
        <v>2840</v>
      </c>
      <c r="H409" s="27">
        <v>236700</v>
      </c>
      <c r="I409" s="27">
        <v>15780</v>
      </c>
      <c r="J409" s="27">
        <v>5917</v>
      </c>
      <c r="K409" s="27">
        <v>5917</v>
      </c>
      <c r="L409" s="23">
        <v>0</v>
      </c>
      <c r="M409" s="30" t="s">
        <v>37</v>
      </c>
    </row>
    <row r="410" spans="1:13" ht="16.5" x14ac:dyDescent="0.35">
      <c r="A410" s="22">
        <v>3031658</v>
      </c>
      <c r="B410" s="23">
        <v>6</v>
      </c>
      <c r="C410" s="23">
        <v>9</v>
      </c>
      <c r="D410" s="24" t="s">
        <v>49</v>
      </c>
      <c r="E410" s="22"/>
      <c r="F410" s="25"/>
      <c r="G410" s="25">
        <v>2920</v>
      </c>
      <c r="H410" s="27">
        <v>241500</v>
      </c>
      <c r="I410" s="27">
        <v>16100</v>
      </c>
      <c r="J410" s="27">
        <v>6037</v>
      </c>
      <c r="K410" s="27">
        <v>6037</v>
      </c>
      <c r="L410" s="23">
        <v>0</v>
      </c>
      <c r="M410" s="30" t="s">
        <v>37</v>
      </c>
    </row>
    <row r="411" spans="1:13" ht="16.5" x14ac:dyDescent="0.35">
      <c r="A411" s="22">
        <v>3031659</v>
      </c>
      <c r="B411" s="23">
        <v>6</v>
      </c>
      <c r="C411" s="23">
        <v>10</v>
      </c>
      <c r="D411" s="24" t="s">
        <v>49</v>
      </c>
      <c r="E411" s="22">
        <v>3031600</v>
      </c>
      <c r="F411" s="25">
        <v>2</v>
      </c>
      <c r="G411" s="25">
        <v>2990</v>
      </c>
      <c r="H411" s="27">
        <v>246360</v>
      </c>
      <c r="I411" s="27">
        <v>16424</v>
      </c>
      <c r="J411" s="27">
        <v>6159</v>
      </c>
      <c r="K411" s="27">
        <v>6159</v>
      </c>
      <c r="L411" s="23">
        <v>0</v>
      </c>
      <c r="M411" s="30" t="s">
        <v>37</v>
      </c>
    </row>
    <row r="412" spans="1:13" ht="16.5" x14ac:dyDescent="0.35">
      <c r="A412" s="22">
        <v>3031660</v>
      </c>
      <c r="B412" s="23">
        <v>7</v>
      </c>
      <c r="C412" s="23">
        <v>1</v>
      </c>
      <c r="D412" s="24" t="s">
        <v>49</v>
      </c>
      <c r="E412" s="22"/>
      <c r="F412" s="25"/>
      <c r="G412" s="25">
        <v>3060</v>
      </c>
      <c r="H412" s="27">
        <v>251340</v>
      </c>
      <c r="I412" s="27">
        <v>16756</v>
      </c>
      <c r="J412" s="27">
        <v>6283</v>
      </c>
      <c r="K412" s="27">
        <v>6283</v>
      </c>
      <c r="L412" s="23">
        <v>0</v>
      </c>
      <c r="M412" s="30" t="s">
        <v>37</v>
      </c>
    </row>
    <row r="413" spans="1:13" ht="16.5" x14ac:dyDescent="0.35">
      <c r="A413" s="22">
        <v>3031661</v>
      </c>
      <c r="B413" s="23">
        <v>7</v>
      </c>
      <c r="C413" s="23">
        <v>2</v>
      </c>
      <c r="D413" s="24" t="s">
        <v>49</v>
      </c>
      <c r="E413" s="22"/>
      <c r="F413" s="25"/>
      <c r="G413" s="25">
        <v>3140</v>
      </c>
      <c r="H413" s="27">
        <v>256380</v>
      </c>
      <c r="I413" s="27">
        <v>17092</v>
      </c>
      <c r="J413" s="27">
        <v>6409</v>
      </c>
      <c r="K413" s="27">
        <v>6409</v>
      </c>
      <c r="L413" s="23">
        <v>0</v>
      </c>
      <c r="M413" s="30" t="s">
        <v>37</v>
      </c>
    </row>
    <row r="414" spans="1:13" ht="16.5" x14ac:dyDescent="0.35">
      <c r="A414" s="22">
        <v>3031662</v>
      </c>
      <c r="B414" s="23">
        <v>7</v>
      </c>
      <c r="C414" s="23">
        <v>3</v>
      </c>
      <c r="D414" s="24" t="s">
        <v>49</v>
      </c>
      <c r="E414" s="22"/>
      <c r="F414" s="25"/>
      <c r="G414" s="25">
        <v>3220</v>
      </c>
      <c r="H414" s="27">
        <v>261540</v>
      </c>
      <c r="I414" s="27">
        <v>17436</v>
      </c>
      <c r="J414" s="27">
        <v>6538</v>
      </c>
      <c r="K414" s="27">
        <v>6538</v>
      </c>
      <c r="L414" s="23">
        <v>0</v>
      </c>
      <c r="M414" s="30" t="s">
        <v>37</v>
      </c>
    </row>
    <row r="415" spans="1:13" ht="16.5" x14ac:dyDescent="0.35">
      <c r="A415" s="22">
        <v>3031663</v>
      </c>
      <c r="B415" s="23">
        <v>7</v>
      </c>
      <c r="C415" s="23">
        <v>4</v>
      </c>
      <c r="D415" s="24" t="s">
        <v>49</v>
      </c>
      <c r="E415" s="22"/>
      <c r="F415" s="25"/>
      <c r="G415" s="25">
        <v>3300</v>
      </c>
      <c r="H415" s="27">
        <v>266760</v>
      </c>
      <c r="I415" s="27">
        <v>17784</v>
      </c>
      <c r="J415" s="27">
        <v>6669</v>
      </c>
      <c r="K415" s="27">
        <v>6669</v>
      </c>
      <c r="L415" s="23">
        <v>0</v>
      </c>
      <c r="M415" s="30" t="s">
        <v>37</v>
      </c>
    </row>
    <row r="416" spans="1:13" ht="16.5" x14ac:dyDescent="0.35">
      <c r="A416" s="22">
        <v>3031664</v>
      </c>
      <c r="B416" s="23">
        <v>7</v>
      </c>
      <c r="C416" s="23">
        <v>5</v>
      </c>
      <c r="D416" s="24" t="s">
        <v>49</v>
      </c>
      <c r="E416" s="22"/>
      <c r="F416" s="25"/>
      <c r="G416" s="25">
        <v>3370</v>
      </c>
      <c r="H416" s="27">
        <v>272040</v>
      </c>
      <c r="I416" s="27">
        <v>18136</v>
      </c>
      <c r="J416" s="27">
        <v>6801</v>
      </c>
      <c r="K416" s="27">
        <v>6801</v>
      </c>
      <c r="L416" s="23">
        <v>0</v>
      </c>
      <c r="M416" s="30" t="s">
        <v>37</v>
      </c>
    </row>
    <row r="417" spans="1:13" ht="16.5" x14ac:dyDescent="0.35">
      <c r="A417" s="22">
        <v>3031665</v>
      </c>
      <c r="B417" s="23">
        <v>7</v>
      </c>
      <c r="C417" s="23">
        <v>6</v>
      </c>
      <c r="D417" s="24" t="s">
        <v>49</v>
      </c>
      <c r="E417" s="22"/>
      <c r="F417" s="25"/>
      <c r="G417" s="25">
        <v>3460</v>
      </c>
      <c r="H417" s="27">
        <v>277440</v>
      </c>
      <c r="I417" s="27">
        <v>18496</v>
      </c>
      <c r="J417" s="27">
        <v>6936</v>
      </c>
      <c r="K417" s="27">
        <v>6936</v>
      </c>
      <c r="L417" s="23">
        <v>0</v>
      </c>
      <c r="M417" s="30" t="s">
        <v>37</v>
      </c>
    </row>
    <row r="418" spans="1:13" ht="16.5" x14ac:dyDescent="0.35">
      <c r="A418" s="22">
        <v>3031666</v>
      </c>
      <c r="B418" s="23">
        <v>7</v>
      </c>
      <c r="C418" s="23">
        <v>7</v>
      </c>
      <c r="D418" s="24" t="s">
        <v>49</v>
      </c>
      <c r="E418" s="22"/>
      <c r="F418" s="25"/>
      <c r="G418" s="25">
        <v>3540</v>
      </c>
      <c r="H418" s="27">
        <v>282960</v>
      </c>
      <c r="I418" s="27">
        <v>18864</v>
      </c>
      <c r="J418" s="27">
        <v>7074</v>
      </c>
      <c r="K418" s="27">
        <v>7074</v>
      </c>
      <c r="L418" s="23">
        <v>0</v>
      </c>
      <c r="M418" s="30" t="s">
        <v>37</v>
      </c>
    </row>
    <row r="419" spans="1:13" ht="16.5" x14ac:dyDescent="0.35">
      <c r="A419" s="22">
        <v>3031667</v>
      </c>
      <c r="B419" s="23">
        <v>7</v>
      </c>
      <c r="C419" s="23">
        <v>8</v>
      </c>
      <c r="D419" s="24" t="s">
        <v>49</v>
      </c>
      <c r="E419" s="22"/>
      <c r="F419" s="25"/>
      <c r="G419" s="25">
        <v>3620</v>
      </c>
      <c r="H419" s="27">
        <v>288540</v>
      </c>
      <c r="I419" s="27">
        <v>19236</v>
      </c>
      <c r="J419" s="27">
        <v>7213</v>
      </c>
      <c r="K419" s="27">
        <v>7213</v>
      </c>
      <c r="L419" s="23">
        <v>0</v>
      </c>
      <c r="M419" s="30" t="s">
        <v>37</v>
      </c>
    </row>
    <row r="420" spans="1:13" ht="16.5" x14ac:dyDescent="0.35">
      <c r="A420" s="22">
        <v>3031668</v>
      </c>
      <c r="B420" s="23">
        <v>7</v>
      </c>
      <c r="C420" s="23">
        <v>9</v>
      </c>
      <c r="D420" s="24" t="s">
        <v>49</v>
      </c>
      <c r="E420" s="22"/>
      <c r="F420" s="25"/>
      <c r="G420" s="25">
        <v>3700</v>
      </c>
      <c r="H420" s="27">
        <v>294240</v>
      </c>
      <c r="I420" s="27">
        <v>19616</v>
      </c>
      <c r="J420" s="27">
        <v>7356</v>
      </c>
      <c r="K420" s="27">
        <v>7356</v>
      </c>
      <c r="L420" s="23">
        <v>0</v>
      </c>
      <c r="M420" s="30" t="s">
        <v>37</v>
      </c>
    </row>
    <row r="421" spans="1:13" ht="16.5" x14ac:dyDescent="0.35">
      <c r="A421" s="22">
        <v>3031669</v>
      </c>
      <c r="B421" s="23">
        <v>7</v>
      </c>
      <c r="C421" s="23">
        <v>10</v>
      </c>
      <c r="D421" s="24" t="s">
        <v>49</v>
      </c>
      <c r="E421" s="22"/>
      <c r="F421" s="25"/>
      <c r="G421" s="25">
        <v>0</v>
      </c>
      <c r="H421" s="27">
        <v>300000</v>
      </c>
      <c r="I421" s="27">
        <v>20000</v>
      </c>
      <c r="J421" s="27">
        <v>7500</v>
      </c>
      <c r="K421" s="27">
        <v>7500</v>
      </c>
      <c r="L421" s="23">
        <v>0</v>
      </c>
      <c r="M421" s="30" t="s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CC76-FE80-45FB-8BB1-E61D2428FF81}">
  <dimension ref="A1:AK211"/>
  <sheetViews>
    <sheetView topLeftCell="U1" workbookViewId="0">
      <selection activeCell="AJ12" sqref="AJ12"/>
    </sheetView>
  </sheetViews>
  <sheetFormatPr defaultRowHeight="14.25" x14ac:dyDescent="0.2"/>
  <cols>
    <col min="1" max="1" width="7.625" style="20" bestFit="1" customWidth="1"/>
    <col min="2" max="3" width="8" style="20" bestFit="1" customWidth="1"/>
    <col min="4" max="4" width="7.5" style="20" bestFit="1" customWidth="1"/>
    <col min="5" max="5" width="9.75" style="20" bestFit="1" customWidth="1"/>
    <col min="6" max="7" width="11.375" style="20" bestFit="1" customWidth="1"/>
    <col min="8" max="9" width="7" style="21" bestFit="1" customWidth="1"/>
    <col min="10" max="11" width="6" style="21" bestFit="1" customWidth="1"/>
    <col min="12" max="12" width="8" style="20" bestFit="1" customWidth="1"/>
    <col min="13" max="13" width="24.75" style="20" bestFit="1" customWidth="1"/>
    <col min="20" max="20" width="16.125" customWidth="1"/>
    <col min="23" max="23" width="15.75" customWidth="1"/>
    <col min="24" max="24" width="9.875" customWidth="1"/>
  </cols>
  <sheetData>
    <row r="1" spans="1:37" ht="16.5" x14ac:dyDescent="0.35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11</v>
      </c>
      <c r="H1" s="18" t="s">
        <v>1</v>
      </c>
      <c r="I1" s="18" t="s">
        <v>31</v>
      </c>
      <c r="J1" s="18" t="s">
        <v>32</v>
      </c>
      <c r="K1" s="18" t="s">
        <v>33</v>
      </c>
      <c r="L1" s="17" t="s">
        <v>34</v>
      </c>
      <c r="M1" s="19" t="s">
        <v>35</v>
      </c>
      <c r="N1" s="18" t="s">
        <v>41</v>
      </c>
      <c r="O1" s="18" t="s">
        <v>42</v>
      </c>
      <c r="P1" s="18" t="s">
        <v>43</v>
      </c>
      <c r="R1" s="18" t="s">
        <v>45</v>
      </c>
      <c r="S1" s="18" t="s">
        <v>1</v>
      </c>
      <c r="T1" s="18" t="s">
        <v>31</v>
      </c>
      <c r="U1" s="18" t="s">
        <v>32</v>
      </c>
      <c r="V1" s="18" t="s">
        <v>33</v>
      </c>
      <c r="W1" t="s">
        <v>44</v>
      </c>
      <c r="X1">
        <f>1/188</f>
        <v>5.3191489361702126E-3</v>
      </c>
      <c r="Z1" t="s">
        <v>1</v>
      </c>
      <c r="AA1" t="s">
        <v>31</v>
      </c>
      <c r="AB1" t="s">
        <v>32</v>
      </c>
      <c r="AC1" t="s">
        <v>33</v>
      </c>
      <c r="AH1" t="s">
        <v>1</v>
      </c>
      <c r="AI1" t="s">
        <v>31</v>
      </c>
      <c r="AJ1" t="s">
        <v>32</v>
      </c>
      <c r="AK1" t="s">
        <v>33</v>
      </c>
    </row>
    <row r="2" spans="1:37" ht="16.5" x14ac:dyDescent="0.35">
      <c r="A2" s="22">
        <v>3031100</v>
      </c>
      <c r="B2" s="23">
        <v>1</v>
      </c>
      <c r="C2" s="23">
        <v>1</v>
      </c>
      <c r="D2" s="24" t="s">
        <v>15</v>
      </c>
      <c r="E2" s="22">
        <v>3031100</v>
      </c>
      <c r="F2" s="25">
        <v>1</v>
      </c>
      <c r="G2" s="26">
        <v>20</v>
      </c>
      <c r="H2" s="27">
        <v>6000</v>
      </c>
      <c r="I2" s="27">
        <v>900</v>
      </c>
      <c r="J2" s="27">
        <v>300</v>
      </c>
      <c r="K2" s="27">
        <v>300</v>
      </c>
      <c r="L2" s="23">
        <v>0</v>
      </c>
      <c r="M2" s="28"/>
      <c r="N2">
        <f>INT(H2*0.5+I2*10+J2*10+K2*10)</f>
        <v>18000</v>
      </c>
      <c r="O2">
        <v>0</v>
      </c>
      <c r="P2">
        <v>0</v>
      </c>
      <c r="R2">
        <v>1</v>
      </c>
      <c r="S2" s="8">
        <f>H2-$H$2</f>
        <v>0</v>
      </c>
      <c r="T2" s="8">
        <f>I2-$I$2</f>
        <v>0</v>
      </c>
      <c r="U2" s="8">
        <f>J2-$J$2</f>
        <v>0</v>
      </c>
      <c r="V2" s="8">
        <f>K2-$K$2</f>
        <v>0</v>
      </c>
      <c r="Y2">
        <v>1</v>
      </c>
      <c r="Z2">
        <f>H2*2</f>
        <v>12000</v>
      </c>
      <c r="AA2">
        <f t="shared" ref="AA2:AC2" si="0">I2*2</f>
        <v>1800</v>
      </c>
      <c r="AB2">
        <f t="shared" si="0"/>
        <v>600</v>
      </c>
      <c r="AC2">
        <f t="shared" si="0"/>
        <v>600</v>
      </c>
      <c r="AG2">
        <v>1</v>
      </c>
      <c r="AH2">
        <f>H2*6</f>
        <v>36000</v>
      </c>
      <c r="AI2">
        <f t="shared" ref="AI2:AK2" si="1">I2*6</f>
        <v>5400</v>
      </c>
      <c r="AJ2">
        <f t="shared" si="1"/>
        <v>1800</v>
      </c>
      <c r="AK2">
        <f t="shared" si="1"/>
        <v>1800</v>
      </c>
    </row>
    <row r="3" spans="1:37" ht="16.5" x14ac:dyDescent="0.35">
      <c r="A3" s="22">
        <v>3031101</v>
      </c>
      <c r="B3" s="23">
        <v>1</v>
      </c>
      <c r="C3" s="23">
        <v>2</v>
      </c>
      <c r="D3" s="24" t="s">
        <v>15</v>
      </c>
      <c r="E3" s="22"/>
      <c r="F3" s="25"/>
      <c r="G3" s="25">
        <v>20</v>
      </c>
      <c r="H3" s="27">
        <v>6020</v>
      </c>
      <c r="I3" s="27">
        <v>901</v>
      </c>
      <c r="J3" s="27">
        <v>300</v>
      </c>
      <c r="K3" s="27">
        <v>300</v>
      </c>
      <c r="L3" s="23">
        <v>0</v>
      </c>
      <c r="M3" s="28"/>
      <c r="N3">
        <f t="shared" ref="N3:N66" si="2">INT(H3*0.5+I3*10+J3*10+K3*10)</f>
        <v>18020</v>
      </c>
      <c r="O3">
        <f>N3-N2</f>
        <v>20</v>
      </c>
      <c r="P3">
        <f t="shared" ref="P3:P34" si="3">O3/(G3*$X$1)</f>
        <v>188</v>
      </c>
      <c r="R3">
        <v>1</v>
      </c>
      <c r="S3" s="8">
        <f t="shared" ref="S3:S10" si="4">H3-$H$2</f>
        <v>20</v>
      </c>
      <c r="T3" s="8">
        <f t="shared" ref="T3:T10" si="5">I3-$I$2</f>
        <v>1</v>
      </c>
      <c r="U3" s="8">
        <f t="shared" ref="U3:U10" si="6">J3-$J$2</f>
        <v>0</v>
      </c>
      <c r="V3" s="8">
        <f t="shared" ref="V3:V10" si="7">K3-$K$2</f>
        <v>0</v>
      </c>
      <c r="Y3">
        <v>1</v>
      </c>
      <c r="Z3" s="8">
        <f>$Z$2*Y3+S3</f>
        <v>12020</v>
      </c>
      <c r="AA3" s="8">
        <f>$AA$2*Y3+T3</f>
        <v>1801</v>
      </c>
      <c r="AB3" s="8">
        <f>$AB$2*Y3+U3</f>
        <v>600</v>
      </c>
      <c r="AC3" s="8">
        <f>$AC$2*Y3+V3</f>
        <v>600</v>
      </c>
      <c r="AG3">
        <v>1</v>
      </c>
      <c r="AH3" s="8">
        <f>$AH$2*AG3+S3</f>
        <v>36020</v>
      </c>
      <c r="AI3" s="8">
        <f>$AI$2*AG3+T3</f>
        <v>5401</v>
      </c>
      <c r="AJ3" s="8">
        <f>$AJ$2*AG3+U4</f>
        <v>1801</v>
      </c>
      <c r="AK3" s="8">
        <f>$AK$2*AG3+V3</f>
        <v>1800</v>
      </c>
    </row>
    <row r="4" spans="1:37" ht="16.5" x14ac:dyDescent="0.35">
      <c r="A4" s="22">
        <v>3031102</v>
      </c>
      <c r="B4" s="23">
        <v>1</v>
      </c>
      <c r="C4" s="23">
        <v>3</v>
      </c>
      <c r="D4" s="24" t="s">
        <v>15</v>
      </c>
      <c r="E4" s="22"/>
      <c r="F4" s="25"/>
      <c r="G4" s="25">
        <v>50</v>
      </c>
      <c r="H4" s="27">
        <v>6020</v>
      </c>
      <c r="I4" s="27">
        <v>904</v>
      </c>
      <c r="J4" s="27">
        <v>301</v>
      </c>
      <c r="K4" s="27">
        <v>301</v>
      </c>
      <c r="L4" s="23">
        <v>0</v>
      </c>
      <c r="M4" s="28"/>
      <c r="N4">
        <f t="shared" si="2"/>
        <v>18070</v>
      </c>
      <c r="O4">
        <f t="shared" ref="O4:O67" si="8">N4-N3</f>
        <v>50</v>
      </c>
      <c r="P4">
        <f t="shared" si="3"/>
        <v>188</v>
      </c>
      <c r="R4">
        <v>1</v>
      </c>
      <c r="S4" s="8">
        <f t="shared" si="4"/>
        <v>20</v>
      </c>
      <c r="T4" s="8">
        <f t="shared" si="5"/>
        <v>4</v>
      </c>
      <c r="U4" s="8">
        <f t="shared" si="6"/>
        <v>1</v>
      </c>
      <c r="V4" s="8">
        <f t="shared" si="7"/>
        <v>1</v>
      </c>
      <c r="X4" t="s">
        <v>39</v>
      </c>
      <c r="Y4">
        <v>1</v>
      </c>
      <c r="Z4" s="8">
        <f t="shared" ref="Z4:Z67" si="9">$Z$2*Y4+S4</f>
        <v>12020</v>
      </c>
      <c r="AA4" s="8">
        <f t="shared" ref="AA4:AA67" si="10">$AA$2*Y4+T4</f>
        <v>1804</v>
      </c>
      <c r="AB4" s="8">
        <f t="shared" ref="AB4:AB67" si="11">$AB$2*Y4+U4</f>
        <v>601</v>
      </c>
      <c r="AC4" s="8">
        <f t="shared" ref="AC4:AC67" si="12">$AC$2*Y4+V4</f>
        <v>601</v>
      </c>
      <c r="AF4" t="s">
        <v>38</v>
      </c>
      <c r="AG4">
        <v>1</v>
      </c>
      <c r="AH4" s="8">
        <f t="shared" ref="AH4:AH67" si="13">$AH$2*AG4+S4</f>
        <v>36020</v>
      </c>
      <c r="AI4" s="8">
        <f t="shared" ref="AI4:AI67" si="14">$AI$2*AG4+T4</f>
        <v>5404</v>
      </c>
      <c r="AJ4" s="8">
        <f t="shared" ref="AJ4:AJ67" si="15">$AJ$2*AG4+U5</f>
        <v>1803</v>
      </c>
      <c r="AK4" s="8">
        <f t="shared" ref="AK4:AK67" si="16">$AK$2*AG4+V4</f>
        <v>1801</v>
      </c>
    </row>
    <row r="5" spans="1:37" ht="16.5" x14ac:dyDescent="0.35">
      <c r="A5" s="22">
        <v>3031103</v>
      </c>
      <c r="B5" s="23">
        <v>1</v>
      </c>
      <c r="C5" s="23">
        <v>4</v>
      </c>
      <c r="D5" s="24" t="s">
        <v>15</v>
      </c>
      <c r="E5" s="22"/>
      <c r="F5" s="25"/>
      <c r="G5" s="25">
        <v>90</v>
      </c>
      <c r="H5" s="27">
        <v>6040</v>
      </c>
      <c r="I5" s="27">
        <v>908</v>
      </c>
      <c r="J5" s="27">
        <v>303</v>
      </c>
      <c r="K5" s="27">
        <v>303</v>
      </c>
      <c r="L5" s="23">
        <v>0</v>
      </c>
      <c r="M5" s="28"/>
      <c r="N5">
        <f t="shared" si="2"/>
        <v>18160</v>
      </c>
      <c r="O5">
        <f t="shared" si="8"/>
        <v>90</v>
      </c>
      <c r="P5">
        <f t="shared" si="3"/>
        <v>188</v>
      </c>
      <c r="R5">
        <v>1</v>
      </c>
      <c r="S5" s="8">
        <f t="shared" si="4"/>
        <v>40</v>
      </c>
      <c r="T5" s="8">
        <f t="shared" si="5"/>
        <v>8</v>
      </c>
      <c r="U5" s="8">
        <f t="shared" si="6"/>
        <v>3</v>
      </c>
      <c r="V5" s="8">
        <f t="shared" si="7"/>
        <v>3</v>
      </c>
      <c r="X5" t="s">
        <v>41</v>
      </c>
      <c r="Y5">
        <v>1</v>
      </c>
      <c r="Z5" s="8">
        <f t="shared" si="9"/>
        <v>12040</v>
      </c>
      <c r="AA5" s="8">
        <f t="shared" si="10"/>
        <v>1808</v>
      </c>
      <c r="AB5" s="8">
        <f t="shared" si="11"/>
        <v>603</v>
      </c>
      <c r="AC5" s="8">
        <f t="shared" si="12"/>
        <v>603</v>
      </c>
      <c r="AF5" t="s">
        <v>40</v>
      </c>
      <c r="AG5">
        <v>1</v>
      </c>
      <c r="AH5" s="8">
        <f t="shared" si="13"/>
        <v>36040</v>
      </c>
      <c r="AI5" s="8">
        <f t="shared" si="14"/>
        <v>5408</v>
      </c>
      <c r="AJ5" s="8">
        <f t="shared" si="15"/>
        <v>1805</v>
      </c>
      <c r="AK5" s="8">
        <f t="shared" si="16"/>
        <v>1803</v>
      </c>
    </row>
    <row r="6" spans="1:37" ht="16.5" x14ac:dyDescent="0.35">
      <c r="A6" s="22">
        <v>3031104</v>
      </c>
      <c r="B6" s="23">
        <v>1</v>
      </c>
      <c r="C6" s="23">
        <v>5</v>
      </c>
      <c r="D6" s="24" t="s">
        <v>15</v>
      </c>
      <c r="E6" s="22"/>
      <c r="F6" s="25"/>
      <c r="G6" s="25">
        <v>140</v>
      </c>
      <c r="H6" s="27">
        <v>6100</v>
      </c>
      <c r="I6" s="27">
        <v>915</v>
      </c>
      <c r="J6" s="27">
        <v>305</v>
      </c>
      <c r="K6" s="27">
        <v>305</v>
      </c>
      <c r="L6" s="23">
        <v>0</v>
      </c>
      <c r="M6" s="28"/>
      <c r="N6">
        <f t="shared" si="2"/>
        <v>18300</v>
      </c>
      <c r="O6">
        <f t="shared" si="8"/>
        <v>140</v>
      </c>
      <c r="P6">
        <f t="shared" si="3"/>
        <v>188</v>
      </c>
      <c r="R6">
        <v>1</v>
      </c>
      <c r="S6" s="8">
        <f t="shared" si="4"/>
        <v>100</v>
      </c>
      <c r="T6" s="8">
        <f t="shared" si="5"/>
        <v>15</v>
      </c>
      <c r="U6" s="8">
        <f t="shared" si="6"/>
        <v>5</v>
      </c>
      <c r="V6" s="8">
        <f t="shared" si="7"/>
        <v>5</v>
      </c>
      <c r="X6">
        <v>36000</v>
      </c>
      <c r="Y6">
        <v>1</v>
      </c>
      <c r="Z6" s="8">
        <f t="shared" si="9"/>
        <v>12100</v>
      </c>
      <c r="AA6" s="8">
        <f t="shared" si="10"/>
        <v>1815</v>
      </c>
      <c r="AB6" s="8">
        <f t="shared" si="11"/>
        <v>605</v>
      </c>
      <c r="AC6" s="8">
        <f t="shared" si="12"/>
        <v>605</v>
      </c>
      <c r="AF6">
        <v>100000</v>
      </c>
      <c r="AG6">
        <v>1</v>
      </c>
      <c r="AH6" s="8">
        <f t="shared" si="13"/>
        <v>36100</v>
      </c>
      <c r="AI6" s="8">
        <f t="shared" si="14"/>
        <v>5415</v>
      </c>
      <c r="AJ6" s="8">
        <f t="shared" si="15"/>
        <v>1808</v>
      </c>
      <c r="AK6" s="8">
        <f t="shared" si="16"/>
        <v>1805</v>
      </c>
    </row>
    <row r="7" spans="1:37" ht="16.5" x14ac:dyDescent="0.35">
      <c r="A7" s="22">
        <v>3031105</v>
      </c>
      <c r="B7" s="23">
        <v>1</v>
      </c>
      <c r="C7" s="23">
        <v>6</v>
      </c>
      <c r="D7" s="24" t="s">
        <v>15</v>
      </c>
      <c r="E7" s="22"/>
      <c r="F7" s="25"/>
      <c r="G7" s="25">
        <v>200</v>
      </c>
      <c r="H7" s="27">
        <v>6180</v>
      </c>
      <c r="I7" s="27">
        <v>925</v>
      </c>
      <c r="J7" s="27">
        <v>308</v>
      </c>
      <c r="K7" s="27">
        <v>308</v>
      </c>
      <c r="L7" s="23">
        <v>0</v>
      </c>
      <c r="M7" s="28"/>
      <c r="N7">
        <f t="shared" si="2"/>
        <v>18500</v>
      </c>
      <c r="O7">
        <f t="shared" si="8"/>
        <v>200</v>
      </c>
      <c r="P7">
        <f t="shared" si="3"/>
        <v>188</v>
      </c>
      <c r="R7">
        <v>1</v>
      </c>
      <c r="S7" s="8">
        <f t="shared" si="4"/>
        <v>180</v>
      </c>
      <c r="T7" s="8">
        <f t="shared" si="5"/>
        <v>25</v>
      </c>
      <c r="U7" s="8">
        <f t="shared" si="6"/>
        <v>8</v>
      </c>
      <c r="V7" s="8">
        <f t="shared" si="7"/>
        <v>8</v>
      </c>
      <c r="Y7">
        <v>1</v>
      </c>
      <c r="Z7" s="8">
        <f t="shared" si="9"/>
        <v>12180</v>
      </c>
      <c r="AA7" s="8">
        <f t="shared" si="10"/>
        <v>1825</v>
      </c>
      <c r="AB7" s="8">
        <f t="shared" si="11"/>
        <v>608</v>
      </c>
      <c r="AC7" s="8">
        <f t="shared" si="12"/>
        <v>608</v>
      </c>
      <c r="AG7">
        <v>1</v>
      </c>
      <c r="AH7" s="8">
        <f t="shared" si="13"/>
        <v>36180</v>
      </c>
      <c r="AI7" s="8">
        <f t="shared" si="14"/>
        <v>5425</v>
      </c>
      <c r="AJ7" s="8">
        <f t="shared" si="15"/>
        <v>1813</v>
      </c>
      <c r="AK7" s="8">
        <f t="shared" si="16"/>
        <v>1808</v>
      </c>
    </row>
    <row r="8" spans="1:37" ht="16.5" x14ac:dyDescent="0.35">
      <c r="A8" s="22">
        <v>3031106</v>
      </c>
      <c r="B8" s="23">
        <v>1</v>
      </c>
      <c r="C8" s="23">
        <v>7</v>
      </c>
      <c r="D8" s="24" t="s">
        <v>15</v>
      </c>
      <c r="E8" s="22"/>
      <c r="F8" s="25"/>
      <c r="G8" s="25">
        <v>270</v>
      </c>
      <c r="H8" s="27">
        <v>6240</v>
      </c>
      <c r="I8" s="27">
        <v>939</v>
      </c>
      <c r="J8" s="27">
        <v>313</v>
      </c>
      <c r="K8" s="27">
        <v>313</v>
      </c>
      <c r="L8" s="23">
        <v>0</v>
      </c>
      <c r="M8" s="28"/>
      <c r="N8">
        <f t="shared" si="2"/>
        <v>18770</v>
      </c>
      <c r="O8">
        <f t="shared" si="8"/>
        <v>270</v>
      </c>
      <c r="P8">
        <f t="shared" si="3"/>
        <v>188</v>
      </c>
      <c r="R8">
        <v>1</v>
      </c>
      <c r="S8" s="8">
        <f t="shared" si="4"/>
        <v>240</v>
      </c>
      <c r="T8" s="8">
        <f t="shared" si="5"/>
        <v>39</v>
      </c>
      <c r="U8" s="8">
        <f t="shared" si="6"/>
        <v>13</v>
      </c>
      <c r="V8" s="8">
        <f t="shared" si="7"/>
        <v>13</v>
      </c>
      <c r="Y8">
        <v>1</v>
      </c>
      <c r="Z8" s="8">
        <f t="shared" si="9"/>
        <v>12240</v>
      </c>
      <c r="AA8" s="8">
        <f t="shared" si="10"/>
        <v>1839</v>
      </c>
      <c r="AB8" s="8">
        <f t="shared" si="11"/>
        <v>613</v>
      </c>
      <c r="AC8" s="8">
        <f t="shared" si="12"/>
        <v>613</v>
      </c>
      <c r="AG8">
        <v>1</v>
      </c>
      <c r="AH8" s="8">
        <f t="shared" si="13"/>
        <v>36240</v>
      </c>
      <c r="AI8" s="8">
        <f t="shared" si="14"/>
        <v>5439</v>
      </c>
      <c r="AJ8" s="8">
        <f t="shared" si="15"/>
        <v>1819</v>
      </c>
      <c r="AK8" s="8">
        <f t="shared" si="16"/>
        <v>1813</v>
      </c>
    </row>
    <row r="9" spans="1:37" ht="16.5" x14ac:dyDescent="0.35">
      <c r="A9" s="22">
        <v>3031107</v>
      </c>
      <c r="B9" s="23">
        <v>1</v>
      </c>
      <c r="C9" s="23">
        <v>8</v>
      </c>
      <c r="D9" s="24" t="s">
        <v>15</v>
      </c>
      <c r="E9" s="22"/>
      <c r="F9" s="25"/>
      <c r="G9" s="25">
        <v>350</v>
      </c>
      <c r="H9" s="27">
        <v>6360</v>
      </c>
      <c r="I9" s="27">
        <v>956</v>
      </c>
      <c r="J9" s="27">
        <v>319</v>
      </c>
      <c r="K9" s="27">
        <v>319</v>
      </c>
      <c r="L9" s="23">
        <v>0</v>
      </c>
      <c r="M9" s="28"/>
      <c r="N9">
        <f t="shared" si="2"/>
        <v>19120</v>
      </c>
      <c r="O9">
        <f t="shared" si="8"/>
        <v>350</v>
      </c>
      <c r="P9">
        <f t="shared" si="3"/>
        <v>188</v>
      </c>
      <c r="R9">
        <v>1</v>
      </c>
      <c r="S9" s="8">
        <f t="shared" si="4"/>
        <v>360</v>
      </c>
      <c r="T9" s="8">
        <f t="shared" si="5"/>
        <v>56</v>
      </c>
      <c r="U9" s="8">
        <f t="shared" si="6"/>
        <v>19</v>
      </c>
      <c r="V9" s="8">
        <f t="shared" si="7"/>
        <v>19</v>
      </c>
      <c r="Y9">
        <v>1</v>
      </c>
      <c r="Z9" s="8">
        <f t="shared" si="9"/>
        <v>12360</v>
      </c>
      <c r="AA9" s="8">
        <f t="shared" si="10"/>
        <v>1856</v>
      </c>
      <c r="AB9" s="8">
        <f t="shared" si="11"/>
        <v>619</v>
      </c>
      <c r="AC9" s="8">
        <f t="shared" si="12"/>
        <v>619</v>
      </c>
      <c r="AG9">
        <v>1</v>
      </c>
      <c r="AH9" s="8">
        <f t="shared" si="13"/>
        <v>36360</v>
      </c>
      <c r="AI9" s="8">
        <f t="shared" si="14"/>
        <v>5456</v>
      </c>
      <c r="AJ9" s="8">
        <f t="shared" si="15"/>
        <v>1826</v>
      </c>
      <c r="AK9" s="8">
        <f t="shared" si="16"/>
        <v>1819</v>
      </c>
    </row>
    <row r="10" spans="1:37" ht="16.5" x14ac:dyDescent="0.35">
      <c r="A10" s="22">
        <v>3031108</v>
      </c>
      <c r="B10" s="23">
        <v>1</v>
      </c>
      <c r="C10" s="23">
        <v>9</v>
      </c>
      <c r="D10" s="24" t="s">
        <v>15</v>
      </c>
      <c r="E10" s="22"/>
      <c r="F10" s="25"/>
      <c r="G10" s="25">
        <v>440</v>
      </c>
      <c r="H10" s="27">
        <v>6520</v>
      </c>
      <c r="I10" s="27">
        <v>978</v>
      </c>
      <c r="J10" s="27">
        <v>326</v>
      </c>
      <c r="K10" s="27">
        <v>326</v>
      </c>
      <c r="L10" s="23">
        <v>0</v>
      </c>
      <c r="M10" s="28"/>
      <c r="N10">
        <f t="shared" si="2"/>
        <v>19560</v>
      </c>
      <c r="O10">
        <f t="shared" si="8"/>
        <v>440</v>
      </c>
      <c r="P10">
        <f t="shared" si="3"/>
        <v>188</v>
      </c>
      <c r="R10">
        <v>1</v>
      </c>
      <c r="S10" s="8">
        <f t="shared" si="4"/>
        <v>520</v>
      </c>
      <c r="T10" s="8">
        <f t="shared" si="5"/>
        <v>78</v>
      </c>
      <c r="U10" s="8">
        <f t="shared" si="6"/>
        <v>26</v>
      </c>
      <c r="V10" s="8">
        <f t="shared" si="7"/>
        <v>26</v>
      </c>
      <c r="Y10">
        <v>1</v>
      </c>
      <c r="Z10" s="8">
        <f t="shared" si="9"/>
        <v>12520</v>
      </c>
      <c r="AA10" s="8">
        <f t="shared" si="10"/>
        <v>1878</v>
      </c>
      <c r="AB10" s="8">
        <f t="shared" si="11"/>
        <v>626</v>
      </c>
      <c r="AC10" s="8">
        <f t="shared" si="12"/>
        <v>626</v>
      </c>
      <c r="AG10">
        <v>1</v>
      </c>
      <c r="AH10" s="8">
        <f t="shared" si="13"/>
        <v>36520</v>
      </c>
      <c r="AI10" s="8">
        <f t="shared" si="14"/>
        <v>5478</v>
      </c>
      <c r="AJ10" s="8">
        <f t="shared" si="15"/>
        <v>1826</v>
      </c>
      <c r="AK10" s="8">
        <f t="shared" si="16"/>
        <v>1826</v>
      </c>
    </row>
    <row r="11" spans="1:37" ht="16.5" x14ac:dyDescent="0.35">
      <c r="A11" s="22">
        <v>3031109</v>
      </c>
      <c r="B11" s="23">
        <v>1</v>
      </c>
      <c r="C11" s="23">
        <v>10</v>
      </c>
      <c r="D11" s="24" t="s">
        <v>15</v>
      </c>
      <c r="E11" s="22">
        <v>3031100</v>
      </c>
      <c r="F11" s="25">
        <v>1</v>
      </c>
      <c r="G11" s="25">
        <v>440</v>
      </c>
      <c r="H11" s="27">
        <v>12520</v>
      </c>
      <c r="I11" s="27">
        <v>1878</v>
      </c>
      <c r="J11" s="27">
        <v>626</v>
      </c>
      <c r="K11" s="27">
        <v>626</v>
      </c>
      <c r="L11" s="23">
        <v>0</v>
      </c>
      <c r="M11" s="28"/>
      <c r="N11">
        <f t="shared" si="2"/>
        <v>37560</v>
      </c>
      <c r="O11">
        <f t="shared" si="8"/>
        <v>18000</v>
      </c>
      <c r="P11">
        <f t="shared" si="3"/>
        <v>7690.909090909091</v>
      </c>
      <c r="R11">
        <v>2</v>
      </c>
      <c r="S11" s="8">
        <f>H11-$H$2*R11</f>
        <v>520</v>
      </c>
      <c r="T11" s="8">
        <f>I11-$I$2*R11</f>
        <v>78</v>
      </c>
      <c r="U11" s="8">
        <f>J11-$J$2*R11</f>
        <v>26</v>
      </c>
      <c r="V11" s="8">
        <f>K11-$K$2*R11</f>
        <v>26</v>
      </c>
      <c r="Y11">
        <v>2</v>
      </c>
      <c r="Z11" s="8">
        <f t="shared" si="9"/>
        <v>24520</v>
      </c>
      <c r="AA11" s="8">
        <f t="shared" si="10"/>
        <v>3678</v>
      </c>
      <c r="AB11" s="8">
        <f t="shared" si="11"/>
        <v>1226</v>
      </c>
      <c r="AC11" s="8">
        <f t="shared" si="12"/>
        <v>1226</v>
      </c>
      <c r="AG11">
        <v>2</v>
      </c>
      <c r="AH11" s="8">
        <f t="shared" si="13"/>
        <v>72520</v>
      </c>
      <c r="AI11" s="8">
        <f t="shared" si="14"/>
        <v>10878</v>
      </c>
      <c r="AJ11" s="8">
        <f t="shared" si="15"/>
        <v>3633</v>
      </c>
      <c r="AK11" s="8">
        <f t="shared" si="16"/>
        <v>3626</v>
      </c>
    </row>
    <row r="12" spans="1:37" ht="16.5" x14ac:dyDescent="0.35">
      <c r="A12" s="22">
        <v>3031110</v>
      </c>
      <c r="B12" s="23">
        <v>2</v>
      </c>
      <c r="C12" s="23">
        <v>1</v>
      </c>
      <c r="D12" s="24" t="s">
        <v>15</v>
      </c>
      <c r="E12" s="22"/>
      <c r="F12" s="25"/>
      <c r="G12" s="25">
        <v>450</v>
      </c>
      <c r="H12" s="27">
        <v>12680</v>
      </c>
      <c r="I12" s="27">
        <v>1901</v>
      </c>
      <c r="J12" s="27">
        <v>633</v>
      </c>
      <c r="K12" s="27">
        <v>633</v>
      </c>
      <c r="L12" s="23">
        <v>1</v>
      </c>
      <c r="M12" s="29">
        <v>3006001</v>
      </c>
      <c r="N12">
        <f t="shared" si="2"/>
        <v>38010</v>
      </c>
      <c r="O12">
        <f t="shared" si="8"/>
        <v>450</v>
      </c>
      <c r="P12">
        <f t="shared" si="3"/>
        <v>188.00000000000003</v>
      </c>
      <c r="R12">
        <v>2</v>
      </c>
      <c r="S12" s="8">
        <f t="shared" ref="S12:S21" si="17">H12-$H$2*R12</f>
        <v>680</v>
      </c>
      <c r="T12" s="8">
        <f t="shared" ref="T12:T21" si="18">I12-$I$2*R12</f>
        <v>101</v>
      </c>
      <c r="U12" s="8">
        <f t="shared" ref="U12:U21" si="19">J12-$J$2*R12</f>
        <v>33</v>
      </c>
      <c r="V12" s="8">
        <f t="shared" ref="V12:V21" si="20">K12-$K$2*R12</f>
        <v>33</v>
      </c>
      <c r="Y12">
        <v>2</v>
      </c>
      <c r="Z12" s="8">
        <f t="shared" si="9"/>
        <v>24680</v>
      </c>
      <c r="AA12" s="8">
        <f t="shared" si="10"/>
        <v>3701</v>
      </c>
      <c r="AB12" s="8">
        <f t="shared" si="11"/>
        <v>1233</v>
      </c>
      <c r="AC12" s="8">
        <f t="shared" si="12"/>
        <v>1233</v>
      </c>
      <c r="AG12">
        <v>2</v>
      </c>
      <c r="AH12" s="8">
        <f t="shared" si="13"/>
        <v>72680</v>
      </c>
      <c r="AI12" s="8">
        <f t="shared" si="14"/>
        <v>10901</v>
      </c>
      <c r="AJ12" s="8">
        <f t="shared" si="15"/>
        <v>3641</v>
      </c>
      <c r="AK12" s="8">
        <f t="shared" si="16"/>
        <v>3633</v>
      </c>
    </row>
    <row r="13" spans="1:37" ht="16.5" x14ac:dyDescent="0.35">
      <c r="A13" s="22">
        <v>3031111</v>
      </c>
      <c r="B13" s="23">
        <v>2</v>
      </c>
      <c r="C13" s="23">
        <v>2</v>
      </c>
      <c r="D13" s="24" t="s">
        <v>15</v>
      </c>
      <c r="E13" s="22"/>
      <c r="F13" s="25"/>
      <c r="G13" s="25">
        <v>470</v>
      </c>
      <c r="H13" s="27">
        <v>12840</v>
      </c>
      <c r="I13" s="27">
        <v>1924</v>
      </c>
      <c r="J13" s="27">
        <v>641</v>
      </c>
      <c r="K13" s="27">
        <v>641</v>
      </c>
      <c r="L13" s="23">
        <v>0</v>
      </c>
      <c r="M13" s="29">
        <v>3006001</v>
      </c>
      <c r="N13">
        <f t="shared" si="2"/>
        <v>38480</v>
      </c>
      <c r="O13">
        <f t="shared" si="8"/>
        <v>470</v>
      </c>
      <c r="P13">
        <f t="shared" si="3"/>
        <v>188</v>
      </c>
      <c r="R13">
        <v>2</v>
      </c>
      <c r="S13" s="8">
        <f t="shared" si="17"/>
        <v>840</v>
      </c>
      <c r="T13" s="8">
        <f t="shared" si="18"/>
        <v>124</v>
      </c>
      <c r="U13" s="8">
        <f t="shared" si="19"/>
        <v>41</v>
      </c>
      <c r="V13" s="8">
        <f t="shared" si="20"/>
        <v>41</v>
      </c>
      <c r="Y13">
        <v>2</v>
      </c>
      <c r="Z13" s="8">
        <f t="shared" si="9"/>
        <v>24840</v>
      </c>
      <c r="AA13" s="8">
        <f t="shared" si="10"/>
        <v>3724</v>
      </c>
      <c r="AB13" s="8">
        <f t="shared" si="11"/>
        <v>1241</v>
      </c>
      <c r="AC13" s="8">
        <f t="shared" si="12"/>
        <v>1241</v>
      </c>
      <c r="AG13">
        <v>2</v>
      </c>
      <c r="AH13" s="8">
        <f t="shared" si="13"/>
        <v>72840</v>
      </c>
      <c r="AI13" s="8">
        <f t="shared" si="14"/>
        <v>10924</v>
      </c>
      <c r="AJ13" s="8">
        <f t="shared" si="15"/>
        <v>3650</v>
      </c>
      <c r="AK13" s="8">
        <f t="shared" si="16"/>
        <v>3641</v>
      </c>
    </row>
    <row r="14" spans="1:37" ht="16.5" x14ac:dyDescent="0.35">
      <c r="A14" s="22">
        <v>3031112</v>
      </c>
      <c r="B14" s="23">
        <v>2</v>
      </c>
      <c r="C14" s="23">
        <v>3</v>
      </c>
      <c r="D14" s="24" t="s">
        <v>15</v>
      </c>
      <c r="E14" s="22"/>
      <c r="F14" s="25"/>
      <c r="G14" s="25">
        <v>500</v>
      </c>
      <c r="H14" s="27">
        <v>12980</v>
      </c>
      <c r="I14" s="27">
        <v>1949</v>
      </c>
      <c r="J14" s="27">
        <v>650</v>
      </c>
      <c r="K14" s="27">
        <v>650</v>
      </c>
      <c r="L14" s="23">
        <v>0</v>
      </c>
      <c r="M14" s="29">
        <v>3006001</v>
      </c>
      <c r="N14">
        <f t="shared" si="2"/>
        <v>38980</v>
      </c>
      <c r="O14">
        <f t="shared" si="8"/>
        <v>500</v>
      </c>
      <c r="P14">
        <f t="shared" si="3"/>
        <v>188</v>
      </c>
      <c r="R14">
        <v>2</v>
      </c>
      <c r="S14" s="8">
        <f t="shared" si="17"/>
        <v>980</v>
      </c>
      <c r="T14" s="8">
        <f t="shared" si="18"/>
        <v>149</v>
      </c>
      <c r="U14" s="8">
        <f t="shared" si="19"/>
        <v>50</v>
      </c>
      <c r="V14" s="8">
        <f t="shared" si="20"/>
        <v>50</v>
      </c>
      <c r="Y14">
        <v>2</v>
      </c>
      <c r="Z14" s="8">
        <f t="shared" si="9"/>
        <v>24980</v>
      </c>
      <c r="AA14" s="8">
        <f t="shared" si="10"/>
        <v>3749</v>
      </c>
      <c r="AB14" s="8">
        <f t="shared" si="11"/>
        <v>1250</v>
      </c>
      <c r="AC14" s="8">
        <f t="shared" si="12"/>
        <v>1250</v>
      </c>
      <c r="AG14">
        <v>2</v>
      </c>
      <c r="AH14" s="8">
        <f t="shared" si="13"/>
        <v>72980</v>
      </c>
      <c r="AI14" s="8">
        <f t="shared" si="14"/>
        <v>10949</v>
      </c>
      <c r="AJ14" s="8">
        <f t="shared" si="15"/>
        <v>3659</v>
      </c>
      <c r="AK14" s="8">
        <f t="shared" si="16"/>
        <v>3650</v>
      </c>
    </row>
    <row r="15" spans="1:37" ht="16.5" x14ac:dyDescent="0.35">
      <c r="A15" s="22">
        <v>3031113</v>
      </c>
      <c r="B15" s="23">
        <v>2</v>
      </c>
      <c r="C15" s="23">
        <v>4</v>
      </c>
      <c r="D15" s="24" t="s">
        <v>15</v>
      </c>
      <c r="E15" s="22"/>
      <c r="F15" s="25"/>
      <c r="G15" s="25">
        <v>540</v>
      </c>
      <c r="H15" s="27">
        <v>13160</v>
      </c>
      <c r="I15" s="27">
        <v>1976</v>
      </c>
      <c r="J15" s="27">
        <v>659</v>
      </c>
      <c r="K15" s="27">
        <v>659</v>
      </c>
      <c r="L15" s="23">
        <v>0</v>
      </c>
      <c r="M15" s="29">
        <v>3006001</v>
      </c>
      <c r="N15">
        <f t="shared" si="2"/>
        <v>39520</v>
      </c>
      <c r="O15">
        <f t="shared" si="8"/>
        <v>540</v>
      </c>
      <c r="P15">
        <f t="shared" si="3"/>
        <v>188</v>
      </c>
      <c r="R15">
        <v>2</v>
      </c>
      <c r="S15" s="8">
        <f t="shared" si="17"/>
        <v>1160</v>
      </c>
      <c r="T15" s="8">
        <f t="shared" si="18"/>
        <v>176</v>
      </c>
      <c r="U15" s="8">
        <f t="shared" si="19"/>
        <v>59</v>
      </c>
      <c r="V15" s="8">
        <f t="shared" si="20"/>
        <v>59</v>
      </c>
      <c r="Y15">
        <v>2</v>
      </c>
      <c r="Z15" s="8">
        <f t="shared" si="9"/>
        <v>25160</v>
      </c>
      <c r="AA15" s="8">
        <f t="shared" si="10"/>
        <v>3776</v>
      </c>
      <c r="AB15" s="8">
        <f t="shared" si="11"/>
        <v>1259</v>
      </c>
      <c r="AC15" s="8">
        <f t="shared" si="12"/>
        <v>1259</v>
      </c>
      <c r="AG15">
        <v>2</v>
      </c>
      <c r="AH15" s="8">
        <f t="shared" si="13"/>
        <v>73160</v>
      </c>
      <c r="AI15" s="8">
        <f t="shared" si="14"/>
        <v>10976</v>
      </c>
      <c r="AJ15" s="8">
        <f t="shared" si="15"/>
        <v>3668</v>
      </c>
      <c r="AK15" s="8">
        <f t="shared" si="16"/>
        <v>3659</v>
      </c>
    </row>
    <row r="16" spans="1:37" ht="16.5" x14ac:dyDescent="0.35">
      <c r="A16" s="22">
        <v>3031114</v>
      </c>
      <c r="B16" s="23">
        <v>2</v>
      </c>
      <c r="C16" s="23">
        <v>5</v>
      </c>
      <c r="D16" s="24" t="s">
        <v>15</v>
      </c>
      <c r="E16" s="22"/>
      <c r="F16" s="25"/>
      <c r="G16" s="25">
        <v>590</v>
      </c>
      <c r="H16" s="27">
        <v>13380</v>
      </c>
      <c r="I16" s="27">
        <v>2006</v>
      </c>
      <c r="J16" s="27">
        <v>668</v>
      </c>
      <c r="K16" s="27">
        <v>668</v>
      </c>
      <c r="L16" s="23">
        <v>0</v>
      </c>
      <c r="M16" s="29">
        <v>3006001</v>
      </c>
      <c r="N16">
        <f t="shared" si="2"/>
        <v>40110</v>
      </c>
      <c r="O16">
        <f t="shared" si="8"/>
        <v>590</v>
      </c>
      <c r="P16">
        <f t="shared" si="3"/>
        <v>188</v>
      </c>
      <c r="R16">
        <v>2</v>
      </c>
      <c r="S16" s="8">
        <f t="shared" si="17"/>
        <v>1380</v>
      </c>
      <c r="T16" s="8">
        <f t="shared" si="18"/>
        <v>206</v>
      </c>
      <c r="U16" s="8">
        <f t="shared" si="19"/>
        <v>68</v>
      </c>
      <c r="V16" s="8">
        <f t="shared" si="20"/>
        <v>68</v>
      </c>
      <c r="Y16">
        <v>2</v>
      </c>
      <c r="Z16" s="8">
        <f t="shared" si="9"/>
        <v>25380</v>
      </c>
      <c r="AA16" s="8">
        <f t="shared" si="10"/>
        <v>3806</v>
      </c>
      <c r="AB16" s="8">
        <f t="shared" si="11"/>
        <v>1268</v>
      </c>
      <c r="AC16" s="8">
        <f t="shared" si="12"/>
        <v>1268</v>
      </c>
      <c r="AG16">
        <v>2</v>
      </c>
      <c r="AH16" s="8">
        <f t="shared" si="13"/>
        <v>73380</v>
      </c>
      <c r="AI16" s="8">
        <f t="shared" si="14"/>
        <v>11006</v>
      </c>
      <c r="AJ16" s="8">
        <f t="shared" si="15"/>
        <v>3679</v>
      </c>
      <c r="AK16" s="8">
        <f t="shared" si="16"/>
        <v>3668</v>
      </c>
    </row>
    <row r="17" spans="1:37" ht="16.5" x14ac:dyDescent="0.35">
      <c r="A17" s="22">
        <v>3031115</v>
      </c>
      <c r="B17" s="23">
        <v>2</v>
      </c>
      <c r="C17" s="23">
        <v>6</v>
      </c>
      <c r="D17" s="24" t="s">
        <v>15</v>
      </c>
      <c r="E17" s="22"/>
      <c r="F17" s="25"/>
      <c r="G17" s="25">
        <v>650</v>
      </c>
      <c r="H17" s="27">
        <v>13600</v>
      </c>
      <c r="I17" s="27">
        <v>2038</v>
      </c>
      <c r="J17" s="27">
        <v>679</v>
      </c>
      <c r="K17" s="27">
        <v>679</v>
      </c>
      <c r="L17" s="23">
        <v>0</v>
      </c>
      <c r="M17" s="29">
        <v>3006001</v>
      </c>
      <c r="N17">
        <f t="shared" si="2"/>
        <v>40760</v>
      </c>
      <c r="O17">
        <f t="shared" si="8"/>
        <v>650</v>
      </c>
      <c r="P17">
        <f t="shared" si="3"/>
        <v>188.00000000000003</v>
      </c>
      <c r="R17">
        <v>2</v>
      </c>
      <c r="S17" s="8">
        <f t="shared" si="17"/>
        <v>1600</v>
      </c>
      <c r="T17" s="8">
        <f t="shared" si="18"/>
        <v>238</v>
      </c>
      <c r="U17" s="8">
        <f t="shared" si="19"/>
        <v>79</v>
      </c>
      <c r="V17" s="8">
        <f t="shared" si="20"/>
        <v>79</v>
      </c>
      <c r="Y17">
        <v>2</v>
      </c>
      <c r="Z17" s="8">
        <f t="shared" si="9"/>
        <v>25600</v>
      </c>
      <c r="AA17" s="8">
        <f t="shared" si="10"/>
        <v>3838</v>
      </c>
      <c r="AB17" s="8">
        <f t="shared" si="11"/>
        <v>1279</v>
      </c>
      <c r="AC17" s="8">
        <f t="shared" si="12"/>
        <v>1279</v>
      </c>
      <c r="AG17">
        <v>2</v>
      </c>
      <c r="AH17" s="8">
        <f t="shared" si="13"/>
        <v>73600</v>
      </c>
      <c r="AI17" s="8">
        <f t="shared" si="14"/>
        <v>11038</v>
      </c>
      <c r="AJ17" s="8">
        <f t="shared" si="15"/>
        <v>3691</v>
      </c>
      <c r="AK17" s="8">
        <f t="shared" si="16"/>
        <v>3679</v>
      </c>
    </row>
    <row r="18" spans="1:37" ht="16.5" x14ac:dyDescent="0.35">
      <c r="A18" s="22">
        <v>3031116</v>
      </c>
      <c r="B18" s="23">
        <v>2</v>
      </c>
      <c r="C18" s="23">
        <v>7</v>
      </c>
      <c r="D18" s="24" t="s">
        <v>15</v>
      </c>
      <c r="E18" s="22"/>
      <c r="F18" s="25"/>
      <c r="G18" s="25">
        <v>720</v>
      </c>
      <c r="H18" s="27">
        <v>13840</v>
      </c>
      <c r="I18" s="27">
        <v>2074</v>
      </c>
      <c r="J18" s="27">
        <v>691</v>
      </c>
      <c r="K18" s="27">
        <v>691</v>
      </c>
      <c r="L18" s="23">
        <v>0</v>
      </c>
      <c r="M18" s="29">
        <v>3006001</v>
      </c>
      <c r="N18">
        <f t="shared" si="2"/>
        <v>41480</v>
      </c>
      <c r="O18">
        <f t="shared" si="8"/>
        <v>720</v>
      </c>
      <c r="P18">
        <f t="shared" si="3"/>
        <v>188</v>
      </c>
      <c r="R18">
        <v>2</v>
      </c>
      <c r="S18" s="8">
        <f t="shared" si="17"/>
        <v>1840</v>
      </c>
      <c r="T18" s="8">
        <f t="shared" si="18"/>
        <v>274</v>
      </c>
      <c r="U18" s="8">
        <f t="shared" si="19"/>
        <v>91</v>
      </c>
      <c r="V18" s="8">
        <f t="shared" si="20"/>
        <v>91</v>
      </c>
      <c r="Y18">
        <v>2</v>
      </c>
      <c r="Z18" s="8">
        <f t="shared" si="9"/>
        <v>25840</v>
      </c>
      <c r="AA18" s="8">
        <f t="shared" si="10"/>
        <v>3874</v>
      </c>
      <c r="AB18" s="8">
        <f t="shared" si="11"/>
        <v>1291</v>
      </c>
      <c r="AC18" s="8">
        <f t="shared" si="12"/>
        <v>1291</v>
      </c>
      <c r="AG18">
        <v>2</v>
      </c>
      <c r="AH18" s="8">
        <f t="shared" si="13"/>
        <v>73840</v>
      </c>
      <c r="AI18" s="8">
        <f t="shared" si="14"/>
        <v>11074</v>
      </c>
      <c r="AJ18" s="8">
        <f t="shared" si="15"/>
        <v>3705</v>
      </c>
      <c r="AK18" s="8">
        <f t="shared" si="16"/>
        <v>3691</v>
      </c>
    </row>
    <row r="19" spans="1:37" ht="16.5" x14ac:dyDescent="0.35">
      <c r="A19" s="22">
        <v>3031117</v>
      </c>
      <c r="B19" s="23">
        <v>2</v>
      </c>
      <c r="C19" s="23">
        <v>8</v>
      </c>
      <c r="D19" s="24" t="s">
        <v>15</v>
      </c>
      <c r="E19" s="22"/>
      <c r="F19" s="25"/>
      <c r="G19" s="25">
        <v>800</v>
      </c>
      <c r="H19" s="27">
        <v>14080</v>
      </c>
      <c r="I19" s="27">
        <v>2114</v>
      </c>
      <c r="J19" s="27">
        <v>705</v>
      </c>
      <c r="K19" s="27">
        <v>705</v>
      </c>
      <c r="L19" s="23">
        <v>0</v>
      </c>
      <c r="M19" s="29">
        <v>3006001</v>
      </c>
      <c r="N19">
        <f t="shared" si="2"/>
        <v>42280</v>
      </c>
      <c r="O19">
        <f t="shared" si="8"/>
        <v>800</v>
      </c>
      <c r="P19">
        <f t="shared" si="3"/>
        <v>188</v>
      </c>
      <c r="R19">
        <v>2</v>
      </c>
      <c r="S19" s="8">
        <f t="shared" si="17"/>
        <v>2080</v>
      </c>
      <c r="T19" s="8">
        <f t="shared" si="18"/>
        <v>314</v>
      </c>
      <c r="U19" s="8">
        <f t="shared" si="19"/>
        <v>105</v>
      </c>
      <c r="V19" s="8">
        <f t="shared" si="20"/>
        <v>105</v>
      </c>
      <c r="Y19">
        <v>2</v>
      </c>
      <c r="Z19" s="8">
        <f t="shared" si="9"/>
        <v>26080</v>
      </c>
      <c r="AA19" s="8">
        <f t="shared" si="10"/>
        <v>3914</v>
      </c>
      <c r="AB19" s="8">
        <f t="shared" si="11"/>
        <v>1305</v>
      </c>
      <c r="AC19" s="8">
        <f t="shared" si="12"/>
        <v>1305</v>
      </c>
      <c r="AG19">
        <v>2</v>
      </c>
      <c r="AH19" s="8">
        <f t="shared" si="13"/>
        <v>74080</v>
      </c>
      <c r="AI19" s="8">
        <f t="shared" si="14"/>
        <v>11114</v>
      </c>
      <c r="AJ19" s="8">
        <f t="shared" si="15"/>
        <v>3719</v>
      </c>
      <c r="AK19" s="8">
        <f t="shared" si="16"/>
        <v>3705</v>
      </c>
    </row>
    <row r="20" spans="1:37" ht="16.5" x14ac:dyDescent="0.35">
      <c r="A20" s="22">
        <v>3031118</v>
      </c>
      <c r="B20" s="23">
        <v>2</v>
      </c>
      <c r="C20" s="23">
        <v>9</v>
      </c>
      <c r="D20" s="24" t="s">
        <v>15</v>
      </c>
      <c r="E20" s="22"/>
      <c r="F20" s="25"/>
      <c r="G20" s="25">
        <v>890</v>
      </c>
      <c r="H20" s="27">
        <v>14400</v>
      </c>
      <c r="I20" s="27">
        <v>2159</v>
      </c>
      <c r="J20" s="27">
        <v>719</v>
      </c>
      <c r="K20" s="27">
        <v>719</v>
      </c>
      <c r="L20" s="23">
        <v>0</v>
      </c>
      <c r="M20" s="29">
        <v>3006001</v>
      </c>
      <c r="N20">
        <f t="shared" si="2"/>
        <v>43170</v>
      </c>
      <c r="O20">
        <f t="shared" si="8"/>
        <v>890</v>
      </c>
      <c r="P20">
        <f t="shared" si="3"/>
        <v>188</v>
      </c>
      <c r="R20">
        <v>2</v>
      </c>
      <c r="S20" s="8">
        <f t="shared" si="17"/>
        <v>2400</v>
      </c>
      <c r="T20" s="8">
        <f t="shared" si="18"/>
        <v>359</v>
      </c>
      <c r="U20" s="8">
        <f t="shared" si="19"/>
        <v>119</v>
      </c>
      <c r="V20" s="8">
        <f t="shared" si="20"/>
        <v>119</v>
      </c>
      <c r="Y20">
        <v>2</v>
      </c>
      <c r="Z20" s="8">
        <f t="shared" si="9"/>
        <v>26400</v>
      </c>
      <c r="AA20" s="8">
        <f t="shared" si="10"/>
        <v>3959</v>
      </c>
      <c r="AB20" s="8">
        <f t="shared" si="11"/>
        <v>1319</v>
      </c>
      <c r="AC20" s="8">
        <f t="shared" si="12"/>
        <v>1319</v>
      </c>
      <c r="AG20">
        <v>2</v>
      </c>
      <c r="AH20" s="8">
        <f t="shared" si="13"/>
        <v>74400</v>
      </c>
      <c r="AI20" s="8">
        <f t="shared" si="14"/>
        <v>11159</v>
      </c>
      <c r="AJ20" s="8">
        <f t="shared" si="15"/>
        <v>3653</v>
      </c>
      <c r="AK20" s="8">
        <f t="shared" si="16"/>
        <v>3719</v>
      </c>
    </row>
    <row r="21" spans="1:37" ht="16.5" x14ac:dyDescent="0.35">
      <c r="A21" s="22">
        <v>3031119</v>
      </c>
      <c r="B21" s="23">
        <v>2</v>
      </c>
      <c r="C21" s="23">
        <v>10</v>
      </c>
      <c r="D21" s="24" t="s">
        <v>15</v>
      </c>
      <c r="E21" s="22">
        <v>3031100</v>
      </c>
      <c r="F21" s="25">
        <v>1</v>
      </c>
      <c r="G21" s="25">
        <v>990</v>
      </c>
      <c r="H21" s="27">
        <v>19040</v>
      </c>
      <c r="I21" s="27">
        <v>2859</v>
      </c>
      <c r="J21" s="27">
        <v>953</v>
      </c>
      <c r="K21" s="27">
        <v>953</v>
      </c>
      <c r="L21" s="23">
        <v>0</v>
      </c>
      <c r="M21" s="29">
        <v>3006001</v>
      </c>
      <c r="N21">
        <f t="shared" si="2"/>
        <v>57170</v>
      </c>
      <c r="O21">
        <f t="shared" si="8"/>
        <v>14000</v>
      </c>
      <c r="P21">
        <f t="shared" si="3"/>
        <v>2658.5858585858587</v>
      </c>
      <c r="R21">
        <v>3</v>
      </c>
      <c r="S21" s="8">
        <f t="shared" si="17"/>
        <v>1040</v>
      </c>
      <c r="T21" s="8">
        <f t="shared" si="18"/>
        <v>159</v>
      </c>
      <c r="U21" s="8">
        <f t="shared" si="19"/>
        <v>53</v>
      </c>
      <c r="V21" s="8">
        <f t="shared" si="20"/>
        <v>53</v>
      </c>
      <c r="Y21">
        <v>3</v>
      </c>
      <c r="Z21" s="8">
        <f t="shared" si="9"/>
        <v>37040</v>
      </c>
      <c r="AA21" s="8">
        <f t="shared" si="10"/>
        <v>5559</v>
      </c>
      <c r="AB21" s="8">
        <f t="shared" si="11"/>
        <v>1853</v>
      </c>
      <c r="AC21" s="8">
        <f t="shared" si="12"/>
        <v>1853</v>
      </c>
      <c r="AG21">
        <v>3</v>
      </c>
      <c r="AH21" s="8">
        <f t="shared" si="13"/>
        <v>109040</v>
      </c>
      <c r="AI21" s="8">
        <f t="shared" si="14"/>
        <v>16359</v>
      </c>
      <c r="AJ21" s="8">
        <f t="shared" si="15"/>
        <v>5469</v>
      </c>
      <c r="AK21" s="8">
        <f t="shared" si="16"/>
        <v>5453</v>
      </c>
    </row>
    <row r="22" spans="1:37" ht="16.5" x14ac:dyDescent="0.35">
      <c r="A22" s="22">
        <v>3031120</v>
      </c>
      <c r="B22" s="23">
        <v>3</v>
      </c>
      <c r="C22" s="23">
        <v>1</v>
      </c>
      <c r="D22" s="24" t="s">
        <v>15</v>
      </c>
      <c r="E22" s="22"/>
      <c r="F22" s="25"/>
      <c r="G22" s="25">
        <v>1000</v>
      </c>
      <c r="H22" s="27">
        <v>19400</v>
      </c>
      <c r="I22" s="27">
        <v>2909</v>
      </c>
      <c r="J22" s="27">
        <v>969</v>
      </c>
      <c r="K22" s="27">
        <v>969</v>
      </c>
      <c r="L22" s="23">
        <v>0</v>
      </c>
      <c r="M22" s="29">
        <v>3006001</v>
      </c>
      <c r="N22">
        <f t="shared" si="2"/>
        <v>58170</v>
      </c>
      <c r="O22">
        <f t="shared" si="8"/>
        <v>1000</v>
      </c>
      <c r="P22">
        <f t="shared" si="3"/>
        <v>188</v>
      </c>
      <c r="R22">
        <v>3</v>
      </c>
      <c r="S22" s="8">
        <f t="shared" ref="S22:S31" si="21">H22-$H$2*R22</f>
        <v>1400</v>
      </c>
      <c r="T22" s="8">
        <f t="shared" ref="T22:T31" si="22">I22-$I$2*R22</f>
        <v>209</v>
      </c>
      <c r="U22" s="8">
        <f t="shared" ref="U22:U31" si="23">J22-$J$2*R22</f>
        <v>69</v>
      </c>
      <c r="V22" s="8">
        <f t="shared" ref="V22:V31" si="24">K22-$K$2*R22</f>
        <v>69</v>
      </c>
      <c r="Y22">
        <v>3</v>
      </c>
      <c r="Z22" s="8">
        <f t="shared" si="9"/>
        <v>37400</v>
      </c>
      <c r="AA22" s="8">
        <f t="shared" si="10"/>
        <v>5609</v>
      </c>
      <c r="AB22" s="8">
        <f t="shared" si="11"/>
        <v>1869</v>
      </c>
      <c r="AC22" s="8">
        <f t="shared" si="12"/>
        <v>1869</v>
      </c>
      <c r="AG22">
        <v>3</v>
      </c>
      <c r="AH22" s="8">
        <f t="shared" si="13"/>
        <v>109400</v>
      </c>
      <c r="AI22" s="8">
        <f t="shared" si="14"/>
        <v>16409</v>
      </c>
      <c r="AJ22" s="8">
        <f t="shared" si="15"/>
        <v>5486</v>
      </c>
      <c r="AK22" s="8">
        <f t="shared" si="16"/>
        <v>5469</v>
      </c>
    </row>
    <row r="23" spans="1:37" ht="16.5" x14ac:dyDescent="0.35">
      <c r="A23" s="22">
        <v>3031121</v>
      </c>
      <c r="B23" s="23">
        <v>3</v>
      </c>
      <c r="C23" s="23">
        <v>2</v>
      </c>
      <c r="D23" s="24" t="s">
        <v>15</v>
      </c>
      <c r="E23" s="22"/>
      <c r="F23" s="25"/>
      <c r="G23" s="25">
        <v>1020</v>
      </c>
      <c r="H23" s="27">
        <v>19740</v>
      </c>
      <c r="I23" s="27">
        <v>2960</v>
      </c>
      <c r="J23" s="27">
        <v>986</v>
      </c>
      <c r="K23" s="27">
        <v>986</v>
      </c>
      <c r="L23" s="23">
        <v>0</v>
      </c>
      <c r="M23" s="29">
        <v>3006001</v>
      </c>
      <c r="N23">
        <f t="shared" si="2"/>
        <v>59190</v>
      </c>
      <c r="O23">
        <f t="shared" si="8"/>
        <v>1020</v>
      </c>
      <c r="P23">
        <f t="shared" si="3"/>
        <v>188</v>
      </c>
      <c r="R23">
        <v>3</v>
      </c>
      <c r="S23" s="8">
        <f t="shared" si="21"/>
        <v>1740</v>
      </c>
      <c r="T23" s="8">
        <f t="shared" si="22"/>
        <v>260</v>
      </c>
      <c r="U23" s="8">
        <f t="shared" si="23"/>
        <v>86</v>
      </c>
      <c r="V23" s="8">
        <f t="shared" si="24"/>
        <v>86</v>
      </c>
      <c r="Y23">
        <v>3</v>
      </c>
      <c r="Z23" s="8">
        <f t="shared" si="9"/>
        <v>37740</v>
      </c>
      <c r="AA23" s="8">
        <f t="shared" si="10"/>
        <v>5660</v>
      </c>
      <c r="AB23" s="8">
        <f t="shared" si="11"/>
        <v>1886</v>
      </c>
      <c r="AC23" s="8">
        <f t="shared" si="12"/>
        <v>1886</v>
      </c>
      <c r="AG23">
        <v>3</v>
      </c>
      <c r="AH23" s="8">
        <f t="shared" si="13"/>
        <v>109740</v>
      </c>
      <c r="AI23" s="8">
        <f t="shared" si="14"/>
        <v>16460</v>
      </c>
      <c r="AJ23" s="8">
        <f t="shared" si="15"/>
        <v>5504</v>
      </c>
      <c r="AK23" s="8">
        <f t="shared" si="16"/>
        <v>5486</v>
      </c>
    </row>
    <row r="24" spans="1:37" ht="16.5" x14ac:dyDescent="0.35">
      <c r="A24" s="22">
        <v>3031122</v>
      </c>
      <c r="B24" s="23">
        <v>3</v>
      </c>
      <c r="C24" s="23">
        <v>3</v>
      </c>
      <c r="D24" s="24" t="s">
        <v>15</v>
      </c>
      <c r="E24" s="22"/>
      <c r="F24" s="25"/>
      <c r="G24" s="25">
        <v>1050</v>
      </c>
      <c r="H24" s="27">
        <v>20080</v>
      </c>
      <c r="I24" s="27">
        <v>3012</v>
      </c>
      <c r="J24" s="27">
        <v>1004</v>
      </c>
      <c r="K24" s="27">
        <v>1004</v>
      </c>
      <c r="L24" s="23">
        <v>0</v>
      </c>
      <c r="M24" s="29">
        <v>3006001</v>
      </c>
      <c r="N24">
        <f t="shared" si="2"/>
        <v>60240</v>
      </c>
      <c r="O24">
        <f t="shared" si="8"/>
        <v>1050</v>
      </c>
      <c r="P24">
        <f t="shared" si="3"/>
        <v>188</v>
      </c>
      <c r="R24">
        <v>3</v>
      </c>
      <c r="S24" s="8">
        <f t="shared" si="21"/>
        <v>2080</v>
      </c>
      <c r="T24" s="8">
        <f t="shared" si="22"/>
        <v>312</v>
      </c>
      <c r="U24" s="8">
        <f t="shared" si="23"/>
        <v>104</v>
      </c>
      <c r="V24" s="8">
        <f t="shared" si="24"/>
        <v>104</v>
      </c>
      <c r="Y24">
        <v>3</v>
      </c>
      <c r="Z24" s="8">
        <f t="shared" si="9"/>
        <v>38080</v>
      </c>
      <c r="AA24" s="8">
        <f t="shared" si="10"/>
        <v>5712</v>
      </c>
      <c r="AB24" s="8">
        <f t="shared" si="11"/>
        <v>1904</v>
      </c>
      <c r="AC24" s="8">
        <f t="shared" si="12"/>
        <v>1904</v>
      </c>
      <c r="AG24">
        <v>3</v>
      </c>
      <c r="AH24" s="8">
        <f t="shared" si="13"/>
        <v>110080</v>
      </c>
      <c r="AI24" s="8">
        <f t="shared" si="14"/>
        <v>16512</v>
      </c>
      <c r="AJ24" s="8">
        <f t="shared" si="15"/>
        <v>5522</v>
      </c>
      <c r="AK24" s="8">
        <f t="shared" si="16"/>
        <v>5504</v>
      </c>
    </row>
    <row r="25" spans="1:37" ht="16.5" x14ac:dyDescent="0.35">
      <c r="A25" s="22">
        <v>3031123</v>
      </c>
      <c r="B25" s="23">
        <v>3</v>
      </c>
      <c r="C25" s="23">
        <v>4</v>
      </c>
      <c r="D25" s="24" t="s">
        <v>15</v>
      </c>
      <c r="E25" s="22"/>
      <c r="F25" s="25"/>
      <c r="G25" s="25">
        <v>1090</v>
      </c>
      <c r="H25" s="27">
        <v>20440</v>
      </c>
      <c r="I25" s="27">
        <v>3067</v>
      </c>
      <c r="J25" s="27">
        <v>1022</v>
      </c>
      <c r="K25" s="27">
        <v>1022</v>
      </c>
      <c r="L25" s="23">
        <v>0</v>
      </c>
      <c r="M25" s="29">
        <v>3006001</v>
      </c>
      <c r="N25">
        <f t="shared" si="2"/>
        <v>61330</v>
      </c>
      <c r="O25">
        <f t="shared" si="8"/>
        <v>1090</v>
      </c>
      <c r="P25">
        <f t="shared" si="3"/>
        <v>188</v>
      </c>
      <c r="R25">
        <v>3</v>
      </c>
      <c r="S25" s="8">
        <f t="shared" si="21"/>
        <v>2440</v>
      </c>
      <c r="T25" s="8">
        <f t="shared" si="22"/>
        <v>367</v>
      </c>
      <c r="U25" s="8">
        <f t="shared" si="23"/>
        <v>122</v>
      </c>
      <c r="V25" s="8">
        <f t="shared" si="24"/>
        <v>122</v>
      </c>
      <c r="Y25">
        <v>3</v>
      </c>
      <c r="Z25" s="8">
        <f t="shared" si="9"/>
        <v>38440</v>
      </c>
      <c r="AA25" s="8">
        <f t="shared" si="10"/>
        <v>5767</v>
      </c>
      <c r="AB25" s="8">
        <f t="shared" si="11"/>
        <v>1922</v>
      </c>
      <c r="AC25" s="8">
        <f t="shared" si="12"/>
        <v>1922</v>
      </c>
      <c r="AG25">
        <v>3</v>
      </c>
      <c r="AH25" s="8">
        <f t="shared" si="13"/>
        <v>110440</v>
      </c>
      <c r="AI25" s="8">
        <f t="shared" si="14"/>
        <v>16567</v>
      </c>
      <c r="AJ25" s="8">
        <f t="shared" si="15"/>
        <v>5541</v>
      </c>
      <c r="AK25" s="8">
        <f t="shared" si="16"/>
        <v>5522</v>
      </c>
    </row>
    <row r="26" spans="1:37" ht="16.5" x14ac:dyDescent="0.35">
      <c r="A26" s="22">
        <v>3031124</v>
      </c>
      <c r="B26" s="23">
        <v>3</v>
      </c>
      <c r="C26" s="23">
        <v>5</v>
      </c>
      <c r="D26" s="24" t="s">
        <v>15</v>
      </c>
      <c r="E26" s="22"/>
      <c r="F26" s="25"/>
      <c r="G26" s="25">
        <v>1140</v>
      </c>
      <c r="H26" s="27">
        <v>20820</v>
      </c>
      <c r="I26" s="27">
        <v>3124</v>
      </c>
      <c r="J26" s="27">
        <v>1041</v>
      </c>
      <c r="K26" s="27">
        <v>1041</v>
      </c>
      <c r="L26" s="23">
        <v>0</v>
      </c>
      <c r="M26" s="29">
        <v>3006001</v>
      </c>
      <c r="N26">
        <f t="shared" si="2"/>
        <v>62470</v>
      </c>
      <c r="O26">
        <f t="shared" si="8"/>
        <v>1140</v>
      </c>
      <c r="P26">
        <f t="shared" si="3"/>
        <v>188</v>
      </c>
      <c r="R26">
        <v>3</v>
      </c>
      <c r="S26" s="8">
        <f t="shared" si="21"/>
        <v>2820</v>
      </c>
      <c r="T26" s="8">
        <f t="shared" si="22"/>
        <v>424</v>
      </c>
      <c r="U26" s="8">
        <f t="shared" si="23"/>
        <v>141</v>
      </c>
      <c r="V26" s="8">
        <f t="shared" si="24"/>
        <v>141</v>
      </c>
      <c r="Y26">
        <v>3</v>
      </c>
      <c r="Z26" s="8">
        <f t="shared" si="9"/>
        <v>38820</v>
      </c>
      <c r="AA26" s="8">
        <f t="shared" si="10"/>
        <v>5824</v>
      </c>
      <c r="AB26" s="8">
        <f t="shared" si="11"/>
        <v>1941</v>
      </c>
      <c r="AC26" s="8">
        <f t="shared" si="12"/>
        <v>1941</v>
      </c>
      <c r="AG26">
        <v>3</v>
      </c>
      <c r="AH26" s="8">
        <f t="shared" si="13"/>
        <v>110820</v>
      </c>
      <c r="AI26" s="8">
        <f t="shared" si="14"/>
        <v>16624</v>
      </c>
      <c r="AJ26" s="8">
        <f t="shared" si="15"/>
        <v>5561</v>
      </c>
      <c r="AK26" s="8">
        <f t="shared" si="16"/>
        <v>5541</v>
      </c>
    </row>
    <row r="27" spans="1:37" ht="16.5" x14ac:dyDescent="0.35">
      <c r="A27" s="22">
        <v>3031125</v>
      </c>
      <c r="B27" s="23">
        <v>3</v>
      </c>
      <c r="C27" s="23">
        <v>6</v>
      </c>
      <c r="D27" s="24" t="s">
        <v>15</v>
      </c>
      <c r="E27" s="22"/>
      <c r="F27" s="25"/>
      <c r="G27" s="25">
        <v>1200</v>
      </c>
      <c r="H27" s="27">
        <v>21220</v>
      </c>
      <c r="I27" s="27">
        <v>3184</v>
      </c>
      <c r="J27" s="27">
        <v>1061</v>
      </c>
      <c r="K27" s="27">
        <v>1061</v>
      </c>
      <c r="L27" s="23">
        <v>0</v>
      </c>
      <c r="M27" s="29">
        <v>3006001</v>
      </c>
      <c r="N27">
        <f t="shared" si="2"/>
        <v>63670</v>
      </c>
      <c r="O27">
        <f t="shared" si="8"/>
        <v>1200</v>
      </c>
      <c r="P27">
        <f t="shared" si="3"/>
        <v>188</v>
      </c>
      <c r="R27">
        <v>3</v>
      </c>
      <c r="S27" s="8">
        <f t="shared" si="21"/>
        <v>3220</v>
      </c>
      <c r="T27" s="8">
        <f t="shared" si="22"/>
        <v>484</v>
      </c>
      <c r="U27" s="8">
        <f t="shared" si="23"/>
        <v>161</v>
      </c>
      <c r="V27" s="8">
        <f t="shared" si="24"/>
        <v>161</v>
      </c>
      <c r="Y27">
        <v>3</v>
      </c>
      <c r="Z27" s="8">
        <f t="shared" si="9"/>
        <v>39220</v>
      </c>
      <c r="AA27" s="8">
        <f t="shared" si="10"/>
        <v>5884</v>
      </c>
      <c r="AB27" s="8">
        <f t="shared" si="11"/>
        <v>1961</v>
      </c>
      <c r="AC27" s="8">
        <f t="shared" si="12"/>
        <v>1961</v>
      </c>
      <c r="AG27">
        <v>3</v>
      </c>
      <c r="AH27" s="8">
        <f t="shared" si="13"/>
        <v>111220</v>
      </c>
      <c r="AI27" s="8">
        <f t="shared" si="14"/>
        <v>16684</v>
      </c>
      <c r="AJ27" s="8">
        <f t="shared" si="15"/>
        <v>5582</v>
      </c>
      <c r="AK27" s="8">
        <f t="shared" si="16"/>
        <v>5561</v>
      </c>
    </row>
    <row r="28" spans="1:37" ht="16.5" x14ac:dyDescent="0.35">
      <c r="A28" s="22">
        <v>3031126</v>
      </c>
      <c r="B28" s="23">
        <v>3</v>
      </c>
      <c r="C28" s="23">
        <v>7</v>
      </c>
      <c r="D28" s="24" t="s">
        <v>15</v>
      </c>
      <c r="E28" s="22"/>
      <c r="F28" s="25"/>
      <c r="G28" s="25">
        <v>1270</v>
      </c>
      <c r="H28" s="27">
        <v>21660</v>
      </c>
      <c r="I28" s="27">
        <v>3247</v>
      </c>
      <c r="J28" s="27">
        <v>1082</v>
      </c>
      <c r="K28" s="27">
        <v>1082</v>
      </c>
      <c r="L28" s="23">
        <v>0</v>
      </c>
      <c r="M28" s="29">
        <v>3006001</v>
      </c>
      <c r="N28">
        <f t="shared" si="2"/>
        <v>64940</v>
      </c>
      <c r="O28">
        <f t="shared" si="8"/>
        <v>1270</v>
      </c>
      <c r="P28">
        <f t="shared" si="3"/>
        <v>188</v>
      </c>
      <c r="R28">
        <v>3</v>
      </c>
      <c r="S28" s="8">
        <f t="shared" si="21"/>
        <v>3660</v>
      </c>
      <c r="T28" s="8">
        <f t="shared" si="22"/>
        <v>547</v>
      </c>
      <c r="U28" s="8">
        <f t="shared" si="23"/>
        <v>182</v>
      </c>
      <c r="V28" s="8">
        <f t="shared" si="24"/>
        <v>182</v>
      </c>
      <c r="Y28">
        <v>3</v>
      </c>
      <c r="Z28" s="8">
        <f t="shared" si="9"/>
        <v>39660</v>
      </c>
      <c r="AA28" s="8">
        <f t="shared" si="10"/>
        <v>5947</v>
      </c>
      <c r="AB28" s="8">
        <f t="shared" si="11"/>
        <v>1982</v>
      </c>
      <c r="AC28" s="8">
        <f t="shared" si="12"/>
        <v>1982</v>
      </c>
      <c r="AG28">
        <v>3</v>
      </c>
      <c r="AH28" s="8">
        <f t="shared" si="13"/>
        <v>111660</v>
      </c>
      <c r="AI28" s="8">
        <f t="shared" si="14"/>
        <v>16747</v>
      </c>
      <c r="AJ28" s="8">
        <f t="shared" si="15"/>
        <v>5605</v>
      </c>
      <c r="AK28" s="8">
        <f t="shared" si="16"/>
        <v>5582</v>
      </c>
    </row>
    <row r="29" spans="1:37" ht="16.5" x14ac:dyDescent="0.35">
      <c r="A29" s="22">
        <v>3031127</v>
      </c>
      <c r="B29" s="23">
        <v>3</v>
      </c>
      <c r="C29" s="23">
        <v>8</v>
      </c>
      <c r="D29" s="24" t="s">
        <v>15</v>
      </c>
      <c r="E29" s="22"/>
      <c r="F29" s="25"/>
      <c r="G29" s="25">
        <v>1350</v>
      </c>
      <c r="H29" s="27">
        <v>22080</v>
      </c>
      <c r="I29" s="27">
        <v>3315</v>
      </c>
      <c r="J29" s="27">
        <v>1105</v>
      </c>
      <c r="K29" s="27">
        <v>1105</v>
      </c>
      <c r="L29" s="23">
        <v>0</v>
      </c>
      <c r="M29" s="29">
        <v>3006001</v>
      </c>
      <c r="N29">
        <f t="shared" si="2"/>
        <v>66290</v>
      </c>
      <c r="O29">
        <f t="shared" si="8"/>
        <v>1350</v>
      </c>
      <c r="P29">
        <f t="shared" si="3"/>
        <v>188</v>
      </c>
      <c r="R29">
        <v>3</v>
      </c>
      <c r="S29" s="8">
        <f t="shared" si="21"/>
        <v>4080</v>
      </c>
      <c r="T29" s="8">
        <f t="shared" si="22"/>
        <v>615</v>
      </c>
      <c r="U29" s="8">
        <f t="shared" si="23"/>
        <v>205</v>
      </c>
      <c r="V29" s="8">
        <f t="shared" si="24"/>
        <v>205</v>
      </c>
      <c r="Y29">
        <v>3</v>
      </c>
      <c r="Z29" s="8">
        <f t="shared" si="9"/>
        <v>40080</v>
      </c>
      <c r="AA29" s="8">
        <f t="shared" si="10"/>
        <v>6015</v>
      </c>
      <c r="AB29" s="8">
        <f t="shared" si="11"/>
        <v>2005</v>
      </c>
      <c r="AC29" s="8">
        <f t="shared" si="12"/>
        <v>2005</v>
      </c>
      <c r="AG29">
        <v>3</v>
      </c>
      <c r="AH29" s="8">
        <f t="shared" si="13"/>
        <v>112080</v>
      </c>
      <c r="AI29" s="8">
        <f t="shared" si="14"/>
        <v>16815</v>
      </c>
      <c r="AJ29" s="8">
        <f t="shared" si="15"/>
        <v>5629</v>
      </c>
      <c r="AK29" s="8">
        <f t="shared" si="16"/>
        <v>5605</v>
      </c>
    </row>
    <row r="30" spans="1:37" ht="16.5" x14ac:dyDescent="0.35">
      <c r="A30" s="22">
        <v>3031128</v>
      </c>
      <c r="B30" s="23">
        <v>3</v>
      </c>
      <c r="C30" s="23">
        <v>9</v>
      </c>
      <c r="D30" s="24" t="s">
        <v>15</v>
      </c>
      <c r="E30" s="22"/>
      <c r="F30" s="25"/>
      <c r="G30" s="25">
        <v>1440</v>
      </c>
      <c r="H30" s="27">
        <v>22560</v>
      </c>
      <c r="I30" s="27">
        <v>3387</v>
      </c>
      <c r="J30" s="27">
        <v>1129</v>
      </c>
      <c r="K30" s="27">
        <v>1129</v>
      </c>
      <c r="L30" s="23">
        <v>0</v>
      </c>
      <c r="M30" s="29">
        <v>3006001</v>
      </c>
      <c r="N30">
        <f t="shared" si="2"/>
        <v>67730</v>
      </c>
      <c r="O30">
        <f t="shared" si="8"/>
        <v>1440</v>
      </c>
      <c r="P30">
        <f t="shared" si="3"/>
        <v>188</v>
      </c>
      <c r="R30">
        <v>3</v>
      </c>
      <c r="S30" s="8">
        <f t="shared" si="21"/>
        <v>4560</v>
      </c>
      <c r="T30" s="8">
        <f t="shared" si="22"/>
        <v>687</v>
      </c>
      <c r="U30" s="8">
        <f t="shared" si="23"/>
        <v>229</v>
      </c>
      <c r="V30" s="8">
        <f t="shared" si="24"/>
        <v>229</v>
      </c>
      <c r="Y30">
        <v>3</v>
      </c>
      <c r="Z30" s="8">
        <f t="shared" si="9"/>
        <v>40560</v>
      </c>
      <c r="AA30" s="8">
        <f t="shared" si="10"/>
        <v>6087</v>
      </c>
      <c r="AB30" s="8">
        <f t="shared" si="11"/>
        <v>2029</v>
      </c>
      <c r="AC30" s="8">
        <f t="shared" si="12"/>
        <v>2029</v>
      </c>
      <c r="AG30">
        <v>3</v>
      </c>
      <c r="AH30" s="8">
        <f t="shared" si="13"/>
        <v>112560</v>
      </c>
      <c r="AI30" s="8">
        <f t="shared" si="14"/>
        <v>16887</v>
      </c>
      <c r="AJ30" s="8">
        <f t="shared" si="15"/>
        <v>5729</v>
      </c>
      <c r="AK30" s="8">
        <f t="shared" si="16"/>
        <v>5629</v>
      </c>
    </row>
    <row r="31" spans="1:37" ht="16.5" x14ac:dyDescent="0.35">
      <c r="A31" s="22">
        <v>3031129</v>
      </c>
      <c r="B31" s="23">
        <v>3</v>
      </c>
      <c r="C31" s="23">
        <v>10</v>
      </c>
      <c r="D31" s="24" t="s">
        <v>15</v>
      </c>
      <c r="E31" s="22">
        <v>3031100</v>
      </c>
      <c r="F31" s="25">
        <v>2</v>
      </c>
      <c r="G31" s="25">
        <v>1540</v>
      </c>
      <c r="H31" s="27">
        <v>30560</v>
      </c>
      <c r="I31" s="27">
        <v>4587</v>
      </c>
      <c r="J31" s="27">
        <v>1529</v>
      </c>
      <c r="K31" s="27">
        <v>1529</v>
      </c>
      <c r="L31" s="23">
        <v>0</v>
      </c>
      <c r="M31" s="29">
        <v>3006001</v>
      </c>
      <c r="N31">
        <f t="shared" si="2"/>
        <v>91730</v>
      </c>
      <c r="O31">
        <f t="shared" si="8"/>
        <v>24000</v>
      </c>
      <c r="P31">
        <f t="shared" si="3"/>
        <v>2929.8701298701303</v>
      </c>
      <c r="R31">
        <v>4</v>
      </c>
      <c r="S31" s="8">
        <f t="shared" si="21"/>
        <v>6560</v>
      </c>
      <c r="T31" s="8">
        <f t="shared" si="22"/>
        <v>987</v>
      </c>
      <c r="U31" s="8">
        <f t="shared" si="23"/>
        <v>329</v>
      </c>
      <c r="V31" s="8">
        <f t="shared" si="24"/>
        <v>329</v>
      </c>
      <c r="Y31">
        <v>4</v>
      </c>
      <c r="Z31" s="8">
        <f t="shared" si="9"/>
        <v>54560</v>
      </c>
      <c r="AA31" s="8">
        <f t="shared" si="10"/>
        <v>8187</v>
      </c>
      <c r="AB31" s="8">
        <f t="shared" si="11"/>
        <v>2729</v>
      </c>
      <c r="AC31" s="8">
        <f t="shared" si="12"/>
        <v>2729</v>
      </c>
      <c r="AG31">
        <v>4</v>
      </c>
      <c r="AH31" s="8">
        <f t="shared" si="13"/>
        <v>150560</v>
      </c>
      <c r="AI31" s="8">
        <f t="shared" si="14"/>
        <v>22587</v>
      </c>
      <c r="AJ31" s="8">
        <f t="shared" si="15"/>
        <v>7555</v>
      </c>
      <c r="AK31" s="8">
        <f t="shared" si="16"/>
        <v>7529</v>
      </c>
    </row>
    <row r="32" spans="1:37" ht="16.5" x14ac:dyDescent="0.35">
      <c r="A32" s="22">
        <v>3031130</v>
      </c>
      <c r="B32" s="23">
        <v>4</v>
      </c>
      <c r="C32" s="23">
        <v>1</v>
      </c>
      <c r="D32" s="24" t="s">
        <v>15</v>
      </c>
      <c r="E32" s="22"/>
      <c r="F32" s="25"/>
      <c r="G32" s="25">
        <v>1550</v>
      </c>
      <c r="H32" s="27">
        <v>31080</v>
      </c>
      <c r="I32" s="27">
        <v>4664</v>
      </c>
      <c r="J32" s="27">
        <v>1555</v>
      </c>
      <c r="K32" s="27">
        <v>1555</v>
      </c>
      <c r="L32" s="23">
        <v>1</v>
      </c>
      <c r="M32" s="30" t="s">
        <v>36</v>
      </c>
      <c r="N32">
        <f t="shared" si="2"/>
        <v>93280</v>
      </c>
      <c r="O32">
        <f t="shared" si="8"/>
        <v>1550</v>
      </c>
      <c r="P32">
        <f t="shared" si="3"/>
        <v>188</v>
      </c>
      <c r="R32">
        <v>4</v>
      </c>
      <c r="S32" s="8">
        <f t="shared" ref="S32:S70" si="25">H32-$H$2*R32</f>
        <v>7080</v>
      </c>
      <c r="T32" s="8">
        <f t="shared" ref="T32:T70" si="26">I32-$I$2*R32</f>
        <v>1064</v>
      </c>
      <c r="U32" s="8">
        <f t="shared" ref="U32:U70" si="27">J32-$J$2*R32</f>
        <v>355</v>
      </c>
      <c r="V32" s="8">
        <f t="shared" ref="V32:V70" si="28">K32-$K$2*R32</f>
        <v>355</v>
      </c>
      <c r="Y32">
        <v>4</v>
      </c>
      <c r="Z32" s="8">
        <f t="shared" si="9"/>
        <v>55080</v>
      </c>
      <c r="AA32" s="8">
        <f t="shared" si="10"/>
        <v>8264</v>
      </c>
      <c r="AB32" s="8">
        <f t="shared" si="11"/>
        <v>2755</v>
      </c>
      <c r="AC32" s="8">
        <f t="shared" si="12"/>
        <v>2755</v>
      </c>
      <c r="AG32">
        <v>4</v>
      </c>
      <c r="AH32" s="8">
        <f t="shared" si="13"/>
        <v>151080</v>
      </c>
      <c r="AI32" s="8">
        <f t="shared" si="14"/>
        <v>22664</v>
      </c>
      <c r="AJ32" s="8">
        <f t="shared" si="15"/>
        <v>7581</v>
      </c>
      <c r="AK32" s="8">
        <f t="shared" si="16"/>
        <v>7555</v>
      </c>
    </row>
    <row r="33" spans="1:37" ht="16.5" x14ac:dyDescent="0.35">
      <c r="A33" s="22">
        <v>3031131</v>
      </c>
      <c r="B33" s="23">
        <v>4</v>
      </c>
      <c r="C33" s="23">
        <v>2</v>
      </c>
      <c r="D33" s="24" t="s">
        <v>15</v>
      </c>
      <c r="E33" s="22"/>
      <c r="F33" s="25"/>
      <c r="G33" s="25">
        <v>1570</v>
      </c>
      <c r="H33" s="27">
        <v>31600</v>
      </c>
      <c r="I33" s="27">
        <v>4743</v>
      </c>
      <c r="J33" s="27">
        <v>1581</v>
      </c>
      <c r="K33" s="27">
        <v>1581</v>
      </c>
      <c r="L33" s="23">
        <v>0</v>
      </c>
      <c r="M33" s="30" t="s">
        <v>36</v>
      </c>
      <c r="N33">
        <f t="shared" si="2"/>
        <v>94850</v>
      </c>
      <c r="O33">
        <f t="shared" si="8"/>
        <v>1570</v>
      </c>
      <c r="P33">
        <f t="shared" si="3"/>
        <v>188</v>
      </c>
      <c r="R33">
        <v>4</v>
      </c>
      <c r="S33" s="8">
        <f t="shared" si="25"/>
        <v>7600</v>
      </c>
      <c r="T33" s="8">
        <f t="shared" si="26"/>
        <v>1143</v>
      </c>
      <c r="U33" s="8">
        <f t="shared" si="27"/>
        <v>381</v>
      </c>
      <c r="V33" s="8">
        <f t="shared" si="28"/>
        <v>381</v>
      </c>
      <c r="Y33">
        <v>4</v>
      </c>
      <c r="Z33" s="8">
        <f t="shared" si="9"/>
        <v>55600</v>
      </c>
      <c r="AA33" s="8">
        <f t="shared" si="10"/>
        <v>8343</v>
      </c>
      <c r="AB33" s="8">
        <f t="shared" si="11"/>
        <v>2781</v>
      </c>
      <c r="AC33" s="8">
        <f t="shared" si="12"/>
        <v>2781</v>
      </c>
      <c r="AG33">
        <v>4</v>
      </c>
      <c r="AH33" s="8">
        <f t="shared" si="13"/>
        <v>151600</v>
      </c>
      <c r="AI33" s="8">
        <f t="shared" si="14"/>
        <v>22743</v>
      </c>
      <c r="AJ33" s="8">
        <f t="shared" si="15"/>
        <v>7607</v>
      </c>
      <c r="AK33" s="8">
        <f t="shared" si="16"/>
        <v>7581</v>
      </c>
    </row>
    <row r="34" spans="1:37" ht="16.5" x14ac:dyDescent="0.35">
      <c r="A34" s="22">
        <v>3031132</v>
      </c>
      <c r="B34" s="23">
        <v>4</v>
      </c>
      <c r="C34" s="23">
        <v>3</v>
      </c>
      <c r="D34" s="24" t="s">
        <v>15</v>
      </c>
      <c r="E34" s="22"/>
      <c r="F34" s="25"/>
      <c r="G34" s="25">
        <v>1600</v>
      </c>
      <c r="H34" s="27">
        <v>32160</v>
      </c>
      <c r="I34" s="27">
        <v>4823</v>
      </c>
      <c r="J34" s="27">
        <v>1607</v>
      </c>
      <c r="K34" s="27">
        <v>1607</v>
      </c>
      <c r="L34" s="23">
        <v>0</v>
      </c>
      <c r="M34" s="30" t="s">
        <v>36</v>
      </c>
      <c r="N34">
        <f t="shared" si="2"/>
        <v>96450</v>
      </c>
      <c r="O34">
        <f t="shared" si="8"/>
        <v>1600</v>
      </c>
      <c r="P34">
        <f t="shared" si="3"/>
        <v>188</v>
      </c>
      <c r="R34">
        <v>4</v>
      </c>
      <c r="S34" s="8">
        <f t="shared" si="25"/>
        <v>8160</v>
      </c>
      <c r="T34" s="8">
        <f t="shared" si="26"/>
        <v>1223</v>
      </c>
      <c r="U34" s="8">
        <f t="shared" si="27"/>
        <v>407</v>
      </c>
      <c r="V34" s="8">
        <f t="shared" si="28"/>
        <v>407</v>
      </c>
      <c r="Y34">
        <v>4</v>
      </c>
      <c r="Z34" s="8">
        <f t="shared" si="9"/>
        <v>56160</v>
      </c>
      <c r="AA34" s="8">
        <f t="shared" si="10"/>
        <v>8423</v>
      </c>
      <c r="AB34" s="8">
        <f t="shared" si="11"/>
        <v>2807</v>
      </c>
      <c r="AC34" s="8">
        <f t="shared" si="12"/>
        <v>2807</v>
      </c>
      <c r="AG34">
        <v>4</v>
      </c>
      <c r="AH34" s="8">
        <f t="shared" si="13"/>
        <v>152160</v>
      </c>
      <c r="AI34" s="8">
        <f t="shared" si="14"/>
        <v>22823</v>
      </c>
      <c r="AJ34" s="8">
        <f t="shared" si="15"/>
        <v>7635</v>
      </c>
      <c r="AK34" s="8">
        <f t="shared" si="16"/>
        <v>7607</v>
      </c>
    </row>
    <row r="35" spans="1:37" ht="16.5" x14ac:dyDescent="0.35">
      <c r="A35" s="22">
        <v>3031133</v>
      </c>
      <c r="B35" s="23">
        <v>4</v>
      </c>
      <c r="C35" s="23">
        <v>4</v>
      </c>
      <c r="D35" s="24" t="s">
        <v>15</v>
      </c>
      <c r="E35" s="22"/>
      <c r="F35" s="25"/>
      <c r="G35" s="25">
        <v>1640</v>
      </c>
      <c r="H35" s="27">
        <v>32680</v>
      </c>
      <c r="I35" s="27">
        <v>4905</v>
      </c>
      <c r="J35" s="27">
        <v>1635</v>
      </c>
      <c r="K35" s="27">
        <v>1635</v>
      </c>
      <c r="L35" s="23">
        <v>0</v>
      </c>
      <c r="M35" s="30" t="s">
        <v>36</v>
      </c>
      <c r="N35">
        <f t="shared" si="2"/>
        <v>98090</v>
      </c>
      <c r="O35">
        <f t="shared" si="8"/>
        <v>1640</v>
      </c>
      <c r="P35">
        <f t="shared" ref="P35:P66" si="29">O35/(G35*$X$1)</f>
        <v>188</v>
      </c>
      <c r="R35">
        <v>4</v>
      </c>
      <c r="S35" s="8">
        <f t="shared" si="25"/>
        <v>8680</v>
      </c>
      <c r="T35" s="8">
        <f t="shared" si="26"/>
        <v>1305</v>
      </c>
      <c r="U35" s="8">
        <f t="shared" si="27"/>
        <v>435</v>
      </c>
      <c r="V35" s="8">
        <f t="shared" si="28"/>
        <v>435</v>
      </c>
      <c r="Y35">
        <v>4</v>
      </c>
      <c r="Z35" s="8">
        <f t="shared" si="9"/>
        <v>56680</v>
      </c>
      <c r="AA35" s="8">
        <f t="shared" si="10"/>
        <v>8505</v>
      </c>
      <c r="AB35" s="8">
        <f t="shared" si="11"/>
        <v>2835</v>
      </c>
      <c r="AC35" s="8">
        <f t="shared" si="12"/>
        <v>2835</v>
      </c>
      <c r="AG35">
        <v>4</v>
      </c>
      <c r="AH35" s="8">
        <f t="shared" si="13"/>
        <v>152680</v>
      </c>
      <c r="AI35" s="8">
        <f t="shared" si="14"/>
        <v>22905</v>
      </c>
      <c r="AJ35" s="8">
        <f t="shared" si="15"/>
        <v>7663</v>
      </c>
      <c r="AK35" s="8">
        <f t="shared" si="16"/>
        <v>7635</v>
      </c>
    </row>
    <row r="36" spans="1:37" ht="16.5" x14ac:dyDescent="0.35">
      <c r="A36" s="22">
        <v>3031134</v>
      </c>
      <c r="B36" s="23">
        <v>4</v>
      </c>
      <c r="C36" s="23">
        <v>5</v>
      </c>
      <c r="D36" s="24" t="s">
        <v>15</v>
      </c>
      <c r="E36" s="22"/>
      <c r="F36" s="25"/>
      <c r="G36" s="25">
        <v>1690</v>
      </c>
      <c r="H36" s="27">
        <v>33260</v>
      </c>
      <c r="I36" s="27">
        <v>4989</v>
      </c>
      <c r="J36" s="27">
        <v>1663</v>
      </c>
      <c r="K36" s="27">
        <v>1663</v>
      </c>
      <c r="L36" s="23">
        <v>0</v>
      </c>
      <c r="M36" s="30" t="s">
        <v>36</v>
      </c>
      <c r="N36">
        <f t="shared" si="2"/>
        <v>99780</v>
      </c>
      <c r="O36">
        <f t="shared" si="8"/>
        <v>1690</v>
      </c>
      <c r="P36">
        <f t="shared" si="29"/>
        <v>188</v>
      </c>
      <c r="R36">
        <v>4</v>
      </c>
      <c r="S36" s="8">
        <f t="shared" si="25"/>
        <v>9260</v>
      </c>
      <c r="T36" s="8">
        <f t="shared" si="26"/>
        <v>1389</v>
      </c>
      <c r="U36" s="8">
        <f t="shared" si="27"/>
        <v>463</v>
      </c>
      <c r="V36" s="8">
        <f t="shared" si="28"/>
        <v>463</v>
      </c>
      <c r="Y36">
        <v>4</v>
      </c>
      <c r="Z36" s="8">
        <f t="shared" si="9"/>
        <v>57260</v>
      </c>
      <c r="AA36" s="8">
        <f t="shared" si="10"/>
        <v>8589</v>
      </c>
      <c r="AB36" s="8">
        <f t="shared" si="11"/>
        <v>2863</v>
      </c>
      <c r="AC36" s="8">
        <f t="shared" si="12"/>
        <v>2863</v>
      </c>
      <c r="AG36">
        <v>4</v>
      </c>
      <c r="AH36" s="8">
        <f t="shared" si="13"/>
        <v>153260</v>
      </c>
      <c r="AI36" s="8">
        <f t="shared" si="14"/>
        <v>22989</v>
      </c>
      <c r="AJ36" s="8">
        <f t="shared" si="15"/>
        <v>7692</v>
      </c>
      <c r="AK36" s="8">
        <f t="shared" si="16"/>
        <v>7663</v>
      </c>
    </row>
    <row r="37" spans="1:37" ht="16.5" x14ac:dyDescent="0.35">
      <c r="A37" s="22">
        <v>3031135</v>
      </c>
      <c r="B37" s="23">
        <v>4</v>
      </c>
      <c r="C37" s="23">
        <v>6</v>
      </c>
      <c r="D37" s="24" t="s">
        <v>15</v>
      </c>
      <c r="E37" s="22"/>
      <c r="F37" s="25"/>
      <c r="G37" s="25">
        <v>1750</v>
      </c>
      <c r="H37" s="27">
        <v>33840</v>
      </c>
      <c r="I37" s="27">
        <v>5077</v>
      </c>
      <c r="J37" s="27">
        <v>1692</v>
      </c>
      <c r="K37" s="27">
        <v>1692</v>
      </c>
      <c r="L37" s="23">
        <v>0</v>
      </c>
      <c r="M37" s="30" t="s">
        <v>36</v>
      </c>
      <c r="N37">
        <f t="shared" si="2"/>
        <v>101530</v>
      </c>
      <c r="O37">
        <f t="shared" si="8"/>
        <v>1750</v>
      </c>
      <c r="P37">
        <f t="shared" si="29"/>
        <v>188.00000000000003</v>
      </c>
      <c r="R37">
        <v>4</v>
      </c>
      <c r="S37" s="8">
        <f t="shared" si="25"/>
        <v>9840</v>
      </c>
      <c r="T37" s="8">
        <f t="shared" si="26"/>
        <v>1477</v>
      </c>
      <c r="U37" s="8">
        <f t="shared" si="27"/>
        <v>492</v>
      </c>
      <c r="V37" s="8">
        <f t="shared" si="28"/>
        <v>492</v>
      </c>
      <c r="Y37">
        <v>4</v>
      </c>
      <c r="Z37" s="8">
        <f t="shared" si="9"/>
        <v>57840</v>
      </c>
      <c r="AA37" s="8">
        <f t="shared" si="10"/>
        <v>8677</v>
      </c>
      <c r="AB37" s="8">
        <f t="shared" si="11"/>
        <v>2892</v>
      </c>
      <c r="AC37" s="8">
        <f t="shared" si="12"/>
        <v>2892</v>
      </c>
      <c r="AG37">
        <v>4</v>
      </c>
      <c r="AH37" s="8">
        <f t="shared" si="13"/>
        <v>153840</v>
      </c>
      <c r="AI37" s="8">
        <f t="shared" si="14"/>
        <v>23077</v>
      </c>
      <c r="AJ37" s="8">
        <f t="shared" si="15"/>
        <v>7722</v>
      </c>
      <c r="AK37" s="8">
        <f t="shared" si="16"/>
        <v>7692</v>
      </c>
    </row>
    <row r="38" spans="1:37" ht="16.5" x14ac:dyDescent="0.35">
      <c r="A38" s="22">
        <v>3031136</v>
      </c>
      <c r="B38" s="23">
        <v>4</v>
      </c>
      <c r="C38" s="23">
        <v>7</v>
      </c>
      <c r="D38" s="24" t="s">
        <v>15</v>
      </c>
      <c r="E38" s="22"/>
      <c r="F38" s="25"/>
      <c r="G38" s="25">
        <v>1820</v>
      </c>
      <c r="H38" s="27">
        <v>34460</v>
      </c>
      <c r="I38" s="27">
        <v>5168</v>
      </c>
      <c r="J38" s="27">
        <v>1722</v>
      </c>
      <c r="K38" s="27">
        <v>1722</v>
      </c>
      <c r="L38" s="23">
        <v>0</v>
      </c>
      <c r="M38" s="30" t="s">
        <v>36</v>
      </c>
      <c r="N38">
        <f t="shared" si="2"/>
        <v>103350</v>
      </c>
      <c r="O38">
        <f t="shared" si="8"/>
        <v>1820</v>
      </c>
      <c r="P38">
        <f t="shared" si="29"/>
        <v>188.00000000000003</v>
      </c>
      <c r="R38">
        <v>4</v>
      </c>
      <c r="S38" s="8">
        <f t="shared" si="25"/>
        <v>10460</v>
      </c>
      <c r="T38" s="8">
        <f t="shared" si="26"/>
        <v>1568</v>
      </c>
      <c r="U38" s="8">
        <f t="shared" si="27"/>
        <v>522</v>
      </c>
      <c r="V38" s="8">
        <f t="shared" si="28"/>
        <v>522</v>
      </c>
      <c r="Y38">
        <v>4</v>
      </c>
      <c r="Z38" s="8">
        <f t="shared" si="9"/>
        <v>58460</v>
      </c>
      <c r="AA38" s="8">
        <f t="shared" si="10"/>
        <v>8768</v>
      </c>
      <c r="AB38" s="8">
        <f t="shared" si="11"/>
        <v>2922</v>
      </c>
      <c r="AC38" s="8">
        <f t="shared" si="12"/>
        <v>2922</v>
      </c>
      <c r="AG38">
        <v>4</v>
      </c>
      <c r="AH38" s="8">
        <f t="shared" si="13"/>
        <v>154460</v>
      </c>
      <c r="AI38" s="8">
        <f t="shared" si="14"/>
        <v>23168</v>
      </c>
      <c r="AJ38" s="8">
        <f t="shared" si="15"/>
        <v>7754</v>
      </c>
      <c r="AK38" s="8">
        <f t="shared" si="16"/>
        <v>7722</v>
      </c>
    </row>
    <row r="39" spans="1:37" ht="16.5" x14ac:dyDescent="0.35">
      <c r="A39" s="22">
        <v>3031137</v>
      </c>
      <c r="B39" s="23">
        <v>4</v>
      </c>
      <c r="C39" s="23">
        <v>8</v>
      </c>
      <c r="D39" s="24" t="s">
        <v>15</v>
      </c>
      <c r="E39" s="22"/>
      <c r="F39" s="25"/>
      <c r="G39" s="25">
        <v>1900</v>
      </c>
      <c r="H39" s="27">
        <v>35080</v>
      </c>
      <c r="I39" s="27">
        <v>5263</v>
      </c>
      <c r="J39" s="27">
        <v>1754</v>
      </c>
      <c r="K39" s="27">
        <v>1754</v>
      </c>
      <c r="L39" s="23">
        <v>0</v>
      </c>
      <c r="M39" s="30" t="s">
        <v>36</v>
      </c>
      <c r="N39">
        <f t="shared" si="2"/>
        <v>105250</v>
      </c>
      <c r="O39">
        <f t="shared" si="8"/>
        <v>1900</v>
      </c>
      <c r="P39">
        <f t="shared" si="29"/>
        <v>188</v>
      </c>
      <c r="R39">
        <v>4</v>
      </c>
      <c r="S39" s="8">
        <f t="shared" si="25"/>
        <v>11080</v>
      </c>
      <c r="T39" s="8">
        <f t="shared" si="26"/>
        <v>1663</v>
      </c>
      <c r="U39" s="8">
        <f t="shared" si="27"/>
        <v>554</v>
      </c>
      <c r="V39" s="8">
        <f t="shared" si="28"/>
        <v>554</v>
      </c>
      <c r="Y39">
        <v>4</v>
      </c>
      <c r="Z39" s="8">
        <f t="shared" si="9"/>
        <v>59080</v>
      </c>
      <c r="AA39" s="8">
        <f t="shared" si="10"/>
        <v>8863</v>
      </c>
      <c r="AB39" s="8">
        <f t="shared" si="11"/>
        <v>2954</v>
      </c>
      <c r="AC39" s="8">
        <f t="shared" si="12"/>
        <v>2954</v>
      </c>
      <c r="AG39">
        <v>4</v>
      </c>
      <c r="AH39" s="8">
        <f t="shared" si="13"/>
        <v>155080</v>
      </c>
      <c r="AI39" s="8">
        <f t="shared" si="14"/>
        <v>23263</v>
      </c>
      <c r="AJ39" s="8">
        <f t="shared" si="15"/>
        <v>7787</v>
      </c>
      <c r="AK39" s="8">
        <f t="shared" si="16"/>
        <v>7754</v>
      </c>
    </row>
    <row r="40" spans="1:37" ht="16.5" x14ac:dyDescent="0.35">
      <c r="A40" s="22">
        <v>3031138</v>
      </c>
      <c r="B40" s="23">
        <v>4</v>
      </c>
      <c r="C40" s="23">
        <v>9</v>
      </c>
      <c r="D40" s="24" t="s">
        <v>15</v>
      </c>
      <c r="E40" s="22"/>
      <c r="F40" s="25"/>
      <c r="G40" s="25">
        <v>1990</v>
      </c>
      <c r="H40" s="27">
        <v>35760</v>
      </c>
      <c r="I40" s="27">
        <v>5362</v>
      </c>
      <c r="J40" s="27">
        <v>1787</v>
      </c>
      <c r="K40" s="27">
        <v>1787</v>
      </c>
      <c r="L40" s="23">
        <v>0</v>
      </c>
      <c r="M40" s="30" t="s">
        <v>36</v>
      </c>
      <c r="N40">
        <f t="shared" si="2"/>
        <v>107240</v>
      </c>
      <c r="O40">
        <f t="shared" si="8"/>
        <v>1990</v>
      </c>
      <c r="P40">
        <f t="shared" si="29"/>
        <v>188</v>
      </c>
      <c r="R40">
        <v>4</v>
      </c>
      <c r="S40" s="8">
        <f t="shared" si="25"/>
        <v>11760</v>
      </c>
      <c r="T40" s="8">
        <f t="shared" si="26"/>
        <v>1762</v>
      </c>
      <c r="U40" s="8">
        <f t="shared" si="27"/>
        <v>587</v>
      </c>
      <c r="V40" s="8">
        <f t="shared" si="28"/>
        <v>587</v>
      </c>
      <c r="Y40">
        <v>4</v>
      </c>
      <c r="Z40" s="8">
        <f t="shared" si="9"/>
        <v>59760</v>
      </c>
      <c r="AA40" s="8">
        <f t="shared" si="10"/>
        <v>8962</v>
      </c>
      <c r="AB40" s="8">
        <f t="shared" si="11"/>
        <v>2987</v>
      </c>
      <c r="AC40" s="8">
        <f t="shared" si="12"/>
        <v>2987</v>
      </c>
      <c r="AG40">
        <v>4</v>
      </c>
      <c r="AH40" s="8">
        <f t="shared" si="13"/>
        <v>155760</v>
      </c>
      <c r="AI40" s="8">
        <f t="shared" si="14"/>
        <v>23362</v>
      </c>
      <c r="AJ40" s="8">
        <f t="shared" si="15"/>
        <v>7821</v>
      </c>
      <c r="AK40" s="8">
        <f t="shared" si="16"/>
        <v>7787</v>
      </c>
    </row>
    <row r="41" spans="1:37" ht="16.5" x14ac:dyDescent="0.35">
      <c r="A41" s="22">
        <v>3031139</v>
      </c>
      <c r="B41" s="23">
        <v>4</v>
      </c>
      <c r="C41" s="23">
        <v>10</v>
      </c>
      <c r="D41" s="24" t="s">
        <v>15</v>
      </c>
      <c r="E41" s="22">
        <v>3031100</v>
      </c>
      <c r="F41" s="25">
        <v>2</v>
      </c>
      <c r="G41" s="25">
        <v>2090</v>
      </c>
      <c r="H41" s="27">
        <v>42400</v>
      </c>
      <c r="I41" s="27">
        <v>6362</v>
      </c>
      <c r="J41" s="27">
        <v>2121</v>
      </c>
      <c r="K41" s="27">
        <v>2121</v>
      </c>
      <c r="L41" s="23">
        <v>0</v>
      </c>
      <c r="M41" s="30" t="s">
        <v>36</v>
      </c>
      <c r="N41">
        <f t="shared" si="2"/>
        <v>127240</v>
      </c>
      <c r="O41">
        <f t="shared" si="8"/>
        <v>20000</v>
      </c>
      <c r="P41">
        <f t="shared" si="29"/>
        <v>1799.0430622009569</v>
      </c>
      <c r="R41">
        <v>5</v>
      </c>
      <c r="S41" s="8">
        <f t="shared" si="25"/>
        <v>12400</v>
      </c>
      <c r="T41" s="8">
        <f t="shared" si="26"/>
        <v>1862</v>
      </c>
      <c r="U41" s="8">
        <f t="shared" si="27"/>
        <v>621</v>
      </c>
      <c r="V41" s="8">
        <f t="shared" si="28"/>
        <v>621</v>
      </c>
      <c r="Y41">
        <v>5</v>
      </c>
      <c r="Z41" s="8">
        <f t="shared" si="9"/>
        <v>72400</v>
      </c>
      <c r="AA41" s="8">
        <f t="shared" si="10"/>
        <v>10862</v>
      </c>
      <c r="AB41" s="8">
        <f t="shared" si="11"/>
        <v>3621</v>
      </c>
      <c r="AC41" s="8">
        <f t="shared" si="12"/>
        <v>3621</v>
      </c>
      <c r="AG41">
        <v>5</v>
      </c>
      <c r="AH41" s="8">
        <f t="shared" si="13"/>
        <v>192400</v>
      </c>
      <c r="AI41" s="8">
        <f t="shared" si="14"/>
        <v>28862</v>
      </c>
      <c r="AJ41" s="8">
        <f t="shared" si="15"/>
        <v>9656</v>
      </c>
      <c r="AK41" s="8">
        <f t="shared" si="16"/>
        <v>9621</v>
      </c>
    </row>
    <row r="42" spans="1:37" ht="16.5" x14ac:dyDescent="0.35">
      <c r="A42" s="22">
        <v>3031140</v>
      </c>
      <c r="B42" s="23">
        <v>5</v>
      </c>
      <c r="C42" s="23">
        <v>1</v>
      </c>
      <c r="D42" s="24" t="s">
        <v>15</v>
      </c>
      <c r="E42" s="22"/>
      <c r="F42" s="25"/>
      <c r="G42" s="25">
        <v>2100</v>
      </c>
      <c r="H42" s="27">
        <v>43100</v>
      </c>
      <c r="I42" s="27">
        <v>6467</v>
      </c>
      <c r="J42" s="27">
        <v>2156</v>
      </c>
      <c r="K42" s="27">
        <v>2156</v>
      </c>
      <c r="L42" s="23">
        <v>0</v>
      </c>
      <c r="M42" s="30" t="s">
        <v>36</v>
      </c>
      <c r="N42">
        <f t="shared" si="2"/>
        <v>129340</v>
      </c>
      <c r="O42">
        <f t="shared" si="8"/>
        <v>2100</v>
      </c>
      <c r="P42">
        <f t="shared" si="29"/>
        <v>188</v>
      </c>
      <c r="R42">
        <v>5</v>
      </c>
      <c r="S42" s="8">
        <f t="shared" si="25"/>
        <v>13100</v>
      </c>
      <c r="T42" s="8">
        <f t="shared" si="26"/>
        <v>1967</v>
      </c>
      <c r="U42" s="8">
        <f t="shared" si="27"/>
        <v>656</v>
      </c>
      <c r="V42" s="8">
        <f t="shared" si="28"/>
        <v>656</v>
      </c>
      <c r="Y42">
        <v>5</v>
      </c>
      <c r="Z42" s="8">
        <f t="shared" si="9"/>
        <v>73100</v>
      </c>
      <c r="AA42" s="8">
        <f t="shared" si="10"/>
        <v>10967</v>
      </c>
      <c r="AB42" s="8">
        <f t="shared" si="11"/>
        <v>3656</v>
      </c>
      <c r="AC42" s="8">
        <f t="shared" si="12"/>
        <v>3656</v>
      </c>
      <c r="AG42">
        <v>5</v>
      </c>
      <c r="AH42" s="8">
        <f t="shared" si="13"/>
        <v>193100</v>
      </c>
      <c r="AI42" s="8">
        <f t="shared" si="14"/>
        <v>28967</v>
      </c>
      <c r="AJ42" s="8">
        <f t="shared" si="15"/>
        <v>9691</v>
      </c>
      <c r="AK42" s="8">
        <f t="shared" si="16"/>
        <v>9656</v>
      </c>
    </row>
    <row r="43" spans="1:37" ht="16.5" x14ac:dyDescent="0.35">
      <c r="A43" s="22">
        <v>3031141</v>
      </c>
      <c r="B43" s="23">
        <v>5</v>
      </c>
      <c r="C43" s="23">
        <v>2</v>
      </c>
      <c r="D43" s="24" t="s">
        <v>15</v>
      </c>
      <c r="E43" s="22"/>
      <c r="F43" s="25"/>
      <c r="G43" s="25">
        <v>2120</v>
      </c>
      <c r="H43" s="27">
        <v>43820</v>
      </c>
      <c r="I43" s="27">
        <v>6573</v>
      </c>
      <c r="J43" s="27">
        <v>2191</v>
      </c>
      <c r="K43" s="27">
        <v>2191</v>
      </c>
      <c r="L43" s="23">
        <v>0</v>
      </c>
      <c r="M43" s="30" t="s">
        <v>36</v>
      </c>
      <c r="N43">
        <f t="shared" si="2"/>
        <v>131460</v>
      </c>
      <c r="O43">
        <f t="shared" si="8"/>
        <v>2120</v>
      </c>
      <c r="P43">
        <f t="shared" si="29"/>
        <v>188</v>
      </c>
      <c r="R43">
        <v>5</v>
      </c>
      <c r="S43" s="8">
        <f t="shared" si="25"/>
        <v>13820</v>
      </c>
      <c r="T43" s="8">
        <f t="shared" si="26"/>
        <v>2073</v>
      </c>
      <c r="U43" s="8">
        <f t="shared" si="27"/>
        <v>691</v>
      </c>
      <c r="V43" s="8">
        <f t="shared" si="28"/>
        <v>691</v>
      </c>
      <c r="Y43">
        <v>5</v>
      </c>
      <c r="Z43" s="8">
        <f t="shared" si="9"/>
        <v>73820</v>
      </c>
      <c r="AA43" s="8">
        <f t="shared" si="10"/>
        <v>11073</v>
      </c>
      <c r="AB43" s="8">
        <f t="shared" si="11"/>
        <v>3691</v>
      </c>
      <c r="AC43" s="8">
        <f t="shared" si="12"/>
        <v>3691</v>
      </c>
      <c r="AG43">
        <v>5</v>
      </c>
      <c r="AH43" s="8">
        <f t="shared" si="13"/>
        <v>193820</v>
      </c>
      <c r="AI43" s="8">
        <f t="shared" si="14"/>
        <v>29073</v>
      </c>
      <c r="AJ43" s="8">
        <f t="shared" si="15"/>
        <v>9727</v>
      </c>
      <c r="AK43" s="8">
        <f t="shared" si="16"/>
        <v>9691</v>
      </c>
    </row>
    <row r="44" spans="1:37" ht="16.5" x14ac:dyDescent="0.35">
      <c r="A44" s="22">
        <v>3031142</v>
      </c>
      <c r="B44" s="23">
        <v>5</v>
      </c>
      <c r="C44" s="23">
        <v>3</v>
      </c>
      <c r="D44" s="24" t="s">
        <v>15</v>
      </c>
      <c r="E44" s="22"/>
      <c r="F44" s="25"/>
      <c r="G44" s="25">
        <v>2150</v>
      </c>
      <c r="H44" s="27">
        <v>44520</v>
      </c>
      <c r="I44" s="27">
        <v>6681</v>
      </c>
      <c r="J44" s="27">
        <v>2227</v>
      </c>
      <c r="K44" s="27">
        <v>2227</v>
      </c>
      <c r="L44" s="23">
        <v>0</v>
      </c>
      <c r="M44" s="30" t="s">
        <v>36</v>
      </c>
      <c r="N44">
        <f t="shared" si="2"/>
        <v>133610</v>
      </c>
      <c r="O44">
        <f t="shared" si="8"/>
        <v>2150</v>
      </c>
      <c r="P44">
        <f t="shared" si="29"/>
        <v>188.00000000000003</v>
      </c>
      <c r="R44">
        <v>5</v>
      </c>
      <c r="S44" s="8">
        <f t="shared" si="25"/>
        <v>14520</v>
      </c>
      <c r="T44" s="8">
        <f t="shared" si="26"/>
        <v>2181</v>
      </c>
      <c r="U44" s="8">
        <f t="shared" si="27"/>
        <v>727</v>
      </c>
      <c r="V44" s="8">
        <f t="shared" si="28"/>
        <v>727</v>
      </c>
      <c r="Y44">
        <v>5</v>
      </c>
      <c r="Z44" s="8">
        <f t="shared" si="9"/>
        <v>74520</v>
      </c>
      <c r="AA44" s="8">
        <f t="shared" si="10"/>
        <v>11181</v>
      </c>
      <c r="AB44" s="8">
        <f t="shared" si="11"/>
        <v>3727</v>
      </c>
      <c r="AC44" s="8">
        <f t="shared" si="12"/>
        <v>3727</v>
      </c>
      <c r="AG44">
        <v>5</v>
      </c>
      <c r="AH44" s="8">
        <f t="shared" si="13"/>
        <v>194520</v>
      </c>
      <c r="AI44" s="8">
        <f t="shared" si="14"/>
        <v>29181</v>
      </c>
      <c r="AJ44" s="8">
        <f t="shared" si="15"/>
        <v>9763</v>
      </c>
      <c r="AK44" s="8">
        <f t="shared" si="16"/>
        <v>9727</v>
      </c>
    </row>
    <row r="45" spans="1:37" ht="16.5" x14ac:dyDescent="0.35">
      <c r="A45" s="22">
        <v>3031143</v>
      </c>
      <c r="B45" s="23">
        <v>5</v>
      </c>
      <c r="C45" s="23">
        <v>4</v>
      </c>
      <c r="D45" s="24" t="s">
        <v>15</v>
      </c>
      <c r="E45" s="22"/>
      <c r="F45" s="25"/>
      <c r="G45" s="25">
        <v>2190</v>
      </c>
      <c r="H45" s="27">
        <v>45280</v>
      </c>
      <c r="I45" s="27">
        <v>6790</v>
      </c>
      <c r="J45" s="27">
        <v>2263</v>
      </c>
      <c r="K45" s="27">
        <v>2263</v>
      </c>
      <c r="L45" s="23">
        <v>0</v>
      </c>
      <c r="M45" s="30" t="s">
        <v>36</v>
      </c>
      <c r="N45">
        <f t="shared" si="2"/>
        <v>135800</v>
      </c>
      <c r="O45">
        <f t="shared" si="8"/>
        <v>2190</v>
      </c>
      <c r="P45">
        <f t="shared" si="29"/>
        <v>188</v>
      </c>
      <c r="R45">
        <v>5</v>
      </c>
      <c r="S45" s="8">
        <f t="shared" si="25"/>
        <v>15280</v>
      </c>
      <c r="T45" s="8">
        <f t="shared" si="26"/>
        <v>2290</v>
      </c>
      <c r="U45" s="8">
        <f t="shared" si="27"/>
        <v>763</v>
      </c>
      <c r="V45" s="8">
        <f t="shared" si="28"/>
        <v>763</v>
      </c>
      <c r="Y45">
        <v>5</v>
      </c>
      <c r="Z45" s="8">
        <f t="shared" si="9"/>
        <v>75280</v>
      </c>
      <c r="AA45" s="8">
        <f t="shared" si="10"/>
        <v>11290</v>
      </c>
      <c r="AB45" s="8">
        <f t="shared" si="11"/>
        <v>3763</v>
      </c>
      <c r="AC45" s="8">
        <f t="shared" si="12"/>
        <v>3763</v>
      </c>
      <c r="AG45">
        <v>5</v>
      </c>
      <c r="AH45" s="8">
        <f t="shared" si="13"/>
        <v>195280</v>
      </c>
      <c r="AI45" s="8">
        <f t="shared" si="14"/>
        <v>29290</v>
      </c>
      <c r="AJ45" s="8">
        <f t="shared" si="15"/>
        <v>9801</v>
      </c>
      <c r="AK45" s="8">
        <f t="shared" si="16"/>
        <v>9763</v>
      </c>
    </row>
    <row r="46" spans="1:37" ht="16.5" x14ac:dyDescent="0.35">
      <c r="A46" s="22">
        <v>3031144</v>
      </c>
      <c r="B46" s="23">
        <v>5</v>
      </c>
      <c r="C46" s="23">
        <v>5</v>
      </c>
      <c r="D46" s="24" t="s">
        <v>15</v>
      </c>
      <c r="E46" s="22"/>
      <c r="F46" s="25"/>
      <c r="G46" s="25">
        <v>2240</v>
      </c>
      <c r="H46" s="27">
        <v>46000</v>
      </c>
      <c r="I46" s="27">
        <v>6902</v>
      </c>
      <c r="J46" s="27">
        <v>2301</v>
      </c>
      <c r="K46" s="27">
        <v>2301</v>
      </c>
      <c r="L46" s="23">
        <v>0</v>
      </c>
      <c r="M46" s="30" t="s">
        <v>36</v>
      </c>
      <c r="N46">
        <f t="shared" si="2"/>
        <v>138040</v>
      </c>
      <c r="O46">
        <f t="shared" si="8"/>
        <v>2240</v>
      </c>
      <c r="P46">
        <f t="shared" si="29"/>
        <v>188</v>
      </c>
      <c r="R46">
        <v>5</v>
      </c>
      <c r="S46" s="8">
        <f t="shared" si="25"/>
        <v>16000</v>
      </c>
      <c r="T46" s="8">
        <f t="shared" si="26"/>
        <v>2402</v>
      </c>
      <c r="U46" s="8">
        <f t="shared" si="27"/>
        <v>801</v>
      </c>
      <c r="V46" s="8">
        <f t="shared" si="28"/>
        <v>801</v>
      </c>
      <c r="Y46">
        <v>5</v>
      </c>
      <c r="Z46" s="8">
        <f t="shared" si="9"/>
        <v>76000</v>
      </c>
      <c r="AA46" s="8">
        <f t="shared" si="10"/>
        <v>11402</v>
      </c>
      <c r="AB46" s="8">
        <f t="shared" si="11"/>
        <v>3801</v>
      </c>
      <c r="AC46" s="8">
        <f t="shared" si="12"/>
        <v>3801</v>
      </c>
      <c r="AG46">
        <v>5</v>
      </c>
      <c r="AH46" s="8">
        <f t="shared" si="13"/>
        <v>196000</v>
      </c>
      <c r="AI46" s="8">
        <f t="shared" si="14"/>
        <v>29402</v>
      </c>
      <c r="AJ46" s="8">
        <f t="shared" si="15"/>
        <v>9839</v>
      </c>
      <c r="AK46" s="8">
        <f t="shared" si="16"/>
        <v>9801</v>
      </c>
    </row>
    <row r="47" spans="1:37" ht="16.5" x14ac:dyDescent="0.35">
      <c r="A47" s="22">
        <v>3031145</v>
      </c>
      <c r="B47" s="23">
        <v>5</v>
      </c>
      <c r="C47" s="23">
        <v>6</v>
      </c>
      <c r="D47" s="24" t="s">
        <v>15</v>
      </c>
      <c r="E47" s="22"/>
      <c r="F47" s="25"/>
      <c r="G47" s="25">
        <v>2300</v>
      </c>
      <c r="H47" s="27">
        <v>46780</v>
      </c>
      <c r="I47" s="27">
        <v>7017</v>
      </c>
      <c r="J47" s="27">
        <v>2339</v>
      </c>
      <c r="K47" s="27">
        <v>2339</v>
      </c>
      <c r="L47" s="23">
        <v>0</v>
      </c>
      <c r="M47" s="30" t="s">
        <v>36</v>
      </c>
      <c r="N47">
        <f t="shared" si="2"/>
        <v>140340</v>
      </c>
      <c r="O47">
        <f t="shared" si="8"/>
        <v>2300</v>
      </c>
      <c r="P47">
        <f t="shared" si="29"/>
        <v>188</v>
      </c>
      <c r="R47">
        <v>5</v>
      </c>
      <c r="S47" s="8">
        <f t="shared" si="25"/>
        <v>16780</v>
      </c>
      <c r="T47" s="8">
        <f t="shared" si="26"/>
        <v>2517</v>
      </c>
      <c r="U47" s="8">
        <f t="shared" si="27"/>
        <v>839</v>
      </c>
      <c r="V47" s="8">
        <f t="shared" si="28"/>
        <v>839</v>
      </c>
      <c r="Y47">
        <v>5</v>
      </c>
      <c r="Z47" s="8">
        <f t="shared" si="9"/>
        <v>76780</v>
      </c>
      <c r="AA47" s="8">
        <f t="shared" si="10"/>
        <v>11517</v>
      </c>
      <c r="AB47" s="8">
        <f t="shared" si="11"/>
        <v>3839</v>
      </c>
      <c r="AC47" s="8">
        <f t="shared" si="12"/>
        <v>3839</v>
      </c>
      <c r="AG47">
        <v>5</v>
      </c>
      <c r="AH47" s="8">
        <f t="shared" si="13"/>
        <v>196780</v>
      </c>
      <c r="AI47" s="8">
        <f t="shared" si="14"/>
        <v>29517</v>
      </c>
      <c r="AJ47" s="8">
        <f t="shared" si="15"/>
        <v>9878</v>
      </c>
      <c r="AK47" s="8">
        <f t="shared" si="16"/>
        <v>9839</v>
      </c>
    </row>
    <row r="48" spans="1:37" ht="16.5" x14ac:dyDescent="0.35">
      <c r="A48" s="22">
        <v>3031146</v>
      </c>
      <c r="B48" s="23">
        <v>5</v>
      </c>
      <c r="C48" s="23">
        <v>7</v>
      </c>
      <c r="D48" s="24" t="s">
        <v>15</v>
      </c>
      <c r="E48" s="22"/>
      <c r="F48" s="25"/>
      <c r="G48" s="25">
        <v>2370</v>
      </c>
      <c r="H48" s="27">
        <v>47580</v>
      </c>
      <c r="I48" s="27">
        <v>7136</v>
      </c>
      <c r="J48" s="27">
        <v>2378</v>
      </c>
      <c r="K48" s="27">
        <v>2378</v>
      </c>
      <c r="L48" s="23">
        <v>0</v>
      </c>
      <c r="M48" s="30" t="s">
        <v>36</v>
      </c>
      <c r="N48">
        <f t="shared" si="2"/>
        <v>142710</v>
      </c>
      <c r="O48">
        <f t="shared" si="8"/>
        <v>2370</v>
      </c>
      <c r="P48">
        <f t="shared" si="29"/>
        <v>188</v>
      </c>
      <c r="R48">
        <v>5</v>
      </c>
      <c r="S48" s="8">
        <f t="shared" si="25"/>
        <v>17580</v>
      </c>
      <c r="T48" s="8">
        <f t="shared" si="26"/>
        <v>2636</v>
      </c>
      <c r="U48" s="8">
        <f t="shared" si="27"/>
        <v>878</v>
      </c>
      <c r="V48" s="8">
        <f t="shared" si="28"/>
        <v>878</v>
      </c>
      <c r="Y48">
        <v>5</v>
      </c>
      <c r="Z48" s="8">
        <f t="shared" si="9"/>
        <v>77580</v>
      </c>
      <c r="AA48" s="8">
        <f t="shared" si="10"/>
        <v>11636</v>
      </c>
      <c r="AB48" s="8">
        <f t="shared" si="11"/>
        <v>3878</v>
      </c>
      <c r="AC48" s="8">
        <f t="shared" si="12"/>
        <v>3878</v>
      </c>
      <c r="AG48">
        <v>5</v>
      </c>
      <c r="AH48" s="8">
        <f t="shared" si="13"/>
        <v>197580</v>
      </c>
      <c r="AI48" s="8">
        <f t="shared" si="14"/>
        <v>29636</v>
      </c>
      <c r="AJ48" s="8">
        <f t="shared" si="15"/>
        <v>9919</v>
      </c>
      <c r="AK48" s="8">
        <f t="shared" si="16"/>
        <v>9878</v>
      </c>
    </row>
    <row r="49" spans="1:37" ht="16.5" x14ac:dyDescent="0.35">
      <c r="A49" s="22">
        <v>3031147</v>
      </c>
      <c r="B49" s="23">
        <v>5</v>
      </c>
      <c r="C49" s="23">
        <v>8</v>
      </c>
      <c r="D49" s="24" t="s">
        <v>15</v>
      </c>
      <c r="E49" s="22"/>
      <c r="F49" s="25"/>
      <c r="G49" s="25">
        <v>2450</v>
      </c>
      <c r="H49" s="27">
        <v>48400</v>
      </c>
      <c r="I49" s="27">
        <v>7258</v>
      </c>
      <c r="J49" s="27">
        <v>2419</v>
      </c>
      <c r="K49" s="27">
        <v>2419</v>
      </c>
      <c r="L49" s="23">
        <v>0</v>
      </c>
      <c r="M49" s="30" t="s">
        <v>36</v>
      </c>
      <c r="N49">
        <f t="shared" si="2"/>
        <v>145160</v>
      </c>
      <c r="O49">
        <f t="shared" si="8"/>
        <v>2450</v>
      </c>
      <c r="P49">
        <f t="shared" si="29"/>
        <v>188</v>
      </c>
      <c r="R49">
        <v>5</v>
      </c>
      <c r="S49" s="8">
        <f t="shared" si="25"/>
        <v>18400</v>
      </c>
      <c r="T49" s="8">
        <f t="shared" si="26"/>
        <v>2758</v>
      </c>
      <c r="U49" s="8">
        <f t="shared" si="27"/>
        <v>919</v>
      </c>
      <c r="V49" s="8">
        <f t="shared" si="28"/>
        <v>919</v>
      </c>
      <c r="Y49">
        <v>5</v>
      </c>
      <c r="Z49" s="8">
        <f t="shared" si="9"/>
        <v>78400</v>
      </c>
      <c r="AA49" s="8">
        <f t="shared" si="10"/>
        <v>11758</v>
      </c>
      <c r="AB49" s="8">
        <f t="shared" si="11"/>
        <v>3919</v>
      </c>
      <c r="AC49" s="8">
        <f t="shared" si="12"/>
        <v>3919</v>
      </c>
      <c r="AG49">
        <v>5</v>
      </c>
      <c r="AH49" s="8">
        <f t="shared" si="13"/>
        <v>198400</v>
      </c>
      <c r="AI49" s="8">
        <f t="shared" si="14"/>
        <v>29758</v>
      </c>
      <c r="AJ49" s="8">
        <f t="shared" si="15"/>
        <v>9962</v>
      </c>
      <c r="AK49" s="8">
        <f t="shared" si="16"/>
        <v>9919</v>
      </c>
    </row>
    <row r="50" spans="1:37" ht="16.5" x14ac:dyDescent="0.35">
      <c r="A50" s="22">
        <v>3031148</v>
      </c>
      <c r="B50" s="23">
        <v>5</v>
      </c>
      <c r="C50" s="23">
        <v>9</v>
      </c>
      <c r="D50" s="24" t="s">
        <v>15</v>
      </c>
      <c r="E50" s="22"/>
      <c r="F50" s="25"/>
      <c r="G50" s="25">
        <v>2540</v>
      </c>
      <c r="H50" s="27">
        <v>49220</v>
      </c>
      <c r="I50" s="27">
        <v>7385</v>
      </c>
      <c r="J50" s="27">
        <v>2462</v>
      </c>
      <c r="K50" s="27">
        <v>2462</v>
      </c>
      <c r="L50" s="23">
        <v>0</v>
      </c>
      <c r="M50" s="30" t="s">
        <v>36</v>
      </c>
      <c r="N50">
        <f t="shared" si="2"/>
        <v>147700</v>
      </c>
      <c r="O50">
        <f t="shared" si="8"/>
        <v>2540</v>
      </c>
      <c r="P50">
        <f t="shared" si="29"/>
        <v>188</v>
      </c>
      <c r="R50">
        <v>5</v>
      </c>
      <c r="S50" s="8">
        <f t="shared" si="25"/>
        <v>19220</v>
      </c>
      <c r="T50" s="8">
        <f t="shared" si="26"/>
        <v>2885</v>
      </c>
      <c r="U50" s="8">
        <f t="shared" si="27"/>
        <v>962</v>
      </c>
      <c r="V50" s="8">
        <f t="shared" si="28"/>
        <v>962</v>
      </c>
      <c r="Y50">
        <v>5</v>
      </c>
      <c r="Z50" s="8">
        <f t="shared" si="9"/>
        <v>79220</v>
      </c>
      <c r="AA50" s="8">
        <f t="shared" si="10"/>
        <v>11885</v>
      </c>
      <c r="AB50" s="8">
        <f t="shared" si="11"/>
        <v>3962</v>
      </c>
      <c r="AC50" s="8">
        <f t="shared" si="12"/>
        <v>3962</v>
      </c>
      <c r="AG50">
        <v>5</v>
      </c>
      <c r="AH50" s="8">
        <f t="shared" si="13"/>
        <v>199220</v>
      </c>
      <c r="AI50" s="8">
        <f t="shared" si="14"/>
        <v>29885</v>
      </c>
      <c r="AJ50" s="8">
        <f t="shared" si="15"/>
        <v>9928</v>
      </c>
      <c r="AK50" s="8">
        <f t="shared" si="16"/>
        <v>9962</v>
      </c>
    </row>
    <row r="51" spans="1:37" ht="16.5" x14ac:dyDescent="0.35">
      <c r="A51" s="22">
        <v>3031149</v>
      </c>
      <c r="B51" s="23">
        <v>5</v>
      </c>
      <c r="C51" s="23">
        <v>10</v>
      </c>
      <c r="D51" s="24" t="s">
        <v>15</v>
      </c>
      <c r="E51" s="22">
        <v>3031100</v>
      </c>
      <c r="F51" s="25">
        <v>2</v>
      </c>
      <c r="G51" s="25">
        <v>2640</v>
      </c>
      <c r="H51" s="27">
        <v>54580</v>
      </c>
      <c r="I51" s="27">
        <v>8185</v>
      </c>
      <c r="J51" s="27">
        <v>2728</v>
      </c>
      <c r="K51" s="27">
        <v>2728</v>
      </c>
      <c r="L51" s="23">
        <v>0</v>
      </c>
      <c r="M51" s="30" t="s">
        <v>36</v>
      </c>
      <c r="N51">
        <f t="shared" si="2"/>
        <v>163700</v>
      </c>
      <c r="O51">
        <f t="shared" si="8"/>
        <v>16000</v>
      </c>
      <c r="P51">
        <f t="shared" si="29"/>
        <v>1139.3939393939395</v>
      </c>
      <c r="R51">
        <v>6</v>
      </c>
      <c r="S51" s="8">
        <f t="shared" si="25"/>
        <v>18580</v>
      </c>
      <c r="T51" s="8">
        <f t="shared" si="26"/>
        <v>2785</v>
      </c>
      <c r="U51" s="8">
        <f t="shared" si="27"/>
        <v>928</v>
      </c>
      <c r="V51" s="8">
        <f t="shared" si="28"/>
        <v>928</v>
      </c>
      <c r="Y51">
        <v>6</v>
      </c>
      <c r="Z51" s="8">
        <f t="shared" si="9"/>
        <v>90580</v>
      </c>
      <c r="AA51" s="8">
        <f t="shared" si="10"/>
        <v>13585</v>
      </c>
      <c r="AB51" s="8">
        <f t="shared" si="11"/>
        <v>4528</v>
      </c>
      <c r="AC51" s="8">
        <f t="shared" si="12"/>
        <v>4528</v>
      </c>
      <c r="AG51">
        <v>6</v>
      </c>
      <c r="AH51" s="8">
        <f t="shared" si="13"/>
        <v>234580</v>
      </c>
      <c r="AI51" s="8">
        <f t="shared" si="14"/>
        <v>35185</v>
      </c>
      <c r="AJ51" s="8">
        <f t="shared" si="15"/>
        <v>11772</v>
      </c>
      <c r="AK51" s="8">
        <f t="shared" si="16"/>
        <v>11728</v>
      </c>
    </row>
    <row r="52" spans="1:37" ht="16.5" x14ac:dyDescent="0.35">
      <c r="A52" s="22">
        <v>3031150</v>
      </c>
      <c r="B52" s="23">
        <v>6</v>
      </c>
      <c r="C52" s="23">
        <v>1</v>
      </c>
      <c r="D52" s="24" t="s">
        <v>15</v>
      </c>
      <c r="E52" s="22"/>
      <c r="F52" s="25"/>
      <c r="G52" s="25">
        <v>2650</v>
      </c>
      <c r="H52" s="27">
        <v>55460</v>
      </c>
      <c r="I52" s="27">
        <v>8318</v>
      </c>
      <c r="J52" s="27">
        <v>2772</v>
      </c>
      <c r="K52" s="27">
        <v>2772</v>
      </c>
      <c r="L52" s="23">
        <v>1</v>
      </c>
      <c r="M52" s="30" t="s">
        <v>37</v>
      </c>
      <c r="N52">
        <f t="shared" si="2"/>
        <v>166350</v>
      </c>
      <c r="O52">
        <f t="shared" si="8"/>
        <v>2650</v>
      </c>
      <c r="P52">
        <f t="shared" si="29"/>
        <v>188</v>
      </c>
      <c r="R52">
        <v>6</v>
      </c>
      <c r="S52" s="8">
        <f t="shared" si="25"/>
        <v>19460</v>
      </c>
      <c r="T52" s="8">
        <f t="shared" si="26"/>
        <v>2918</v>
      </c>
      <c r="U52" s="8">
        <f t="shared" si="27"/>
        <v>972</v>
      </c>
      <c r="V52" s="8">
        <f t="shared" si="28"/>
        <v>972</v>
      </c>
      <c r="Y52">
        <v>6</v>
      </c>
      <c r="Z52" s="8">
        <f t="shared" si="9"/>
        <v>91460</v>
      </c>
      <c r="AA52" s="8">
        <f t="shared" si="10"/>
        <v>13718</v>
      </c>
      <c r="AB52" s="8">
        <f t="shared" si="11"/>
        <v>4572</v>
      </c>
      <c r="AC52" s="8">
        <f t="shared" si="12"/>
        <v>4572</v>
      </c>
      <c r="AG52">
        <v>6</v>
      </c>
      <c r="AH52" s="8">
        <f t="shared" si="13"/>
        <v>235460</v>
      </c>
      <c r="AI52" s="8">
        <f t="shared" si="14"/>
        <v>35318</v>
      </c>
      <c r="AJ52" s="8">
        <f t="shared" si="15"/>
        <v>11817</v>
      </c>
      <c r="AK52" s="8">
        <f t="shared" si="16"/>
        <v>11772</v>
      </c>
    </row>
    <row r="53" spans="1:37" ht="16.5" x14ac:dyDescent="0.35">
      <c r="A53" s="22">
        <v>3031151</v>
      </c>
      <c r="B53" s="23">
        <v>6</v>
      </c>
      <c r="C53" s="23">
        <v>2</v>
      </c>
      <c r="D53" s="24" t="s">
        <v>15</v>
      </c>
      <c r="E53" s="22"/>
      <c r="F53" s="25"/>
      <c r="G53" s="25">
        <v>2670</v>
      </c>
      <c r="H53" s="27">
        <v>56340</v>
      </c>
      <c r="I53" s="27">
        <v>8451</v>
      </c>
      <c r="J53" s="27">
        <v>2817</v>
      </c>
      <c r="K53" s="27">
        <v>2817</v>
      </c>
      <c r="L53" s="23">
        <v>0</v>
      </c>
      <c r="M53" s="30" t="s">
        <v>37</v>
      </c>
      <c r="N53">
        <f t="shared" si="2"/>
        <v>169020</v>
      </c>
      <c r="O53">
        <f t="shared" si="8"/>
        <v>2670</v>
      </c>
      <c r="P53">
        <f t="shared" si="29"/>
        <v>188.00000000000003</v>
      </c>
      <c r="R53">
        <v>6</v>
      </c>
      <c r="S53" s="8">
        <f t="shared" si="25"/>
        <v>20340</v>
      </c>
      <c r="T53" s="8">
        <f t="shared" si="26"/>
        <v>3051</v>
      </c>
      <c r="U53" s="8">
        <f t="shared" si="27"/>
        <v>1017</v>
      </c>
      <c r="V53" s="8">
        <f t="shared" si="28"/>
        <v>1017</v>
      </c>
      <c r="Y53">
        <v>6</v>
      </c>
      <c r="Z53" s="8">
        <f t="shared" si="9"/>
        <v>92340</v>
      </c>
      <c r="AA53" s="8">
        <f t="shared" si="10"/>
        <v>13851</v>
      </c>
      <c r="AB53" s="8">
        <f t="shared" si="11"/>
        <v>4617</v>
      </c>
      <c r="AC53" s="8">
        <f t="shared" si="12"/>
        <v>4617</v>
      </c>
      <c r="AG53">
        <v>6</v>
      </c>
      <c r="AH53" s="8">
        <f t="shared" si="13"/>
        <v>236340</v>
      </c>
      <c r="AI53" s="8">
        <f t="shared" si="14"/>
        <v>35451</v>
      </c>
      <c r="AJ53" s="8">
        <f t="shared" si="15"/>
        <v>11862</v>
      </c>
      <c r="AK53" s="8">
        <f t="shared" si="16"/>
        <v>11817</v>
      </c>
    </row>
    <row r="54" spans="1:37" ht="16.5" x14ac:dyDescent="0.35">
      <c r="A54" s="22">
        <v>3031152</v>
      </c>
      <c r="B54" s="23">
        <v>6</v>
      </c>
      <c r="C54" s="23">
        <v>3</v>
      </c>
      <c r="D54" s="24" t="s">
        <v>15</v>
      </c>
      <c r="E54" s="22"/>
      <c r="F54" s="25"/>
      <c r="G54" s="25">
        <v>2700</v>
      </c>
      <c r="H54" s="27">
        <v>57240</v>
      </c>
      <c r="I54" s="27">
        <v>8586</v>
      </c>
      <c r="J54" s="27">
        <v>2862</v>
      </c>
      <c r="K54" s="27">
        <v>2862</v>
      </c>
      <c r="L54" s="23">
        <v>0</v>
      </c>
      <c r="M54" s="30" t="s">
        <v>37</v>
      </c>
      <c r="N54">
        <f t="shared" si="2"/>
        <v>171720</v>
      </c>
      <c r="O54">
        <f t="shared" si="8"/>
        <v>2700</v>
      </c>
      <c r="P54">
        <f t="shared" si="29"/>
        <v>188</v>
      </c>
      <c r="R54">
        <v>6</v>
      </c>
      <c r="S54" s="8">
        <f t="shared" si="25"/>
        <v>21240</v>
      </c>
      <c r="T54" s="8">
        <f t="shared" si="26"/>
        <v>3186</v>
      </c>
      <c r="U54" s="8">
        <f t="shared" si="27"/>
        <v>1062</v>
      </c>
      <c r="V54" s="8">
        <f t="shared" si="28"/>
        <v>1062</v>
      </c>
      <c r="Y54">
        <v>6</v>
      </c>
      <c r="Z54" s="8">
        <f t="shared" si="9"/>
        <v>93240</v>
      </c>
      <c r="AA54" s="8">
        <f t="shared" si="10"/>
        <v>13986</v>
      </c>
      <c r="AB54" s="8">
        <f t="shared" si="11"/>
        <v>4662</v>
      </c>
      <c r="AC54" s="8">
        <f t="shared" si="12"/>
        <v>4662</v>
      </c>
      <c r="AG54">
        <v>6</v>
      </c>
      <c r="AH54" s="8">
        <f t="shared" si="13"/>
        <v>237240</v>
      </c>
      <c r="AI54" s="8">
        <f t="shared" si="14"/>
        <v>35586</v>
      </c>
      <c r="AJ54" s="8">
        <f t="shared" si="15"/>
        <v>11908</v>
      </c>
      <c r="AK54" s="8">
        <f t="shared" si="16"/>
        <v>11862</v>
      </c>
    </row>
    <row r="55" spans="1:37" ht="16.5" x14ac:dyDescent="0.35">
      <c r="A55" s="22">
        <v>3031153</v>
      </c>
      <c r="B55" s="23">
        <v>6</v>
      </c>
      <c r="C55" s="23">
        <v>4</v>
      </c>
      <c r="D55" s="24" t="s">
        <v>15</v>
      </c>
      <c r="E55" s="22"/>
      <c r="F55" s="25"/>
      <c r="G55" s="25">
        <v>2740</v>
      </c>
      <c r="H55" s="27">
        <v>58140</v>
      </c>
      <c r="I55" s="27">
        <v>8723</v>
      </c>
      <c r="J55" s="27">
        <v>2908</v>
      </c>
      <c r="K55" s="27">
        <v>2908</v>
      </c>
      <c r="L55" s="23">
        <v>0</v>
      </c>
      <c r="M55" s="30" t="s">
        <v>37</v>
      </c>
      <c r="N55">
        <f t="shared" si="2"/>
        <v>174460</v>
      </c>
      <c r="O55">
        <f t="shared" si="8"/>
        <v>2740</v>
      </c>
      <c r="P55">
        <f t="shared" si="29"/>
        <v>188</v>
      </c>
      <c r="R55">
        <v>6</v>
      </c>
      <c r="S55" s="8">
        <f t="shared" si="25"/>
        <v>22140</v>
      </c>
      <c r="T55" s="8">
        <f t="shared" si="26"/>
        <v>3323</v>
      </c>
      <c r="U55" s="8">
        <f t="shared" si="27"/>
        <v>1108</v>
      </c>
      <c r="V55" s="8">
        <f t="shared" si="28"/>
        <v>1108</v>
      </c>
      <c r="Y55">
        <v>6</v>
      </c>
      <c r="Z55" s="8">
        <f t="shared" si="9"/>
        <v>94140</v>
      </c>
      <c r="AA55" s="8">
        <f t="shared" si="10"/>
        <v>14123</v>
      </c>
      <c r="AB55" s="8">
        <f t="shared" si="11"/>
        <v>4708</v>
      </c>
      <c r="AC55" s="8">
        <f t="shared" si="12"/>
        <v>4708</v>
      </c>
      <c r="AG55">
        <v>6</v>
      </c>
      <c r="AH55" s="8">
        <f t="shared" si="13"/>
        <v>238140</v>
      </c>
      <c r="AI55" s="8">
        <f t="shared" si="14"/>
        <v>35723</v>
      </c>
      <c r="AJ55" s="8">
        <f t="shared" si="15"/>
        <v>11954</v>
      </c>
      <c r="AK55" s="8">
        <f t="shared" si="16"/>
        <v>11908</v>
      </c>
    </row>
    <row r="56" spans="1:37" ht="16.5" x14ac:dyDescent="0.35">
      <c r="A56" s="22">
        <v>3031154</v>
      </c>
      <c r="B56" s="23">
        <v>6</v>
      </c>
      <c r="C56" s="23">
        <v>5</v>
      </c>
      <c r="D56" s="24" t="s">
        <v>15</v>
      </c>
      <c r="E56" s="22"/>
      <c r="F56" s="25"/>
      <c r="G56" s="25">
        <v>2790</v>
      </c>
      <c r="H56" s="27">
        <v>59080</v>
      </c>
      <c r="I56" s="27">
        <v>8863</v>
      </c>
      <c r="J56" s="27">
        <v>2954</v>
      </c>
      <c r="K56" s="27">
        <v>2954</v>
      </c>
      <c r="L56" s="23">
        <v>0</v>
      </c>
      <c r="M56" s="30" t="s">
        <v>37</v>
      </c>
      <c r="N56">
        <f t="shared" si="2"/>
        <v>177250</v>
      </c>
      <c r="O56">
        <f t="shared" si="8"/>
        <v>2790</v>
      </c>
      <c r="P56">
        <f t="shared" si="29"/>
        <v>188</v>
      </c>
      <c r="R56">
        <v>6</v>
      </c>
      <c r="S56" s="8">
        <f t="shared" si="25"/>
        <v>23080</v>
      </c>
      <c r="T56" s="8">
        <f t="shared" si="26"/>
        <v>3463</v>
      </c>
      <c r="U56" s="8">
        <f t="shared" si="27"/>
        <v>1154</v>
      </c>
      <c r="V56" s="8">
        <f t="shared" si="28"/>
        <v>1154</v>
      </c>
      <c r="Y56">
        <v>6</v>
      </c>
      <c r="Z56" s="8">
        <f t="shared" si="9"/>
        <v>95080</v>
      </c>
      <c r="AA56" s="8">
        <f t="shared" si="10"/>
        <v>14263</v>
      </c>
      <c r="AB56" s="8">
        <f t="shared" si="11"/>
        <v>4754</v>
      </c>
      <c r="AC56" s="8">
        <f t="shared" si="12"/>
        <v>4754</v>
      </c>
      <c r="AG56">
        <v>6</v>
      </c>
      <c r="AH56" s="8">
        <f t="shared" si="13"/>
        <v>239080</v>
      </c>
      <c r="AI56" s="8">
        <f t="shared" si="14"/>
        <v>35863</v>
      </c>
      <c r="AJ56" s="8">
        <f t="shared" si="15"/>
        <v>12002</v>
      </c>
      <c r="AK56" s="8">
        <f t="shared" si="16"/>
        <v>11954</v>
      </c>
    </row>
    <row r="57" spans="1:37" ht="16.5" x14ac:dyDescent="0.35">
      <c r="A57" s="22">
        <v>3031155</v>
      </c>
      <c r="B57" s="23">
        <v>6</v>
      </c>
      <c r="C57" s="23">
        <v>6</v>
      </c>
      <c r="D57" s="24" t="s">
        <v>15</v>
      </c>
      <c r="E57" s="22"/>
      <c r="F57" s="25"/>
      <c r="G57" s="25">
        <v>2850</v>
      </c>
      <c r="H57" s="27">
        <v>60020</v>
      </c>
      <c r="I57" s="27">
        <v>9005</v>
      </c>
      <c r="J57" s="27">
        <v>3002</v>
      </c>
      <c r="K57" s="27">
        <v>3002</v>
      </c>
      <c r="L57" s="23">
        <v>0</v>
      </c>
      <c r="M57" s="30" t="s">
        <v>37</v>
      </c>
      <c r="N57">
        <f t="shared" si="2"/>
        <v>180100</v>
      </c>
      <c r="O57">
        <f t="shared" si="8"/>
        <v>2850</v>
      </c>
      <c r="P57">
        <f t="shared" si="29"/>
        <v>188</v>
      </c>
      <c r="R57">
        <v>6</v>
      </c>
      <c r="S57" s="8">
        <f t="shared" si="25"/>
        <v>24020</v>
      </c>
      <c r="T57" s="8">
        <f t="shared" si="26"/>
        <v>3605</v>
      </c>
      <c r="U57" s="8">
        <f t="shared" si="27"/>
        <v>1202</v>
      </c>
      <c r="V57" s="8">
        <f t="shared" si="28"/>
        <v>1202</v>
      </c>
      <c r="Y57">
        <v>6</v>
      </c>
      <c r="Z57" s="8">
        <f t="shared" si="9"/>
        <v>96020</v>
      </c>
      <c r="AA57" s="8">
        <f t="shared" si="10"/>
        <v>14405</v>
      </c>
      <c r="AB57" s="8">
        <f t="shared" si="11"/>
        <v>4802</v>
      </c>
      <c r="AC57" s="8">
        <f t="shared" si="12"/>
        <v>4802</v>
      </c>
      <c r="AG57">
        <v>6</v>
      </c>
      <c r="AH57" s="8">
        <f t="shared" si="13"/>
        <v>240020</v>
      </c>
      <c r="AI57" s="8">
        <f t="shared" si="14"/>
        <v>36005</v>
      </c>
      <c r="AJ57" s="8">
        <f t="shared" si="15"/>
        <v>12050</v>
      </c>
      <c r="AK57" s="8">
        <f t="shared" si="16"/>
        <v>12002</v>
      </c>
    </row>
    <row r="58" spans="1:37" ht="16.5" x14ac:dyDescent="0.35">
      <c r="A58" s="22">
        <v>3031156</v>
      </c>
      <c r="B58" s="23">
        <v>6</v>
      </c>
      <c r="C58" s="23">
        <v>7</v>
      </c>
      <c r="D58" s="24" t="s">
        <v>15</v>
      </c>
      <c r="E58" s="22"/>
      <c r="F58" s="25"/>
      <c r="G58" s="25">
        <v>2920</v>
      </c>
      <c r="H58" s="27">
        <v>61020</v>
      </c>
      <c r="I58" s="27">
        <v>9151</v>
      </c>
      <c r="J58" s="27">
        <v>3050</v>
      </c>
      <c r="K58" s="27">
        <v>3050</v>
      </c>
      <c r="L58" s="23">
        <v>0</v>
      </c>
      <c r="M58" s="30" t="s">
        <v>37</v>
      </c>
      <c r="N58">
        <f t="shared" si="2"/>
        <v>183020</v>
      </c>
      <c r="O58">
        <f t="shared" si="8"/>
        <v>2920</v>
      </c>
      <c r="P58">
        <f t="shared" si="29"/>
        <v>188</v>
      </c>
      <c r="R58">
        <v>6</v>
      </c>
      <c r="S58" s="8">
        <f t="shared" si="25"/>
        <v>25020</v>
      </c>
      <c r="T58" s="8">
        <f t="shared" si="26"/>
        <v>3751</v>
      </c>
      <c r="U58" s="8">
        <f t="shared" si="27"/>
        <v>1250</v>
      </c>
      <c r="V58" s="8">
        <f t="shared" si="28"/>
        <v>1250</v>
      </c>
      <c r="Y58">
        <v>6</v>
      </c>
      <c r="Z58" s="8">
        <f t="shared" si="9"/>
        <v>97020</v>
      </c>
      <c r="AA58" s="8">
        <f t="shared" si="10"/>
        <v>14551</v>
      </c>
      <c r="AB58" s="8">
        <f t="shared" si="11"/>
        <v>4850</v>
      </c>
      <c r="AC58" s="8">
        <f t="shared" si="12"/>
        <v>4850</v>
      </c>
      <c r="AG58">
        <v>6</v>
      </c>
      <c r="AH58" s="8">
        <f t="shared" si="13"/>
        <v>241020</v>
      </c>
      <c r="AI58" s="8">
        <f t="shared" si="14"/>
        <v>36151</v>
      </c>
      <c r="AJ58" s="8">
        <f t="shared" si="15"/>
        <v>12100</v>
      </c>
      <c r="AK58" s="8">
        <f t="shared" si="16"/>
        <v>12050</v>
      </c>
    </row>
    <row r="59" spans="1:37" ht="16.5" x14ac:dyDescent="0.35">
      <c r="A59" s="22">
        <v>3031157</v>
      </c>
      <c r="B59" s="23">
        <v>6</v>
      </c>
      <c r="C59" s="23">
        <v>8</v>
      </c>
      <c r="D59" s="24" t="s">
        <v>15</v>
      </c>
      <c r="E59" s="22"/>
      <c r="F59" s="25"/>
      <c r="G59" s="25">
        <v>3000</v>
      </c>
      <c r="H59" s="27">
        <v>62020</v>
      </c>
      <c r="I59" s="27">
        <v>9301</v>
      </c>
      <c r="J59" s="27">
        <v>3100</v>
      </c>
      <c r="K59" s="27">
        <v>3100</v>
      </c>
      <c r="L59" s="23">
        <v>0</v>
      </c>
      <c r="M59" s="30" t="s">
        <v>37</v>
      </c>
      <c r="N59">
        <f t="shared" si="2"/>
        <v>186020</v>
      </c>
      <c r="O59">
        <f t="shared" si="8"/>
        <v>3000</v>
      </c>
      <c r="P59">
        <f t="shared" si="29"/>
        <v>188</v>
      </c>
      <c r="R59">
        <v>6</v>
      </c>
      <c r="S59" s="8">
        <f t="shared" si="25"/>
        <v>26020</v>
      </c>
      <c r="T59" s="8">
        <f t="shared" si="26"/>
        <v>3901</v>
      </c>
      <c r="U59" s="8">
        <f t="shared" si="27"/>
        <v>1300</v>
      </c>
      <c r="V59" s="8">
        <f t="shared" si="28"/>
        <v>1300</v>
      </c>
      <c r="Y59">
        <v>6</v>
      </c>
      <c r="Z59" s="8">
        <f t="shared" si="9"/>
        <v>98020</v>
      </c>
      <c r="AA59" s="8">
        <f t="shared" si="10"/>
        <v>14701</v>
      </c>
      <c r="AB59" s="8">
        <f t="shared" si="11"/>
        <v>4900</v>
      </c>
      <c r="AC59" s="8">
        <f t="shared" si="12"/>
        <v>4900</v>
      </c>
      <c r="AG59">
        <v>6</v>
      </c>
      <c r="AH59" s="8">
        <f t="shared" si="13"/>
        <v>242020</v>
      </c>
      <c r="AI59" s="8">
        <f t="shared" si="14"/>
        <v>36301</v>
      </c>
      <c r="AJ59" s="8">
        <f t="shared" si="15"/>
        <v>12152</v>
      </c>
      <c r="AK59" s="8">
        <f t="shared" si="16"/>
        <v>12100</v>
      </c>
    </row>
    <row r="60" spans="1:37" ht="16.5" x14ac:dyDescent="0.35">
      <c r="A60" s="22">
        <v>3031158</v>
      </c>
      <c r="B60" s="23">
        <v>6</v>
      </c>
      <c r="C60" s="23">
        <v>9</v>
      </c>
      <c r="D60" s="24" t="s">
        <v>15</v>
      </c>
      <c r="E60" s="22"/>
      <c r="F60" s="25"/>
      <c r="G60" s="25">
        <v>3090</v>
      </c>
      <c r="H60" s="27">
        <v>63020</v>
      </c>
      <c r="I60" s="27">
        <v>9456</v>
      </c>
      <c r="J60" s="27">
        <v>3152</v>
      </c>
      <c r="K60" s="27">
        <v>3152</v>
      </c>
      <c r="L60" s="23">
        <v>0</v>
      </c>
      <c r="M60" s="30" t="s">
        <v>37</v>
      </c>
      <c r="N60">
        <f t="shared" si="2"/>
        <v>189110</v>
      </c>
      <c r="O60">
        <f t="shared" si="8"/>
        <v>3090</v>
      </c>
      <c r="P60">
        <f t="shared" si="29"/>
        <v>188</v>
      </c>
      <c r="R60">
        <v>6</v>
      </c>
      <c r="S60" s="8">
        <f t="shared" si="25"/>
        <v>27020</v>
      </c>
      <c r="T60" s="8">
        <f t="shared" si="26"/>
        <v>4056</v>
      </c>
      <c r="U60" s="8">
        <f t="shared" si="27"/>
        <v>1352</v>
      </c>
      <c r="V60" s="8">
        <f t="shared" si="28"/>
        <v>1352</v>
      </c>
      <c r="Y60">
        <v>6</v>
      </c>
      <c r="Z60" s="8">
        <f t="shared" si="9"/>
        <v>99020</v>
      </c>
      <c r="AA60" s="8">
        <f t="shared" si="10"/>
        <v>14856</v>
      </c>
      <c r="AB60" s="8">
        <f t="shared" si="11"/>
        <v>4952</v>
      </c>
      <c r="AC60" s="8">
        <f t="shared" si="12"/>
        <v>4952</v>
      </c>
      <c r="AG60">
        <v>6</v>
      </c>
      <c r="AH60" s="8">
        <f t="shared" si="13"/>
        <v>243020</v>
      </c>
      <c r="AI60" s="8">
        <f t="shared" si="14"/>
        <v>36456</v>
      </c>
      <c r="AJ60" s="8">
        <f t="shared" si="15"/>
        <v>12052</v>
      </c>
      <c r="AK60" s="8">
        <f t="shared" si="16"/>
        <v>12152</v>
      </c>
    </row>
    <row r="61" spans="1:37" ht="16.5" x14ac:dyDescent="0.35">
      <c r="A61" s="22">
        <v>3031159</v>
      </c>
      <c r="B61" s="23">
        <v>6</v>
      </c>
      <c r="C61" s="23">
        <v>10</v>
      </c>
      <c r="D61" s="24" t="s">
        <v>15</v>
      </c>
      <c r="E61" s="22">
        <v>3031100</v>
      </c>
      <c r="F61" s="25">
        <v>2</v>
      </c>
      <c r="G61" s="25">
        <v>3190</v>
      </c>
      <c r="H61" s="27">
        <v>67020</v>
      </c>
      <c r="I61" s="27">
        <v>10056</v>
      </c>
      <c r="J61" s="27">
        <v>3352</v>
      </c>
      <c r="K61" s="27">
        <v>3352</v>
      </c>
      <c r="L61" s="23">
        <v>0</v>
      </c>
      <c r="M61" s="30" t="s">
        <v>37</v>
      </c>
      <c r="N61">
        <f t="shared" si="2"/>
        <v>201110</v>
      </c>
      <c r="O61">
        <f t="shared" si="8"/>
        <v>12000</v>
      </c>
      <c r="P61">
        <f t="shared" si="29"/>
        <v>707.2100313479624</v>
      </c>
      <c r="R61">
        <v>7</v>
      </c>
      <c r="S61" s="8">
        <f t="shared" si="25"/>
        <v>25020</v>
      </c>
      <c r="T61" s="8">
        <f t="shared" si="26"/>
        <v>3756</v>
      </c>
      <c r="U61" s="8">
        <f t="shared" si="27"/>
        <v>1252</v>
      </c>
      <c r="V61" s="8">
        <f t="shared" si="28"/>
        <v>1252</v>
      </c>
      <c r="Y61">
        <v>7</v>
      </c>
      <c r="Z61" s="8">
        <f t="shared" si="9"/>
        <v>109020</v>
      </c>
      <c r="AA61" s="8">
        <f t="shared" si="10"/>
        <v>16356</v>
      </c>
      <c r="AB61" s="8">
        <f t="shared" si="11"/>
        <v>5452</v>
      </c>
      <c r="AC61" s="8">
        <f t="shared" si="12"/>
        <v>5452</v>
      </c>
      <c r="AG61">
        <v>7</v>
      </c>
      <c r="AH61" s="8">
        <f t="shared" si="13"/>
        <v>277020</v>
      </c>
      <c r="AI61" s="8">
        <f t="shared" si="14"/>
        <v>41556</v>
      </c>
      <c r="AJ61" s="8">
        <f t="shared" si="15"/>
        <v>13905</v>
      </c>
      <c r="AK61" s="8">
        <f t="shared" si="16"/>
        <v>13852</v>
      </c>
    </row>
    <row r="62" spans="1:37" ht="16.5" x14ac:dyDescent="0.35">
      <c r="A62" s="22">
        <v>3031160</v>
      </c>
      <c r="B62" s="23">
        <v>7</v>
      </c>
      <c r="C62" s="23">
        <v>1</v>
      </c>
      <c r="D62" s="24" t="s">
        <v>15</v>
      </c>
      <c r="E62" s="22"/>
      <c r="F62" s="25"/>
      <c r="G62" s="25">
        <v>3200</v>
      </c>
      <c r="H62" s="27">
        <v>68100</v>
      </c>
      <c r="I62" s="27">
        <v>10216</v>
      </c>
      <c r="J62" s="27">
        <v>3405</v>
      </c>
      <c r="K62" s="27">
        <v>3405</v>
      </c>
      <c r="L62" s="23">
        <v>0</v>
      </c>
      <c r="M62" s="30" t="s">
        <v>37</v>
      </c>
      <c r="N62">
        <f t="shared" si="2"/>
        <v>204310</v>
      </c>
      <c r="O62">
        <f t="shared" si="8"/>
        <v>3200</v>
      </c>
      <c r="P62">
        <f t="shared" si="29"/>
        <v>188</v>
      </c>
      <c r="R62">
        <v>7</v>
      </c>
      <c r="S62" s="8">
        <f t="shared" si="25"/>
        <v>26100</v>
      </c>
      <c r="T62" s="8">
        <f t="shared" si="26"/>
        <v>3916</v>
      </c>
      <c r="U62" s="8">
        <f t="shared" si="27"/>
        <v>1305</v>
      </c>
      <c r="V62" s="8">
        <f t="shared" si="28"/>
        <v>1305</v>
      </c>
      <c r="Y62">
        <v>7</v>
      </c>
      <c r="Z62" s="8">
        <f t="shared" si="9"/>
        <v>110100</v>
      </c>
      <c r="AA62" s="8">
        <f t="shared" si="10"/>
        <v>16516</v>
      </c>
      <c r="AB62" s="8">
        <f t="shared" si="11"/>
        <v>5505</v>
      </c>
      <c r="AC62" s="8">
        <f t="shared" si="12"/>
        <v>5505</v>
      </c>
      <c r="AG62">
        <v>7</v>
      </c>
      <c r="AH62" s="8">
        <f t="shared" si="13"/>
        <v>278100</v>
      </c>
      <c r="AI62" s="8">
        <f t="shared" si="14"/>
        <v>41716</v>
      </c>
      <c r="AJ62" s="8">
        <f t="shared" si="15"/>
        <v>13959</v>
      </c>
      <c r="AK62" s="8">
        <f t="shared" si="16"/>
        <v>13905</v>
      </c>
    </row>
    <row r="63" spans="1:37" ht="16.5" x14ac:dyDescent="0.35">
      <c r="A63" s="22">
        <v>3031161</v>
      </c>
      <c r="B63" s="23">
        <v>7</v>
      </c>
      <c r="C63" s="23">
        <v>2</v>
      </c>
      <c r="D63" s="24" t="s">
        <v>15</v>
      </c>
      <c r="E63" s="22"/>
      <c r="F63" s="25"/>
      <c r="G63" s="25">
        <v>3220</v>
      </c>
      <c r="H63" s="27">
        <v>69160</v>
      </c>
      <c r="I63" s="27">
        <v>10377</v>
      </c>
      <c r="J63" s="27">
        <v>3459</v>
      </c>
      <c r="K63" s="27">
        <v>3459</v>
      </c>
      <c r="L63" s="23">
        <v>0</v>
      </c>
      <c r="M63" s="30" t="s">
        <v>37</v>
      </c>
      <c r="N63">
        <f t="shared" si="2"/>
        <v>207530</v>
      </c>
      <c r="O63">
        <f t="shared" si="8"/>
        <v>3220</v>
      </c>
      <c r="P63">
        <f t="shared" si="29"/>
        <v>188.00000000000003</v>
      </c>
      <c r="R63">
        <v>7</v>
      </c>
      <c r="S63" s="8">
        <f t="shared" si="25"/>
        <v>27160</v>
      </c>
      <c r="T63" s="8">
        <f t="shared" si="26"/>
        <v>4077</v>
      </c>
      <c r="U63" s="8">
        <f t="shared" si="27"/>
        <v>1359</v>
      </c>
      <c r="V63" s="8">
        <f t="shared" si="28"/>
        <v>1359</v>
      </c>
      <c r="Y63">
        <v>7</v>
      </c>
      <c r="Z63" s="8">
        <f t="shared" si="9"/>
        <v>111160</v>
      </c>
      <c r="AA63" s="8">
        <f t="shared" si="10"/>
        <v>16677</v>
      </c>
      <c r="AB63" s="8">
        <f t="shared" si="11"/>
        <v>5559</v>
      </c>
      <c r="AC63" s="8">
        <f t="shared" si="12"/>
        <v>5559</v>
      </c>
      <c r="AG63">
        <v>7</v>
      </c>
      <c r="AH63" s="8">
        <f t="shared" si="13"/>
        <v>279160</v>
      </c>
      <c r="AI63" s="8">
        <f t="shared" si="14"/>
        <v>41877</v>
      </c>
      <c r="AJ63" s="8">
        <f t="shared" si="15"/>
        <v>14013</v>
      </c>
      <c r="AK63" s="8">
        <f t="shared" si="16"/>
        <v>13959</v>
      </c>
    </row>
    <row r="64" spans="1:37" ht="16.5" x14ac:dyDescent="0.35">
      <c r="A64" s="22">
        <v>3031162</v>
      </c>
      <c r="B64" s="23">
        <v>7</v>
      </c>
      <c r="C64" s="23">
        <v>3</v>
      </c>
      <c r="D64" s="24" t="s">
        <v>15</v>
      </c>
      <c r="E64" s="22"/>
      <c r="F64" s="25"/>
      <c r="G64" s="25">
        <v>3250</v>
      </c>
      <c r="H64" s="27">
        <v>70260</v>
      </c>
      <c r="I64" s="27">
        <v>10539</v>
      </c>
      <c r="J64" s="27">
        <v>3513</v>
      </c>
      <c r="K64" s="27">
        <v>3513</v>
      </c>
      <c r="L64" s="23">
        <v>0</v>
      </c>
      <c r="M64" s="30" t="s">
        <v>37</v>
      </c>
      <c r="N64">
        <f t="shared" si="2"/>
        <v>210780</v>
      </c>
      <c r="O64">
        <f t="shared" si="8"/>
        <v>3250</v>
      </c>
      <c r="P64">
        <f t="shared" si="29"/>
        <v>188</v>
      </c>
      <c r="R64">
        <v>7</v>
      </c>
      <c r="S64" s="8">
        <f t="shared" si="25"/>
        <v>28260</v>
      </c>
      <c r="T64" s="8">
        <f t="shared" si="26"/>
        <v>4239</v>
      </c>
      <c r="U64" s="8">
        <f t="shared" si="27"/>
        <v>1413</v>
      </c>
      <c r="V64" s="8">
        <f t="shared" si="28"/>
        <v>1413</v>
      </c>
      <c r="Y64">
        <v>7</v>
      </c>
      <c r="Z64" s="8">
        <f t="shared" si="9"/>
        <v>112260</v>
      </c>
      <c r="AA64" s="8">
        <f t="shared" si="10"/>
        <v>16839</v>
      </c>
      <c r="AB64" s="8">
        <f t="shared" si="11"/>
        <v>5613</v>
      </c>
      <c r="AC64" s="8">
        <f t="shared" si="12"/>
        <v>5613</v>
      </c>
      <c r="AG64">
        <v>7</v>
      </c>
      <c r="AH64" s="8">
        <f t="shared" si="13"/>
        <v>280260</v>
      </c>
      <c r="AI64" s="8">
        <f t="shared" si="14"/>
        <v>42039</v>
      </c>
      <c r="AJ64" s="8">
        <f t="shared" si="15"/>
        <v>14068</v>
      </c>
      <c r="AK64" s="8">
        <f t="shared" si="16"/>
        <v>14013</v>
      </c>
    </row>
    <row r="65" spans="1:37" ht="16.5" x14ac:dyDescent="0.35">
      <c r="A65" s="22">
        <v>3031163</v>
      </c>
      <c r="B65" s="23">
        <v>7</v>
      </c>
      <c r="C65" s="23">
        <v>4</v>
      </c>
      <c r="D65" s="24" t="s">
        <v>15</v>
      </c>
      <c r="E65" s="22"/>
      <c r="F65" s="25"/>
      <c r="G65" s="25">
        <v>3290</v>
      </c>
      <c r="H65" s="27">
        <v>71340</v>
      </c>
      <c r="I65" s="27">
        <v>10704</v>
      </c>
      <c r="J65" s="27">
        <v>3568</v>
      </c>
      <c r="K65" s="27">
        <v>3568</v>
      </c>
      <c r="L65" s="23">
        <v>0</v>
      </c>
      <c r="M65" s="30" t="s">
        <v>37</v>
      </c>
      <c r="N65">
        <f t="shared" si="2"/>
        <v>214070</v>
      </c>
      <c r="O65">
        <f t="shared" si="8"/>
        <v>3290</v>
      </c>
      <c r="P65">
        <f t="shared" si="29"/>
        <v>188</v>
      </c>
      <c r="R65">
        <v>7</v>
      </c>
      <c r="S65" s="8">
        <f t="shared" si="25"/>
        <v>29340</v>
      </c>
      <c r="T65" s="8">
        <f t="shared" si="26"/>
        <v>4404</v>
      </c>
      <c r="U65" s="8">
        <f t="shared" si="27"/>
        <v>1468</v>
      </c>
      <c r="V65" s="8">
        <f t="shared" si="28"/>
        <v>1468</v>
      </c>
      <c r="Y65">
        <v>7</v>
      </c>
      <c r="Z65" s="8">
        <f t="shared" si="9"/>
        <v>113340</v>
      </c>
      <c r="AA65" s="8">
        <f t="shared" si="10"/>
        <v>17004</v>
      </c>
      <c r="AB65" s="8">
        <f t="shared" si="11"/>
        <v>5668</v>
      </c>
      <c r="AC65" s="8">
        <f t="shared" si="12"/>
        <v>5668</v>
      </c>
      <c r="AG65">
        <v>7</v>
      </c>
      <c r="AH65" s="8">
        <f t="shared" si="13"/>
        <v>281340</v>
      </c>
      <c r="AI65" s="8">
        <f t="shared" si="14"/>
        <v>42204</v>
      </c>
      <c r="AJ65" s="8">
        <f t="shared" si="15"/>
        <v>14123</v>
      </c>
      <c r="AK65" s="8">
        <f t="shared" si="16"/>
        <v>14068</v>
      </c>
    </row>
    <row r="66" spans="1:37" ht="16.5" x14ac:dyDescent="0.35">
      <c r="A66" s="22">
        <v>3031164</v>
      </c>
      <c r="B66" s="23">
        <v>7</v>
      </c>
      <c r="C66" s="23">
        <v>5</v>
      </c>
      <c r="D66" s="24" t="s">
        <v>15</v>
      </c>
      <c r="E66" s="22"/>
      <c r="F66" s="25"/>
      <c r="G66" s="25">
        <v>3340</v>
      </c>
      <c r="H66" s="27">
        <v>72480</v>
      </c>
      <c r="I66" s="27">
        <v>10871</v>
      </c>
      <c r="J66" s="27">
        <v>3623</v>
      </c>
      <c r="K66" s="27">
        <v>3623</v>
      </c>
      <c r="L66" s="23">
        <v>0</v>
      </c>
      <c r="M66" s="30" t="s">
        <v>37</v>
      </c>
      <c r="N66">
        <f t="shared" si="2"/>
        <v>217410</v>
      </c>
      <c r="O66">
        <f t="shared" si="8"/>
        <v>3340</v>
      </c>
      <c r="P66">
        <f t="shared" si="29"/>
        <v>188</v>
      </c>
      <c r="R66">
        <v>7</v>
      </c>
      <c r="S66" s="8">
        <f t="shared" si="25"/>
        <v>30480</v>
      </c>
      <c r="T66" s="8">
        <f t="shared" si="26"/>
        <v>4571</v>
      </c>
      <c r="U66" s="8">
        <f t="shared" si="27"/>
        <v>1523</v>
      </c>
      <c r="V66" s="8">
        <f t="shared" si="28"/>
        <v>1523</v>
      </c>
      <c r="Y66">
        <v>7</v>
      </c>
      <c r="Z66" s="8">
        <f t="shared" si="9"/>
        <v>114480</v>
      </c>
      <c r="AA66" s="8">
        <f t="shared" si="10"/>
        <v>17171</v>
      </c>
      <c r="AB66" s="8">
        <f t="shared" si="11"/>
        <v>5723</v>
      </c>
      <c r="AC66" s="8">
        <f t="shared" si="12"/>
        <v>5723</v>
      </c>
      <c r="AG66">
        <v>7</v>
      </c>
      <c r="AH66" s="8">
        <f t="shared" si="13"/>
        <v>282480</v>
      </c>
      <c r="AI66" s="8">
        <f t="shared" si="14"/>
        <v>42371</v>
      </c>
      <c r="AJ66" s="8">
        <f t="shared" si="15"/>
        <v>14180</v>
      </c>
      <c r="AK66" s="8">
        <f t="shared" si="16"/>
        <v>14123</v>
      </c>
    </row>
    <row r="67" spans="1:37" ht="16.5" x14ac:dyDescent="0.35">
      <c r="A67" s="22">
        <v>3031165</v>
      </c>
      <c r="B67" s="23">
        <v>7</v>
      </c>
      <c r="C67" s="23">
        <v>6</v>
      </c>
      <c r="D67" s="24" t="s">
        <v>15</v>
      </c>
      <c r="E67" s="22"/>
      <c r="F67" s="25"/>
      <c r="G67" s="25">
        <v>3400</v>
      </c>
      <c r="H67" s="27">
        <v>73600</v>
      </c>
      <c r="I67" s="27">
        <v>11041</v>
      </c>
      <c r="J67" s="27">
        <v>3680</v>
      </c>
      <c r="K67" s="27">
        <v>3680</v>
      </c>
      <c r="L67" s="23">
        <v>0</v>
      </c>
      <c r="M67" s="30" t="s">
        <v>37</v>
      </c>
      <c r="N67">
        <f t="shared" ref="N67:N130" si="30">INT(H67*0.5+I67*10+J67*10+K67*10)</f>
        <v>220810</v>
      </c>
      <c r="O67">
        <f t="shared" si="8"/>
        <v>3400</v>
      </c>
      <c r="P67">
        <f t="shared" ref="P67:P71" si="31">O67/(G67*$X$1)</f>
        <v>188</v>
      </c>
      <c r="R67">
        <v>7</v>
      </c>
      <c r="S67" s="8">
        <f t="shared" si="25"/>
        <v>31600</v>
      </c>
      <c r="T67" s="8">
        <f t="shared" si="26"/>
        <v>4741</v>
      </c>
      <c r="U67" s="8">
        <f t="shared" si="27"/>
        <v>1580</v>
      </c>
      <c r="V67" s="8">
        <f t="shared" si="28"/>
        <v>1580</v>
      </c>
      <c r="Y67">
        <v>7</v>
      </c>
      <c r="Z67" s="8">
        <f t="shared" si="9"/>
        <v>115600</v>
      </c>
      <c r="AA67" s="8">
        <f t="shared" si="10"/>
        <v>17341</v>
      </c>
      <c r="AB67" s="8">
        <f t="shared" si="11"/>
        <v>5780</v>
      </c>
      <c r="AC67" s="8">
        <f t="shared" si="12"/>
        <v>5780</v>
      </c>
      <c r="AG67">
        <v>7</v>
      </c>
      <c r="AH67" s="8">
        <f t="shared" si="13"/>
        <v>283600</v>
      </c>
      <c r="AI67" s="8">
        <f t="shared" si="14"/>
        <v>42541</v>
      </c>
      <c r="AJ67" s="8">
        <f t="shared" si="15"/>
        <v>14238</v>
      </c>
      <c r="AK67" s="8">
        <f t="shared" si="16"/>
        <v>14180</v>
      </c>
    </row>
    <row r="68" spans="1:37" ht="16.5" x14ac:dyDescent="0.35">
      <c r="A68" s="22">
        <v>3031166</v>
      </c>
      <c r="B68" s="23">
        <v>7</v>
      </c>
      <c r="C68" s="23">
        <v>7</v>
      </c>
      <c r="D68" s="24" t="s">
        <v>15</v>
      </c>
      <c r="E68" s="22"/>
      <c r="F68" s="25"/>
      <c r="G68" s="25">
        <v>3470</v>
      </c>
      <c r="H68" s="27">
        <v>74760</v>
      </c>
      <c r="I68" s="27">
        <v>11214</v>
      </c>
      <c r="J68" s="27">
        <v>3738</v>
      </c>
      <c r="K68" s="27">
        <v>3738</v>
      </c>
      <c r="L68" s="23">
        <v>0</v>
      </c>
      <c r="M68" s="30" t="s">
        <v>37</v>
      </c>
      <c r="N68">
        <f t="shared" si="30"/>
        <v>224280</v>
      </c>
      <c r="O68">
        <f t="shared" ref="O68:O131" si="32">N68-N67</f>
        <v>3470</v>
      </c>
      <c r="P68">
        <f t="shared" si="31"/>
        <v>188</v>
      </c>
      <c r="R68">
        <v>7</v>
      </c>
      <c r="S68" s="8">
        <f t="shared" si="25"/>
        <v>32760</v>
      </c>
      <c r="T68" s="8">
        <f t="shared" si="26"/>
        <v>4914</v>
      </c>
      <c r="U68" s="8">
        <f t="shared" si="27"/>
        <v>1638</v>
      </c>
      <c r="V68" s="8">
        <f t="shared" si="28"/>
        <v>1638</v>
      </c>
      <c r="Y68">
        <v>7</v>
      </c>
      <c r="Z68" s="8">
        <f t="shared" ref="Z68:Z70" si="33">$Z$2*Y68+S68</f>
        <v>116760</v>
      </c>
      <c r="AA68" s="8">
        <f t="shared" ref="AA68:AA71" si="34">$AA$2*Y68+T68</f>
        <v>17514</v>
      </c>
      <c r="AB68" s="8">
        <f t="shared" ref="AB68:AB71" si="35">$AB$2*Y68+U68</f>
        <v>5838</v>
      </c>
      <c r="AC68" s="8">
        <f t="shared" ref="AC68:AC71" si="36">$AC$2*Y68+V68</f>
        <v>5838</v>
      </c>
      <c r="AG68">
        <v>7</v>
      </c>
      <c r="AH68" s="8">
        <f t="shared" ref="AH68:AH70" si="37">$AH$2*AG68+S68</f>
        <v>284760</v>
      </c>
      <c r="AI68" s="8">
        <f t="shared" ref="AI68:AI71" si="38">$AI$2*AG68+T68</f>
        <v>42714</v>
      </c>
      <c r="AJ68" s="8">
        <f t="shared" ref="AJ68:AJ71" si="39">$AJ$2*AG68+U69</f>
        <v>14297</v>
      </c>
      <c r="AK68" s="8">
        <f t="shared" ref="AK68:AK71" si="40">$AK$2*AG68+V68</f>
        <v>14238</v>
      </c>
    </row>
    <row r="69" spans="1:37" ht="16.5" x14ac:dyDescent="0.35">
      <c r="A69" s="22">
        <v>3031167</v>
      </c>
      <c r="B69" s="23">
        <v>7</v>
      </c>
      <c r="C69" s="23">
        <v>8</v>
      </c>
      <c r="D69" s="24" t="s">
        <v>15</v>
      </c>
      <c r="E69" s="22"/>
      <c r="F69" s="25"/>
      <c r="G69" s="25">
        <v>3550</v>
      </c>
      <c r="H69" s="27">
        <v>75940</v>
      </c>
      <c r="I69" s="27">
        <v>11392</v>
      </c>
      <c r="J69" s="27">
        <v>3797</v>
      </c>
      <c r="K69" s="27">
        <v>3797</v>
      </c>
      <c r="L69" s="23">
        <v>0</v>
      </c>
      <c r="M69" s="30" t="s">
        <v>37</v>
      </c>
      <c r="N69">
        <f t="shared" si="30"/>
        <v>227830</v>
      </c>
      <c r="O69">
        <f t="shared" si="32"/>
        <v>3550</v>
      </c>
      <c r="P69">
        <f t="shared" si="31"/>
        <v>188.00000000000003</v>
      </c>
      <c r="R69">
        <v>7</v>
      </c>
      <c r="S69" s="8">
        <f t="shared" si="25"/>
        <v>33940</v>
      </c>
      <c r="T69" s="8">
        <f t="shared" si="26"/>
        <v>5092</v>
      </c>
      <c r="U69" s="8">
        <f t="shared" si="27"/>
        <v>1697</v>
      </c>
      <c r="V69" s="8">
        <f t="shared" si="28"/>
        <v>1697</v>
      </c>
      <c r="Y69">
        <v>7</v>
      </c>
      <c r="Z69" s="8">
        <f t="shared" si="33"/>
        <v>117940</v>
      </c>
      <c r="AA69" s="8">
        <f t="shared" si="34"/>
        <v>17692</v>
      </c>
      <c r="AB69" s="8">
        <f t="shared" si="35"/>
        <v>5897</v>
      </c>
      <c r="AC69" s="8">
        <f t="shared" si="36"/>
        <v>5897</v>
      </c>
      <c r="AG69">
        <v>7</v>
      </c>
      <c r="AH69" s="8">
        <f t="shared" si="37"/>
        <v>285940</v>
      </c>
      <c r="AI69" s="8">
        <f t="shared" si="38"/>
        <v>42892</v>
      </c>
      <c r="AJ69" s="8">
        <f t="shared" si="39"/>
        <v>14358</v>
      </c>
      <c r="AK69" s="8">
        <f t="shared" si="40"/>
        <v>14297</v>
      </c>
    </row>
    <row r="70" spans="1:37" ht="16.5" x14ac:dyDescent="0.35">
      <c r="A70" s="22">
        <v>3031168</v>
      </c>
      <c r="B70" s="23">
        <v>7</v>
      </c>
      <c r="C70" s="23">
        <v>9</v>
      </c>
      <c r="D70" s="24" t="s">
        <v>15</v>
      </c>
      <c r="E70" s="22"/>
      <c r="F70" s="25"/>
      <c r="G70" s="25">
        <v>3640</v>
      </c>
      <c r="H70" s="27">
        <v>77140</v>
      </c>
      <c r="I70" s="27">
        <v>11574</v>
      </c>
      <c r="J70" s="27">
        <v>3858</v>
      </c>
      <c r="K70" s="27">
        <v>3858</v>
      </c>
      <c r="L70" s="23">
        <v>0</v>
      </c>
      <c r="M70" s="30" t="s">
        <v>37</v>
      </c>
      <c r="N70">
        <f t="shared" si="30"/>
        <v>231470</v>
      </c>
      <c r="O70">
        <f t="shared" si="32"/>
        <v>3640</v>
      </c>
      <c r="P70">
        <f t="shared" si="31"/>
        <v>188.00000000000003</v>
      </c>
      <c r="R70">
        <v>7</v>
      </c>
      <c r="S70" s="8">
        <f t="shared" si="25"/>
        <v>35140</v>
      </c>
      <c r="T70" s="8">
        <f t="shared" si="26"/>
        <v>5274</v>
      </c>
      <c r="U70" s="8">
        <f t="shared" si="27"/>
        <v>1758</v>
      </c>
      <c r="V70" s="8">
        <f t="shared" si="28"/>
        <v>1758</v>
      </c>
      <c r="Y70">
        <v>7</v>
      </c>
      <c r="Z70" s="8">
        <f t="shared" si="33"/>
        <v>119140</v>
      </c>
      <c r="AA70" s="8">
        <f t="shared" si="34"/>
        <v>17874</v>
      </c>
      <c r="AB70" s="8">
        <f t="shared" si="35"/>
        <v>5958</v>
      </c>
      <c r="AC70" s="8">
        <f t="shared" si="36"/>
        <v>5958</v>
      </c>
      <c r="AG70">
        <v>7</v>
      </c>
      <c r="AH70" s="8">
        <f t="shared" si="37"/>
        <v>287140</v>
      </c>
      <c r="AI70" s="8">
        <f t="shared" si="38"/>
        <v>43074</v>
      </c>
      <c r="AJ70" s="8">
        <f t="shared" si="39"/>
        <v>14358</v>
      </c>
      <c r="AK70" s="8">
        <f t="shared" si="40"/>
        <v>14358</v>
      </c>
    </row>
    <row r="71" spans="1:37" ht="16.5" x14ac:dyDescent="0.35">
      <c r="A71" s="22">
        <v>3031169</v>
      </c>
      <c r="B71" s="23">
        <v>7</v>
      </c>
      <c r="C71" s="23">
        <v>10</v>
      </c>
      <c r="D71" s="24" t="s">
        <v>15</v>
      </c>
      <c r="E71" s="22"/>
      <c r="F71" s="25"/>
      <c r="G71" s="25">
        <v>0</v>
      </c>
      <c r="H71" s="27">
        <v>77140</v>
      </c>
      <c r="I71" s="27">
        <v>11574</v>
      </c>
      <c r="J71" s="27">
        <v>3858</v>
      </c>
      <c r="K71" s="27">
        <v>3858</v>
      </c>
      <c r="L71" s="23">
        <v>0</v>
      </c>
      <c r="M71" s="30" t="s">
        <v>37</v>
      </c>
      <c r="N71">
        <f t="shared" si="30"/>
        <v>231470</v>
      </c>
      <c r="O71">
        <f t="shared" si="32"/>
        <v>0</v>
      </c>
      <c r="P71" t="e">
        <f t="shared" si="31"/>
        <v>#DIV/0!</v>
      </c>
      <c r="R71">
        <v>7</v>
      </c>
      <c r="S71" s="8">
        <f t="shared" ref="S71" si="41">H71-$H$2*R71</f>
        <v>35140</v>
      </c>
      <c r="T71" s="8">
        <f t="shared" ref="T71" si="42">I71-$I$2*R71</f>
        <v>5274</v>
      </c>
      <c r="U71" s="8">
        <f t="shared" ref="U71" si="43">J71-$J$2*R71</f>
        <v>1758</v>
      </c>
      <c r="V71" s="8">
        <f t="shared" ref="V71" si="44">K71-$K$2*R71</f>
        <v>1758</v>
      </c>
      <c r="Y71">
        <v>7</v>
      </c>
      <c r="Z71" s="8">
        <f>$Z$2*Y71+S71</f>
        <v>119140</v>
      </c>
      <c r="AA71" s="8">
        <f t="shared" si="34"/>
        <v>17874</v>
      </c>
      <c r="AB71" s="8">
        <f t="shared" si="35"/>
        <v>5958</v>
      </c>
      <c r="AC71" s="8">
        <f t="shared" si="36"/>
        <v>5958</v>
      </c>
      <c r="AG71">
        <v>7</v>
      </c>
      <c r="AH71" s="8">
        <f>$AH$2*AG71+S71</f>
        <v>287140</v>
      </c>
      <c r="AI71" s="8">
        <f t="shared" si="38"/>
        <v>43074</v>
      </c>
      <c r="AJ71" s="8">
        <f t="shared" si="39"/>
        <v>12600</v>
      </c>
      <c r="AK71" s="8">
        <f t="shared" si="40"/>
        <v>14358</v>
      </c>
    </row>
    <row r="72" spans="1:37" ht="16.5" x14ac:dyDescent="0.35">
      <c r="A72" s="22">
        <v>3031200</v>
      </c>
      <c r="B72" s="23">
        <v>1</v>
      </c>
      <c r="C72" s="23">
        <v>1</v>
      </c>
      <c r="D72" s="24" t="s">
        <v>39</v>
      </c>
      <c r="E72" s="22">
        <v>3031200</v>
      </c>
      <c r="F72" s="25">
        <v>1</v>
      </c>
      <c r="G72" s="26">
        <v>20</v>
      </c>
      <c r="H72" s="27">
        <v>6000</v>
      </c>
      <c r="I72" s="27">
        <v>900</v>
      </c>
      <c r="J72" s="27">
        <v>300</v>
      </c>
      <c r="K72" s="27">
        <v>300</v>
      </c>
      <c r="L72" s="23">
        <v>0</v>
      </c>
      <c r="M72" s="28"/>
      <c r="N72">
        <f t="shared" si="30"/>
        <v>18000</v>
      </c>
      <c r="O72">
        <f t="shared" si="32"/>
        <v>-213470</v>
      </c>
    </row>
    <row r="73" spans="1:37" ht="16.5" x14ac:dyDescent="0.35">
      <c r="A73" s="22">
        <v>3031201</v>
      </c>
      <c r="B73" s="23">
        <v>1</v>
      </c>
      <c r="C73" s="23">
        <v>2</v>
      </c>
      <c r="D73" s="24" t="s">
        <v>39</v>
      </c>
      <c r="E73" s="22"/>
      <c r="F73" s="25"/>
      <c r="G73" s="25">
        <v>20</v>
      </c>
      <c r="H73" s="27">
        <v>6020</v>
      </c>
      <c r="I73" s="27">
        <v>901</v>
      </c>
      <c r="J73" s="27">
        <v>300</v>
      </c>
      <c r="K73" s="27">
        <v>300</v>
      </c>
      <c r="L73" s="23">
        <v>0</v>
      </c>
      <c r="M73" s="28"/>
      <c r="N73">
        <f t="shared" si="30"/>
        <v>18020</v>
      </c>
      <c r="O73">
        <f t="shared" si="32"/>
        <v>20</v>
      </c>
    </row>
    <row r="74" spans="1:37" ht="16.5" x14ac:dyDescent="0.35">
      <c r="A74" s="22">
        <v>3031202</v>
      </c>
      <c r="B74" s="23">
        <v>1</v>
      </c>
      <c r="C74" s="23">
        <v>3</v>
      </c>
      <c r="D74" s="24" t="s">
        <v>39</v>
      </c>
      <c r="E74" s="22"/>
      <c r="F74" s="25"/>
      <c r="G74" s="25">
        <v>50</v>
      </c>
      <c r="H74" s="27">
        <v>6020</v>
      </c>
      <c r="I74" s="27">
        <v>904</v>
      </c>
      <c r="J74" s="27">
        <v>301</v>
      </c>
      <c r="K74" s="27">
        <v>301</v>
      </c>
      <c r="L74" s="23">
        <v>0</v>
      </c>
      <c r="M74" s="28"/>
      <c r="N74">
        <f t="shared" si="30"/>
        <v>18070</v>
      </c>
      <c r="O74">
        <f t="shared" si="32"/>
        <v>50</v>
      </c>
    </row>
    <row r="75" spans="1:37" ht="16.5" x14ac:dyDescent="0.35">
      <c r="A75" s="22">
        <v>3031203</v>
      </c>
      <c r="B75" s="23">
        <v>1</v>
      </c>
      <c r="C75" s="23">
        <v>4</v>
      </c>
      <c r="D75" s="24" t="s">
        <v>39</v>
      </c>
      <c r="E75" s="22"/>
      <c r="F75" s="25"/>
      <c r="G75" s="25">
        <v>90</v>
      </c>
      <c r="H75" s="27">
        <v>6040</v>
      </c>
      <c r="I75" s="27">
        <v>908</v>
      </c>
      <c r="J75" s="27">
        <v>303</v>
      </c>
      <c r="K75" s="27">
        <v>303</v>
      </c>
      <c r="L75" s="23">
        <v>0</v>
      </c>
      <c r="M75" s="28"/>
      <c r="N75">
        <f t="shared" si="30"/>
        <v>18160</v>
      </c>
      <c r="O75">
        <f t="shared" si="32"/>
        <v>90</v>
      </c>
    </row>
    <row r="76" spans="1:37" ht="16.5" x14ac:dyDescent="0.35">
      <c r="A76" s="22">
        <v>3031204</v>
      </c>
      <c r="B76" s="23">
        <v>1</v>
      </c>
      <c r="C76" s="23">
        <v>5</v>
      </c>
      <c r="D76" s="24" t="s">
        <v>39</v>
      </c>
      <c r="E76" s="22"/>
      <c r="F76" s="25"/>
      <c r="G76" s="25">
        <v>140</v>
      </c>
      <c r="H76" s="27">
        <v>6100</v>
      </c>
      <c r="I76" s="27">
        <v>915</v>
      </c>
      <c r="J76" s="27">
        <v>305</v>
      </c>
      <c r="K76" s="27">
        <v>305</v>
      </c>
      <c r="L76" s="23">
        <v>0</v>
      </c>
      <c r="M76" s="28"/>
      <c r="N76">
        <f t="shared" si="30"/>
        <v>18300</v>
      </c>
      <c r="O76">
        <f t="shared" si="32"/>
        <v>140</v>
      </c>
    </row>
    <row r="77" spans="1:37" ht="16.5" x14ac:dyDescent="0.35">
      <c r="A77" s="22">
        <v>3031205</v>
      </c>
      <c r="B77" s="23">
        <v>1</v>
      </c>
      <c r="C77" s="23">
        <v>6</v>
      </c>
      <c r="D77" s="24" t="s">
        <v>39</v>
      </c>
      <c r="E77" s="22"/>
      <c r="F77" s="25"/>
      <c r="G77" s="25">
        <v>200</v>
      </c>
      <c r="H77" s="27">
        <v>6180</v>
      </c>
      <c r="I77" s="27">
        <v>925</v>
      </c>
      <c r="J77" s="27">
        <v>308</v>
      </c>
      <c r="K77" s="27">
        <v>308</v>
      </c>
      <c r="L77" s="23">
        <v>0</v>
      </c>
      <c r="M77" s="28"/>
      <c r="N77">
        <f t="shared" si="30"/>
        <v>18500</v>
      </c>
      <c r="O77">
        <f t="shared" si="32"/>
        <v>200</v>
      </c>
    </row>
    <row r="78" spans="1:37" ht="16.5" x14ac:dyDescent="0.35">
      <c r="A78" s="22">
        <v>3031206</v>
      </c>
      <c r="B78" s="23">
        <v>1</v>
      </c>
      <c r="C78" s="23">
        <v>7</v>
      </c>
      <c r="D78" s="24" t="s">
        <v>39</v>
      </c>
      <c r="E78" s="22"/>
      <c r="F78" s="25"/>
      <c r="G78" s="25">
        <v>270</v>
      </c>
      <c r="H78" s="27">
        <v>6240</v>
      </c>
      <c r="I78" s="27">
        <v>939</v>
      </c>
      <c r="J78" s="27">
        <v>313</v>
      </c>
      <c r="K78" s="27">
        <v>313</v>
      </c>
      <c r="L78" s="23">
        <v>0</v>
      </c>
      <c r="M78" s="28"/>
      <c r="N78">
        <f t="shared" si="30"/>
        <v>18770</v>
      </c>
      <c r="O78">
        <f t="shared" si="32"/>
        <v>270</v>
      </c>
    </row>
    <row r="79" spans="1:37" ht="16.5" x14ac:dyDescent="0.35">
      <c r="A79" s="22">
        <v>3031207</v>
      </c>
      <c r="B79" s="23">
        <v>1</v>
      </c>
      <c r="C79" s="23">
        <v>8</v>
      </c>
      <c r="D79" s="24" t="s">
        <v>39</v>
      </c>
      <c r="E79" s="22"/>
      <c r="F79" s="25"/>
      <c r="G79" s="25">
        <v>350</v>
      </c>
      <c r="H79" s="27">
        <v>6360</v>
      </c>
      <c r="I79" s="27">
        <v>956</v>
      </c>
      <c r="J79" s="27">
        <v>319</v>
      </c>
      <c r="K79" s="27">
        <v>319</v>
      </c>
      <c r="L79" s="23">
        <v>0</v>
      </c>
      <c r="M79" s="28"/>
      <c r="N79">
        <f t="shared" si="30"/>
        <v>19120</v>
      </c>
      <c r="O79">
        <f t="shared" si="32"/>
        <v>350</v>
      </c>
    </row>
    <row r="80" spans="1:37" ht="16.5" x14ac:dyDescent="0.35">
      <c r="A80" s="22">
        <v>3031208</v>
      </c>
      <c r="B80" s="23">
        <v>1</v>
      </c>
      <c r="C80" s="23">
        <v>9</v>
      </c>
      <c r="D80" s="24" t="s">
        <v>39</v>
      </c>
      <c r="E80" s="22"/>
      <c r="F80" s="25"/>
      <c r="G80" s="25">
        <v>440</v>
      </c>
      <c r="H80" s="27">
        <v>6520</v>
      </c>
      <c r="I80" s="27">
        <v>978</v>
      </c>
      <c r="J80" s="27">
        <v>326</v>
      </c>
      <c r="K80" s="27">
        <v>326</v>
      </c>
      <c r="L80" s="23">
        <v>0</v>
      </c>
      <c r="M80" s="28"/>
      <c r="N80">
        <f t="shared" si="30"/>
        <v>19560</v>
      </c>
      <c r="O80">
        <f t="shared" si="32"/>
        <v>440</v>
      </c>
    </row>
    <row r="81" spans="1:15" ht="16.5" x14ac:dyDescent="0.35">
      <c r="A81" s="22">
        <v>3031209</v>
      </c>
      <c r="B81" s="23">
        <v>1</v>
      </c>
      <c r="C81" s="23">
        <v>10</v>
      </c>
      <c r="D81" s="24" t="s">
        <v>39</v>
      </c>
      <c r="E81" s="22">
        <v>3031200</v>
      </c>
      <c r="F81" s="25">
        <v>1</v>
      </c>
      <c r="G81" s="25">
        <v>440</v>
      </c>
      <c r="H81" s="27">
        <v>12520</v>
      </c>
      <c r="I81" s="27">
        <v>1878</v>
      </c>
      <c r="J81" s="27">
        <v>626</v>
      </c>
      <c r="K81" s="27">
        <v>626</v>
      </c>
      <c r="L81" s="23">
        <v>0</v>
      </c>
      <c r="M81" s="28"/>
      <c r="N81">
        <f t="shared" si="30"/>
        <v>37560</v>
      </c>
      <c r="O81">
        <f t="shared" si="32"/>
        <v>18000</v>
      </c>
    </row>
    <row r="82" spans="1:15" ht="16.5" x14ac:dyDescent="0.35">
      <c r="A82" s="22">
        <v>3031210</v>
      </c>
      <c r="B82" s="23">
        <v>2</v>
      </c>
      <c r="C82" s="23">
        <v>1</v>
      </c>
      <c r="D82" s="24" t="s">
        <v>39</v>
      </c>
      <c r="E82" s="22"/>
      <c r="F82" s="25"/>
      <c r="G82" s="25">
        <v>450</v>
      </c>
      <c r="H82" s="27">
        <v>12680</v>
      </c>
      <c r="I82" s="27">
        <v>1901</v>
      </c>
      <c r="J82" s="27">
        <v>633</v>
      </c>
      <c r="K82" s="27">
        <v>633</v>
      </c>
      <c r="L82" s="23">
        <v>1</v>
      </c>
      <c r="M82" s="29">
        <v>3006001</v>
      </c>
      <c r="N82">
        <f t="shared" si="30"/>
        <v>38010</v>
      </c>
      <c r="O82">
        <f t="shared" si="32"/>
        <v>450</v>
      </c>
    </row>
    <row r="83" spans="1:15" ht="16.5" x14ac:dyDescent="0.35">
      <c r="A83" s="22">
        <v>3031211</v>
      </c>
      <c r="B83" s="23">
        <v>2</v>
      </c>
      <c r="C83" s="23">
        <v>2</v>
      </c>
      <c r="D83" s="24" t="s">
        <v>39</v>
      </c>
      <c r="E83" s="22"/>
      <c r="F83" s="25"/>
      <c r="G83" s="25">
        <v>470</v>
      </c>
      <c r="H83" s="27">
        <v>12840</v>
      </c>
      <c r="I83" s="27">
        <v>1924</v>
      </c>
      <c r="J83" s="27">
        <v>641</v>
      </c>
      <c r="K83" s="27">
        <v>641</v>
      </c>
      <c r="L83" s="23">
        <v>0</v>
      </c>
      <c r="M83" s="29">
        <v>3006001</v>
      </c>
      <c r="N83">
        <f t="shared" si="30"/>
        <v>38480</v>
      </c>
      <c r="O83">
        <f t="shared" si="32"/>
        <v>470</v>
      </c>
    </row>
    <row r="84" spans="1:15" ht="16.5" x14ac:dyDescent="0.35">
      <c r="A84" s="22">
        <v>3031212</v>
      </c>
      <c r="B84" s="23">
        <v>2</v>
      </c>
      <c r="C84" s="23">
        <v>3</v>
      </c>
      <c r="D84" s="24" t="s">
        <v>39</v>
      </c>
      <c r="E84" s="22"/>
      <c r="F84" s="25"/>
      <c r="G84" s="25">
        <v>500</v>
      </c>
      <c r="H84" s="27">
        <v>12980</v>
      </c>
      <c r="I84" s="27">
        <v>1949</v>
      </c>
      <c r="J84" s="27">
        <v>650</v>
      </c>
      <c r="K84" s="27">
        <v>650</v>
      </c>
      <c r="L84" s="23">
        <v>0</v>
      </c>
      <c r="M84" s="29">
        <v>3006001</v>
      </c>
      <c r="N84">
        <f t="shared" si="30"/>
        <v>38980</v>
      </c>
      <c r="O84">
        <f t="shared" si="32"/>
        <v>500</v>
      </c>
    </row>
    <row r="85" spans="1:15" ht="16.5" x14ac:dyDescent="0.35">
      <c r="A85" s="22">
        <v>3031213</v>
      </c>
      <c r="B85" s="23">
        <v>2</v>
      </c>
      <c r="C85" s="23">
        <v>4</v>
      </c>
      <c r="D85" s="24" t="s">
        <v>39</v>
      </c>
      <c r="E85" s="22"/>
      <c r="F85" s="25"/>
      <c r="G85" s="25">
        <v>540</v>
      </c>
      <c r="H85" s="27">
        <v>13160</v>
      </c>
      <c r="I85" s="27">
        <v>1976</v>
      </c>
      <c r="J85" s="27">
        <v>659</v>
      </c>
      <c r="K85" s="27">
        <v>659</v>
      </c>
      <c r="L85" s="23">
        <v>0</v>
      </c>
      <c r="M85" s="29">
        <v>3006001</v>
      </c>
      <c r="N85">
        <f t="shared" si="30"/>
        <v>39520</v>
      </c>
      <c r="O85">
        <f t="shared" si="32"/>
        <v>540</v>
      </c>
    </row>
    <row r="86" spans="1:15" ht="16.5" x14ac:dyDescent="0.35">
      <c r="A86" s="22">
        <v>3031214</v>
      </c>
      <c r="B86" s="23">
        <v>2</v>
      </c>
      <c r="C86" s="23">
        <v>5</v>
      </c>
      <c r="D86" s="24" t="s">
        <v>39</v>
      </c>
      <c r="E86" s="22"/>
      <c r="F86" s="25"/>
      <c r="G86" s="25">
        <v>590</v>
      </c>
      <c r="H86" s="27">
        <v>13380</v>
      </c>
      <c r="I86" s="27">
        <v>2006</v>
      </c>
      <c r="J86" s="27">
        <v>668</v>
      </c>
      <c r="K86" s="27">
        <v>668</v>
      </c>
      <c r="L86" s="23">
        <v>0</v>
      </c>
      <c r="M86" s="29">
        <v>3006001</v>
      </c>
      <c r="N86">
        <f t="shared" si="30"/>
        <v>40110</v>
      </c>
      <c r="O86">
        <f t="shared" si="32"/>
        <v>590</v>
      </c>
    </row>
    <row r="87" spans="1:15" ht="16.5" x14ac:dyDescent="0.35">
      <c r="A87" s="22">
        <v>3031215</v>
      </c>
      <c r="B87" s="23">
        <v>2</v>
      </c>
      <c r="C87" s="23">
        <v>6</v>
      </c>
      <c r="D87" s="24" t="s">
        <v>39</v>
      </c>
      <c r="E87" s="22"/>
      <c r="F87" s="25"/>
      <c r="G87" s="25">
        <v>650</v>
      </c>
      <c r="H87" s="27">
        <v>13600</v>
      </c>
      <c r="I87" s="27">
        <v>2038</v>
      </c>
      <c r="J87" s="27">
        <v>679</v>
      </c>
      <c r="K87" s="27">
        <v>679</v>
      </c>
      <c r="L87" s="23">
        <v>0</v>
      </c>
      <c r="M87" s="29">
        <v>3006001</v>
      </c>
      <c r="N87">
        <f t="shared" si="30"/>
        <v>40760</v>
      </c>
      <c r="O87">
        <f t="shared" si="32"/>
        <v>650</v>
      </c>
    </row>
    <row r="88" spans="1:15" ht="16.5" x14ac:dyDescent="0.35">
      <c r="A88" s="22">
        <v>3031216</v>
      </c>
      <c r="B88" s="23">
        <v>2</v>
      </c>
      <c r="C88" s="23">
        <v>7</v>
      </c>
      <c r="D88" s="24" t="s">
        <v>39</v>
      </c>
      <c r="E88" s="22"/>
      <c r="F88" s="25"/>
      <c r="G88" s="25">
        <v>720</v>
      </c>
      <c r="H88" s="27">
        <v>13840</v>
      </c>
      <c r="I88" s="27">
        <v>2074</v>
      </c>
      <c r="J88" s="27">
        <v>691</v>
      </c>
      <c r="K88" s="27">
        <v>691</v>
      </c>
      <c r="L88" s="23">
        <v>0</v>
      </c>
      <c r="M88" s="29">
        <v>3006001</v>
      </c>
      <c r="N88">
        <f t="shared" si="30"/>
        <v>41480</v>
      </c>
      <c r="O88">
        <f t="shared" si="32"/>
        <v>720</v>
      </c>
    </row>
    <row r="89" spans="1:15" ht="16.5" x14ac:dyDescent="0.35">
      <c r="A89" s="22">
        <v>3031217</v>
      </c>
      <c r="B89" s="23">
        <v>2</v>
      </c>
      <c r="C89" s="23">
        <v>8</v>
      </c>
      <c r="D89" s="24" t="s">
        <v>39</v>
      </c>
      <c r="E89" s="22"/>
      <c r="F89" s="25"/>
      <c r="G89" s="25">
        <v>800</v>
      </c>
      <c r="H89" s="27">
        <v>14080</v>
      </c>
      <c r="I89" s="27">
        <v>2114</v>
      </c>
      <c r="J89" s="27">
        <v>705</v>
      </c>
      <c r="K89" s="27">
        <v>705</v>
      </c>
      <c r="L89" s="23">
        <v>0</v>
      </c>
      <c r="M89" s="29">
        <v>3006001</v>
      </c>
      <c r="N89">
        <f t="shared" si="30"/>
        <v>42280</v>
      </c>
      <c r="O89">
        <f t="shared" si="32"/>
        <v>800</v>
      </c>
    </row>
    <row r="90" spans="1:15" ht="16.5" x14ac:dyDescent="0.35">
      <c r="A90" s="22">
        <v>3031218</v>
      </c>
      <c r="B90" s="23">
        <v>2</v>
      </c>
      <c r="C90" s="23">
        <v>9</v>
      </c>
      <c r="D90" s="24" t="s">
        <v>39</v>
      </c>
      <c r="E90" s="22"/>
      <c r="F90" s="25"/>
      <c r="G90" s="25">
        <v>890</v>
      </c>
      <c r="H90" s="27">
        <v>14400</v>
      </c>
      <c r="I90" s="27">
        <v>2159</v>
      </c>
      <c r="J90" s="27">
        <v>719</v>
      </c>
      <c r="K90" s="27">
        <v>719</v>
      </c>
      <c r="L90" s="23">
        <v>0</v>
      </c>
      <c r="M90" s="29">
        <v>3006001</v>
      </c>
      <c r="N90">
        <f t="shared" si="30"/>
        <v>43170</v>
      </c>
      <c r="O90">
        <f t="shared" si="32"/>
        <v>890</v>
      </c>
    </row>
    <row r="91" spans="1:15" ht="16.5" x14ac:dyDescent="0.35">
      <c r="A91" s="22">
        <v>3031219</v>
      </c>
      <c r="B91" s="23">
        <v>2</v>
      </c>
      <c r="C91" s="23">
        <v>10</v>
      </c>
      <c r="D91" s="24" t="s">
        <v>39</v>
      </c>
      <c r="E91" s="22">
        <v>3031200</v>
      </c>
      <c r="F91" s="25">
        <v>1</v>
      </c>
      <c r="G91" s="25">
        <v>990</v>
      </c>
      <c r="H91" s="27">
        <v>19040</v>
      </c>
      <c r="I91" s="27">
        <v>2859</v>
      </c>
      <c r="J91" s="27">
        <v>953</v>
      </c>
      <c r="K91" s="27">
        <v>953</v>
      </c>
      <c r="L91" s="23">
        <v>0</v>
      </c>
      <c r="M91" s="29">
        <v>3006001</v>
      </c>
      <c r="N91">
        <f t="shared" si="30"/>
        <v>57170</v>
      </c>
      <c r="O91">
        <f t="shared" si="32"/>
        <v>14000</v>
      </c>
    </row>
    <row r="92" spans="1:15" ht="16.5" x14ac:dyDescent="0.35">
      <c r="A92" s="22">
        <v>3031220</v>
      </c>
      <c r="B92" s="23">
        <v>3</v>
      </c>
      <c r="C92" s="23">
        <v>1</v>
      </c>
      <c r="D92" s="24" t="s">
        <v>39</v>
      </c>
      <c r="E92" s="22"/>
      <c r="F92" s="25"/>
      <c r="G92" s="25">
        <v>1000</v>
      </c>
      <c r="H92" s="27">
        <v>19400</v>
      </c>
      <c r="I92" s="27">
        <v>2909</v>
      </c>
      <c r="J92" s="27">
        <v>969</v>
      </c>
      <c r="K92" s="27">
        <v>969</v>
      </c>
      <c r="L92" s="23">
        <v>0</v>
      </c>
      <c r="M92" s="29">
        <v>3006001</v>
      </c>
      <c r="N92">
        <f t="shared" si="30"/>
        <v>58170</v>
      </c>
      <c r="O92">
        <f t="shared" si="32"/>
        <v>1000</v>
      </c>
    </row>
    <row r="93" spans="1:15" ht="16.5" x14ac:dyDescent="0.35">
      <c r="A93" s="22">
        <v>3031221</v>
      </c>
      <c r="B93" s="23">
        <v>3</v>
      </c>
      <c r="C93" s="23">
        <v>2</v>
      </c>
      <c r="D93" s="24" t="s">
        <v>39</v>
      </c>
      <c r="E93" s="22"/>
      <c r="F93" s="25"/>
      <c r="G93" s="25">
        <v>1020</v>
      </c>
      <c r="H93" s="27">
        <v>19740</v>
      </c>
      <c r="I93" s="27">
        <v>2960</v>
      </c>
      <c r="J93" s="27">
        <v>986</v>
      </c>
      <c r="K93" s="27">
        <v>986</v>
      </c>
      <c r="L93" s="23">
        <v>0</v>
      </c>
      <c r="M93" s="29">
        <v>3006001</v>
      </c>
      <c r="N93">
        <f t="shared" si="30"/>
        <v>59190</v>
      </c>
      <c r="O93">
        <f t="shared" si="32"/>
        <v>1020</v>
      </c>
    </row>
    <row r="94" spans="1:15" ht="16.5" x14ac:dyDescent="0.35">
      <c r="A94" s="22">
        <v>3031222</v>
      </c>
      <c r="B94" s="23">
        <v>3</v>
      </c>
      <c r="C94" s="23">
        <v>3</v>
      </c>
      <c r="D94" s="24" t="s">
        <v>39</v>
      </c>
      <c r="E94" s="22"/>
      <c r="F94" s="25"/>
      <c r="G94" s="25">
        <v>1050</v>
      </c>
      <c r="H94" s="27">
        <v>20080</v>
      </c>
      <c r="I94" s="27">
        <v>3012</v>
      </c>
      <c r="J94" s="27">
        <v>1004</v>
      </c>
      <c r="K94" s="27">
        <v>1004</v>
      </c>
      <c r="L94" s="23">
        <v>0</v>
      </c>
      <c r="M94" s="29">
        <v>3006001</v>
      </c>
      <c r="N94">
        <f t="shared" si="30"/>
        <v>60240</v>
      </c>
      <c r="O94">
        <f t="shared" si="32"/>
        <v>1050</v>
      </c>
    </row>
    <row r="95" spans="1:15" ht="16.5" x14ac:dyDescent="0.35">
      <c r="A95" s="22">
        <v>3031223</v>
      </c>
      <c r="B95" s="23">
        <v>3</v>
      </c>
      <c r="C95" s="23">
        <v>4</v>
      </c>
      <c r="D95" s="24" t="s">
        <v>39</v>
      </c>
      <c r="E95" s="22"/>
      <c r="F95" s="25"/>
      <c r="G95" s="25">
        <v>1090</v>
      </c>
      <c r="H95" s="27">
        <v>20440</v>
      </c>
      <c r="I95" s="27">
        <v>3067</v>
      </c>
      <c r="J95" s="27">
        <v>1022</v>
      </c>
      <c r="K95" s="27">
        <v>1022</v>
      </c>
      <c r="L95" s="23">
        <v>0</v>
      </c>
      <c r="M95" s="29">
        <v>3006001</v>
      </c>
      <c r="N95">
        <f t="shared" si="30"/>
        <v>61330</v>
      </c>
      <c r="O95">
        <f t="shared" si="32"/>
        <v>1090</v>
      </c>
    </row>
    <row r="96" spans="1:15" ht="16.5" x14ac:dyDescent="0.35">
      <c r="A96" s="22">
        <v>3031224</v>
      </c>
      <c r="B96" s="23">
        <v>3</v>
      </c>
      <c r="C96" s="23">
        <v>5</v>
      </c>
      <c r="D96" s="24" t="s">
        <v>39</v>
      </c>
      <c r="E96" s="22"/>
      <c r="F96" s="25"/>
      <c r="G96" s="25">
        <v>1140</v>
      </c>
      <c r="H96" s="27">
        <v>20820</v>
      </c>
      <c r="I96" s="27">
        <v>3124</v>
      </c>
      <c r="J96" s="27">
        <v>1041</v>
      </c>
      <c r="K96" s="27">
        <v>1041</v>
      </c>
      <c r="L96" s="23">
        <v>0</v>
      </c>
      <c r="M96" s="29">
        <v>3006001</v>
      </c>
      <c r="N96">
        <f t="shared" si="30"/>
        <v>62470</v>
      </c>
      <c r="O96">
        <f t="shared" si="32"/>
        <v>1140</v>
      </c>
    </row>
    <row r="97" spans="1:15" ht="16.5" x14ac:dyDescent="0.35">
      <c r="A97" s="22">
        <v>3031225</v>
      </c>
      <c r="B97" s="23">
        <v>3</v>
      </c>
      <c r="C97" s="23">
        <v>6</v>
      </c>
      <c r="D97" s="24" t="s">
        <v>39</v>
      </c>
      <c r="E97" s="22"/>
      <c r="F97" s="25"/>
      <c r="G97" s="25">
        <v>1200</v>
      </c>
      <c r="H97" s="27">
        <v>21220</v>
      </c>
      <c r="I97" s="27">
        <v>3184</v>
      </c>
      <c r="J97" s="27">
        <v>1061</v>
      </c>
      <c r="K97" s="27">
        <v>1061</v>
      </c>
      <c r="L97" s="23">
        <v>0</v>
      </c>
      <c r="M97" s="29">
        <v>3006001</v>
      </c>
      <c r="N97">
        <f t="shared" si="30"/>
        <v>63670</v>
      </c>
      <c r="O97">
        <f t="shared" si="32"/>
        <v>1200</v>
      </c>
    </row>
    <row r="98" spans="1:15" ht="16.5" x14ac:dyDescent="0.35">
      <c r="A98" s="22">
        <v>3031226</v>
      </c>
      <c r="B98" s="23">
        <v>3</v>
      </c>
      <c r="C98" s="23">
        <v>7</v>
      </c>
      <c r="D98" s="24" t="s">
        <v>39</v>
      </c>
      <c r="E98" s="22"/>
      <c r="F98" s="25"/>
      <c r="G98" s="25">
        <v>1270</v>
      </c>
      <c r="H98" s="27">
        <v>21660</v>
      </c>
      <c r="I98" s="27">
        <v>3247</v>
      </c>
      <c r="J98" s="27">
        <v>1082</v>
      </c>
      <c r="K98" s="27">
        <v>1082</v>
      </c>
      <c r="L98" s="23">
        <v>0</v>
      </c>
      <c r="M98" s="29">
        <v>3006001</v>
      </c>
      <c r="N98">
        <f t="shared" si="30"/>
        <v>64940</v>
      </c>
      <c r="O98">
        <f t="shared" si="32"/>
        <v>1270</v>
      </c>
    </row>
    <row r="99" spans="1:15" ht="16.5" x14ac:dyDescent="0.35">
      <c r="A99" s="22">
        <v>3031227</v>
      </c>
      <c r="B99" s="23">
        <v>3</v>
      </c>
      <c r="C99" s="23">
        <v>8</v>
      </c>
      <c r="D99" s="24" t="s">
        <v>39</v>
      </c>
      <c r="E99" s="22"/>
      <c r="F99" s="25"/>
      <c r="G99" s="25">
        <v>1350</v>
      </c>
      <c r="H99" s="27">
        <v>22080</v>
      </c>
      <c r="I99" s="27">
        <v>3315</v>
      </c>
      <c r="J99" s="27">
        <v>1105</v>
      </c>
      <c r="K99" s="27">
        <v>1105</v>
      </c>
      <c r="L99" s="23">
        <v>0</v>
      </c>
      <c r="M99" s="29">
        <v>3006001</v>
      </c>
      <c r="N99">
        <f t="shared" si="30"/>
        <v>66290</v>
      </c>
      <c r="O99">
        <f t="shared" si="32"/>
        <v>1350</v>
      </c>
    </row>
    <row r="100" spans="1:15" ht="16.5" x14ac:dyDescent="0.35">
      <c r="A100" s="22">
        <v>3031228</v>
      </c>
      <c r="B100" s="23">
        <v>3</v>
      </c>
      <c r="C100" s="23">
        <v>9</v>
      </c>
      <c r="D100" s="24" t="s">
        <v>39</v>
      </c>
      <c r="E100" s="22"/>
      <c r="F100" s="25"/>
      <c r="G100" s="25">
        <v>1440</v>
      </c>
      <c r="H100" s="27">
        <v>22560</v>
      </c>
      <c r="I100" s="27">
        <v>3387</v>
      </c>
      <c r="J100" s="27">
        <v>1129</v>
      </c>
      <c r="K100" s="27">
        <v>1129</v>
      </c>
      <c r="L100" s="23">
        <v>0</v>
      </c>
      <c r="M100" s="29">
        <v>3006001</v>
      </c>
      <c r="N100">
        <f t="shared" si="30"/>
        <v>67730</v>
      </c>
      <c r="O100">
        <f t="shared" si="32"/>
        <v>1440</v>
      </c>
    </row>
    <row r="101" spans="1:15" ht="16.5" x14ac:dyDescent="0.35">
      <c r="A101" s="22">
        <v>3031229</v>
      </c>
      <c r="B101" s="23">
        <v>3</v>
      </c>
      <c r="C101" s="23">
        <v>10</v>
      </c>
      <c r="D101" s="24" t="s">
        <v>39</v>
      </c>
      <c r="E101" s="22">
        <v>3031200</v>
      </c>
      <c r="F101" s="25">
        <v>2</v>
      </c>
      <c r="G101" s="25">
        <v>1540</v>
      </c>
      <c r="H101" s="27">
        <v>30560</v>
      </c>
      <c r="I101" s="27">
        <v>4587</v>
      </c>
      <c r="J101" s="27">
        <v>1529</v>
      </c>
      <c r="K101" s="27">
        <v>1529</v>
      </c>
      <c r="L101" s="23">
        <v>0</v>
      </c>
      <c r="M101" s="29">
        <v>3006001</v>
      </c>
      <c r="N101">
        <f t="shared" si="30"/>
        <v>91730</v>
      </c>
      <c r="O101">
        <f t="shared" si="32"/>
        <v>24000</v>
      </c>
    </row>
    <row r="102" spans="1:15" ht="16.5" x14ac:dyDescent="0.35">
      <c r="A102" s="22">
        <v>3031230</v>
      </c>
      <c r="B102" s="23">
        <v>4</v>
      </c>
      <c r="C102" s="23">
        <v>1</v>
      </c>
      <c r="D102" s="24" t="s">
        <v>39</v>
      </c>
      <c r="E102" s="22"/>
      <c r="F102" s="25"/>
      <c r="G102" s="25">
        <v>1550</v>
      </c>
      <c r="H102" s="27">
        <v>31080</v>
      </c>
      <c r="I102" s="27">
        <v>4664</v>
      </c>
      <c r="J102" s="27">
        <v>1555</v>
      </c>
      <c r="K102" s="27">
        <v>1555</v>
      </c>
      <c r="L102" s="23">
        <v>1</v>
      </c>
      <c r="M102" s="30" t="s">
        <v>36</v>
      </c>
      <c r="N102">
        <f t="shared" si="30"/>
        <v>93280</v>
      </c>
      <c r="O102">
        <f t="shared" si="32"/>
        <v>1550</v>
      </c>
    </row>
    <row r="103" spans="1:15" ht="16.5" x14ac:dyDescent="0.35">
      <c r="A103" s="22">
        <v>3031231</v>
      </c>
      <c r="B103" s="23">
        <v>4</v>
      </c>
      <c r="C103" s="23">
        <v>2</v>
      </c>
      <c r="D103" s="24" t="s">
        <v>39</v>
      </c>
      <c r="E103" s="22"/>
      <c r="F103" s="25"/>
      <c r="G103" s="25">
        <v>1570</v>
      </c>
      <c r="H103" s="27">
        <v>31600</v>
      </c>
      <c r="I103" s="27">
        <v>4743</v>
      </c>
      <c r="J103" s="27">
        <v>1581</v>
      </c>
      <c r="K103" s="27">
        <v>1581</v>
      </c>
      <c r="L103" s="23">
        <v>0</v>
      </c>
      <c r="M103" s="30" t="s">
        <v>36</v>
      </c>
      <c r="N103">
        <f t="shared" si="30"/>
        <v>94850</v>
      </c>
      <c r="O103">
        <f t="shared" si="32"/>
        <v>1570</v>
      </c>
    </row>
    <row r="104" spans="1:15" ht="16.5" x14ac:dyDescent="0.35">
      <c r="A104" s="22">
        <v>3031232</v>
      </c>
      <c r="B104" s="23">
        <v>4</v>
      </c>
      <c r="C104" s="23">
        <v>3</v>
      </c>
      <c r="D104" s="24" t="s">
        <v>39</v>
      </c>
      <c r="E104" s="22"/>
      <c r="F104" s="25"/>
      <c r="G104" s="25">
        <v>1600</v>
      </c>
      <c r="H104" s="27">
        <v>32160</v>
      </c>
      <c r="I104" s="27">
        <v>4823</v>
      </c>
      <c r="J104" s="27">
        <v>1607</v>
      </c>
      <c r="K104" s="27">
        <v>1607</v>
      </c>
      <c r="L104" s="23">
        <v>0</v>
      </c>
      <c r="M104" s="30" t="s">
        <v>36</v>
      </c>
      <c r="N104">
        <f t="shared" si="30"/>
        <v>96450</v>
      </c>
      <c r="O104">
        <f t="shared" si="32"/>
        <v>1600</v>
      </c>
    </row>
    <row r="105" spans="1:15" ht="16.5" x14ac:dyDescent="0.35">
      <c r="A105" s="22">
        <v>3031233</v>
      </c>
      <c r="B105" s="23">
        <v>4</v>
      </c>
      <c r="C105" s="23">
        <v>4</v>
      </c>
      <c r="D105" s="24" t="s">
        <v>39</v>
      </c>
      <c r="E105" s="22"/>
      <c r="F105" s="25"/>
      <c r="G105" s="25">
        <v>1640</v>
      </c>
      <c r="H105" s="27">
        <v>32680</v>
      </c>
      <c r="I105" s="27">
        <v>4905</v>
      </c>
      <c r="J105" s="27">
        <v>1635</v>
      </c>
      <c r="K105" s="27">
        <v>1635</v>
      </c>
      <c r="L105" s="23">
        <v>0</v>
      </c>
      <c r="M105" s="30" t="s">
        <v>36</v>
      </c>
      <c r="N105">
        <f t="shared" si="30"/>
        <v>98090</v>
      </c>
      <c r="O105">
        <f t="shared" si="32"/>
        <v>1640</v>
      </c>
    </row>
    <row r="106" spans="1:15" ht="16.5" x14ac:dyDescent="0.35">
      <c r="A106" s="22">
        <v>3031234</v>
      </c>
      <c r="B106" s="23">
        <v>4</v>
      </c>
      <c r="C106" s="23">
        <v>5</v>
      </c>
      <c r="D106" s="24" t="s">
        <v>39</v>
      </c>
      <c r="E106" s="22"/>
      <c r="F106" s="25"/>
      <c r="G106" s="25">
        <v>1690</v>
      </c>
      <c r="H106" s="27">
        <v>33260</v>
      </c>
      <c r="I106" s="27">
        <v>4989</v>
      </c>
      <c r="J106" s="27">
        <v>1663</v>
      </c>
      <c r="K106" s="27">
        <v>1663</v>
      </c>
      <c r="L106" s="23">
        <v>0</v>
      </c>
      <c r="M106" s="30" t="s">
        <v>36</v>
      </c>
      <c r="N106">
        <f t="shared" si="30"/>
        <v>99780</v>
      </c>
      <c r="O106">
        <f t="shared" si="32"/>
        <v>1690</v>
      </c>
    </row>
    <row r="107" spans="1:15" ht="16.5" x14ac:dyDescent="0.35">
      <c r="A107" s="22">
        <v>3031235</v>
      </c>
      <c r="B107" s="23">
        <v>4</v>
      </c>
      <c r="C107" s="23">
        <v>6</v>
      </c>
      <c r="D107" s="24" t="s">
        <v>39</v>
      </c>
      <c r="E107" s="22"/>
      <c r="F107" s="25"/>
      <c r="G107" s="25">
        <v>1750</v>
      </c>
      <c r="H107" s="27">
        <v>33840</v>
      </c>
      <c r="I107" s="27">
        <v>5077</v>
      </c>
      <c r="J107" s="27">
        <v>1692</v>
      </c>
      <c r="K107" s="27">
        <v>1692</v>
      </c>
      <c r="L107" s="23">
        <v>0</v>
      </c>
      <c r="M107" s="30" t="s">
        <v>36</v>
      </c>
      <c r="N107">
        <f t="shared" si="30"/>
        <v>101530</v>
      </c>
      <c r="O107">
        <f t="shared" si="32"/>
        <v>1750</v>
      </c>
    </row>
    <row r="108" spans="1:15" ht="16.5" x14ac:dyDescent="0.35">
      <c r="A108" s="22">
        <v>3031236</v>
      </c>
      <c r="B108" s="23">
        <v>4</v>
      </c>
      <c r="C108" s="23">
        <v>7</v>
      </c>
      <c r="D108" s="24" t="s">
        <v>39</v>
      </c>
      <c r="E108" s="22"/>
      <c r="F108" s="25"/>
      <c r="G108" s="25">
        <v>1820</v>
      </c>
      <c r="H108" s="27">
        <v>34460</v>
      </c>
      <c r="I108" s="27">
        <v>5168</v>
      </c>
      <c r="J108" s="27">
        <v>1722</v>
      </c>
      <c r="K108" s="27">
        <v>1722</v>
      </c>
      <c r="L108" s="23">
        <v>0</v>
      </c>
      <c r="M108" s="30" t="s">
        <v>36</v>
      </c>
      <c r="N108">
        <f t="shared" si="30"/>
        <v>103350</v>
      </c>
      <c r="O108">
        <f t="shared" si="32"/>
        <v>1820</v>
      </c>
    </row>
    <row r="109" spans="1:15" ht="16.5" x14ac:dyDescent="0.35">
      <c r="A109" s="22">
        <v>3031237</v>
      </c>
      <c r="B109" s="23">
        <v>4</v>
      </c>
      <c r="C109" s="23">
        <v>8</v>
      </c>
      <c r="D109" s="24" t="s">
        <v>39</v>
      </c>
      <c r="E109" s="22"/>
      <c r="F109" s="25"/>
      <c r="G109" s="25">
        <v>1900</v>
      </c>
      <c r="H109" s="27">
        <v>35080</v>
      </c>
      <c r="I109" s="27">
        <v>5263</v>
      </c>
      <c r="J109" s="27">
        <v>1754</v>
      </c>
      <c r="K109" s="27">
        <v>1754</v>
      </c>
      <c r="L109" s="23">
        <v>0</v>
      </c>
      <c r="M109" s="30" t="s">
        <v>36</v>
      </c>
      <c r="N109">
        <f t="shared" si="30"/>
        <v>105250</v>
      </c>
      <c r="O109">
        <f t="shared" si="32"/>
        <v>1900</v>
      </c>
    </row>
    <row r="110" spans="1:15" ht="16.5" x14ac:dyDescent="0.35">
      <c r="A110" s="22">
        <v>3031238</v>
      </c>
      <c r="B110" s="23">
        <v>4</v>
      </c>
      <c r="C110" s="23">
        <v>9</v>
      </c>
      <c r="D110" s="24" t="s">
        <v>39</v>
      </c>
      <c r="E110" s="22"/>
      <c r="F110" s="25"/>
      <c r="G110" s="25">
        <v>1990</v>
      </c>
      <c r="H110" s="27">
        <v>35760</v>
      </c>
      <c r="I110" s="27">
        <v>5362</v>
      </c>
      <c r="J110" s="27">
        <v>1787</v>
      </c>
      <c r="K110" s="27">
        <v>1787</v>
      </c>
      <c r="L110" s="23">
        <v>0</v>
      </c>
      <c r="M110" s="30" t="s">
        <v>36</v>
      </c>
      <c r="N110">
        <f t="shared" si="30"/>
        <v>107240</v>
      </c>
      <c r="O110">
        <f t="shared" si="32"/>
        <v>1990</v>
      </c>
    </row>
    <row r="111" spans="1:15" ht="16.5" x14ac:dyDescent="0.35">
      <c r="A111" s="22">
        <v>3031239</v>
      </c>
      <c r="B111" s="23">
        <v>4</v>
      </c>
      <c r="C111" s="23">
        <v>10</v>
      </c>
      <c r="D111" s="24" t="s">
        <v>39</v>
      </c>
      <c r="E111" s="22">
        <v>3031200</v>
      </c>
      <c r="F111" s="25">
        <v>2</v>
      </c>
      <c r="G111" s="25">
        <v>2090</v>
      </c>
      <c r="H111" s="27">
        <v>42400</v>
      </c>
      <c r="I111" s="27">
        <v>6362</v>
      </c>
      <c r="J111" s="27">
        <v>2121</v>
      </c>
      <c r="K111" s="27">
        <v>2121</v>
      </c>
      <c r="L111" s="23">
        <v>0</v>
      </c>
      <c r="M111" s="30" t="s">
        <v>36</v>
      </c>
      <c r="N111">
        <f t="shared" si="30"/>
        <v>127240</v>
      </c>
      <c r="O111">
        <f t="shared" si="32"/>
        <v>20000</v>
      </c>
    </row>
    <row r="112" spans="1:15" ht="16.5" x14ac:dyDescent="0.35">
      <c r="A112" s="22">
        <v>3031240</v>
      </c>
      <c r="B112" s="23">
        <v>5</v>
      </c>
      <c r="C112" s="23">
        <v>1</v>
      </c>
      <c r="D112" s="24" t="s">
        <v>39</v>
      </c>
      <c r="E112" s="22"/>
      <c r="F112" s="25"/>
      <c r="G112" s="25">
        <v>2100</v>
      </c>
      <c r="H112" s="27">
        <v>43100</v>
      </c>
      <c r="I112" s="27">
        <v>6467</v>
      </c>
      <c r="J112" s="27">
        <v>2156</v>
      </c>
      <c r="K112" s="27">
        <v>2156</v>
      </c>
      <c r="L112" s="23">
        <v>0</v>
      </c>
      <c r="M112" s="30" t="s">
        <v>36</v>
      </c>
      <c r="N112">
        <f t="shared" si="30"/>
        <v>129340</v>
      </c>
      <c r="O112">
        <f t="shared" si="32"/>
        <v>2100</v>
      </c>
    </row>
    <row r="113" spans="1:15" ht="16.5" x14ac:dyDescent="0.35">
      <c r="A113" s="22">
        <v>3031241</v>
      </c>
      <c r="B113" s="23">
        <v>5</v>
      </c>
      <c r="C113" s="23">
        <v>2</v>
      </c>
      <c r="D113" s="24" t="s">
        <v>39</v>
      </c>
      <c r="E113" s="22"/>
      <c r="F113" s="25"/>
      <c r="G113" s="25">
        <v>2120</v>
      </c>
      <c r="H113" s="27">
        <v>43820</v>
      </c>
      <c r="I113" s="27">
        <v>6573</v>
      </c>
      <c r="J113" s="27">
        <v>2191</v>
      </c>
      <c r="K113" s="27">
        <v>2191</v>
      </c>
      <c r="L113" s="23">
        <v>0</v>
      </c>
      <c r="M113" s="30" t="s">
        <v>36</v>
      </c>
      <c r="N113">
        <f t="shared" si="30"/>
        <v>131460</v>
      </c>
      <c r="O113">
        <f t="shared" si="32"/>
        <v>2120</v>
      </c>
    </row>
    <row r="114" spans="1:15" ht="16.5" x14ac:dyDescent="0.35">
      <c r="A114" s="22">
        <v>3031242</v>
      </c>
      <c r="B114" s="23">
        <v>5</v>
      </c>
      <c r="C114" s="23">
        <v>3</v>
      </c>
      <c r="D114" s="24" t="s">
        <v>39</v>
      </c>
      <c r="E114" s="22"/>
      <c r="F114" s="25"/>
      <c r="G114" s="25">
        <v>2150</v>
      </c>
      <c r="H114" s="27">
        <v>44520</v>
      </c>
      <c r="I114" s="27">
        <v>6681</v>
      </c>
      <c r="J114" s="27">
        <v>2227</v>
      </c>
      <c r="K114" s="27">
        <v>2227</v>
      </c>
      <c r="L114" s="23">
        <v>0</v>
      </c>
      <c r="M114" s="30" t="s">
        <v>36</v>
      </c>
      <c r="N114">
        <f t="shared" si="30"/>
        <v>133610</v>
      </c>
      <c r="O114">
        <f t="shared" si="32"/>
        <v>2150</v>
      </c>
    </row>
    <row r="115" spans="1:15" ht="16.5" x14ac:dyDescent="0.35">
      <c r="A115" s="22">
        <v>3031243</v>
      </c>
      <c r="B115" s="23">
        <v>5</v>
      </c>
      <c r="C115" s="23">
        <v>4</v>
      </c>
      <c r="D115" s="24" t="s">
        <v>39</v>
      </c>
      <c r="E115" s="22"/>
      <c r="F115" s="25"/>
      <c r="G115" s="25">
        <v>2190</v>
      </c>
      <c r="H115" s="27">
        <v>45280</v>
      </c>
      <c r="I115" s="27">
        <v>6790</v>
      </c>
      <c r="J115" s="27">
        <v>2263</v>
      </c>
      <c r="K115" s="27">
        <v>2263</v>
      </c>
      <c r="L115" s="23">
        <v>0</v>
      </c>
      <c r="M115" s="30" t="s">
        <v>36</v>
      </c>
      <c r="N115">
        <f t="shared" si="30"/>
        <v>135800</v>
      </c>
      <c r="O115">
        <f t="shared" si="32"/>
        <v>2190</v>
      </c>
    </row>
    <row r="116" spans="1:15" ht="16.5" x14ac:dyDescent="0.35">
      <c r="A116" s="22">
        <v>3031244</v>
      </c>
      <c r="B116" s="23">
        <v>5</v>
      </c>
      <c r="C116" s="23">
        <v>5</v>
      </c>
      <c r="D116" s="24" t="s">
        <v>39</v>
      </c>
      <c r="E116" s="22"/>
      <c r="F116" s="25"/>
      <c r="G116" s="25">
        <v>2240</v>
      </c>
      <c r="H116" s="27">
        <v>46000</v>
      </c>
      <c r="I116" s="27">
        <v>6902</v>
      </c>
      <c r="J116" s="27">
        <v>2301</v>
      </c>
      <c r="K116" s="27">
        <v>2301</v>
      </c>
      <c r="L116" s="23">
        <v>0</v>
      </c>
      <c r="M116" s="30" t="s">
        <v>36</v>
      </c>
      <c r="N116">
        <f t="shared" si="30"/>
        <v>138040</v>
      </c>
      <c r="O116">
        <f t="shared" si="32"/>
        <v>2240</v>
      </c>
    </row>
    <row r="117" spans="1:15" ht="16.5" x14ac:dyDescent="0.35">
      <c r="A117" s="22">
        <v>3031245</v>
      </c>
      <c r="B117" s="23">
        <v>5</v>
      </c>
      <c r="C117" s="23">
        <v>6</v>
      </c>
      <c r="D117" s="24" t="s">
        <v>39</v>
      </c>
      <c r="E117" s="22"/>
      <c r="F117" s="25"/>
      <c r="G117" s="25">
        <v>2300</v>
      </c>
      <c r="H117" s="27">
        <v>46780</v>
      </c>
      <c r="I117" s="27">
        <v>7017</v>
      </c>
      <c r="J117" s="27">
        <v>2339</v>
      </c>
      <c r="K117" s="27">
        <v>2339</v>
      </c>
      <c r="L117" s="23">
        <v>0</v>
      </c>
      <c r="M117" s="30" t="s">
        <v>36</v>
      </c>
      <c r="N117">
        <f t="shared" si="30"/>
        <v>140340</v>
      </c>
      <c r="O117">
        <f t="shared" si="32"/>
        <v>2300</v>
      </c>
    </row>
    <row r="118" spans="1:15" ht="16.5" x14ac:dyDescent="0.35">
      <c r="A118" s="22">
        <v>3031246</v>
      </c>
      <c r="B118" s="23">
        <v>5</v>
      </c>
      <c r="C118" s="23">
        <v>7</v>
      </c>
      <c r="D118" s="24" t="s">
        <v>39</v>
      </c>
      <c r="E118" s="22"/>
      <c r="F118" s="25"/>
      <c r="G118" s="25">
        <v>2370</v>
      </c>
      <c r="H118" s="27">
        <v>47580</v>
      </c>
      <c r="I118" s="27">
        <v>7136</v>
      </c>
      <c r="J118" s="27">
        <v>2378</v>
      </c>
      <c r="K118" s="27">
        <v>2378</v>
      </c>
      <c r="L118" s="23">
        <v>0</v>
      </c>
      <c r="M118" s="30" t="s">
        <v>36</v>
      </c>
      <c r="N118">
        <f t="shared" si="30"/>
        <v>142710</v>
      </c>
      <c r="O118">
        <f t="shared" si="32"/>
        <v>2370</v>
      </c>
    </row>
    <row r="119" spans="1:15" ht="16.5" x14ac:dyDescent="0.35">
      <c r="A119" s="22">
        <v>3031247</v>
      </c>
      <c r="B119" s="23">
        <v>5</v>
      </c>
      <c r="C119" s="23">
        <v>8</v>
      </c>
      <c r="D119" s="24" t="s">
        <v>39</v>
      </c>
      <c r="E119" s="22"/>
      <c r="F119" s="25"/>
      <c r="G119" s="25">
        <v>2450</v>
      </c>
      <c r="H119" s="27">
        <v>48400</v>
      </c>
      <c r="I119" s="27">
        <v>7258</v>
      </c>
      <c r="J119" s="27">
        <v>2419</v>
      </c>
      <c r="K119" s="27">
        <v>2419</v>
      </c>
      <c r="L119" s="23">
        <v>0</v>
      </c>
      <c r="M119" s="30" t="s">
        <v>36</v>
      </c>
      <c r="N119">
        <f t="shared" si="30"/>
        <v>145160</v>
      </c>
      <c r="O119">
        <f t="shared" si="32"/>
        <v>2450</v>
      </c>
    </row>
    <row r="120" spans="1:15" ht="16.5" x14ac:dyDescent="0.35">
      <c r="A120" s="22">
        <v>3031248</v>
      </c>
      <c r="B120" s="23">
        <v>5</v>
      </c>
      <c r="C120" s="23">
        <v>9</v>
      </c>
      <c r="D120" s="24" t="s">
        <v>39</v>
      </c>
      <c r="E120" s="22"/>
      <c r="F120" s="25"/>
      <c r="G120" s="25">
        <v>2540</v>
      </c>
      <c r="H120" s="27">
        <v>49220</v>
      </c>
      <c r="I120" s="27">
        <v>7385</v>
      </c>
      <c r="J120" s="27">
        <v>2462</v>
      </c>
      <c r="K120" s="27">
        <v>2462</v>
      </c>
      <c r="L120" s="23">
        <v>0</v>
      </c>
      <c r="M120" s="30" t="s">
        <v>36</v>
      </c>
      <c r="N120">
        <f t="shared" si="30"/>
        <v>147700</v>
      </c>
      <c r="O120">
        <f t="shared" si="32"/>
        <v>2540</v>
      </c>
    </row>
    <row r="121" spans="1:15" ht="16.5" x14ac:dyDescent="0.35">
      <c r="A121" s="22">
        <v>3031249</v>
      </c>
      <c r="B121" s="23">
        <v>5</v>
      </c>
      <c r="C121" s="23">
        <v>10</v>
      </c>
      <c r="D121" s="24" t="s">
        <v>39</v>
      </c>
      <c r="E121" s="22">
        <v>3031200</v>
      </c>
      <c r="F121" s="25">
        <v>2</v>
      </c>
      <c r="G121" s="25">
        <v>2640</v>
      </c>
      <c r="H121" s="27">
        <v>54580</v>
      </c>
      <c r="I121" s="27">
        <v>8185</v>
      </c>
      <c r="J121" s="27">
        <v>2728</v>
      </c>
      <c r="K121" s="27">
        <v>2728</v>
      </c>
      <c r="L121" s="23">
        <v>0</v>
      </c>
      <c r="M121" s="30" t="s">
        <v>36</v>
      </c>
      <c r="N121">
        <f t="shared" si="30"/>
        <v>163700</v>
      </c>
      <c r="O121">
        <f t="shared" si="32"/>
        <v>16000</v>
      </c>
    </row>
    <row r="122" spans="1:15" ht="16.5" x14ac:dyDescent="0.35">
      <c r="A122" s="22">
        <v>3031250</v>
      </c>
      <c r="B122" s="23">
        <v>6</v>
      </c>
      <c r="C122" s="23">
        <v>1</v>
      </c>
      <c r="D122" s="24" t="s">
        <v>39</v>
      </c>
      <c r="E122" s="22"/>
      <c r="F122" s="25"/>
      <c r="G122" s="25">
        <v>2650</v>
      </c>
      <c r="H122" s="27">
        <v>55460</v>
      </c>
      <c r="I122" s="27">
        <v>8318</v>
      </c>
      <c r="J122" s="27">
        <v>2772</v>
      </c>
      <c r="K122" s="27">
        <v>2772</v>
      </c>
      <c r="L122" s="23">
        <v>1</v>
      </c>
      <c r="M122" s="30" t="s">
        <v>37</v>
      </c>
      <c r="N122">
        <f t="shared" si="30"/>
        <v>166350</v>
      </c>
      <c r="O122">
        <f t="shared" si="32"/>
        <v>2650</v>
      </c>
    </row>
    <row r="123" spans="1:15" ht="16.5" x14ac:dyDescent="0.35">
      <c r="A123" s="22">
        <v>3031251</v>
      </c>
      <c r="B123" s="23">
        <v>6</v>
      </c>
      <c r="C123" s="23">
        <v>2</v>
      </c>
      <c r="D123" s="24" t="s">
        <v>39</v>
      </c>
      <c r="E123" s="22"/>
      <c r="F123" s="25"/>
      <c r="G123" s="25">
        <v>2670</v>
      </c>
      <c r="H123" s="27">
        <v>56340</v>
      </c>
      <c r="I123" s="27">
        <v>8451</v>
      </c>
      <c r="J123" s="27">
        <v>2817</v>
      </c>
      <c r="K123" s="27">
        <v>2817</v>
      </c>
      <c r="L123" s="23">
        <v>0</v>
      </c>
      <c r="M123" s="30" t="s">
        <v>37</v>
      </c>
      <c r="N123">
        <f t="shared" si="30"/>
        <v>169020</v>
      </c>
      <c r="O123">
        <f t="shared" si="32"/>
        <v>2670</v>
      </c>
    </row>
    <row r="124" spans="1:15" ht="16.5" x14ac:dyDescent="0.35">
      <c r="A124" s="22">
        <v>3031252</v>
      </c>
      <c r="B124" s="23">
        <v>6</v>
      </c>
      <c r="C124" s="23">
        <v>3</v>
      </c>
      <c r="D124" s="24" t="s">
        <v>39</v>
      </c>
      <c r="E124" s="22"/>
      <c r="F124" s="25"/>
      <c r="G124" s="25">
        <v>2700</v>
      </c>
      <c r="H124" s="27">
        <v>57240</v>
      </c>
      <c r="I124" s="27">
        <v>8586</v>
      </c>
      <c r="J124" s="27">
        <v>2862</v>
      </c>
      <c r="K124" s="27">
        <v>2862</v>
      </c>
      <c r="L124" s="23">
        <v>0</v>
      </c>
      <c r="M124" s="30" t="s">
        <v>37</v>
      </c>
      <c r="N124">
        <f t="shared" si="30"/>
        <v>171720</v>
      </c>
      <c r="O124">
        <f t="shared" si="32"/>
        <v>2700</v>
      </c>
    </row>
    <row r="125" spans="1:15" ht="16.5" x14ac:dyDescent="0.35">
      <c r="A125" s="22">
        <v>3031253</v>
      </c>
      <c r="B125" s="23">
        <v>6</v>
      </c>
      <c r="C125" s="23">
        <v>4</v>
      </c>
      <c r="D125" s="24" t="s">
        <v>39</v>
      </c>
      <c r="E125" s="22"/>
      <c r="F125" s="25"/>
      <c r="G125" s="25">
        <v>2740</v>
      </c>
      <c r="H125" s="27">
        <v>58140</v>
      </c>
      <c r="I125" s="27">
        <v>8723</v>
      </c>
      <c r="J125" s="27">
        <v>2908</v>
      </c>
      <c r="K125" s="27">
        <v>2908</v>
      </c>
      <c r="L125" s="23">
        <v>0</v>
      </c>
      <c r="M125" s="30" t="s">
        <v>37</v>
      </c>
      <c r="N125">
        <f t="shared" si="30"/>
        <v>174460</v>
      </c>
      <c r="O125">
        <f t="shared" si="32"/>
        <v>2740</v>
      </c>
    </row>
    <row r="126" spans="1:15" ht="16.5" x14ac:dyDescent="0.35">
      <c r="A126" s="22">
        <v>3031254</v>
      </c>
      <c r="B126" s="23">
        <v>6</v>
      </c>
      <c r="C126" s="23">
        <v>5</v>
      </c>
      <c r="D126" s="24" t="s">
        <v>39</v>
      </c>
      <c r="E126" s="22"/>
      <c r="F126" s="25"/>
      <c r="G126" s="25">
        <v>2790</v>
      </c>
      <c r="H126" s="27">
        <v>59080</v>
      </c>
      <c r="I126" s="27">
        <v>8863</v>
      </c>
      <c r="J126" s="27">
        <v>2954</v>
      </c>
      <c r="K126" s="27">
        <v>2954</v>
      </c>
      <c r="L126" s="23">
        <v>0</v>
      </c>
      <c r="M126" s="30" t="s">
        <v>37</v>
      </c>
      <c r="N126">
        <f t="shared" si="30"/>
        <v>177250</v>
      </c>
      <c r="O126">
        <f t="shared" si="32"/>
        <v>2790</v>
      </c>
    </row>
    <row r="127" spans="1:15" ht="16.5" x14ac:dyDescent="0.35">
      <c r="A127" s="22">
        <v>3031255</v>
      </c>
      <c r="B127" s="23">
        <v>6</v>
      </c>
      <c r="C127" s="23">
        <v>6</v>
      </c>
      <c r="D127" s="24" t="s">
        <v>39</v>
      </c>
      <c r="E127" s="22"/>
      <c r="F127" s="25"/>
      <c r="G127" s="25">
        <v>2850</v>
      </c>
      <c r="H127" s="27">
        <v>60020</v>
      </c>
      <c r="I127" s="27">
        <v>9005</v>
      </c>
      <c r="J127" s="27">
        <v>3002</v>
      </c>
      <c r="K127" s="27">
        <v>3002</v>
      </c>
      <c r="L127" s="23">
        <v>0</v>
      </c>
      <c r="M127" s="30" t="s">
        <v>37</v>
      </c>
      <c r="N127">
        <f t="shared" si="30"/>
        <v>180100</v>
      </c>
      <c r="O127">
        <f t="shared" si="32"/>
        <v>2850</v>
      </c>
    </row>
    <row r="128" spans="1:15" ht="16.5" x14ac:dyDescent="0.35">
      <c r="A128" s="22">
        <v>3031256</v>
      </c>
      <c r="B128" s="23">
        <v>6</v>
      </c>
      <c r="C128" s="23">
        <v>7</v>
      </c>
      <c r="D128" s="24" t="s">
        <v>39</v>
      </c>
      <c r="E128" s="22"/>
      <c r="F128" s="25"/>
      <c r="G128" s="25">
        <v>2920</v>
      </c>
      <c r="H128" s="27">
        <v>61020</v>
      </c>
      <c r="I128" s="27">
        <v>9151</v>
      </c>
      <c r="J128" s="27">
        <v>3050</v>
      </c>
      <c r="K128" s="27">
        <v>3050</v>
      </c>
      <c r="L128" s="23">
        <v>0</v>
      </c>
      <c r="M128" s="30" t="s">
        <v>37</v>
      </c>
      <c r="N128">
        <f t="shared" si="30"/>
        <v>183020</v>
      </c>
      <c r="O128">
        <f t="shared" si="32"/>
        <v>2920</v>
      </c>
    </row>
    <row r="129" spans="1:15" ht="16.5" x14ac:dyDescent="0.35">
      <c r="A129" s="22">
        <v>3031257</v>
      </c>
      <c r="B129" s="23">
        <v>6</v>
      </c>
      <c r="C129" s="23">
        <v>8</v>
      </c>
      <c r="D129" s="24" t="s">
        <v>39</v>
      </c>
      <c r="E129" s="22"/>
      <c r="F129" s="25"/>
      <c r="G129" s="25">
        <v>3000</v>
      </c>
      <c r="H129" s="27">
        <v>62020</v>
      </c>
      <c r="I129" s="27">
        <v>9301</v>
      </c>
      <c r="J129" s="27">
        <v>3100</v>
      </c>
      <c r="K129" s="27">
        <v>3100</v>
      </c>
      <c r="L129" s="23">
        <v>0</v>
      </c>
      <c r="M129" s="30" t="s">
        <v>37</v>
      </c>
      <c r="N129">
        <f t="shared" si="30"/>
        <v>186020</v>
      </c>
      <c r="O129">
        <f t="shared" si="32"/>
        <v>3000</v>
      </c>
    </row>
    <row r="130" spans="1:15" ht="16.5" x14ac:dyDescent="0.35">
      <c r="A130" s="22">
        <v>3031258</v>
      </c>
      <c r="B130" s="23">
        <v>6</v>
      </c>
      <c r="C130" s="23">
        <v>9</v>
      </c>
      <c r="D130" s="24" t="s">
        <v>39</v>
      </c>
      <c r="E130" s="22"/>
      <c r="F130" s="25"/>
      <c r="G130" s="25">
        <v>3090</v>
      </c>
      <c r="H130" s="27">
        <v>63020</v>
      </c>
      <c r="I130" s="27">
        <v>9456</v>
      </c>
      <c r="J130" s="27">
        <v>3152</v>
      </c>
      <c r="K130" s="27">
        <v>3152</v>
      </c>
      <c r="L130" s="23">
        <v>0</v>
      </c>
      <c r="M130" s="30" t="s">
        <v>37</v>
      </c>
      <c r="N130">
        <f t="shared" si="30"/>
        <v>189110</v>
      </c>
      <c r="O130">
        <f t="shared" si="32"/>
        <v>3090</v>
      </c>
    </row>
    <row r="131" spans="1:15" ht="16.5" x14ac:dyDescent="0.35">
      <c r="A131" s="22">
        <v>3031259</v>
      </c>
      <c r="B131" s="23">
        <v>6</v>
      </c>
      <c r="C131" s="23">
        <v>10</v>
      </c>
      <c r="D131" s="24" t="s">
        <v>39</v>
      </c>
      <c r="E131" s="22">
        <v>3031200</v>
      </c>
      <c r="F131" s="25">
        <v>2</v>
      </c>
      <c r="G131" s="25">
        <v>3190</v>
      </c>
      <c r="H131" s="27">
        <v>67020</v>
      </c>
      <c r="I131" s="27">
        <v>10056</v>
      </c>
      <c r="J131" s="27">
        <v>3352</v>
      </c>
      <c r="K131" s="27">
        <v>3352</v>
      </c>
      <c r="L131" s="23">
        <v>0</v>
      </c>
      <c r="M131" s="30" t="s">
        <v>37</v>
      </c>
      <c r="N131">
        <f t="shared" ref="N131:N194" si="45">INT(H131*0.5+I131*10+J131*10+K131*10)</f>
        <v>201110</v>
      </c>
      <c r="O131">
        <f t="shared" si="32"/>
        <v>12000</v>
      </c>
    </row>
    <row r="132" spans="1:15" ht="16.5" x14ac:dyDescent="0.35">
      <c r="A132" s="22">
        <v>3031260</v>
      </c>
      <c r="B132" s="23">
        <v>7</v>
      </c>
      <c r="C132" s="23">
        <v>1</v>
      </c>
      <c r="D132" s="24" t="s">
        <v>39</v>
      </c>
      <c r="E132" s="22"/>
      <c r="F132" s="25"/>
      <c r="G132" s="25">
        <v>3200</v>
      </c>
      <c r="H132" s="27">
        <v>68100</v>
      </c>
      <c r="I132" s="27">
        <v>10216</v>
      </c>
      <c r="J132" s="27">
        <v>3405</v>
      </c>
      <c r="K132" s="27">
        <v>3405</v>
      </c>
      <c r="L132" s="23">
        <v>0</v>
      </c>
      <c r="M132" s="30" t="s">
        <v>37</v>
      </c>
      <c r="N132">
        <f t="shared" si="45"/>
        <v>204310</v>
      </c>
      <c r="O132">
        <f t="shared" ref="O132:O141" si="46">N132-N131</f>
        <v>3200</v>
      </c>
    </row>
    <row r="133" spans="1:15" ht="16.5" x14ac:dyDescent="0.35">
      <c r="A133" s="22">
        <v>3031261</v>
      </c>
      <c r="B133" s="23">
        <v>7</v>
      </c>
      <c r="C133" s="23">
        <v>2</v>
      </c>
      <c r="D133" s="24" t="s">
        <v>39</v>
      </c>
      <c r="E133" s="22"/>
      <c r="F133" s="25"/>
      <c r="G133" s="25">
        <v>3220</v>
      </c>
      <c r="H133" s="27">
        <v>69160</v>
      </c>
      <c r="I133" s="27">
        <v>10377</v>
      </c>
      <c r="J133" s="27">
        <v>3459</v>
      </c>
      <c r="K133" s="27">
        <v>3459</v>
      </c>
      <c r="L133" s="23">
        <v>0</v>
      </c>
      <c r="M133" s="30" t="s">
        <v>37</v>
      </c>
      <c r="N133">
        <f t="shared" si="45"/>
        <v>207530</v>
      </c>
      <c r="O133">
        <f t="shared" si="46"/>
        <v>3220</v>
      </c>
    </row>
    <row r="134" spans="1:15" ht="16.5" x14ac:dyDescent="0.35">
      <c r="A134" s="22">
        <v>3031262</v>
      </c>
      <c r="B134" s="23">
        <v>7</v>
      </c>
      <c r="C134" s="23">
        <v>3</v>
      </c>
      <c r="D134" s="24" t="s">
        <v>39</v>
      </c>
      <c r="E134" s="22"/>
      <c r="F134" s="25"/>
      <c r="G134" s="25">
        <v>3250</v>
      </c>
      <c r="H134" s="27">
        <v>70260</v>
      </c>
      <c r="I134" s="27">
        <v>10539</v>
      </c>
      <c r="J134" s="27">
        <v>3513</v>
      </c>
      <c r="K134" s="27">
        <v>3513</v>
      </c>
      <c r="L134" s="23">
        <v>0</v>
      </c>
      <c r="M134" s="30" t="s">
        <v>37</v>
      </c>
      <c r="N134">
        <f t="shared" si="45"/>
        <v>210780</v>
      </c>
      <c r="O134">
        <f t="shared" si="46"/>
        <v>3250</v>
      </c>
    </row>
    <row r="135" spans="1:15" ht="16.5" x14ac:dyDescent="0.35">
      <c r="A135" s="22">
        <v>3031263</v>
      </c>
      <c r="B135" s="23">
        <v>7</v>
      </c>
      <c r="C135" s="23">
        <v>4</v>
      </c>
      <c r="D135" s="24" t="s">
        <v>39</v>
      </c>
      <c r="E135" s="22"/>
      <c r="F135" s="25"/>
      <c r="G135" s="25">
        <v>3290</v>
      </c>
      <c r="H135" s="27">
        <v>71340</v>
      </c>
      <c r="I135" s="27">
        <v>10704</v>
      </c>
      <c r="J135" s="27">
        <v>3568</v>
      </c>
      <c r="K135" s="27">
        <v>3568</v>
      </c>
      <c r="L135" s="23">
        <v>0</v>
      </c>
      <c r="M135" s="30" t="s">
        <v>37</v>
      </c>
      <c r="N135">
        <f t="shared" si="45"/>
        <v>214070</v>
      </c>
      <c r="O135">
        <f t="shared" si="46"/>
        <v>3290</v>
      </c>
    </row>
    <row r="136" spans="1:15" ht="16.5" x14ac:dyDescent="0.35">
      <c r="A136" s="22">
        <v>3031264</v>
      </c>
      <c r="B136" s="23">
        <v>7</v>
      </c>
      <c r="C136" s="23">
        <v>5</v>
      </c>
      <c r="D136" s="24" t="s">
        <v>39</v>
      </c>
      <c r="E136" s="22"/>
      <c r="F136" s="25"/>
      <c r="G136" s="25">
        <v>3340</v>
      </c>
      <c r="H136" s="27">
        <v>72480</v>
      </c>
      <c r="I136" s="27">
        <v>10871</v>
      </c>
      <c r="J136" s="27">
        <v>3623</v>
      </c>
      <c r="K136" s="27">
        <v>3623</v>
      </c>
      <c r="L136" s="23">
        <v>0</v>
      </c>
      <c r="M136" s="30" t="s">
        <v>37</v>
      </c>
      <c r="N136">
        <f t="shared" si="45"/>
        <v>217410</v>
      </c>
      <c r="O136">
        <f t="shared" si="46"/>
        <v>3340</v>
      </c>
    </row>
    <row r="137" spans="1:15" ht="16.5" x14ac:dyDescent="0.35">
      <c r="A137" s="22">
        <v>3031265</v>
      </c>
      <c r="B137" s="23">
        <v>7</v>
      </c>
      <c r="C137" s="23">
        <v>6</v>
      </c>
      <c r="D137" s="24" t="s">
        <v>39</v>
      </c>
      <c r="E137" s="22"/>
      <c r="F137" s="25"/>
      <c r="G137" s="25">
        <v>3400</v>
      </c>
      <c r="H137" s="27">
        <v>73600</v>
      </c>
      <c r="I137" s="27">
        <v>11041</v>
      </c>
      <c r="J137" s="27">
        <v>3680</v>
      </c>
      <c r="K137" s="27">
        <v>3680</v>
      </c>
      <c r="L137" s="23">
        <v>0</v>
      </c>
      <c r="M137" s="30" t="s">
        <v>37</v>
      </c>
      <c r="N137">
        <f t="shared" si="45"/>
        <v>220810</v>
      </c>
      <c r="O137">
        <f t="shared" si="46"/>
        <v>3400</v>
      </c>
    </row>
    <row r="138" spans="1:15" ht="16.5" x14ac:dyDescent="0.35">
      <c r="A138" s="22">
        <v>3031266</v>
      </c>
      <c r="B138" s="23">
        <v>7</v>
      </c>
      <c r="C138" s="23">
        <v>7</v>
      </c>
      <c r="D138" s="24" t="s">
        <v>39</v>
      </c>
      <c r="E138" s="22"/>
      <c r="F138" s="25"/>
      <c r="G138" s="25">
        <v>3470</v>
      </c>
      <c r="H138" s="27">
        <v>74760</v>
      </c>
      <c r="I138" s="27">
        <v>11214</v>
      </c>
      <c r="J138" s="27">
        <v>3738</v>
      </c>
      <c r="K138" s="27">
        <v>3738</v>
      </c>
      <c r="L138" s="23">
        <v>0</v>
      </c>
      <c r="M138" s="30" t="s">
        <v>37</v>
      </c>
      <c r="N138">
        <f t="shared" si="45"/>
        <v>224280</v>
      </c>
      <c r="O138">
        <f t="shared" si="46"/>
        <v>3470</v>
      </c>
    </row>
    <row r="139" spans="1:15" ht="16.5" x14ac:dyDescent="0.35">
      <c r="A139" s="22">
        <v>3031267</v>
      </c>
      <c r="B139" s="23">
        <v>7</v>
      </c>
      <c r="C139" s="23">
        <v>8</v>
      </c>
      <c r="D139" s="24" t="s">
        <v>39</v>
      </c>
      <c r="E139" s="22"/>
      <c r="F139" s="25"/>
      <c r="G139" s="25">
        <v>3550</v>
      </c>
      <c r="H139" s="27">
        <v>75940</v>
      </c>
      <c r="I139" s="27">
        <v>11392</v>
      </c>
      <c r="J139" s="27">
        <v>3797</v>
      </c>
      <c r="K139" s="27">
        <v>3797</v>
      </c>
      <c r="L139" s="23">
        <v>0</v>
      </c>
      <c r="M139" s="30" t="s">
        <v>37</v>
      </c>
      <c r="N139">
        <f t="shared" si="45"/>
        <v>227830</v>
      </c>
      <c r="O139">
        <f t="shared" si="46"/>
        <v>3550</v>
      </c>
    </row>
    <row r="140" spans="1:15" ht="16.5" x14ac:dyDescent="0.35">
      <c r="A140" s="22">
        <v>3031268</v>
      </c>
      <c r="B140" s="23">
        <v>7</v>
      </c>
      <c r="C140" s="23">
        <v>9</v>
      </c>
      <c r="D140" s="24" t="s">
        <v>39</v>
      </c>
      <c r="E140" s="22"/>
      <c r="F140" s="25"/>
      <c r="G140" s="25">
        <v>3640</v>
      </c>
      <c r="H140" s="27">
        <v>77140</v>
      </c>
      <c r="I140" s="27">
        <v>11574</v>
      </c>
      <c r="J140" s="27">
        <v>3858</v>
      </c>
      <c r="K140" s="27">
        <v>3858</v>
      </c>
      <c r="L140" s="23">
        <v>0</v>
      </c>
      <c r="M140" s="30" t="s">
        <v>37</v>
      </c>
      <c r="N140">
        <f t="shared" si="45"/>
        <v>231470</v>
      </c>
      <c r="O140">
        <f t="shared" si="46"/>
        <v>3640</v>
      </c>
    </row>
    <row r="141" spans="1:15" ht="16.5" x14ac:dyDescent="0.35">
      <c r="A141" s="22">
        <v>3031269</v>
      </c>
      <c r="B141" s="23">
        <v>7</v>
      </c>
      <c r="C141" s="23">
        <v>10</v>
      </c>
      <c r="D141" s="24" t="s">
        <v>39</v>
      </c>
      <c r="E141" s="22"/>
      <c r="F141" s="25"/>
      <c r="G141" s="25">
        <v>0</v>
      </c>
      <c r="H141" s="27">
        <v>77140</v>
      </c>
      <c r="I141" s="27">
        <v>11574</v>
      </c>
      <c r="J141" s="27">
        <v>3858</v>
      </c>
      <c r="K141" s="27">
        <v>3858</v>
      </c>
      <c r="L141" s="23">
        <v>0</v>
      </c>
      <c r="M141" s="30" t="s">
        <v>37</v>
      </c>
      <c r="N141">
        <f t="shared" si="45"/>
        <v>231470</v>
      </c>
      <c r="O141">
        <f t="shared" si="46"/>
        <v>0</v>
      </c>
    </row>
    <row r="142" spans="1:15" ht="16.5" x14ac:dyDescent="0.35">
      <c r="A142" s="22">
        <v>3031300</v>
      </c>
      <c r="B142" s="23">
        <v>1</v>
      </c>
      <c r="C142" s="23">
        <v>1</v>
      </c>
      <c r="D142" s="24" t="s">
        <v>38</v>
      </c>
      <c r="E142" s="22">
        <v>3031300</v>
      </c>
      <c r="F142" s="25">
        <v>1</v>
      </c>
      <c r="G142" s="26">
        <v>20</v>
      </c>
      <c r="H142" s="27">
        <v>6000</v>
      </c>
      <c r="I142" s="27">
        <v>900</v>
      </c>
      <c r="J142" s="27">
        <v>300</v>
      </c>
      <c r="K142" s="27">
        <v>300</v>
      </c>
      <c r="L142" s="23">
        <v>0</v>
      </c>
      <c r="M142" s="28"/>
      <c r="N142">
        <f t="shared" si="45"/>
        <v>18000</v>
      </c>
    </row>
    <row r="143" spans="1:15" ht="16.5" x14ac:dyDescent="0.35">
      <c r="A143" s="22">
        <v>3031301</v>
      </c>
      <c r="B143" s="23">
        <v>1</v>
      </c>
      <c r="C143" s="23">
        <v>2</v>
      </c>
      <c r="D143" s="24" t="s">
        <v>38</v>
      </c>
      <c r="E143" s="22"/>
      <c r="F143" s="25"/>
      <c r="G143" s="25">
        <v>20</v>
      </c>
      <c r="H143" s="27">
        <v>6020</v>
      </c>
      <c r="I143" s="27">
        <v>901</v>
      </c>
      <c r="J143" s="27">
        <v>300</v>
      </c>
      <c r="K143" s="27">
        <v>300</v>
      </c>
      <c r="L143" s="23">
        <v>0</v>
      </c>
      <c r="M143" s="28"/>
      <c r="N143">
        <f t="shared" si="45"/>
        <v>18020</v>
      </c>
    </row>
    <row r="144" spans="1:15" ht="16.5" x14ac:dyDescent="0.35">
      <c r="A144" s="22">
        <v>3031302</v>
      </c>
      <c r="B144" s="23">
        <v>1</v>
      </c>
      <c r="C144" s="23">
        <v>3</v>
      </c>
      <c r="D144" s="24" t="s">
        <v>38</v>
      </c>
      <c r="E144" s="22"/>
      <c r="F144" s="25"/>
      <c r="G144" s="25">
        <v>50</v>
      </c>
      <c r="H144" s="27">
        <v>6020</v>
      </c>
      <c r="I144" s="27">
        <v>904</v>
      </c>
      <c r="J144" s="27">
        <v>301</v>
      </c>
      <c r="K144" s="27">
        <v>301</v>
      </c>
      <c r="L144" s="23">
        <v>0</v>
      </c>
      <c r="M144" s="28"/>
      <c r="N144">
        <f t="shared" si="45"/>
        <v>18070</v>
      </c>
    </row>
    <row r="145" spans="1:14" ht="16.5" x14ac:dyDescent="0.35">
      <c r="A145" s="22">
        <v>3031303</v>
      </c>
      <c r="B145" s="23">
        <v>1</v>
      </c>
      <c r="C145" s="23">
        <v>4</v>
      </c>
      <c r="D145" s="24" t="s">
        <v>38</v>
      </c>
      <c r="E145" s="22"/>
      <c r="F145" s="25"/>
      <c r="G145" s="25">
        <v>90</v>
      </c>
      <c r="H145" s="27">
        <v>6040</v>
      </c>
      <c r="I145" s="27">
        <v>908</v>
      </c>
      <c r="J145" s="27">
        <v>303</v>
      </c>
      <c r="K145" s="27">
        <v>303</v>
      </c>
      <c r="L145" s="23">
        <v>0</v>
      </c>
      <c r="M145" s="28"/>
      <c r="N145">
        <f t="shared" si="45"/>
        <v>18160</v>
      </c>
    </row>
    <row r="146" spans="1:14" ht="16.5" x14ac:dyDescent="0.35">
      <c r="A146" s="22">
        <v>3031304</v>
      </c>
      <c r="B146" s="23">
        <v>1</v>
      </c>
      <c r="C146" s="23">
        <v>5</v>
      </c>
      <c r="D146" s="24" t="s">
        <v>38</v>
      </c>
      <c r="E146" s="22"/>
      <c r="F146" s="25"/>
      <c r="G146" s="25">
        <v>140</v>
      </c>
      <c r="H146" s="27">
        <v>6100</v>
      </c>
      <c r="I146" s="27">
        <v>915</v>
      </c>
      <c r="J146" s="27">
        <v>305</v>
      </c>
      <c r="K146" s="27">
        <v>305</v>
      </c>
      <c r="L146" s="23">
        <v>0</v>
      </c>
      <c r="M146" s="28"/>
      <c r="N146">
        <f t="shared" si="45"/>
        <v>18300</v>
      </c>
    </row>
    <row r="147" spans="1:14" ht="16.5" x14ac:dyDescent="0.35">
      <c r="A147" s="22">
        <v>3031305</v>
      </c>
      <c r="B147" s="23">
        <v>1</v>
      </c>
      <c r="C147" s="23">
        <v>6</v>
      </c>
      <c r="D147" s="24" t="s">
        <v>38</v>
      </c>
      <c r="E147" s="22"/>
      <c r="F147" s="25"/>
      <c r="G147" s="25">
        <v>200</v>
      </c>
      <c r="H147" s="27">
        <v>6180</v>
      </c>
      <c r="I147" s="27">
        <v>925</v>
      </c>
      <c r="J147" s="27">
        <v>308</v>
      </c>
      <c r="K147" s="27">
        <v>308</v>
      </c>
      <c r="L147" s="23">
        <v>0</v>
      </c>
      <c r="M147" s="28"/>
      <c r="N147">
        <f t="shared" si="45"/>
        <v>18500</v>
      </c>
    </row>
    <row r="148" spans="1:14" ht="16.5" x14ac:dyDescent="0.35">
      <c r="A148" s="22">
        <v>3031306</v>
      </c>
      <c r="B148" s="23">
        <v>1</v>
      </c>
      <c r="C148" s="23">
        <v>7</v>
      </c>
      <c r="D148" s="24" t="s">
        <v>38</v>
      </c>
      <c r="E148" s="22"/>
      <c r="F148" s="25"/>
      <c r="G148" s="25">
        <v>270</v>
      </c>
      <c r="H148" s="27">
        <v>6240</v>
      </c>
      <c r="I148" s="27">
        <v>939</v>
      </c>
      <c r="J148" s="27">
        <v>313</v>
      </c>
      <c r="K148" s="27">
        <v>313</v>
      </c>
      <c r="L148" s="23">
        <v>0</v>
      </c>
      <c r="M148" s="28"/>
      <c r="N148">
        <f t="shared" si="45"/>
        <v>18770</v>
      </c>
    </row>
    <row r="149" spans="1:14" ht="16.5" x14ac:dyDescent="0.35">
      <c r="A149" s="22">
        <v>3031307</v>
      </c>
      <c r="B149" s="23">
        <v>1</v>
      </c>
      <c r="C149" s="23">
        <v>8</v>
      </c>
      <c r="D149" s="24" t="s">
        <v>38</v>
      </c>
      <c r="E149" s="22"/>
      <c r="F149" s="25"/>
      <c r="G149" s="25">
        <v>350</v>
      </c>
      <c r="H149" s="27">
        <v>6360</v>
      </c>
      <c r="I149" s="27">
        <v>956</v>
      </c>
      <c r="J149" s="27">
        <v>319</v>
      </c>
      <c r="K149" s="27">
        <v>319</v>
      </c>
      <c r="L149" s="23">
        <v>0</v>
      </c>
      <c r="M149" s="28"/>
      <c r="N149">
        <f t="shared" si="45"/>
        <v>19120</v>
      </c>
    </row>
    <row r="150" spans="1:14" ht="16.5" x14ac:dyDescent="0.35">
      <c r="A150" s="22">
        <v>3031308</v>
      </c>
      <c r="B150" s="23">
        <v>1</v>
      </c>
      <c r="C150" s="23">
        <v>9</v>
      </c>
      <c r="D150" s="24" t="s">
        <v>38</v>
      </c>
      <c r="E150" s="22"/>
      <c r="F150" s="25"/>
      <c r="G150" s="25">
        <v>440</v>
      </c>
      <c r="H150" s="27">
        <v>6520</v>
      </c>
      <c r="I150" s="27">
        <v>978</v>
      </c>
      <c r="J150" s="27">
        <v>326</v>
      </c>
      <c r="K150" s="27">
        <v>326</v>
      </c>
      <c r="L150" s="23">
        <v>0</v>
      </c>
      <c r="M150" s="28"/>
      <c r="N150">
        <f t="shared" si="45"/>
        <v>19560</v>
      </c>
    </row>
    <row r="151" spans="1:14" ht="16.5" x14ac:dyDescent="0.35">
      <c r="A151" s="22">
        <v>3031309</v>
      </c>
      <c r="B151" s="23">
        <v>1</v>
      </c>
      <c r="C151" s="23">
        <v>10</v>
      </c>
      <c r="D151" s="24" t="s">
        <v>38</v>
      </c>
      <c r="E151" s="22">
        <v>3031300</v>
      </c>
      <c r="F151" s="25">
        <v>1</v>
      </c>
      <c r="G151" s="25">
        <v>440</v>
      </c>
      <c r="H151" s="27">
        <v>12520</v>
      </c>
      <c r="I151" s="27">
        <v>1878</v>
      </c>
      <c r="J151" s="27">
        <v>626</v>
      </c>
      <c r="K151" s="27">
        <v>626</v>
      </c>
      <c r="L151" s="23">
        <v>0</v>
      </c>
      <c r="M151" s="28"/>
      <c r="N151">
        <f t="shared" si="45"/>
        <v>37560</v>
      </c>
    </row>
    <row r="152" spans="1:14" ht="16.5" x14ac:dyDescent="0.35">
      <c r="A152" s="22">
        <v>3031310</v>
      </c>
      <c r="B152" s="23">
        <v>2</v>
      </c>
      <c r="C152" s="23">
        <v>1</v>
      </c>
      <c r="D152" s="24" t="s">
        <v>38</v>
      </c>
      <c r="E152" s="22"/>
      <c r="F152" s="25"/>
      <c r="G152" s="25">
        <v>450</v>
      </c>
      <c r="H152" s="27">
        <v>12680</v>
      </c>
      <c r="I152" s="27">
        <v>1901</v>
      </c>
      <c r="J152" s="27">
        <v>633</v>
      </c>
      <c r="K152" s="27">
        <v>633</v>
      </c>
      <c r="L152" s="23">
        <v>1</v>
      </c>
      <c r="M152" s="29">
        <v>3006001</v>
      </c>
      <c r="N152">
        <f t="shared" si="45"/>
        <v>38010</v>
      </c>
    </row>
    <row r="153" spans="1:14" ht="16.5" x14ac:dyDescent="0.35">
      <c r="A153" s="22">
        <v>3031311</v>
      </c>
      <c r="B153" s="23">
        <v>2</v>
      </c>
      <c r="C153" s="23">
        <v>2</v>
      </c>
      <c r="D153" s="24" t="s">
        <v>38</v>
      </c>
      <c r="E153" s="22"/>
      <c r="F153" s="25"/>
      <c r="G153" s="25">
        <v>470</v>
      </c>
      <c r="H153" s="27">
        <v>12840</v>
      </c>
      <c r="I153" s="27">
        <v>1924</v>
      </c>
      <c r="J153" s="27">
        <v>641</v>
      </c>
      <c r="K153" s="27">
        <v>641</v>
      </c>
      <c r="L153" s="23">
        <v>0</v>
      </c>
      <c r="M153" s="29">
        <v>3006001</v>
      </c>
      <c r="N153">
        <f t="shared" si="45"/>
        <v>38480</v>
      </c>
    </row>
    <row r="154" spans="1:14" ht="16.5" x14ac:dyDescent="0.35">
      <c r="A154" s="22">
        <v>3031312</v>
      </c>
      <c r="B154" s="23">
        <v>2</v>
      </c>
      <c r="C154" s="23">
        <v>3</v>
      </c>
      <c r="D154" s="24" t="s">
        <v>38</v>
      </c>
      <c r="E154" s="22"/>
      <c r="F154" s="25"/>
      <c r="G154" s="25">
        <v>500</v>
      </c>
      <c r="H154" s="27">
        <v>12980</v>
      </c>
      <c r="I154" s="27">
        <v>1949</v>
      </c>
      <c r="J154" s="27">
        <v>650</v>
      </c>
      <c r="K154" s="27">
        <v>650</v>
      </c>
      <c r="L154" s="23">
        <v>0</v>
      </c>
      <c r="M154" s="29">
        <v>3006001</v>
      </c>
      <c r="N154">
        <f t="shared" si="45"/>
        <v>38980</v>
      </c>
    </row>
    <row r="155" spans="1:14" ht="16.5" x14ac:dyDescent="0.35">
      <c r="A155" s="22">
        <v>3031313</v>
      </c>
      <c r="B155" s="23">
        <v>2</v>
      </c>
      <c r="C155" s="23">
        <v>4</v>
      </c>
      <c r="D155" s="24" t="s">
        <v>38</v>
      </c>
      <c r="E155" s="22"/>
      <c r="F155" s="25"/>
      <c r="G155" s="25">
        <v>540</v>
      </c>
      <c r="H155" s="27">
        <v>13160</v>
      </c>
      <c r="I155" s="27">
        <v>1976</v>
      </c>
      <c r="J155" s="27">
        <v>659</v>
      </c>
      <c r="K155" s="27">
        <v>659</v>
      </c>
      <c r="L155" s="23">
        <v>0</v>
      </c>
      <c r="M155" s="29">
        <v>3006001</v>
      </c>
      <c r="N155">
        <f t="shared" si="45"/>
        <v>39520</v>
      </c>
    </row>
    <row r="156" spans="1:14" ht="16.5" x14ac:dyDescent="0.35">
      <c r="A156" s="22">
        <v>3031314</v>
      </c>
      <c r="B156" s="23">
        <v>2</v>
      </c>
      <c r="C156" s="23">
        <v>5</v>
      </c>
      <c r="D156" s="24" t="s">
        <v>38</v>
      </c>
      <c r="E156" s="22"/>
      <c r="F156" s="25"/>
      <c r="G156" s="25">
        <v>590</v>
      </c>
      <c r="H156" s="27">
        <v>13380</v>
      </c>
      <c r="I156" s="27">
        <v>2006</v>
      </c>
      <c r="J156" s="27">
        <v>668</v>
      </c>
      <c r="K156" s="27">
        <v>668</v>
      </c>
      <c r="L156" s="23">
        <v>0</v>
      </c>
      <c r="M156" s="29">
        <v>3006001</v>
      </c>
      <c r="N156">
        <f t="shared" si="45"/>
        <v>40110</v>
      </c>
    </row>
    <row r="157" spans="1:14" ht="16.5" x14ac:dyDescent="0.35">
      <c r="A157" s="22">
        <v>3031315</v>
      </c>
      <c r="B157" s="23">
        <v>2</v>
      </c>
      <c r="C157" s="23">
        <v>6</v>
      </c>
      <c r="D157" s="24" t="s">
        <v>38</v>
      </c>
      <c r="E157" s="22"/>
      <c r="F157" s="25"/>
      <c r="G157" s="25">
        <v>650</v>
      </c>
      <c r="H157" s="27">
        <v>13600</v>
      </c>
      <c r="I157" s="27">
        <v>2038</v>
      </c>
      <c r="J157" s="27">
        <v>679</v>
      </c>
      <c r="K157" s="27">
        <v>679</v>
      </c>
      <c r="L157" s="23">
        <v>0</v>
      </c>
      <c r="M157" s="29">
        <v>3006001</v>
      </c>
      <c r="N157">
        <f t="shared" si="45"/>
        <v>40760</v>
      </c>
    </row>
    <row r="158" spans="1:14" ht="16.5" x14ac:dyDescent="0.35">
      <c r="A158" s="22">
        <v>3031316</v>
      </c>
      <c r="B158" s="23">
        <v>2</v>
      </c>
      <c r="C158" s="23">
        <v>7</v>
      </c>
      <c r="D158" s="24" t="s">
        <v>38</v>
      </c>
      <c r="E158" s="22"/>
      <c r="F158" s="25"/>
      <c r="G158" s="25">
        <v>720</v>
      </c>
      <c r="H158" s="27">
        <v>13840</v>
      </c>
      <c r="I158" s="27">
        <v>2074</v>
      </c>
      <c r="J158" s="27">
        <v>691</v>
      </c>
      <c r="K158" s="27">
        <v>691</v>
      </c>
      <c r="L158" s="23">
        <v>0</v>
      </c>
      <c r="M158" s="29">
        <v>3006001</v>
      </c>
      <c r="N158">
        <f t="shared" si="45"/>
        <v>41480</v>
      </c>
    </row>
    <row r="159" spans="1:14" ht="16.5" x14ac:dyDescent="0.35">
      <c r="A159" s="22">
        <v>3031317</v>
      </c>
      <c r="B159" s="23">
        <v>2</v>
      </c>
      <c r="C159" s="23">
        <v>8</v>
      </c>
      <c r="D159" s="24" t="s">
        <v>38</v>
      </c>
      <c r="E159" s="22"/>
      <c r="F159" s="25"/>
      <c r="G159" s="25">
        <v>800</v>
      </c>
      <c r="H159" s="27">
        <v>14080</v>
      </c>
      <c r="I159" s="27">
        <v>2114</v>
      </c>
      <c r="J159" s="27">
        <v>705</v>
      </c>
      <c r="K159" s="27">
        <v>705</v>
      </c>
      <c r="L159" s="23">
        <v>0</v>
      </c>
      <c r="M159" s="29">
        <v>3006001</v>
      </c>
      <c r="N159">
        <f t="shared" si="45"/>
        <v>42280</v>
      </c>
    </row>
    <row r="160" spans="1:14" ht="16.5" x14ac:dyDescent="0.35">
      <c r="A160" s="22">
        <v>3031318</v>
      </c>
      <c r="B160" s="23">
        <v>2</v>
      </c>
      <c r="C160" s="23">
        <v>9</v>
      </c>
      <c r="D160" s="24" t="s">
        <v>38</v>
      </c>
      <c r="E160" s="22"/>
      <c r="F160" s="25"/>
      <c r="G160" s="25">
        <v>890</v>
      </c>
      <c r="H160" s="27">
        <v>14400</v>
      </c>
      <c r="I160" s="27">
        <v>2159</v>
      </c>
      <c r="J160" s="27">
        <v>719</v>
      </c>
      <c r="K160" s="27">
        <v>719</v>
      </c>
      <c r="L160" s="23">
        <v>0</v>
      </c>
      <c r="M160" s="29">
        <v>3006001</v>
      </c>
      <c r="N160">
        <f t="shared" si="45"/>
        <v>43170</v>
      </c>
    </row>
    <row r="161" spans="1:14" ht="16.5" x14ac:dyDescent="0.35">
      <c r="A161" s="22">
        <v>3031319</v>
      </c>
      <c r="B161" s="23">
        <v>2</v>
      </c>
      <c r="C161" s="23">
        <v>10</v>
      </c>
      <c r="D161" s="24" t="s">
        <v>38</v>
      </c>
      <c r="E161" s="22">
        <v>3031300</v>
      </c>
      <c r="F161" s="25">
        <v>1</v>
      </c>
      <c r="G161" s="25">
        <v>990</v>
      </c>
      <c r="H161" s="27">
        <v>19040</v>
      </c>
      <c r="I161" s="27">
        <v>2859</v>
      </c>
      <c r="J161" s="27">
        <v>953</v>
      </c>
      <c r="K161" s="27">
        <v>953</v>
      </c>
      <c r="L161" s="23">
        <v>0</v>
      </c>
      <c r="M161" s="29">
        <v>3006001</v>
      </c>
      <c r="N161">
        <f t="shared" si="45"/>
        <v>57170</v>
      </c>
    </row>
    <row r="162" spans="1:14" ht="16.5" x14ac:dyDescent="0.35">
      <c r="A162" s="22">
        <v>3031320</v>
      </c>
      <c r="B162" s="23">
        <v>3</v>
      </c>
      <c r="C162" s="23">
        <v>1</v>
      </c>
      <c r="D162" s="24" t="s">
        <v>38</v>
      </c>
      <c r="E162" s="22"/>
      <c r="F162" s="25"/>
      <c r="G162" s="25">
        <v>1000</v>
      </c>
      <c r="H162" s="27">
        <v>19400</v>
      </c>
      <c r="I162" s="27">
        <v>2909</v>
      </c>
      <c r="J162" s="27">
        <v>969</v>
      </c>
      <c r="K162" s="27">
        <v>969</v>
      </c>
      <c r="L162" s="23">
        <v>0</v>
      </c>
      <c r="M162" s="29">
        <v>3006001</v>
      </c>
      <c r="N162">
        <f t="shared" si="45"/>
        <v>58170</v>
      </c>
    </row>
    <row r="163" spans="1:14" ht="16.5" x14ac:dyDescent="0.35">
      <c r="A163" s="22">
        <v>3031321</v>
      </c>
      <c r="B163" s="23">
        <v>3</v>
      </c>
      <c r="C163" s="23">
        <v>2</v>
      </c>
      <c r="D163" s="24" t="s">
        <v>38</v>
      </c>
      <c r="E163" s="22"/>
      <c r="F163" s="25"/>
      <c r="G163" s="25">
        <v>1020</v>
      </c>
      <c r="H163" s="27">
        <v>19740</v>
      </c>
      <c r="I163" s="27">
        <v>2960</v>
      </c>
      <c r="J163" s="27">
        <v>986</v>
      </c>
      <c r="K163" s="27">
        <v>986</v>
      </c>
      <c r="L163" s="23">
        <v>0</v>
      </c>
      <c r="M163" s="29">
        <v>3006001</v>
      </c>
      <c r="N163">
        <f t="shared" si="45"/>
        <v>59190</v>
      </c>
    </row>
    <row r="164" spans="1:14" ht="16.5" x14ac:dyDescent="0.35">
      <c r="A164" s="22">
        <v>3031322</v>
      </c>
      <c r="B164" s="23">
        <v>3</v>
      </c>
      <c r="C164" s="23">
        <v>3</v>
      </c>
      <c r="D164" s="24" t="s">
        <v>38</v>
      </c>
      <c r="E164" s="22"/>
      <c r="F164" s="25"/>
      <c r="G164" s="25">
        <v>1050</v>
      </c>
      <c r="H164" s="27">
        <v>20080</v>
      </c>
      <c r="I164" s="27">
        <v>3012</v>
      </c>
      <c r="J164" s="27">
        <v>1004</v>
      </c>
      <c r="K164" s="27">
        <v>1004</v>
      </c>
      <c r="L164" s="23">
        <v>0</v>
      </c>
      <c r="M164" s="29">
        <v>3006001</v>
      </c>
      <c r="N164">
        <f t="shared" si="45"/>
        <v>60240</v>
      </c>
    </row>
    <row r="165" spans="1:14" ht="16.5" x14ac:dyDescent="0.35">
      <c r="A165" s="22">
        <v>3031323</v>
      </c>
      <c r="B165" s="23">
        <v>3</v>
      </c>
      <c r="C165" s="23">
        <v>4</v>
      </c>
      <c r="D165" s="24" t="s">
        <v>38</v>
      </c>
      <c r="E165" s="22"/>
      <c r="F165" s="25"/>
      <c r="G165" s="25">
        <v>1090</v>
      </c>
      <c r="H165" s="27">
        <v>20440</v>
      </c>
      <c r="I165" s="27">
        <v>3067</v>
      </c>
      <c r="J165" s="27">
        <v>1022</v>
      </c>
      <c r="K165" s="27">
        <v>1022</v>
      </c>
      <c r="L165" s="23">
        <v>0</v>
      </c>
      <c r="M165" s="29">
        <v>3006001</v>
      </c>
      <c r="N165">
        <f t="shared" si="45"/>
        <v>61330</v>
      </c>
    </row>
    <row r="166" spans="1:14" ht="16.5" x14ac:dyDescent="0.35">
      <c r="A166" s="22">
        <v>3031324</v>
      </c>
      <c r="B166" s="23">
        <v>3</v>
      </c>
      <c r="C166" s="23">
        <v>5</v>
      </c>
      <c r="D166" s="24" t="s">
        <v>38</v>
      </c>
      <c r="E166" s="22"/>
      <c r="F166" s="25"/>
      <c r="G166" s="25">
        <v>1140</v>
      </c>
      <c r="H166" s="27">
        <v>20820</v>
      </c>
      <c r="I166" s="27">
        <v>3124</v>
      </c>
      <c r="J166" s="27">
        <v>1041</v>
      </c>
      <c r="K166" s="27">
        <v>1041</v>
      </c>
      <c r="L166" s="23">
        <v>0</v>
      </c>
      <c r="M166" s="29">
        <v>3006001</v>
      </c>
      <c r="N166">
        <f t="shared" si="45"/>
        <v>62470</v>
      </c>
    </row>
    <row r="167" spans="1:14" ht="16.5" x14ac:dyDescent="0.35">
      <c r="A167" s="22">
        <v>3031325</v>
      </c>
      <c r="B167" s="23">
        <v>3</v>
      </c>
      <c r="C167" s="23">
        <v>6</v>
      </c>
      <c r="D167" s="24" t="s">
        <v>38</v>
      </c>
      <c r="E167" s="22"/>
      <c r="F167" s="25"/>
      <c r="G167" s="25">
        <v>1200</v>
      </c>
      <c r="H167" s="27">
        <v>21220</v>
      </c>
      <c r="I167" s="27">
        <v>3184</v>
      </c>
      <c r="J167" s="27">
        <v>1061</v>
      </c>
      <c r="K167" s="27">
        <v>1061</v>
      </c>
      <c r="L167" s="23">
        <v>0</v>
      </c>
      <c r="M167" s="29">
        <v>3006001</v>
      </c>
      <c r="N167">
        <f t="shared" si="45"/>
        <v>63670</v>
      </c>
    </row>
    <row r="168" spans="1:14" ht="16.5" x14ac:dyDescent="0.35">
      <c r="A168" s="22">
        <v>3031326</v>
      </c>
      <c r="B168" s="23">
        <v>3</v>
      </c>
      <c r="C168" s="23">
        <v>7</v>
      </c>
      <c r="D168" s="24" t="s">
        <v>38</v>
      </c>
      <c r="E168" s="22"/>
      <c r="F168" s="25"/>
      <c r="G168" s="25">
        <v>1270</v>
      </c>
      <c r="H168" s="27">
        <v>21660</v>
      </c>
      <c r="I168" s="27">
        <v>3247</v>
      </c>
      <c r="J168" s="27">
        <v>1082</v>
      </c>
      <c r="K168" s="27">
        <v>1082</v>
      </c>
      <c r="L168" s="23">
        <v>0</v>
      </c>
      <c r="M168" s="29">
        <v>3006001</v>
      </c>
      <c r="N168">
        <f t="shared" si="45"/>
        <v>64940</v>
      </c>
    </row>
    <row r="169" spans="1:14" ht="16.5" x14ac:dyDescent="0.35">
      <c r="A169" s="22">
        <v>3031327</v>
      </c>
      <c r="B169" s="23">
        <v>3</v>
      </c>
      <c r="C169" s="23">
        <v>8</v>
      </c>
      <c r="D169" s="24" t="s">
        <v>38</v>
      </c>
      <c r="E169" s="22"/>
      <c r="F169" s="25"/>
      <c r="G169" s="25">
        <v>1350</v>
      </c>
      <c r="H169" s="27">
        <v>22080</v>
      </c>
      <c r="I169" s="27">
        <v>3315</v>
      </c>
      <c r="J169" s="27">
        <v>1105</v>
      </c>
      <c r="K169" s="27">
        <v>1105</v>
      </c>
      <c r="L169" s="23">
        <v>0</v>
      </c>
      <c r="M169" s="29">
        <v>3006001</v>
      </c>
      <c r="N169">
        <f t="shared" si="45"/>
        <v>66290</v>
      </c>
    </row>
    <row r="170" spans="1:14" ht="16.5" x14ac:dyDescent="0.35">
      <c r="A170" s="22">
        <v>3031328</v>
      </c>
      <c r="B170" s="23">
        <v>3</v>
      </c>
      <c r="C170" s="23">
        <v>9</v>
      </c>
      <c r="D170" s="24" t="s">
        <v>38</v>
      </c>
      <c r="E170" s="22"/>
      <c r="F170" s="25"/>
      <c r="G170" s="25">
        <v>1440</v>
      </c>
      <c r="H170" s="27">
        <v>22560</v>
      </c>
      <c r="I170" s="27">
        <v>3387</v>
      </c>
      <c r="J170" s="27">
        <v>1129</v>
      </c>
      <c r="K170" s="27">
        <v>1129</v>
      </c>
      <c r="L170" s="23">
        <v>0</v>
      </c>
      <c r="M170" s="29">
        <v>3006001</v>
      </c>
      <c r="N170">
        <f t="shared" si="45"/>
        <v>67730</v>
      </c>
    </row>
    <row r="171" spans="1:14" ht="16.5" x14ac:dyDescent="0.35">
      <c r="A171" s="22">
        <v>3031329</v>
      </c>
      <c r="B171" s="23">
        <v>3</v>
      </c>
      <c r="C171" s="23">
        <v>10</v>
      </c>
      <c r="D171" s="24" t="s">
        <v>38</v>
      </c>
      <c r="E171" s="22">
        <v>3031300</v>
      </c>
      <c r="F171" s="25">
        <v>2</v>
      </c>
      <c r="G171" s="25">
        <v>1540</v>
      </c>
      <c r="H171" s="27">
        <v>30560</v>
      </c>
      <c r="I171" s="27">
        <v>4587</v>
      </c>
      <c r="J171" s="27">
        <v>1529</v>
      </c>
      <c r="K171" s="27">
        <v>1529</v>
      </c>
      <c r="L171" s="23">
        <v>0</v>
      </c>
      <c r="M171" s="29">
        <v>3006001</v>
      </c>
      <c r="N171">
        <f t="shared" si="45"/>
        <v>91730</v>
      </c>
    </row>
    <row r="172" spans="1:14" ht="16.5" x14ac:dyDescent="0.35">
      <c r="A172" s="22">
        <v>3031330</v>
      </c>
      <c r="B172" s="23">
        <v>4</v>
      </c>
      <c r="C172" s="23">
        <v>1</v>
      </c>
      <c r="D172" s="24" t="s">
        <v>38</v>
      </c>
      <c r="E172" s="22"/>
      <c r="F172" s="25"/>
      <c r="G172" s="25">
        <v>1550</v>
      </c>
      <c r="H172" s="27">
        <v>31080</v>
      </c>
      <c r="I172" s="27">
        <v>4664</v>
      </c>
      <c r="J172" s="27">
        <v>1555</v>
      </c>
      <c r="K172" s="27">
        <v>1555</v>
      </c>
      <c r="L172" s="23">
        <v>1</v>
      </c>
      <c r="M172" s="30" t="s">
        <v>36</v>
      </c>
      <c r="N172">
        <f t="shared" si="45"/>
        <v>93280</v>
      </c>
    </row>
    <row r="173" spans="1:14" ht="16.5" x14ac:dyDescent="0.35">
      <c r="A173" s="22">
        <v>3031331</v>
      </c>
      <c r="B173" s="23">
        <v>4</v>
      </c>
      <c r="C173" s="23">
        <v>2</v>
      </c>
      <c r="D173" s="24" t="s">
        <v>38</v>
      </c>
      <c r="E173" s="22"/>
      <c r="F173" s="25"/>
      <c r="G173" s="25">
        <v>1570</v>
      </c>
      <c r="H173" s="27">
        <v>31600</v>
      </c>
      <c r="I173" s="27">
        <v>4743</v>
      </c>
      <c r="J173" s="27">
        <v>1581</v>
      </c>
      <c r="K173" s="27">
        <v>1581</v>
      </c>
      <c r="L173" s="23">
        <v>0</v>
      </c>
      <c r="M173" s="30" t="s">
        <v>36</v>
      </c>
      <c r="N173">
        <f t="shared" si="45"/>
        <v>94850</v>
      </c>
    </row>
    <row r="174" spans="1:14" ht="16.5" x14ac:dyDescent="0.35">
      <c r="A174" s="22">
        <v>3031332</v>
      </c>
      <c r="B174" s="23">
        <v>4</v>
      </c>
      <c r="C174" s="23">
        <v>3</v>
      </c>
      <c r="D174" s="24" t="s">
        <v>38</v>
      </c>
      <c r="E174" s="22"/>
      <c r="F174" s="25"/>
      <c r="G174" s="25">
        <v>1600</v>
      </c>
      <c r="H174" s="27">
        <v>32160</v>
      </c>
      <c r="I174" s="27">
        <v>4823</v>
      </c>
      <c r="J174" s="27">
        <v>1607</v>
      </c>
      <c r="K174" s="27">
        <v>1607</v>
      </c>
      <c r="L174" s="23">
        <v>0</v>
      </c>
      <c r="M174" s="30" t="s">
        <v>36</v>
      </c>
      <c r="N174">
        <f t="shared" si="45"/>
        <v>96450</v>
      </c>
    </row>
    <row r="175" spans="1:14" ht="16.5" x14ac:dyDescent="0.35">
      <c r="A175" s="22">
        <v>3031333</v>
      </c>
      <c r="B175" s="23">
        <v>4</v>
      </c>
      <c r="C175" s="23">
        <v>4</v>
      </c>
      <c r="D175" s="24" t="s">
        <v>38</v>
      </c>
      <c r="E175" s="22"/>
      <c r="F175" s="25"/>
      <c r="G175" s="25">
        <v>1640</v>
      </c>
      <c r="H175" s="27">
        <v>32680</v>
      </c>
      <c r="I175" s="27">
        <v>4905</v>
      </c>
      <c r="J175" s="27">
        <v>1635</v>
      </c>
      <c r="K175" s="27">
        <v>1635</v>
      </c>
      <c r="L175" s="23">
        <v>0</v>
      </c>
      <c r="M175" s="30" t="s">
        <v>36</v>
      </c>
      <c r="N175">
        <f t="shared" si="45"/>
        <v>98090</v>
      </c>
    </row>
    <row r="176" spans="1:14" ht="16.5" x14ac:dyDescent="0.35">
      <c r="A176" s="22">
        <v>3031334</v>
      </c>
      <c r="B176" s="23">
        <v>4</v>
      </c>
      <c r="C176" s="23">
        <v>5</v>
      </c>
      <c r="D176" s="24" t="s">
        <v>38</v>
      </c>
      <c r="E176" s="22"/>
      <c r="F176" s="25"/>
      <c r="G176" s="25">
        <v>1690</v>
      </c>
      <c r="H176" s="27">
        <v>33260</v>
      </c>
      <c r="I176" s="27">
        <v>4989</v>
      </c>
      <c r="J176" s="27">
        <v>1663</v>
      </c>
      <c r="K176" s="27">
        <v>1663</v>
      </c>
      <c r="L176" s="23">
        <v>0</v>
      </c>
      <c r="M176" s="30" t="s">
        <v>36</v>
      </c>
      <c r="N176">
        <f t="shared" si="45"/>
        <v>99780</v>
      </c>
    </row>
    <row r="177" spans="1:14" ht="16.5" x14ac:dyDescent="0.35">
      <c r="A177" s="22">
        <v>3031335</v>
      </c>
      <c r="B177" s="23">
        <v>4</v>
      </c>
      <c r="C177" s="23">
        <v>6</v>
      </c>
      <c r="D177" s="24" t="s">
        <v>38</v>
      </c>
      <c r="E177" s="22"/>
      <c r="F177" s="25"/>
      <c r="G177" s="25">
        <v>1750</v>
      </c>
      <c r="H177" s="27">
        <v>33840</v>
      </c>
      <c r="I177" s="27">
        <v>5077</v>
      </c>
      <c r="J177" s="27">
        <v>1692</v>
      </c>
      <c r="K177" s="27">
        <v>1692</v>
      </c>
      <c r="L177" s="23">
        <v>0</v>
      </c>
      <c r="M177" s="30" t="s">
        <v>36</v>
      </c>
      <c r="N177">
        <f t="shared" si="45"/>
        <v>101530</v>
      </c>
    </row>
    <row r="178" spans="1:14" ht="16.5" x14ac:dyDescent="0.35">
      <c r="A178" s="22">
        <v>3031336</v>
      </c>
      <c r="B178" s="23">
        <v>4</v>
      </c>
      <c r="C178" s="23">
        <v>7</v>
      </c>
      <c r="D178" s="24" t="s">
        <v>38</v>
      </c>
      <c r="E178" s="22"/>
      <c r="F178" s="25"/>
      <c r="G178" s="25">
        <v>1820</v>
      </c>
      <c r="H178" s="27">
        <v>34460</v>
      </c>
      <c r="I178" s="27">
        <v>5168</v>
      </c>
      <c r="J178" s="27">
        <v>1722</v>
      </c>
      <c r="K178" s="27">
        <v>1722</v>
      </c>
      <c r="L178" s="23">
        <v>0</v>
      </c>
      <c r="M178" s="30" t="s">
        <v>36</v>
      </c>
      <c r="N178">
        <f t="shared" si="45"/>
        <v>103350</v>
      </c>
    </row>
    <row r="179" spans="1:14" ht="16.5" x14ac:dyDescent="0.35">
      <c r="A179" s="22">
        <v>3031337</v>
      </c>
      <c r="B179" s="23">
        <v>4</v>
      </c>
      <c r="C179" s="23">
        <v>8</v>
      </c>
      <c r="D179" s="24" t="s">
        <v>38</v>
      </c>
      <c r="E179" s="22"/>
      <c r="F179" s="25"/>
      <c r="G179" s="25">
        <v>1900</v>
      </c>
      <c r="H179" s="27">
        <v>35080</v>
      </c>
      <c r="I179" s="27">
        <v>5263</v>
      </c>
      <c r="J179" s="27">
        <v>1754</v>
      </c>
      <c r="K179" s="27">
        <v>1754</v>
      </c>
      <c r="L179" s="23">
        <v>0</v>
      </c>
      <c r="M179" s="30" t="s">
        <v>36</v>
      </c>
      <c r="N179">
        <f t="shared" si="45"/>
        <v>105250</v>
      </c>
    </row>
    <row r="180" spans="1:14" ht="16.5" x14ac:dyDescent="0.35">
      <c r="A180" s="22">
        <v>3031338</v>
      </c>
      <c r="B180" s="23">
        <v>4</v>
      </c>
      <c r="C180" s="23">
        <v>9</v>
      </c>
      <c r="D180" s="24" t="s">
        <v>38</v>
      </c>
      <c r="E180" s="22"/>
      <c r="F180" s="25"/>
      <c r="G180" s="25">
        <v>1990</v>
      </c>
      <c r="H180" s="27">
        <v>35760</v>
      </c>
      <c r="I180" s="27">
        <v>5362</v>
      </c>
      <c r="J180" s="27">
        <v>1787</v>
      </c>
      <c r="K180" s="27">
        <v>1787</v>
      </c>
      <c r="L180" s="23">
        <v>0</v>
      </c>
      <c r="M180" s="30" t="s">
        <v>36</v>
      </c>
      <c r="N180">
        <f t="shared" si="45"/>
        <v>107240</v>
      </c>
    </row>
    <row r="181" spans="1:14" ht="16.5" x14ac:dyDescent="0.35">
      <c r="A181" s="22">
        <v>3031339</v>
      </c>
      <c r="B181" s="23">
        <v>4</v>
      </c>
      <c r="C181" s="23">
        <v>10</v>
      </c>
      <c r="D181" s="24" t="s">
        <v>38</v>
      </c>
      <c r="E181" s="22">
        <v>3031300</v>
      </c>
      <c r="F181" s="25">
        <v>2</v>
      </c>
      <c r="G181" s="25">
        <v>2090</v>
      </c>
      <c r="H181" s="27">
        <v>42400</v>
      </c>
      <c r="I181" s="27">
        <v>6362</v>
      </c>
      <c r="J181" s="27">
        <v>2121</v>
      </c>
      <c r="K181" s="27">
        <v>2121</v>
      </c>
      <c r="L181" s="23">
        <v>0</v>
      </c>
      <c r="M181" s="30" t="s">
        <v>36</v>
      </c>
      <c r="N181">
        <f t="shared" si="45"/>
        <v>127240</v>
      </c>
    </row>
    <row r="182" spans="1:14" ht="16.5" x14ac:dyDescent="0.35">
      <c r="A182" s="22">
        <v>3031340</v>
      </c>
      <c r="B182" s="23">
        <v>5</v>
      </c>
      <c r="C182" s="23">
        <v>1</v>
      </c>
      <c r="D182" s="24" t="s">
        <v>38</v>
      </c>
      <c r="E182" s="22"/>
      <c r="F182" s="25"/>
      <c r="G182" s="25">
        <v>2100</v>
      </c>
      <c r="H182" s="27">
        <v>43100</v>
      </c>
      <c r="I182" s="27">
        <v>6467</v>
      </c>
      <c r="J182" s="27">
        <v>2156</v>
      </c>
      <c r="K182" s="27">
        <v>2156</v>
      </c>
      <c r="L182" s="23">
        <v>0</v>
      </c>
      <c r="M182" s="30" t="s">
        <v>36</v>
      </c>
      <c r="N182">
        <f t="shared" si="45"/>
        <v>129340</v>
      </c>
    </row>
    <row r="183" spans="1:14" ht="16.5" x14ac:dyDescent="0.35">
      <c r="A183" s="22">
        <v>3031341</v>
      </c>
      <c r="B183" s="23">
        <v>5</v>
      </c>
      <c r="C183" s="23">
        <v>2</v>
      </c>
      <c r="D183" s="24" t="s">
        <v>38</v>
      </c>
      <c r="E183" s="22"/>
      <c r="F183" s="25"/>
      <c r="G183" s="25">
        <v>2120</v>
      </c>
      <c r="H183" s="27">
        <v>43820</v>
      </c>
      <c r="I183" s="27">
        <v>6573</v>
      </c>
      <c r="J183" s="27">
        <v>2191</v>
      </c>
      <c r="K183" s="27">
        <v>2191</v>
      </c>
      <c r="L183" s="23">
        <v>0</v>
      </c>
      <c r="M183" s="30" t="s">
        <v>36</v>
      </c>
      <c r="N183">
        <f t="shared" si="45"/>
        <v>131460</v>
      </c>
    </row>
    <row r="184" spans="1:14" ht="16.5" x14ac:dyDescent="0.35">
      <c r="A184" s="22">
        <v>3031342</v>
      </c>
      <c r="B184" s="23">
        <v>5</v>
      </c>
      <c r="C184" s="23">
        <v>3</v>
      </c>
      <c r="D184" s="24" t="s">
        <v>38</v>
      </c>
      <c r="E184" s="22"/>
      <c r="F184" s="25"/>
      <c r="G184" s="25">
        <v>2150</v>
      </c>
      <c r="H184" s="27">
        <v>44520</v>
      </c>
      <c r="I184" s="27">
        <v>6681</v>
      </c>
      <c r="J184" s="27">
        <v>2227</v>
      </c>
      <c r="K184" s="27">
        <v>2227</v>
      </c>
      <c r="L184" s="23">
        <v>0</v>
      </c>
      <c r="M184" s="30" t="s">
        <v>36</v>
      </c>
      <c r="N184">
        <f t="shared" si="45"/>
        <v>133610</v>
      </c>
    </row>
    <row r="185" spans="1:14" ht="16.5" x14ac:dyDescent="0.35">
      <c r="A185" s="22">
        <v>3031343</v>
      </c>
      <c r="B185" s="23">
        <v>5</v>
      </c>
      <c r="C185" s="23">
        <v>4</v>
      </c>
      <c r="D185" s="24" t="s">
        <v>38</v>
      </c>
      <c r="E185" s="22"/>
      <c r="F185" s="25"/>
      <c r="G185" s="25">
        <v>2190</v>
      </c>
      <c r="H185" s="27">
        <v>45280</v>
      </c>
      <c r="I185" s="27">
        <v>6790</v>
      </c>
      <c r="J185" s="27">
        <v>2263</v>
      </c>
      <c r="K185" s="27">
        <v>2263</v>
      </c>
      <c r="L185" s="23">
        <v>0</v>
      </c>
      <c r="M185" s="30" t="s">
        <v>36</v>
      </c>
      <c r="N185">
        <f t="shared" si="45"/>
        <v>135800</v>
      </c>
    </row>
    <row r="186" spans="1:14" ht="16.5" x14ac:dyDescent="0.35">
      <c r="A186" s="22">
        <v>3031344</v>
      </c>
      <c r="B186" s="23">
        <v>5</v>
      </c>
      <c r="C186" s="23">
        <v>5</v>
      </c>
      <c r="D186" s="24" t="s">
        <v>38</v>
      </c>
      <c r="E186" s="22"/>
      <c r="F186" s="25"/>
      <c r="G186" s="25">
        <v>2240</v>
      </c>
      <c r="H186" s="27">
        <v>46000</v>
      </c>
      <c r="I186" s="27">
        <v>6902</v>
      </c>
      <c r="J186" s="27">
        <v>2301</v>
      </c>
      <c r="K186" s="27">
        <v>2301</v>
      </c>
      <c r="L186" s="23">
        <v>0</v>
      </c>
      <c r="M186" s="30" t="s">
        <v>36</v>
      </c>
      <c r="N186">
        <f t="shared" si="45"/>
        <v>138040</v>
      </c>
    </row>
    <row r="187" spans="1:14" ht="16.5" x14ac:dyDescent="0.35">
      <c r="A187" s="22">
        <v>3031345</v>
      </c>
      <c r="B187" s="23">
        <v>5</v>
      </c>
      <c r="C187" s="23">
        <v>6</v>
      </c>
      <c r="D187" s="24" t="s">
        <v>38</v>
      </c>
      <c r="E187" s="22"/>
      <c r="F187" s="25"/>
      <c r="G187" s="25">
        <v>2300</v>
      </c>
      <c r="H187" s="27">
        <v>46780</v>
      </c>
      <c r="I187" s="27">
        <v>7017</v>
      </c>
      <c r="J187" s="27">
        <v>2339</v>
      </c>
      <c r="K187" s="27">
        <v>2339</v>
      </c>
      <c r="L187" s="23">
        <v>0</v>
      </c>
      <c r="M187" s="30" t="s">
        <v>36</v>
      </c>
      <c r="N187">
        <f t="shared" si="45"/>
        <v>140340</v>
      </c>
    </row>
    <row r="188" spans="1:14" ht="16.5" x14ac:dyDescent="0.35">
      <c r="A188" s="22">
        <v>3031346</v>
      </c>
      <c r="B188" s="23">
        <v>5</v>
      </c>
      <c r="C188" s="23">
        <v>7</v>
      </c>
      <c r="D188" s="24" t="s">
        <v>38</v>
      </c>
      <c r="E188" s="22"/>
      <c r="F188" s="25"/>
      <c r="G188" s="25">
        <v>2370</v>
      </c>
      <c r="H188" s="27">
        <v>47580</v>
      </c>
      <c r="I188" s="27">
        <v>7136</v>
      </c>
      <c r="J188" s="27">
        <v>2378</v>
      </c>
      <c r="K188" s="27">
        <v>2378</v>
      </c>
      <c r="L188" s="23">
        <v>0</v>
      </c>
      <c r="M188" s="30" t="s">
        <v>36</v>
      </c>
      <c r="N188">
        <f t="shared" si="45"/>
        <v>142710</v>
      </c>
    </row>
    <row r="189" spans="1:14" ht="16.5" x14ac:dyDescent="0.35">
      <c r="A189" s="22">
        <v>3031347</v>
      </c>
      <c r="B189" s="23">
        <v>5</v>
      </c>
      <c r="C189" s="23">
        <v>8</v>
      </c>
      <c r="D189" s="24" t="s">
        <v>38</v>
      </c>
      <c r="E189" s="22"/>
      <c r="F189" s="25"/>
      <c r="G189" s="25">
        <v>2450</v>
      </c>
      <c r="H189" s="27">
        <v>48400</v>
      </c>
      <c r="I189" s="27">
        <v>7258</v>
      </c>
      <c r="J189" s="27">
        <v>2419</v>
      </c>
      <c r="K189" s="27">
        <v>2419</v>
      </c>
      <c r="L189" s="23">
        <v>0</v>
      </c>
      <c r="M189" s="30" t="s">
        <v>36</v>
      </c>
      <c r="N189">
        <f t="shared" si="45"/>
        <v>145160</v>
      </c>
    </row>
    <row r="190" spans="1:14" ht="16.5" x14ac:dyDescent="0.35">
      <c r="A190" s="22">
        <v>3031348</v>
      </c>
      <c r="B190" s="23">
        <v>5</v>
      </c>
      <c r="C190" s="23">
        <v>9</v>
      </c>
      <c r="D190" s="24" t="s">
        <v>38</v>
      </c>
      <c r="E190" s="22"/>
      <c r="F190" s="25"/>
      <c r="G190" s="25">
        <v>2540</v>
      </c>
      <c r="H190" s="27">
        <v>49220</v>
      </c>
      <c r="I190" s="27">
        <v>7385</v>
      </c>
      <c r="J190" s="27">
        <v>2462</v>
      </c>
      <c r="K190" s="27">
        <v>2462</v>
      </c>
      <c r="L190" s="23">
        <v>0</v>
      </c>
      <c r="M190" s="30" t="s">
        <v>36</v>
      </c>
      <c r="N190">
        <f t="shared" si="45"/>
        <v>147700</v>
      </c>
    </row>
    <row r="191" spans="1:14" ht="16.5" x14ac:dyDescent="0.35">
      <c r="A191" s="22">
        <v>3031349</v>
      </c>
      <c r="B191" s="23">
        <v>5</v>
      </c>
      <c r="C191" s="23">
        <v>10</v>
      </c>
      <c r="D191" s="24" t="s">
        <v>38</v>
      </c>
      <c r="E191" s="22">
        <v>3031300</v>
      </c>
      <c r="F191" s="25">
        <v>2</v>
      </c>
      <c r="G191" s="25">
        <v>2640</v>
      </c>
      <c r="H191" s="27">
        <v>54580</v>
      </c>
      <c r="I191" s="27">
        <v>8185</v>
      </c>
      <c r="J191" s="27">
        <v>2728</v>
      </c>
      <c r="K191" s="27">
        <v>2728</v>
      </c>
      <c r="L191" s="23">
        <v>0</v>
      </c>
      <c r="M191" s="30" t="s">
        <v>36</v>
      </c>
      <c r="N191">
        <f t="shared" si="45"/>
        <v>163700</v>
      </c>
    </row>
    <row r="192" spans="1:14" ht="16.5" x14ac:dyDescent="0.35">
      <c r="A192" s="22">
        <v>3031350</v>
      </c>
      <c r="B192" s="23">
        <v>6</v>
      </c>
      <c r="C192" s="23">
        <v>1</v>
      </c>
      <c r="D192" s="24" t="s">
        <v>38</v>
      </c>
      <c r="E192" s="22"/>
      <c r="F192" s="25"/>
      <c r="G192" s="25">
        <v>2650</v>
      </c>
      <c r="H192" s="27">
        <v>55460</v>
      </c>
      <c r="I192" s="27">
        <v>8318</v>
      </c>
      <c r="J192" s="27">
        <v>2772</v>
      </c>
      <c r="K192" s="27">
        <v>2772</v>
      </c>
      <c r="L192" s="23">
        <v>1</v>
      </c>
      <c r="M192" s="30" t="s">
        <v>37</v>
      </c>
      <c r="N192">
        <f t="shared" si="45"/>
        <v>166350</v>
      </c>
    </row>
    <row r="193" spans="1:14" ht="16.5" x14ac:dyDescent="0.35">
      <c r="A193" s="22">
        <v>3031351</v>
      </c>
      <c r="B193" s="23">
        <v>6</v>
      </c>
      <c r="C193" s="23">
        <v>2</v>
      </c>
      <c r="D193" s="24" t="s">
        <v>38</v>
      </c>
      <c r="E193" s="22"/>
      <c r="F193" s="25"/>
      <c r="G193" s="25">
        <v>2670</v>
      </c>
      <c r="H193" s="27">
        <v>56340</v>
      </c>
      <c r="I193" s="27">
        <v>8451</v>
      </c>
      <c r="J193" s="27">
        <v>2817</v>
      </c>
      <c r="K193" s="27">
        <v>2817</v>
      </c>
      <c r="L193" s="23">
        <v>0</v>
      </c>
      <c r="M193" s="30" t="s">
        <v>37</v>
      </c>
      <c r="N193">
        <f t="shared" si="45"/>
        <v>169020</v>
      </c>
    </row>
    <row r="194" spans="1:14" ht="16.5" x14ac:dyDescent="0.35">
      <c r="A194" s="22">
        <v>3031352</v>
      </c>
      <c r="B194" s="23">
        <v>6</v>
      </c>
      <c r="C194" s="23">
        <v>3</v>
      </c>
      <c r="D194" s="24" t="s">
        <v>38</v>
      </c>
      <c r="E194" s="22"/>
      <c r="F194" s="25"/>
      <c r="G194" s="25">
        <v>2700</v>
      </c>
      <c r="H194" s="27">
        <v>57240</v>
      </c>
      <c r="I194" s="27">
        <v>8586</v>
      </c>
      <c r="J194" s="27">
        <v>2862</v>
      </c>
      <c r="K194" s="27">
        <v>2862</v>
      </c>
      <c r="L194" s="23">
        <v>0</v>
      </c>
      <c r="M194" s="30" t="s">
        <v>37</v>
      </c>
      <c r="N194">
        <f t="shared" si="45"/>
        <v>171720</v>
      </c>
    </row>
    <row r="195" spans="1:14" ht="16.5" x14ac:dyDescent="0.35">
      <c r="A195" s="22">
        <v>3031353</v>
      </c>
      <c r="B195" s="23">
        <v>6</v>
      </c>
      <c r="C195" s="23">
        <v>4</v>
      </c>
      <c r="D195" s="24" t="s">
        <v>38</v>
      </c>
      <c r="E195" s="22"/>
      <c r="F195" s="25"/>
      <c r="G195" s="25">
        <v>2740</v>
      </c>
      <c r="H195" s="27">
        <v>58140</v>
      </c>
      <c r="I195" s="27">
        <v>8723</v>
      </c>
      <c r="J195" s="27">
        <v>2908</v>
      </c>
      <c r="K195" s="27">
        <v>2908</v>
      </c>
      <c r="L195" s="23">
        <v>0</v>
      </c>
      <c r="M195" s="30" t="s">
        <v>37</v>
      </c>
      <c r="N195">
        <f t="shared" ref="N195:N211" si="47">INT(H195*0.5+I195*10+J195*10+K195*10)</f>
        <v>174460</v>
      </c>
    </row>
    <row r="196" spans="1:14" ht="16.5" x14ac:dyDescent="0.35">
      <c r="A196" s="22">
        <v>3031354</v>
      </c>
      <c r="B196" s="23">
        <v>6</v>
      </c>
      <c r="C196" s="23">
        <v>5</v>
      </c>
      <c r="D196" s="24" t="s">
        <v>38</v>
      </c>
      <c r="E196" s="22"/>
      <c r="F196" s="25"/>
      <c r="G196" s="25">
        <v>2790</v>
      </c>
      <c r="H196" s="27">
        <v>59080</v>
      </c>
      <c r="I196" s="27">
        <v>8863</v>
      </c>
      <c r="J196" s="27">
        <v>2954</v>
      </c>
      <c r="K196" s="27">
        <v>2954</v>
      </c>
      <c r="L196" s="23">
        <v>0</v>
      </c>
      <c r="M196" s="30" t="s">
        <v>37</v>
      </c>
      <c r="N196">
        <f t="shared" si="47"/>
        <v>177250</v>
      </c>
    </row>
    <row r="197" spans="1:14" ht="16.5" x14ac:dyDescent="0.35">
      <c r="A197" s="22">
        <v>3031355</v>
      </c>
      <c r="B197" s="23">
        <v>6</v>
      </c>
      <c r="C197" s="23">
        <v>6</v>
      </c>
      <c r="D197" s="24" t="s">
        <v>38</v>
      </c>
      <c r="E197" s="22"/>
      <c r="F197" s="25"/>
      <c r="G197" s="25">
        <v>2850</v>
      </c>
      <c r="H197" s="27">
        <v>60020</v>
      </c>
      <c r="I197" s="27">
        <v>9005</v>
      </c>
      <c r="J197" s="27">
        <v>3002</v>
      </c>
      <c r="K197" s="27">
        <v>3002</v>
      </c>
      <c r="L197" s="23">
        <v>0</v>
      </c>
      <c r="M197" s="30" t="s">
        <v>37</v>
      </c>
      <c r="N197">
        <f t="shared" si="47"/>
        <v>180100</v>
      </c>
    </row>
    <row r="198" spans="1:14" ht="16.5" x14ac:dyDescent="0.35">
      <c r="A198" s="22">
        <v>3031356</v>
      </c>
      <c r="B198" s="23">
        <v>6</v>
      </c>
      <c r="C198" s="23">
        <v>7</v>
      </c>
      <c r="D198" s="24" t="s">
        <v>38</v>
      </c>
      <c r="E198" s="22"/>
      <c r="F198" s="25"/>
      <c r="G198" s="25">
        <v>2920</v>
      </c>
      <c r="H198" s="27">
        <v>61020</v>
      </c>
      <c r="I198" s="27">
        <v>9151</v>
      </c>
      <c r="J198" s="27">
        <v>3050</v>
      </c>
      <c r="K198" s="27">
        <v>3050</v>
      </c>
      <c r="L198" s="23">
        <v>0</v>
      </c>
      <c r="M198" s="30" t="s">
        <v>37</v>
      </c>
      <c r="N198">
        <f t="shared" si="47"/>
        <v>183020</v>
      </c>
    </row>
    <row r="199" spans="1:14" ht="16.5" x14ac:dyDescent="0.35">
      <c r="A199" s="22">
        <v>3031357</v>
      </c>
      <c r="B199" s="23">
        <v>6</v>
      </c>
      <c r="C199" s="23">
        <v>8</v>
      </c>
      <c r="D199" s="24" t="s">
        <v>38</v>
      </c>
      <c r="E199" s="22"/>
      <c r="F199" s="25"/>
      <c r="G199" s="25">
        <v>3000</v>
      </c>
      <c r="H199" s="27">
        <v>62020</v>
      </c>
      <c r="I199" s="27">
        <v>9301</v>
      </c>
      <c r="J199" s="27">
        <v>3100</v>
      </c>
      <c r="K199" s="27">
        <v>3100</v>
      </c>
      <c r="L199" s="23">
        <v>0</v>
      </c>
      <c r="M199" s="30" t="s">
        <v>37</v>
      </c>
      <c r="N199">
        <f t="shared" si="47"/>
        <v>186020</v>
      </c>
    </row>
    <row r="200" spans="1:14" ht="16.5" x14ac:dyDescent="0.35">
      <c r="A200" s="22">
        <v>3031358</v>
      </c>
      <c r="B200" s="23">
        <v>6</v>
      </c>
      <c r="C200" s="23">
        <v>9</v>
      </c>
      <c r="D200" s="24" t="s">
        <v>38</v>
      </c>
      <c r="E200" s="22"/>
      <c r="F200" s="25"/>
      <c r="G200" s="25">
        <v>3090</v>
      </c>
      <c r="H200" s="27">
        <v>63020</v>
      </c>
      <c r="I200" s="27">
        <v>9456</v>
      </c>
      <c r="J200" s="27">
        <v>3152</v>
      </c>
      <c r="K200" s="27">
        <v>3152</v>
      </c>
      <c r="L200" s="23">
        <v>0</v>
      </c>
      <c r="M200" s="30" t="s">
        <v>37</v>
      </c>
      <c r="N200">
        <f t="shared" si="47"/>
        <v>189110</v>
      </c>
    </row>
    <row r="201" spans="1:14" ht="16.5" x14ac:dyDescent="0.35">
      <c r="A201" s="22">
        <v>3031359</v>
      </c>
      <c r="B201" s="23">
        <v>6</v>
      </c>
      <c r="C201" s="23">
        <v>10</v>
      </c>
      <c r="D201" s="24" t="s">
        <v>38</v>
      </c>
      <c r="E201" s="22">
        <v>3031300</v>
      </c>
      <c r="F201" s="25">
        <v>2</v>
      </c>
      <c r="G201" s="25">
        <v>3190</v>
      </c>
      <c r="H201" s="27">
        <v>67020</v>
      </c>
      <c r="I201" s="27">
        <v>10056</v>
      </c>
      <c r="J201" s="27">
        <v>3352</v>
      </c>
      <c r="K201" s="27">
        <v>3352</v>
      </c>
      <c r="L201" s="23">
        <v>0</v>
      </c>
      <c r="M201" s="30" t="s">
        <v>37</v>
      </c>
      <c r="N201">
        <f t="shared" si="47"/>
        <v>201110</v>
      </c>
    </row>
    <row r="202" spans="1:14" ht="16.5" x14ac:dyDescent="0.35">
      <c r="A202" s="22">
        <v>3031360</v>
      </c>
      <c r="B202" s="23">
        <v>7</v>
      </c>
      <c r="C202" s="23">
        <v>1</v>
      </c>
      <c r="D202" s="24" t="s">
        <v>38</v>
      </c>
      <c r="E202" s="22"/>
      <c r="F202" s="25"/>
      <c r="G202" s="25">
        <v>3200</v>
      </c>
      <c r="H202" s="27">
        <v>68100</v>
      </c>
      <c r="I202" s="27">
        <v>10216</v>
      </c>
      <c r="J202" s="27">
        <v>3405</v>
      </c>
      <c r="K202" s="27">
        <v>3405</v>
      </c>
      <c r="L202" s="23">
        <v>0</v>
      </c>
      <c r="M202" s="30" t="s">
        <v>37</v>
      </c>
      <c r="N202">
        <f t="shared" si="47"/>
        <v>204310</v>
      </c>
    </row>
    <row r="203" spans="1:14" ht="16.5" x14ac:dyDescent="0.35">
      <c r="A203" s="22">
        <v>3031361</v>
      </c>
      <c r="B203" s="23">
        <v>7</v>
      </c>
      <c r="C203" s="23">
        <v>2</v>
      </c>
      <c r="D203" s="24" t="s">
        <v>38</v>
      </c>
      <c r="E203" s="22"/>
      <c r="F203" s="25"/>
      <c r="G203" s="25">
        <v>3220</v>
      </c>
      <c r="H203" s="27">
        <v>69160</v>
      </c>
      <c r="I203" s="27">
        <v>10377</v>
      </c>
      <c r="J203" s="27">
        <v>3459</v>
      </c>
      <c r="K203" s="27">
        <v>3459</v>
      </c>
      <c r="L203" s="23">
        <v>0</v>
      </c>
      <c r="M203" s="30" t="s">
        <v>37</v>
      </c>
      <c r="N203">
        <f t="shared" si="47"/>
        <v>207530</v>
      </c>
    </row>
    <row r="204" spans="1:14" ht="16.5" x14ac:dyDescent="0.35">
      <c r="A204" s="22">
        <v>3031362</v>
      </c>
      <c r="B204" s="23">
        <v>7</v>
      </c>
      <c r="C204" s="23">
        <v>3</v>
      </c>
      <c r="D204" s="24" t="s">
        <v>38</v>
      </c>
      <c r="E204" s="22"/>
      <c r="F204" s="25"/>
      <c r="G204" s="25">
        <v>3250</v>
      </c>
      <c r="H204" s="27">
        <v>70260</v>
      </c>
      <c r="I204" s="27">
        <v>10539</v>
      </c>
      <c r="J204" s="27">
        <v>3513</v>
      </c>
      <c r="K204" s="27">
        <v>3513</v>
      </c>
      <c r="L204" s="23">
        <v>0</v>
      </c>
      <c r="M204" s="30" t="s">
        <v>37</v>
      </c>
      <c r="N204">
        <f t="shared" si="47"/>
        <v>210780</v>
      </c>
    </row>
    <row r="205" spans="1:14" ht="16.5" x14ac:dyDescent="0.35">
      <c r="A205" s="22">
        <v>3031363</v>
      </c>
      <c r="B205" s="23">
        <v>7</v>
      </c>
      <c r="C205" s="23">
        <v>4</v>
      </c>
      <c r="D205" s="24" t="s">
        <v>38</v>
      </c>
      <c r="E205" s="22"/>
      <c r="F205" s="25"/>
      <c r="G205" s="25">
        <v>3290</v>
      </c>
      <c r="H205" s="27">
        <v>71340</v>
      </c>
      <c r="I205" s="27">
        <v>10704</v>
      </c>
      <c r="J205" s="27">
        <v>3568</v>
      </c>
      <c r="K205" s="27">
        <v>3568</v>
      </c>
      <c r="L205" s="23">
        <v>0</v>
      </c>
      <c r="M205" s="30" t="s">
        <v>37</v>
      </c>
      <c r="N205">
        <f t="shared" si="47"/>
        <v>214070</v>
      </c>
    </row>
    <row r="206" spans="1:14" ht="16.5" x14ac:dyDescent="0.35">
      <c r="A206" s="22">
        <v>3031364</v>
      </c>
      <c r="B206" s="23">
        <v>7</v>
      </c>
      <c r="C206" s="23">
        <v>5</v>
      </c>
      <c r="D206" s="24" t="s">
        <v>38</v>
      </c>
      <c r="E206" s="22"/>
      <c r="F206" s="25"/>
      <c r="G206" s="25">
        <v>3340</v>
      </c>
      <c r="H206" s="27">
        <v>72480</v>
      </c>
      <c r="I206" s="27">
        <v>10871</v>
      </c>
      <c r="J206" s="27">
        <v>3623</v>
      </c>
      <c r="K206" s="27">
        <v>3623</v>
      </c>
      <c r="L206" s="23">
        <v>0</v>
      </c>
      <c r="M206" s="30" t="s">
        <v>37</v>
      </c>
      <c r="N206">
        <f t="shared" si="47"/>
        <v>217410</v>
      </c>
    </row>
    <row r="207" spans="1:14" ht="16.5" x14ac:dyDescent="0.35">
      <c r="A207" s="22">
        <v>3031365</v>
      </c>
      <c r="B207" s="23">
        <v>7</v>
      </c>
      <c r="C207" s="23">
        <v>6</v>
      </c>
      <c r="D207" s="24" t="s">
        <v>38</v>
      </c>
      <c r="E207" s="22"/>
      <c r="F207" s="25"/>
      <c r="G207" s="25">
        <v>3400</v>
      </c>
      <c r="H207" s="27">
        <v>73600</v>
      </c>
      <c r="I207" s="27">
        <v>11041</v>
      </c>
      <c r="J207" s="27">
        <v>3680</v>
      </c>
      <c r="K207" s="27">
        <v>3680</v>
      </c>
      <c r="L207" s="23">
        <v>0</v>
      </c>
      <c r="M207" s="30" t="s">
        <v>37</v>
      </c>
      <c r="N207">
        <f t="shared" si="47"/>
        <v>220810</v>
      </c>
    </row>
    <row r="208" spans="1:14" ht="16.5" x14ac:dyDescent="0.35">
      <c r="A208" s="22">
        <v>3031366</v>
      </c>
      <c r="B208" s="23">
        <v>7</v>
      </c>
      <c r="C208" s="23">
        <v>7</v>
      </c>
      <c r="D208" s="24" t="s">
        <v>38</v>
      </c>
      <c r="E208" s="22"/>
      <c r="F208" s="25"/>
      <c r="G208" s="25">
        <v>3470</v>
      </c>
      <c r="H208" s="27">
        <v>74760</v>
      </c>
      <c r="I208" s="27">
        <v>11214</v>
      </c>
      <c r="J208" s="27">
        <v>3738</v>
      </c>
      <c r="K208" s="27">
        <v>3738</v>
      </c>
      <c r="L208" s="23">
        <v>0</v>
      </c>
      <c r="M208" s="30" t="s">
        <v>37</v>
      </c>
      <c r="N208">
        <f t="shared" si="47"/>
        <v>224280</v>
      </c>
    </row>
    <row r="209" spans="1:14" ht="16.5" x14ac:dyDescent="0.35">
      <c r="A209" s="22">
        <v>3031367</v>
      </c>
      <c r="B209" s="23">
        <v>7</v>
      </c>
      <c r="C209" s="23">
        <v>8</v>
      </c>
      <c r="D209" s="24" t="s">
        <v>38</v>
      </c>
      <c r="E209" s="22"/>
      <c r="F209" s="25"/>
      <c r="G209" s="25">
        <v>3550</v>
      </c>
      <c r="H209" s="27">
        <v>75940</v>
      </c>
      <c r="I209" s="27">
        <v>11392</v>
      </c>
      <c r="J209" s="27">
        <v>3797</v>
      </c>
      <c r="K209" s="27">
        <v>3797</v>
      </c>
      <c r="L209" s="23">
        <v>0</v>
      </c>
      <c r="M209" s="30" t="s">
        <v>37</v>
      </c>
      <c r="N209">
        <f t="shared" si="47"/>
        <v>227830</v>
      </c>
    </row>
    <row r="210" spans="1:14" ht="16.5" x14ac:dyDescent="0.35">
      <c r="A210" s="22">
        <v>3031368</v>
      </c>
      <c r="B210" s="23">
        <v>7</v>
      </c>
      <c r="C210" s="23">
        <v>9</v>
      </c>
      <c r="D210" s="24" t="s">
        <v>38</v>
      </c>
      <c r="E210" s="22"/>
      <c r="F210" s="25"/>
      <c r="G210" s="25">
        <v>3640</v>
      </c>
      <c r="H210" s="27">
        <v>77140</v>
      </c>
      <c r="I210" s="27">
        <v>11574</v>
      </c>
      <c r="J210" s="27">
        <v>3858</v>
      </c>
      <c r="K210" s="27">
        <v>3858</v>
      </c>
      <c r="L210" s="23">
        <v>0</v>
      </c>
      <c r="M210" s="30" t="s">
        <v>37</v>
      </c>
      <c r="N210">
        <f t="shared" si="47"/>
        <v>231470</v>
      </c>
    </row>
    <row r="211" spans="1:14" ht="16.5" x14ac:dyDescent="0.35">
      <c r="A211" s="22">
        <v>3031369</v>
      </c>
      <c r="B211" s="23">
        <v>7</v>
      </c>
      <c r="C211" s="23">
        <v>10</v>
      </c>
      <c r="D211" s="24" t="s">
        <v>38</v>
      </c>
      <c r="E211" s="22"/>
      <c r="F211" s="25"/>
      <c r="G211" s="25">
        <v>0</v>
      </c>
      <c r="H211" s="27">
        <v>77140</v>
      </c>
      <c r="I211" s="27">
        <v>11574</v>
      </c>
      <c r="J211" s="27">
        <v>3858</v>
      </c>
      <c r="K211" s="27">
        <v>3858</v>
      </c>
      <c r="L211" s="23">
        <v>0</v>
      </c>
      <c r="M211" s="30" t="s">
        <v>37</v>
      </c>
      <c r="N211">
        <f t="shared" si="47"/>
        <v>231470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workbookViewId="0">
      <selection activeCell="L2" sqref="L2"/>
    </sheetView>
  </sheetViews>
  <sheetFormatPr defaultRowHeight="14.25" x14ac:dyDescent="0.2"/>
  <cols>
    <col min="1" max="1" width="9.625" bestFit="1" customWidth="1"/>
    <col min="5" max="5" width="14.5" customWidth="1"/>
    <col min="6" max="6" width="12.625" customWidth="1"/>
    <col min="7" max="10" width="11.25" customWidth="1"/>
    <col min="12" max="12" width="9" style="16"/>
    <col min="20" max="20" width="9.625" bestFit="1" customWidth="1"/>
    <col min="22" max="22" width="11.5" customWidth="1"/>
    <col min="25" max="25" width="10.25" bestFit="1" customWidth="1"/>
  </cols>
  <sheetData>
    <row r="1" spans="1:25" ht="16.5" x14ac:dyDescent="0.35">
      <c r="A1" s="1" t="s">
        <v>7</v>
      </c>
      <c r="B1" s="1" t="s">
        <v>6</v>
      </c>
      <c r="C1" s="1" t="s">
        <v>12</v>
      </c>
      <c r="D1" s="1" t="s">
        <v>0</v>
      </c>
      <c r="E1" s="1" t="s">
        <v>8</v>
      </c>
      <c r="F1" s="1" t="s">
        <v>9</v>
      </c>
      <c r="G1" s="1" t="s">
        <v>11</v>
      </c>
      <c r="H1" s="7" t="s">
        <v>1</v>
      </c>
      <c r="I1" s="7" t="s">
        <v>2</v>
      </c>
      <c r="J1" s="7" t="s">
        <v>3</v>
      </c>
      <c r="K1" s="7" t="s">
        <v>4</v>
      </c>
      <c r="L1" s="14"/>
      <c r="M1" s="1" t="s">
        <v>10</v>
      </c>
      <c r="N1" s="2" t="s">
        <v>5</v>
      </c>
    </row>
    <row r="2" spans="1:25" ht="16.5" x14ac:dyDescent="0.35">
      <c r="A2" s="3">
        <v>3031100</v>
      </c>
      <c r="B2" s="1">
        <v>1</v>
      </c>
      <c r="C2" s="1">
        <v>1</v>
      </c>
      <c r="D2" s="4" t="s">
        <v>15</v>
      </c>
      <c r="E2" s="3">
        <v>3031100</v>
      </c>
      <c r="F2" s="6">
        <v>1</v>
      </c>
      <c r="G2" s="1">
        <f t="shared" ref="G2:G33" si="0">IF(B2=1,IF(C2=1,0,IF(C2&lt;&gt;10,G1+10*C2,G1)),IF(B2=7,IF(C2=10,0,G1+10*C2),G1+10*C2))</f>
        <v>0</v>
      </c>
      <c r="H2" s="8">
        <f>INT((L2-(I2+J2+K2)*10)*2+0.5)</f>
        <v>6000</v>
      </c>
      <c r="I2" s="8">
        <f>INT(L2/2/10+0.5)</f>
        <v>900</v>
      </c>
      <c r="J2" s="8">
        <f>INT((L2-I2*10)/10/3+0.5)</f>
        <v>300</v>
      </c>
      <c r="K2" s="8">
        <f>INT((L2-I2*10)/10/3+0.5)</f>
        <v>300</v>
      </c>
      <c r="L2" s="15">
        <f t="shared" ref="L2:L33" si="1">IF(F2&lt;&gt;0,VLOOKUP(B2*10+F2,$T$4:$Y$14,2,0)+L1,L1+G2)</f>
        <v>18000</v>
      </c>
      <c r="M2" s="1">
        <v>0</v>
      </c>
    </row>
    <row r="3" spans="1:25" ht="17.25" x14ac:dyDescent="0.35">
      <c r="A3" s="3">
        <v>3031101</v>
      </c>
      <c r="B3" s="1">
        <v>1</v>
      </c>
      <c r="C3" s="1">
        <v>2</v>
      </c>
      <c r="D3" s="4" t="s">
        <v>15</v>
      </c>
      <c r="E3" s="3"/>
      <c r="F3" s="6"/>
      <c r="G3" s="1">
        <f t="shared" si="0"/>
        <v>20</v>
      </c>
      <c r="H3" s="8">
        <f t="shared" ref="H3:H5" si="2">INT((L3-(I3+J3+K3)*10)*2+0.5)</f>
        <v>6020</v>
      </c>
      <c r="I3" s="8">
        <f t="shared" ref="I3:I66" si="3">INT(L3/2/10+0.5)</f>
        <v>901</v>
      </c>
      <c r="J3" s="8">
        <f t="shared" ref="J3:J5" si="4">INT((L3-I3*10)/10/3+0.5)</f>
        <v>300</v>
      </c>
      <c r="K3" s="8">
        <f t="shared" ref="K3:K5" si="5">INT((L3-I3*10)/10/3+0.5)</f>
        <v>300</v>
      </c>
      <c r="L3" s="15">
        <f t="shared" si="1"/>
        <v>18020</v>
      </c>
      <c r="M3" s="1">
        <v>0</v>
      </c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7.25" x14ac:dyDescent="0.35">
      <c r="A4" s="3">
        <v>3031102</v>
      </c>
      <c r="B4" s="1">
        <v>1</v>
      </c>
      <c r="C4" s="1">
        <v>3</v>
      </c>
      <c r="D4" s="4" t="s">
        <v>15</v>
      </c>
      <c r="E4" s="3"/>
      <c r="F4" s="6"/>
      <c r="G4" s="1">
        <f t="shared" si="0"/>
        <v>50</v>
      </c>
      <c r="H4" s="8">
        <f t="shared" si="2"/>
        <v>6020</v>
      </c>
      <c r="I4" s="8">
        <f t="shared" si="3"/>
        <v>904</v>
      </c>
      <c r="J4" s="8">
        <f t="shared" si="4"/>
        <v>301</v>
      </c>
      <c r="K4" s="8">
        <f t="shared" si="5"/>
        <v>301</v>
      </c>
      <c r="L4" s="15">
        <f t="shared" si="1"/>
        <v>18070</v>
      </c>
      <c r="M4" s="1">
        <v>0</v>
      </c>
      <c r="P4" s="10" t="s">
        <v>24</v>
      </c>
      <c r="Q4" s="11" t="s">
        <v>21</v>
      </c>
      <c r="R4" s="10" t="s">
        <v>20</v>
      </c>
      <c r="S4" s="10" t="s">
        <v>16</v>
      </c>
      <c r="T4" s="10" t="s">
        <v>23</v>
      </c>
      <c r="U4" s="10" t="s">
        <v>22</v>
      </c>
      <c r="V4" s="10">
        <v>5000</v>
      </c>
      <c r="W4" s="10">
        <v>8000</v>
      </c>
      <c r="X4" s="10">
        <v>10000</v>
      </c>
      <c r="Y4" s="10">
        <v>12000</v>
      </c>
    </row>
    <row r="5" spans="1:25" ht="17.25" x14ac:dyDescent="0.35">
      <c r="A5" s="3">
        <v>3031103</v>
      </c>
      <c r="B5" s="1">
        <v>1</v>
      </c>
      <c r="C5" s="1">
        <v>4</v>
      </c>
      <c r="D5" s="4" t="s">
        <v>15</v>
      </c>
      <c r="E5" s="3"/>
      <c r="F5" s="6"/>
      <c r="G5" s="1">
        <f t="shared" si="0"/>
        <v>90</v>
      </c>
      <c r="H5" s="8">
        <f t="shared" si="2"/>
        <v>6040</v>
      </c>
      <c r="I5" s="8">
        <f t="shared" si="3"/>
        <v>908</v>
      </c>
      <c r="J5" s="8">
        <f t="shared" si="4"/>
        <v>303</v>
      </c>
      <c r="K5" s="8">
        <f t="shared" si="5"/>
        <v>303</v>
      </c>
      <c r="L5" s="15">
        <f t="shared" si="1"/>
        <v>18160</v>
      </c>
      <c r="M5" s="1">
        <v>0</v>
      </c>
      <c r="P5" s="10">
        <v>1</v>
      </c>
      <c r="Q5" s="13">
        <v>3.6</v>
      </c>
      <c r="R5" s="10">
        <v>80</v>
      </c>
      <c r="S5" s="10">
        <v>1</v>
      </c>
      <c r="T5" s="10">
        <f>P5*10+S5</f>
        <v>11</v>
      </c>
      <c r="U5" s="10">
        <f t="shared" ref="U5:U11" si="6">$V$4*Q5*S5</f>
        <v>18000</v>
      </c>
      <c r="V5" s="10">
        <f>$U5*$V$4/5000</f>
        <v>18000</v>
      </c>
      <c r="W5" s="10">
        <f t="shared" ref="W5:W11" si="7">$U5*$W$4/5000</f>
        <v>28800</v>
      </c>
      <c r="X5" s="10">
        <f>$U5*$X$4/5000</f>
        <v>36000</v>
      </c>
      <c r="Y5" s="10">
        <f>$U5*$Y$4/5000</f>
        <v>43200</v>
      </c>
    </row>
    <row r="6" spans="1:25" ht="17.25" x14ac:dyDescent="0.35">
      <c r="A6" s="3">
        <v>3031104</v>
      </c>
      <c r="B6" s="1">
        <v>1</v>
      </c>
      <c r="C6" s="1">
        <v>5</v>
      </c>
      <c r="D6" s="4" t="s">
        <v>15</v>
      </c>
      <c r="E6" s="3"/>
      <c r="F6" s="6"/>
      <c r="G6" s="1">
        <f t="shared" si="0"/>
        <v>140</v>
      </c>
      <c r="H6" s="8">
        <f t="shared" ref="H6:H14" si="8">INT((L6-(I6+J6+K6)*10)*2+0.5)</f>
        <v>6100</v>
      </c>
      <c r="I6" s="8">
        <f t="shared" si="3"/>
        <v>915</v>
      </c>
      <c r="J6" s="8">
        <f t="shared" ref="J6:J14" si="9">INT((L6-I6*10)/10/3+0.5)</f>
        <v>305</v>
      </c>
      <c r="K6" s="8">
        <f t="shared" ref="K6:K14" si="10">INT((L6-I6*10)/10/3+0.5)</f>
        <v>305</v>
      </c>
      <c r="L6" s="15">
        <f t="shared" si="1"/>
        <v>18300</v>
      </c>
      <c r="M6" s="1">
        <v>0</v>
      </c>
      <c r="P6" s="10">
        <v>2</v>
      </c>
      <c r="Q6" s="13">
        <v>3.2</v>
      </c>
      <c r="R6" s="10"/>
      <c r="S6" s="10">
        <v>1</v>
      </c>
      <c r="T6" s="10">
        <f>P5*10+S6</f>
        <v>11</v>
      </c>
      <c r="U6" s="10">
        <f t="shared" si="6"/>
        <v>16000</v>
      </c>
      <c r="V6" s="10">
        <f t="shared" ref="V6:V11" si="11">$U6*$V$4/5000</f>
        <v>16000</v>
      </c>
      <c r="W6" s="10">
        <f t="shared" si="7"/>
        <v>25600</v>
      </c>
      <c r="X6" s="10">
        <f t="shared" ref="X6:X11" si="12">$U6*$X$4/5000</f>
        <v>32000</v>
      </c>
      <c r="Y6" s="10">
        <f t="shared" ref="Y6:Y11" si="13">$U6*$Y$4/5000</f>
        <v>38400</v>
      </c>
    </row>
    <row r="7" spans="1:25" ht="17.25" x14ac:dyDescent="0.35">
      <c r="A7" s="3">
        <v>3031105</v>
      </c>
      <c r="B7" s="1">
        <v>1</v>
      </c>
      <c r="C7" s="1">
        <v>6</v>
      </c>
      <c r="D7" s="4" t="s">
        <v>15</v>
      </c>
      <c r="E7" s="3"/>
      <c r="F7" s="6"/>
      <c r="G7" s="1">
        <f t="shared" si="0"/>
        <v>200</v>
      </c>
      <c r="H7" s="8">
        <f t="shared" si="8"/>
        <v>6180</v>
      </c>
      <c r="I7" s="8">
        <f t="shared" si="3"/>
        <v>925</v>
      </c>
      <c r="J7" s="8">
        <f t="shared" si="9"/>
        <v>308</v>
      </c>
      <c r="K7" s="8">
        <f t="shared" si="10"/>
        <v>308</v>
      </c>
      <c r="L7" s="15">
        <f t="shared" si="1"/>
        <v>18500</v>
      </c>
      <c r="M7" s="1">
        <v>0</v>
      </c>
      <c r="P7" s="10">
        <v>3</v>
      </c>
      <c r="Q7" s="13">
        <v>2.8</v>
      </c>
      <c r="R7" s="10"/>
      <c r="S7" s="10">
        <v>1</v>
      </c>
      <c r="T7" s="10">
        <f t="shared" ref="T7:T11" si="14">P6*10+S7</f>
        <v>21</v>
      </c>
      <c r="U7" s="10">
        <f t="shared" si="6"/>
        <v>14000</v>
      </c>
      <c r="V7" s="10">
        <f t="shared" si="11"/>
        <v>14000</v>
      </c>
      <c r="W7" s="10">
        <f t="shared" si="7"/>
        <v>22400</v>
      </c>
      <c r="X7" s="10">
        <f t="shared" si="12"/>
        <v>28000</v>
      </c>
      <c r="Y7" s="10">
        <f t="shared" si="13"/>
        <v>33600</v>
      </c>
    </row>
    <row r="8" spans="1:25" ht="17.25" x14ac:dyDescent="0.35">
      <c r="A8" s="3">
        <v>3031106</v>
      </c>
      <c r="B8" s="1">
        <v>1</v>
      </c>
      <c r="C8" s="1">
        <v>7</v>
      </c>
      <c r="D8" s="4" t="s">
        <v>15</v>
      </c>
      <c r="E8" s="3"/>
      <c r="F8" s="6"/>
      <c r="G8" s="1">
        <f t="shared" si="0"/>
        <v>270</v>
      </c>
      <c r="H8" s="8">
        <f t="shared" si="8"/>
        <v>6240</v>
      </c>
      <c r="I8" s="8">
        <f t="shared" si="3"/>
        <v>939</v>
      </c>
      <c r="J8" s="8">
        <f t="shared" si="9"/>
        <v>313</v>
      </c>
      <c r="K8" s="8">
        <f t="shared" si="10"/>
        <v>313</v>
      </c>
      <c r="L8" s="15">
        <f t="shared" si="1"/>
        <v>18770</v>
      </c>
      <c r="M8" s="1">
        <v>0</v>
      </c>
      <c r="P8" s="10">
        <v>4</v>
      </c>
      <c r="Q8" s="13">
        <v>2.4</v>
      </c>
      <c r="R8" s="10"/>
      <c r="S8" s="10">
        <v>2</v>
      </c>
      <c r="T8" s="10">
        <f t="shared" si="14"/>
        <v>32</v>
      </c>
      <c r="U8" s="10">
        <f t="shared" si="6"/>
        <v>24000</v>
      </c>
      <c r="V8" s="10">
        <f t="shared" si="11"/>
        <v>24000</v>
      </c>
      <c r="W8" s="10">
        <f t="shared" si="7"/>
        <v>38400</v>
      </c>
      <c r="X8" s="10">
        <f t="shared" si="12"/>
        <v>48000</v>
      </c>
      <c r="Y8" s="10">
        <f t="shared" si="13"/>
        <v>57600</v>
      </c>
    </row>
    <row r="9" spans="1:25" ht="17.25" x14ac:dyDescent="0.35">
      <c r="A9" s="3">
        <v>3031107</v>
      </c>
      <c r="B9" s="1">
        <v>1</v>
      </c>
      <c r="C9" s="1">
        <v>8</v>
      </c>
      <c r="D9" s="4" t="s">
        <v>15</v>
      </c>
      <c r="E9" s="3"/>
      <c r="F9" s="6"/>
      <c r="G9" s="1">
        <f t="shared" si="0"/>
        <v>350</v>
      </c>
      <c r="H9" s="8">
        <f t="shared" si="8"/>
        <v>6360</v>
      </c>
      <c r="I9" s="8">
        <f t="shared" si="3"/>
        <v>956</v>
      </c>
      <c r="J9" s="8">
        <f t="shared" si="9"/>
        <v>319</v>
      </c>
      <c r="K9" s="8">
        <f t="shared" si="10"/>
        <v>319</v>
      </c>
      <c r="L9" s="15">
        <f t="shared" si="1"/>
        <v>19120</v>
      </c>
      <c r="M9" s="1">
        <v>0</v>
      </c>
      <c r="P9" s="10">
        <v>5</v>
      </c>
      <c r="Q9" s="13">
        <v>2</v>
      </c>
      <c r="R9" s="10"/>
      <c r="S9" s="10">
        <v>2</v>
      </c>
      <c r="T9" s="10">
        <f t="shared" si="14"/>
        <v>42</v>
      </c>
      <c r="U9" s="10">
        <f t="shared" si="6"/>
        <v>20000</v>
      </c>
      <c r="V9" s="10">
        <f t="shared" si="11"/>
        <v>20000</v>
      </c>
      <c r="W9" s="10">
        <f t="shared" si="7"/>
        <v>32000</v>
      </c>
      <c r="X9" s="10">
        <f t="shared" si="12"/>
        <v>40000</v>
      </c>
      <c r="Y9" s="10">
        <f t="shared" si="13"/>
        <v>48000</v>
      </c>
    </row>
    <row r="10" spans="1:25" ht="17.25" x14ac:dyDescent="0.35">
      <c r="A10" s="3">
        <v>3031108</v>
      </c>
      <c r="B10" s="1">
        <v>1</v>
      </c>
      <c r="C10" s="1">
        <v>9</v>
      </c>
      <c r="D10" s="4" t="s">
        <v>15</v>
      </c>
      <c r="E10" s="3"/>
      <c r="F10" s="6"/>
      <c r="G10" s="1">
        <f t="shared" si="0"/>
        <v>440</v>
      </c>
      <c r="H10" s="8">
        <f t="shared" si="8"/>
        <v>6520</v>
      </c>
      <c r="I10" s="8">
        <f t="shared" si="3"/>
        <v>978</v>
      </c>
      <c r="J10" s="8">
        <f t="shared" si="9"/>
        <v>326</v>
      </c>
      <c r="K10" s="8">
        <f t="shared" si="10"/>
        <v>326</v>
      </c>
      <c r="L10" s="15">
        <f t="shared" si="1"/>
        <v>19560</v>
      </c>
      <c r="M10" s="1">
        <v>0</v>
      </c>
      <c r="P10" s="10">
        <v>6</v>
      </c>
      <c r="Q10" s="13">
        <v>1.6</v>
      </c>
      <c r="R10" s="10"/>
      <c r="S10" s="10">
        <v>2</v>
      </c>
      <c r="T10" s="10">
        <f t="shared" si="14"/>
        <v>52</v>
      </c>
      <c r="U10" s="10">
        <f t="shared" si="6"/>
        <v>16000</v>
      </c>
      <c r="V10" s="10">
        <f t="shared" si="11"/>
        <v>16000</v>
      </c>
      <c r="W10" s="10">
        <f t="shared" si="7"/>
        <v>25600</v>
      </c>
      <c r="X10" s="10">
        <f t="shared" si="12"/>
        <v>32000</v>
      </c>
      <c r="Y10" s="10">
        <f t="shared" si="13"/>
        <v>38400</v>
      </c>
    </row>
    <row r="11" spans="1:25" ht="17.25" x14ac:dyDescent="0.35">
      <c r="A11" s="3">
        <v>3031109</v>
      </c>
      <c r="B11" s="1">
        <v>1</v>
      </c>
      <c r="C11" s="1">
        <v>10</v>
      </c>
      <c r="D11" s="4" t="s">
        <v>15</v>
      </c>
      <c r="E11" s="3">
        <v>3031100</v>
      </c>
      <c r="F11" s="6">
        <v>1</v>
      </c>
      <c r="G11" s="1">
        <f t="shared" si="0"/>
        <v>440</v>
      </c>
      <c r="H11" s="8">
        <f t="shared" si="8"/>
        <v>12520</v>
      </c>
      <c r="I11" s="8">
        <f t="shared" si="3"/>
        <v>1878</v>
      </c>
      <c r="J11" s="8">
        <f t="shared" si="9"/>
        <v>626</v>
      </c>
      <c r="K11" s="8">
        <f t="shared" si="10"/>
        <v>626</v>
      </c>
      <c r="L11" s="15">
        <f t="shared" si="1"/>
        <v>37560</v>
      </c>
      <c r="M11" s="1">
        <v>0</v>
      </c>
      <c r="P11" s="10">
        <v>7</v>
      </c>
      <c r="Q11" s="13">
        <v>1.2</v>
      </c>
      <c r="R11" s="10"/>
      <c r="S11" s="10">
        <v>2</v>
      </c>
      <c r="T11" s="10">
        <f t="shared" si="14"/>
        <v>62</v>
      </c>
      <c r="U11" s="10">
        <f t="shared" si="6"/>
        <v>12000</v>
      </c>
      <c r="V11" s="10">
        <f t="shared" si="11"/>
        <v>12000</v>
      </c>
      <c r="W11" s="10">
        <f t="shared" si="7"/>
        <v>19200</v>
      </c>
      <c r="X11" s="10">
        <f t="shared" si="12"/>
        <v>24000</v>
      </c>
      <c r="Y11" s="10">
        <f t="shared" si="13"/>
        <v>28800</v>
      </c>
    </row>
    <row r="12" spans="1:25" ht="17.25" x14ac:dyDescent="0.35">
      <c r="A12" s="3">
        <v>3031110</v>
      </c>
      <c r="B12" s="1">
        <v>2</v>
      </c>
      <c r="C12" s="1">
        <v>1</v>
      </c>
      <c r="D12" s="4" t="s">
        <v>15</v>
      </c>
      <c r="E12" s="3"/>
      <c r="F12" s="6"/>
      <c r="G12" s="1">
        <f t="shared" si="0"/>
        <v>450</v>
      </c>
      <c r="H12" s="8">
        <f t="shared" si="8"/>
        <v>12680</v>
      </c>
      <c r="I12" s="8">
        <f t="shared" si="3"/>
        <v>1901</v>
      </c>
      <c r="J12" s="8">
        <f t="shared" si="9"/>
        <v>633</v>
      </c>
      <c r="K12" s="8">
        <f t="shared" si="10"/>
        <v>633</v>
      </c>
      <c r="L12" s="15">
        <f t="shared" si="1"/>
        <v>38010</v>
      </c>
      <c r="M12" s="1">
        <v>1</v>
      </c>
      <c r="N12" s="5">
        <v>3006001</v>
      </c>
      <c r="P12" s="10" t="s">
        <v>17</v>
      </c>
      <c r="Q12" s="11"/>
      <c r="R12" s="10"/>
      <c r="S12" s="10">
        <f>SUM(S5:S11)</f>
        <v>11</v>
      </c>
      <c r="T12" s="10"/>
      <c r="U12" s="10">
        <f>SUM(U5:U11)</f>
        <v>120000</v>
      </c>
      <c r="V12" s="10">
        <f>SUM(V5:V11)</f>
        <v>120000</v>
      </c>
      <c r="W12" s="10">
        <f>SUM(W5:W11)</f>
        <v>192000</v>
      </c>
      <c r="X12" s="10">
        <f>SUM(X5:X11)</f>
        <v>240000</v>
      </c>
      <c r="Y12" s="10">
        <f>SUM(Y5:Y11)</f>
        <v>288000</v>
      </c>
    </row>
    <row r="13" spans="1:25" ht="17.25" x14ac:dyDescent="0.35">
      <c r="A13" s="3">
        <v>3031111</v>
      </c>
      <c r="B13" s="1">
        <v>2</v>
      </c>
      <c r="C13" s="1">
        <v>2</v>
      </c>
      <c r="D13" s="4" t="s">
        <v>15</v>
      </c>
      <c r="E13" s="3"/>
      <c r="F13" s="6"/>
      <c r="G13" s="1">
        <f t="shared" si="0"/>
        <v>470</v>
      </c>
      <c r="H13" s="8">
        <f t="shared" si="8"/>
        <v>12840</v>
      </c>
      <c r="I13" s="8">
        <f t="shared" si="3"/>
        <v>1924</v>
      </c>
      <c r="J13" s="8">
        <f t="shared" si="9"/>
        <v>641</v>
      </c>
      <c r="K13" s="8">
        <f t="shared" si="10"/>
        <v>641</v>
      </c>
      <c r="L13" s="15">
        <f t="shared" si="1"/>
        <v>38480</v>
      </c>
      <c r="M13" s="1">
        <v>0</v>
      </c>
      <c r="N13" s="5">
        <v>3006001</v>
      </c>
      <c r="P13" s="12" t="s">
        <v>18</v>
      </c>
      <c r="Q13" s="12"/>
      <c r="R13" s="12"/>
      <c r="S13" s="12"/>
      <c r="T13" s="12"/>
      <c r="U13" s="12"/>
      <c r="V13" s="12">
        <f>V5</f>
        <v>18000</v>
      </c>
      <c r="W13" s="12">
        <f t="shared" ref="W13:Y13" si="15">W5</f>
        <v>28800</v>
      </c>
      <c r="X13" s="12">
        <f t="shared" si="15"/>
        <v>36000</v>
      </c>
      <c r="Y13" s="12">
        <f t="shared" si="15"/>
        <v>43200</v>
      </c>
    </row>
    <row r="14" spans="1:25" ht="17.25" x14ac:dyDescent="0.35">
      <c r="A14" s="3">
        <v>3031112</v>
      </c>
      <c r="B14" s="1">
        <v>2</v>
      </c>
      <c r="C14" s="1">
        <v>3</v>
      </c>
      <c r="D14" s="4" t="s">
        <v>15</v>
      </c>
      <c r="E14" s="3"/>
      <c r="F14" s="6"/>
      <c r="G14" s="1">
        <f t="shared" si="0"/>
        <v>500</v>
      </c>
      <c r="H14" s="8">
        <f t="shared" si="8"/>
        <v>12980</v>
      </c>
      <c r="I14" s="8">
        <f t="shared" si="3"/>
        <v>1949</v>
      </c>
      <c r="J14" s="8">
        <f t="shared" si="9"/>
        <v>650</v>
      </c>
      <c r="K14" s="8">
        <f t="shared" si="10"/>
        <v>650</v>
      </c>
      <c r="L14" s="15">
        <f t="shared" si="1"/>
        <v>38980</v>
      </c>
      <c r="M14" s="1">
        <v>0</v>
      </c>
      <c r="N14" s="5">
        <v>3006001</v>
      </c>
      <c r="P14" s="10" t="s">
        <v>19</v>
      </c>
      <c r="Q14" s="11"/>
      <c r="R14" s="10"/>
      <c r="S14" s="10"/>
      <c r="T14" s="10"/>
      <c r="U14" s="10"/>
      <c r="V14" s="10">
        <f>V12</f>
        <v>120000</v>
      </c>
      <c r="W14" s="10">
        <f t="shared" ref="W14:Y14" si="16">W12</f>
        <v>192000</v>
      </c>
      <c r="X14" s="10">
        <f t="shared" si="16"/>
        <v>240000</v>
      </c>
      <c r="Y14" s="10">
        <f t="shared" si="16"/>
        <v>288000</v>
      </c>
    </row>
    <row r="15" spans="1:25" ht="16.5" x14ac:dyDescent="0.35">
      <c r="A15" s="3">
        <v>3031113</v>
      </c>
      <c r="B15" s="1">
        <v>2</v>
      </c>
      <c r="C15" s="1">
        <v>4</v>
      </c>
      <c r="D15" s="4" t="s">
        <v>15</v>
      </c>
      <c r="E15" s="3"/>
      <c r="F15" s="6"/>
      <c r="G15" s="1">
        <f t="shared" si="0"/>
        <v>540</v>
      </c>
      <c r="H15" s="8">
        <f>INT((L15-(I15+J15+K15)*10)*2+0.5)</f>
        <v>13160</v>
      </c>
      <c r="I15" s="8">
        <f t="shared" si="3"/>
        <v>1976</v>
      </c>
      <c r="J15" s="8">
        <f>INT((L15-I15*10)/10/3+0.5)</f>
        <v>659</v>
      </c>
      <c r="K15" s="8">
        <f>INT((L15-I15*10)/10/3+0.5)</f>
        <v>659</v>
      </c>
      <c r="L15" s="15">
        <f t="shared" si="1"/>
        <v>39520</v>
      </c>
      <c r="M15" s="1">
        <v>0</v>
      </c>
      <c r="N15" s="5">
        <v>3006001</v>
      </c>
    </row>
    <row r="16" spans="1:25" ht="16.5" x14ac:dyDescent="0.35">
      <c r="A16" s="3">
        <v>3031114</v>
      </c>
      <c r="B16" s="1">
        <v>2</v>
      </c>
      <c r="C16" s="1">
        <v>5</v>
      </c>
      <c r="D16" s="4" t="s">
        <v>15</v>
      </c>
      <c r="E16" s="3"/>
      <c r="F16" s="6"/>
      <c r="G16" s="1">
        <f t="shared" si="0"/>
        <v>590</v>
      </c>
      <c r="H16" s="8">
        <f t="shared" ref="H16:H22" si="17">INT((L16-(I16+J16+K16)*10)*2+0.5)</f>
        <v>13380</v>
      </c>
      <c r="I16" s="8">
        <f t="shared" si="3"/>
        <v>2006</v>
      </c>
      <c r="J16" s="8">
        <f t="shared" ref="J16:J22" si="18">INT((L16-I16*10)/10/3+0.5)</f>
        <v>668</v>
      </c>
      <c r="K16" s="8">
        <f t="shared" ref="K16:K22" si="19">INT((L16-I16*10)/10/3+0.5)</f>
        <v>668</v>
      </c>
      <c r="L16" s="15">
        <f t="shared" si="1"/>
        <v>40110</v>
      </c>
      <c r="M16" s="1">
        <v>0</v>
      </c>
      <c r="N16" s="5">
        <v>3006001</v>
      </c>
    </row>
    <row r="17" spans="1:18" ht="16.5" x14ac:dyDescent="0.35">
      <c r="A17" s="3">
        <v>3031115</v>
      </c>
      <c r="B17" s="1">
        <v>2</v>
      </c>
      <c r="C17" s="1">
        <v>6</v>
      </c>
      <c r="D17" s="4" t="s">
        <v>15</v>
      </c>
      <c r="E17" s="3"/>
      <c r="F17" s="6"/>
      <c r="G17" s="1">
        <f t="shared" si="0"/>
        <v>650</v>
      </c>
      <c r="H17" s="8">
        <f t="shared" si="17"/>
        <v>13600</v>
      </c>
      <c r="I17" s="8">
        <f t="shared" si="3"/>
        <v>2038</v>
      </c>
      <c r="J17" s="8">
        <f t="shared" si="18"/>
        <v>679</v>
      </c>
      <c r="K17" s="8">
        <f t="shared" si="19"/>
        <v>679</v>
      </c>
      <c r="L17" s="15">
        <f t="shared" si="1"/>
        <v>40760</v>
      </c>
      <c r="M17" s="1">
        <v>0</v>
      </c>
      <c r="N17" s="5">
        <v>3006001</v>
      </c>
    </row>
    <row r="18" spans="1:18" ht="16.5" x14ac:dyDescent="0.35">
      <c r="A18" s="3">
        <v>3031116</v>
      </c>
      <c r="B18" s="1">
        <v>2</v>
      </c>
      <c r="C18" s="1">
        <v>7</v>
      </c>
      <c r="D18" s="4" t="s">
        <v>15</v>
      </c>
      <c r="E18" s="3"/>
      <c r="F18" s="6"/>
      <c r="G18" s="1">
        <f t="shared" si="0"/>
        <v>720</v>
      </c>
      <c r="H18" s="8">
        <f t="shared" si="17"/>
        <v>13840</v>
      </c>
      <c r="I18" s="8">
        <f t="shared" si="3"/>
        <v>2074</v>
      </c>
      <c r="J18" s="8">
        <f t="shared" si="18"/>
        <v>691</v>
      </c>
      <c r="K18" s="8">
        <f t="shared" si="19"/>
        <v>691</v>
      </c>
      <c r="L18" s="15">
        <f t="shared" si="1"/>
        <v>41480</v>
      </c>
      <c r="M18" s="1">
        <v>0</v>
      </c>
      <c r="N18" s="5">
        <v>3006001</v>
      </c>
    </row>
    <row r="19" spans="1:18" ht="16.5" x14ac:dyDescent="0.35">
      <c r="A19" s="3">
        <v>3031117</v>
      </c>
      <c r="B19" s="1">
        <v>2</v>
      </c>
      <c r="C19" s="1">
        <v>8</v>
      </c>
      <c r="D19" s="4" t="s">
        <v>15</v>
      </c>
      <c r="E19" s="3"/>
      <c r="F19" s="6"/>
      <c r="G19" s="1">
        <f t="shared" si="0"/>
        <v>800</v>
      </c>
      <c r="H19" s="8">
        <f t="shared" si="17"/>
        <v>14080</v>
      </c>
      <c r="I19" s="8">
        <f t="shared" si="3"/>
        <v>2114</v>
      </c>
      <c r="J19" s="8">
        <f t="shared" si="18"/>
        <v>705</v>
      </c>
      <c r="K19" s="8">
        <f t="shared" si="19"/>
        <v>705</v>
      </c>
      <c r="L19" s="15">
        <f t="shared" si="1"/>
        <v>42280</v>
      </c>
      <c r="M19" s="1">
        <v>0</v>
      </c>
      <c r="N19" s="5">
        <v>3006001</v>
      </c>
    </row>
    <row r="20" spans="1:18" ht="16.5" x14ac:dyDescent="0.35">
      <c r="A20" s="3">
        <v>3031118</v>
      </c>
      <c r="B20" s="1">
        <v>2</v>
      </c>
      <c r="C20" s="1">
        <v>9</v>
      </c>
      <c r="D20" s="4" t="s">
        <v>15</v>
      </c>
      <c r="E20" s="3"/>
      <c r="F20" s="6"/>
      <c r="G20" s="1">
        <f t="shared" si="0"/>
        <v>890</v>
      </c>
      <c r="H20" s="8">
        <f t="shared" si="17"/>
        <v>14400</v>
      </c>
      <c r="I20" s="8">
        <f t="shared" si="3"/>
        <v>2159</v>
      </c>
      <c r="J20" s="8">
        <f t="shared" si="18"/>
        <v>719</v>
      </c>
      <c r="K20" s="8">
        <f t="shared" si="19"/>
        <v>719</v>
      </c>
      <c r="L20" s="15">
        <f t="shared" si="1"/>
        <v>43170</v>
      </c>
      <c r="M20" s="1">
        <v>0</v>
      </c>
      <c r="N20" s="5">
        <v>3006001</v>
      </c>
    </row>
    <row r="21" spans="1:18" ht="16.5" x14ac:dyDescent="0.35">
      <c r="A21" s="3">
        <v>3031119</v>
      </c>
      <c r="B21" s="1">
        <v>2</v>
      </c>
      <c r="C21" s="1">
        <v>10</v>
      </c>
      <c r="D21" s="4" t="s">
        <v>15</v>
      </c>
      <c r="E21" s="3">
        <v>3031100</v>
      </c>
      <c r="F21" s="6">
        <v>1</v>
      </c>
      <c r="G21" s="1">
        <f t="shared" si="0"/>
        <v>990</v>
      </c>
      <c r="H21" s="8">
        <f t="shared" si="17"/>
        <v>19040</v>
      </c>
      <c r="I21" s="8">
        <f t="shared" si="3"/>
        <v>2859</v>
      </c>
      <c r="J21" s="8">
        <f t="shared" si="18"/>
        <v>953</v>
      </c>
      <c r="K21" s="8">
        <f t="shared" si="19"/>
        <v>953</v>
      </c>
      <c r="L21" s="15">
        <f t="shared" si="1"/>
        <v>57170</v>
      </c>
      <c r="M21" s="1">
        <v>0</v>
      </c>
      <c r="N21" s="5">
        <v>3006001</v>
      </c>
      <c r="R21">
        <f>H2*0.5+I2*10+J2*10+K2*10</f>
        <v>18000</v>
      </c>
    </row>
    <row r="22" spans="1:18" ht="16.5" x14ac:dyDescent="0.35">
      <c r="A22" s="3">
        <v>3031120</v>
      </c>
      <c r="B22" s="1">
        <v>3</v>
      </c>
      <c r="C22" s="1">
        <v>1</v>
      </c>
      <c r="D22" s="4" t="s">
        <v>15</v>
      </c>
      <c r="E22" s="3"/>
      <c r="F22" s="6"/>
      <c r="G22" s="1">
        <f t="shared" si="0"/>
        <v>1000</v>
      </c>
      <c r="H22" s="8">
        <f t="shared" si="17"/>
        <v>19400</v>
      </c>
      <c r="I22" s="8">
        <f t="shared" si="3"/>
        <v>2909</v>
      </c>
      <c r="J22" s="8">
        <f t="shared" si="18"/>
        <v>969</v>
      </c>
      <c r="K22" s="8">
        <f t="shared" si="19"/>
        <v>969</v>
      </c>
      <c r="L22" s="15">
        <f t="shared" si="1"/>
        <v>58170</v>
      </c>
      <c r="M22" s="1">
        <v>0</v>
      </c>
      <c r="N22" s="5">
        <v>3006001</v>
      </c>
      <c r="R22">
        <f t="shared" ref="R22:R27" si="20">H3*0.5+I3*10+J3*10+K3*10</f>
        <v>18020</v>
      </c>
    </row>
    <row r="23" spans="1:18" ht="16.5" x14ac:dyDescent="0.35">
      <c r="A23" s="3">
        <v>3031121</v>
      </c>
      <c r="B23" s="1">
        <v>3</v>
      </c>
      <c r="C23" s="1">
        <v>2</v>
      </c>
      <c r="D23" s="4" t="s">
        <v>15</v>
      </c>
      <c r="E23" s="3"/>
      <c r="F23" s="6"/>
      <c r="G23" s="1">
        <f t="shared" si="0"/>
        <v>1020</v>
      </c>
      <c r="H23" s="8">
        <f>INT((L23-(I23+J23+K23)*10)*2+0.5)</f>
        <v>19740</v>
      </c>
      <c r="I23" s="8">
        <f t="shared" si="3"/>
        <v>2960</v>
      </c>
      <c r="J23" s="8">
        <f>INT((L23-I23*10)/10/3+0.5)</f>
        <v>986</v>
      </c>
      <c r="K23" s="8">
        <f>INT((L23-I23*10)/10/3+0.5)</f>
        <v>986</v>
      </c>
      <c r="L23" s="15">
        <f t="shared" si="1"/>
        <v>59190</v>
      </c>
      <c r="M23" s="1">
        <v>0</v>
      </c>
      <c r="N23" s="5">
        <v>3006001</v>
      </c>
      <c r="R23">
        <f t="shared" si="20"/>
        <v>18070</v>
      </c>
    </row>
    <row r="24" spans="1:18" ht="16.5" x14ac:dyDescent="0.35">
      <c r="A24" s="3">
        <v>3031122</v>
      </c>
      <c r="B24" s="1">
        <v>3</v>
      </c>
      <c r="C24" s="1">
        <v>3</v>
      </c>
      <c r="D24" s="4" t="s">
        <v>15</v>
      </c>
      <c r="E24" s="3"/>
      <c r="F24" s="6"/>
      <c r="G24" s="1">
        <f t="shared" si="0"/>
        <v>1050</v>
      </c>
      <c r="H24" s="8">
        <f t="shared" ref="H24:H30" si="21">INT((L24-(I24+J24+K24)*10)*2+0.5)</f>
        <v>20080</v>
      </c>
      <c r="I24" s="8">
        <f t="shared" si="3"/>
        <v>3012</v>
      </c>
      <c r="J24" s="8">
        <f t="shared" ref="J24:J30" si="22">INT((L24-I24*10)/10/3+0.5)</f>
        <v>1004</v>
      </c>
      <c r="K24" s="8">
        <f t="shared" ref="K24:K30" si="23">INT((L24-I24*10)/10/3+0.5)</f>
        <v>1004</v>
      </c>
      <c r="L24" s="15">
        <f t="shared" si="1"/>
        <v>60240</v>
      </c>
      <c r="M24" s="1">
        <v>0</v>
      </c>
      <c r="N24" s="5">
        <v>3006001</v>
      </c>
      <c r="R24">
        <f t="shared" si="20"/>
        <v>18160</v>
      </c>
    </row>
    <row r="25" spans="1:18" ht="16.5" x14ac:dyDescent="0.35">
      <c r="A25" s="3">
        <v>3031123</v>
      </c>
      <c r="B25" s="1">
        <v>3</v>
      </c>
      <c r="C25" s="1">
        <v>4</v>
      </c>
      <c r="D25" s="4" t="s">
        <v>15</v>
      </c>
      <c r="E25" s="3"/>
      <c r="F25" s="6"/>
      <c r="G25" s="1">
        <f t="shared" si="0"/>
        <v>1090</v>
      </c>
      <c r="H25" s="8">
        <f t="shared" si="21"/>
        <v>20440</v>
      </c>
      <c r="I25" s="8">
        <f t="shared" si="3"/>
        <v>3067</v>
      </c>
      <c r="J25" s="8">
        <f t="shared" si="22"/>
        <v>1022</v>
      </c>
      <c r="K25" s="8">
        <f t="shared" si="23"/>
        <v>1022</v>
      </c>
      <c r="L25" s="15">
        <f t="shared" si="1"/>
        <v>61330</v>
      </c>
      <c r="M25" s="1">
        <v>0</v>
      </c>
      <c r="N25" s="5">
        <v>3006001</v>
      </c>
      <c r="R25">
        <f t="shared" si="20"/>
        <v>18300</v>
      </c>
    </row>
    <row r="26" spans="1:18" ht="16.5" x14ac:dyDescent="0.35">
      <c r="A26" s="3">
        <v>3031124</v>
      </c>
      <c r="B26" s="1">
        <v>3</v>
      </c>
      <c r="C26" s="1">
        <v>5</v>
      </c>
      <c r="D26" s="4" t="s">
        <v>15</v>
      </c>
      <c r="E26" s="3"/>
      <c r="F26" s="6"/>
      <c r="G26" s="1">
        <f t="shared" si="0"/>
        <v>1140</v>
      </c>
      <c r="H26" s="8">
        <f t="shared" si="21"/>
        <v>20820</v>
      </c>
      <c r="I26" s="8">
        <f t="shared" si="3"/>
        <v>3124</v>
      </c>
      <c r="J26" s="8">
        <f t="shared" si="22"/>
        <v>1041</v>
      </c>
      <c r="K26" s="8">
        <f t="shared" si="23"/>
        <v>1041</v>
      </c>
      <c r="L26" s="15">
        <f t="shared" si="1"/>
        <v>62470</v>
      </c>
      <c r="M26" s="1">
        <v>0</v>
      </c>
      <c r="N26" s="5">
        <v>3006001</v>
      </c>
      <c r="R26">
        <f t="shared" si="20"/>
        <v>18500</v>
      </c>
    </row>
    <row r="27" spans="1:18" ht="16.5" x14ac:dyDescent="0.35">
      <c r="A27" s="3">
        <v>3031125</v>
      </c>
      <c r="B27" s="1">
        <v>3</v>
      </c>
      <c r="C27" s="1">
        <v>6</v>
      </c>
      <c r="D27" s="4" t="s">
        <v>15</v>
      </c>
      <c r="E27" s="3"/>
      <c r="F27" s="6"/>
      <c r="G27" s="1">
        <f t="shared" si="0"/>
        <v>1200</v>
      </c>
      <c r="H27" s="8">
        <f t="shared" si="21"/>
        <v>21220</v>
      </c>
      <c r="I27" s="8">
        <f t="shared" si="3"/>
        <v>3184</v>
      </c>
      <c r="J27" s="8">
        <f t="shared" si="22"/>
        <v>1061</v>
      </c>
      <c r="K27" s="8">
        <f t="shared" si="23"/>
        <v>1061</v>
      </c>
      <c r="L27" s="15">
        <f t="shared" si="1"/>
        <v>63670</v>
      </c>
      <c r="M27" s="1">
        <v>0</v>
      </c>
      <c r="N27" s="5">
        <v>3006001</v>
      </c>
      <c r="R27">
        <f t="shared" si="20"/>
        <v>18770</v>
      </c>
    </row>
    <row r="28" spans="1:18" ht="16.5" x14ac:dyDescent="0.35">
      <c r="A28" s="3">
        <v>3031126</v>
      </c>
      <c r="B28" s="1">
        <v>3</v>
      </c>
      <c r="C28" s="1">
        <v>7</v>
      </c>
      <c r="D28" s="4" t="s">
        <v>15</v>
      </c>
      <c r="E28" s="3"/>
      <c r="F28" s="6"/>
      <c r="G28" s="1">
        <f t="shared" si="0"/>
        <v>1270</v>
      </c>
      <c r="H28" s="8">
        <f t="shared" si="21"/>
        <v>21660</v>
      </c>
      <c r="I28" s="8">
        <f t="shared" si="3"/>
        <v>3247</v>
      </c>
      <c r="J28" s="8">
        <f t="shared" si="22"/>
        <v>1082</v>
      </c>
      <c r="K28" s="8">
        <f t="shared" si="23"/>
        <v>1082</v>
      </c>
      <c r="L28" s="15">
        <f t="shared" si="1"/>
        <v>64940</v>
      </c>
      <c r="M28" s="1">
        <v>0</v>
      </c>
      <c r="N28" s="5">
        <v>3006001</v>
      </c>
    </row>
    <row r="29" spans="1:18" ht="16.5" x14ac:dyDescent="0.35">
      <c r="A29" s="3">
        <v>3031127</v>
      </c>
      <c r="B29" s="1">
        <v>3</v>
      </c>
      <c r="C29" s="1">
        <v>8</v>
      </c>
      <c r="D29" s="4" t="s">
        <v>15</v>
      </c>
      <c r="E29" s="3"/>
      <c r="F29" s="6"/>
      <c r="G29" s="1">
        <f t="shared" si="0"/>
        <v>1350</v>
      </c>
      <c r="H29" s="8">
        <f t="shared" si="21"/>
        <v>22080</v>
      </c>
      <c r="I29" s="8">
        <f t="shared" si="3"/>
        <v>3315</v>
      </c>
      <c r="J29" s="8">
        <f t="shared" si="22"/>
        <v>1105</v>
      </c>
      <c r="K29" s="8">
        <f t="shared" si="23"/>
        <v>1105</v>
      </c>
      <c r="L29" s="15">
        <f t="shared" si="1"/>
        <v>66290</v>
      </c>
      <c r="M29" s="1">
        <v>0</v>
      </c>
      <c r="N29" s="5">
        <v>3006001</v>
      </c>
    </row>
    <row r="30" spans="1:18" ht="16.5" x14ac:dyDescent="0.35">
      <c r="A30" s="3">
        <v>3031128</v>
      </c>
      <c r="B30" s="1">
        <v>3</v>
      </c>
      <c r="C30" s="1">
        <v>9</v>
      </c>
      <c r="D30" s="4" t="s">
        <v>15</v>
      </c>
      <c r="E30" s="3"/>
      <c r="F30" s="6"/>
      <c r="G30" s="1">
        <f t="shared" si="0"/>
        <v>1440</v>
      </c>
      <c r="H30" s="8">
        <f t="shared" si="21"/>
        <v>22560</v>
      </c>
      <c r="I30" s="8">
        <f t="shared" si="3"/>
        <v>3387</v>
      </c>
      <c r="J30" s="8">
        <f t="shared" si="22"/>
        <v>1129</v>
      </c>
      <c r="K30" s="8">
        <f t="shared" si="23"/>
        <v>1129</v>
      </c>
      <c r="L30" s="15">
        <f t="shared" si="1"/>
        <v>67730</v>
      </c>
      <c r="M30" s="1">
        <v>0</v>
      </c>
      <c r="N30" s="5">
        <v>3006001</v>
      </c>
    </row>
    <row r="31" spans="1:18" ht="16.5" x14ac:dyDescent="0.35">
      <c r="A31" s="3">
        <v>3031129</v>
      </c>
      <c r="B31" s="1">
        <v>3</v>
      </c>
      <c r="C31" s="1">
        <v>10</v>
      </c>
      <c r="D31" s="4" t="s">
        <v>15</v>
      </c>
      <c r="E31" s="3">
        <v>3031100</v>
      </c>
      <c r="F31" s="6">
        <v>2</v>
      </c>
      <c r="G31" s="1">
        <f t="shared" si="0"/>
        <v>1540</v>
      </c>
      <c r="H31" s="8">
        <f>INT((L31-(I31+J31+K31)*10)*2+0.5)</f>
        <v>30560</v>
      </c>
      <c r="I31" s="8">
        <f t="shared" si="3"/>
        <v>4587</v>
      </c>
      <c r="J31" s="8">
        <f>INT((L31-I31*10)/10/3+0.5)</f>
        <v>1529</v>
      </c>
      <c r="K31" s="8">
        <f>INT((L31-I31*10)/10/3+0.5)</f>
        <v>1529</v>
      </c>
      <c r="L31" s="15">
        <f t="shared" si="1"/>
        <v>91730</v>
      </c>
      <c r="M31" s="1">
        <v>0</v>
      </c>
      <c r="N31" s="5">
        <v>3006001</v>
      </c>
    </row>
    <row r="32" spans="1:18" ht="16.5" x14ac:dyDescent="0.35">
      <c r="A32" s="3">
        <v>3031130</v>
      </c>
      <c r="B32" s="1">
        <v>4</v>
      </c>
      <c r="C32" s="1">
        <v>1</v>
      </c>
      <c r="D32" s="4" t="s">
        <v>15</v>
      </c>
      <c r="E32" s="3"/>
      <c r="F32" s="6"/>
      <c r="G32" s="1">
        <f t="shared" si="0"/>
        <v>1550</v>
      </c>
      <c r="H32" s="8">
        <f t="shared" ref="H32:H40" si="24">INT((L32-(I32+J32+K32)*10)*2+0.5)</f>
        <v>31080</v>
      </c>
      <c r="I32" s="8">
        <f t="shared" si="3"/>
        <v>4664</v>
      </c>
      <c r="J32" s="8">
        <f t="shared" ref="J32:J40" si="25">INT((L32-I32*10)/10/3+0.5)</f>
        <v>1555</v>
      </c>
      <c r="K32" s="8">
        <f t="shared" ref="K32:K40" si="26">INT((L32-I32*10)/10/3+0.5)</f>
        <v>1555</v>
      </c>
      <c r="L32" s="15">
        <f t="shared" si="1"/>
        <v>93280</v>
      </c>
      <c r="M32" s="1">
        <v>1</v>
      </c>
      <c r="N32" s="2" t="s">
        <v>13</v>
      </c>
    </row>
    <row r="33" spans="1:14" ht="16.5" x14ac:dyDescent="0.35">
      <c r="A33" s="3">
        <v>3031131</v>
      </c>
      <c r="B33" s="1">
        <v>4</v>
      </c>
      <c r="C33" s="1">
        <v>2</v>
      </c>
      <c r="D33" s="4" t="s">
        <v>15</v>
      </c>
      <c r="E33" s="3"/>
      <c r="F33" s="6"/>
      <c r="G33" s="1">
        <f t="shared" si="0"/>
        <v>1570</v>
      </c>
      <c r="H33" s="8">
        <f t="shared" si="24"/>
        <v>31600</v>
      </c>
      <c r="I33" s="8">
        <f t="shared" si="3"/>
        <v>4743</v>
      </c>
      <c r="J33" s="8">
        <f t="shared" si="25"/>
        <v>1581</v>
      </c>
      <c r="K33" s="8">
        <f t="shared" si="26"/>
        <v>1581</v>
      </c>
      <c r="L33" s="15">
        <f t="shared" si="1"/>
        <v>94850</v>
      </c>
      <c r="M33" s="1">
        <v>0</v>
      </c>
      <c r="N33" s="2" t="s">
        <v>13</v>
      </c>
    </row>
    <row r="34" spans="1:14" ht="16.5" x14ac:dyDescent="0.35">
      <c r="A34" s="3">
        <v>3031132</v>
      </c>
      <c r="B34" s="1">
        <v>4</v>
      </c>
      <c r="C34" s="1">
        <v>3</v>
      </c>
      <c r="D34" s="4" t="s">
        <v>15</v>
      </c>
      <c r="E34" s="3"/>
      <c r="F34" s="6"/>
      <c r="G34" s="1">
        <f t="shared" ref="G34:G65" si="27">IF(B34=1,IF(C34=1,0,IF(C34&lt;&gt;10,G33+10*C34,G33)),IF(B34=7,IF(C34=10,0,G33+10*C34),G33+10*C34))</f>
        <v>1600</v>
      </c>
      <c r="H34" s="8">
        <f t="shared" si="24"/>
        <v>32160</v>
      </c>
      <c r="I34" s="8">
        <f t="shared" si="3"/>
        <v>4823</v>
      </c>
      <c r="J34" s="8">
        <f t="shared" si="25"/>
        <v>1607</v>
      </c>
      <c r="K34" s="8">
        <f t="shared" si="26"/>
        <v>1607</v>
      </c>
      <c r="L34" s="15">
        <f t="shared" ref="L34:L65" si="28">IF(F34&lt;&gt;0,VLOOKUP(B34*10+F34,$T$4:$Y$14,2,0)+L33,L33+G34)</f>
        <v>96450</v>
      </c>
      <c r="M34" s="1">
        <v>0</v>
      </c>
      <c r="N34" s="2" t="s">
        <v>13</v>
      </c>
    </row>
    <row r="35" spans="1:14" ht="16.5" x14ac:dyDescent="0.35">
      <c r="A35" s="3">
        <v>3031133</v>
      </c>
      <c r="B35" s="1">
        <v>4</v>
      </c>
      <c r="C35" s="1">
        <v>4</v>
      </c>
      <c r="D35" s="4" t="s">
        <v>15</v>
      </c>
      <c r="E35" s="3"/>
      <c r="F35" s="6"/>
      <c r="G35" s="1">
        <f t="shared" si="27"/>
        <v>1640</v>
      </c>
      <c r="H35" s="8">
        <f t="shared" si="24"/>
        <v>32680</v>
      </c>
      <c r="I35" s="8">
        <f t="shared" si="3"/>
        <v>4905</v>
      </c>
      <c r="J35" s="8">
        <f t="shared" si="25"/>
        <v>1635</v>
      </c>
      <c r="K35" s="8">
        <f t="shared" si="26"/>
        <v>1635</v>
      </c>
      <c r="L35" s="15">
        <f t="shared" si="28"/>
        <v>98090</v>
      </c>
      <c r="M35" s="1">
        <v>0</v>
      </c>
      <c r="N35" s="2" t="s">
        <v>13</v>
      </c>
    </row>
    <row r="36" spans="1:14" ht="16.5" x14ac:dyDescent="0.35">
      <c r="A36" s="3">
        <v>3031134</v>
      </c>
      <c r="B36" s="1">
        <v>4</v>
      </c>
      <c r="C36" s="1">
        <v>5</v>
      </c>
      <c r="D36" s="4" t="s">
        <v>15</v>
      </c>
      <c r="E36" s="3"/>
      <c r="F36" s="6"/>
      <c r="G36" s="1">
        <f t="shared" si="27"/>
        <v>1690</v>
      </c>
      <c r="H36" s="8">
        <f t="shared" si="24"/>
        <v>33260</v>
      </c>
      <c r="I36" s="8">
        <f t="shared" si="3"/>
        <v>4989</v>
      </c>
      <c r="J36" s="8">
        <f t="shared" si="25"/>
        <v>1663</v>
      </c>
      <c r="K36" s="8">
        <f t="shared" si="26"/>
        <v>1663</v>
      </c>
      <c r="L36" s="15">
        <f t="shared" si="28"/>
        <v>99780</v>
      </c>
      <c r="M36" s="1">
        <v>0</v>
      </c>
      <c r="N36" s="2" t="s">
        <v>13</v>
      </c>
    </row>
    <row r="37" spans="1:14" ht="16.5" x14ac:dyDescent="0.35">
      <c r="A37" s="3">
        <v>3031135</v>
      </c>
      <c r="B37" s="1">
        <v>4</v>
      </c>
      <c r="C37" s="1">
        <v>6</v>
      </c>
      <c r="D37" s="4" t="s">
        <v>15</v>
      </c>
      <c r="E37" s="3"/>
      <c r="F37" s="6"/>
      <c r="G37" s="1">
        <f t="shared" si="27"/>
        <v>1750</v>
      </c>
      <c r="H37" s="8">
        <f t="shared" si="24"/>
        <v>33840</v>
      </c>
      <c r="I37" s="8">
        <f t="shared" si="3"/>
        <v>5077</v>
      </c>
      <c r="J37" s="8">
        <f t="shared" si="25"/>
        <v>1692</v>
      </c>
      <c r="K37" s="8">
        <f t="shared" si="26"/>
        <v>1692</v>
      </c>
      <c r="L37" s="15">
        <f t="shared" si="28"/>
        <v>101530</v>
      </c>
      <c r="M37" s="1">
        <v>0</v>
      </c>
      <c r="N37" s="2" t="s">
        <v>13</v>
      </c>
    </row>
    <row r="38" spans="1:14" ht="16.5" x14ac:dyDescent="0.35">
      <c r="A38" s="3">
        <v>3031136</v>
      </c>
      <c r="B38" s="1">
        <v>4</v>
      </c>
      <c r="C38" s="1">
        <v>7</v>
      </c>
      <c r="D38" s="4" t="s">
        <v>15</v>
      </c>
      <c r="E38" s="3"/>
      <c r="F38" s="6"/>
      <c r="G38" s="1">
        <f t="shared" si="27"/>
        <v>1820</v>
      </c>
      <c r="H38" s="8">
        <f t="shared" si="24"/>
        <v>34460</v>
      </c>
      <c r="I38" s="8">
        <f t="shared" si="3"/>
        <v>5168</v>
      </c>
      <c r="J38" s="8">
        <f t="shared" si="25"/>
        <v>1722</v>
      </c>
      <c r="K38" s="8">
        <f t="shared" si="26"/>
        <v>1722</v>
      </c>
      <c r="L38" s="15">
        <f t="shared" si="28"/>
        <v>103350</v>
      </c>
      <c r="M38" s="1">
        <v>0</v>
      </c>
      <c r="N38" s="2" t="s">
        <v>13</v>
      </c>
    </row>
    <row r="39" spans="1:14" ht="16.5" x14ac:dyDescent="0.35">
      <c r="A39" s="3">
        <v>3031137</v>
      </c>
      <c r="B39" s="1">
        <v>4</v>
      </c>
      <c r="C39" s="1">
        <v>8</v>
      </c>
      <c r="D39" s="4" t="s">
        <v>15</v>
      </c>
      <c r="E39" s="3"/>
      <c r="F39" s="6"/>
      <c r="G39" s="1">
        <f t="shared" si="27"/>
        <v>1900</v>
      </c>
      <c r="H39" s="8">
        <f t="shared" si="24"/>
        <v>35080</v>
      </c>
      <c r="I39" s="8">
        <f t="shared" si="3"/>
        <v>5263</v>
      </c>
      <c r="J39" s="8">
        <f t="shared" si="25"/>
        <v>1754</v>
      </c>
      <c r="K39" s="8">
        <f t="shared" si="26"/>
        <v>1754</v>
      </c>
      <c r="L39" s="15">
        <f t="shared" si="28"/>
        <v>105250</v>
      </c>
      <c r="M39" s="1">
        <v>0</v>
      </c>
      <c r="N39" s="2" t="s">
        <v>13</v>
      </c>
    </row>
    <row r="40" spans="1:14" ht="16.5" x14ac:dyDescent="0.35">
      <c r="A40" s="3">
        <v>3031138</v>
      </c>
      <c r="B40" s="1">
        <v>4</v>
      </c>
      <c r="C40" s="1">
        <v>9</v>
      </c>
      <c r="D40" s="4" t="s">
        <v>15</v>
      </c>
      <c r="E40" s="3"/>
      <c r="F40" s="6"/>
      <c r="G40" s="1">
        <f t="shared" si="27"/>
        <v>1990</v>
      </c>
      <c r="H40" s="8">
        <f t="shared" si="24"/>
        <v>35760</v>
      </c>
      <c r="I40" s="8">
        <f t="shared" si="3"/>
        <v>5362</v>
      </c>
      <c r="J40" s="8">
        <f t="shared" si="25"/>
        <v>1787</v>
      </c>
      <c r="K40" s="8">
        <f t="shared" si="26"/>
        <v>1787</v>
      </c>
      <c r="L40" s="15">
        <f t="shared" si="28"/>
        <v>107240</v>
      </c>
      <c r="M40" s="1">
        <v>0</v>
      </c>
      <c r="N40" s="2" t="s">
        <v>13</v>
      </c>
    </row>
    <row r="41" spans="1:14" ht="16.5" x14ac:dyDescent="0.35">
      <c r="A41" s="3">
        <v>3031139</v>
      </c>
      <c r="B41" s="1">
        <v>4</v>
      </c>
      <c r="C41" s="1">
        <v>10</v>
      </c>
      <c r="D41" s="4" t="s">
        <v>15</v>
      </c>
      <c r="E41" s="3">
        <v>3031100</v>
      </c>
      <c r="F41" s="6">
        <v>2</v>
      </c>
      <c r="G41" s="1">
        <f t="shared" si="27"/>
        <v>2090</v>
      </c>
      <c r="H41" s="8">
        <f>INT((L41-(I41+J41+K41)*10)*2+0.5)</f>
        <v>42400</v>
      </c>
      <c r="I41" s="8">
        <f t="shared" si="3"/>
        <v>6362</v>
      </c>
      <c r="J41" s="8">
        <f>INT((L41-I41*10)/10/3+0.5)</f>
        <v>2121</v>
      </c>
      <c r="K41" s="8">
        <f>INT((L41-I41*10)/10/3+0.5)</f>
        <v>2121</v>
      </c>
      <c r="L41" s="15">
        <f t="shared" si="28"/>
        <v>127240</v>
      </c>
      <c r="M41" s="1">
        <v>0</v>
      </c>
      <c r="N41" s="2" t="s">
        <v>13</v>
      </c>
    </row>
    <row r="42" spans="1:14" ht="16.5" x14ac:dyDescent="0.35">
      <c r="A42" s="3">
        <v>3031140</v>
      </c>
      <c r="B42" s="1">
        <v>5</v>
      </c>
      <c r="C42" s="1">
        <v>1</v>
      </c>
      <c r="D42" s="4" t="s">
        <v>15</v>
      </c>
      <c r="E42" s="3"/>
      <c r="F42" s="6"/>
      <c r="G42" s="1">
        <f t="shared" si="27"/>
        <v>2100</v>
      </c>
      <c r="H42" s="8">
        <f t="shared" ref="H42:H49" si="29">INT((L42-(I42+J42+K42)*10)*2+0.5)</f>
        <v>43100</v>
      </c>
      <c r="I42" s="8">
        <f t="shared" si="3"/>
        <v>6467</v>
      </c>
      <c r="J42" s="8">
        <f t="shared" ref="J42:J49" si="30">INT((L42-I42*10)/10/3+0.5)</f>
        <v>2156</v>
      </c>
      <c r="K42" s="8">
        <f t="shared" ref="K42:K49" si="31">INT((L42-I42*10)/10/3+0.5)</f>
        <v>2156</v>
      </c>
      <c r="L42" s="15">
        <f t="shared" si="28"/>
        <v>129340</v>
      </c>
      <c r="M42" s="1">
        <v>0</v>
      </c>
      <c r="N42" s="2" t="s">
        <v>13</v>
      </c>
    </row>
    <row r="43" spans="1:14" ht="16.5" x14ac:dyDescent="0.35">
      <c r="A43" s="3">
        <v>3031141</v>
      </c>
      <c r="B43" s="1">
        <v>5</v>
      </c>
      <c r="C43" s="1">
        <v>2</v>
      </c>
      <c r="D43" s="4" t="s">
        <v>15</v>
      </c>
      <c r="E43" s="3"/>
      <c r="F43" s="6"/>
      <c r="G43" s="1">
        <f t="shared" si="27"/>
        <v>2120</v>
      </c>
      <c r="H43" s="8">
        <f t="shared" si="29"/>
        <v>43820</v>
      </c>
      <c r="I43" s="8">
        <f t="shared" si="3"/>
        <v>6573</v>
      </c>
      <c r="J43" s="8">
        <f t="shared" si="30"/>
        <v>2191</v>
      </c>
      <c r="K43" s="8">
        <f t="shared" si="31"/>
        <v>2191</v>
      </c>
      <c r="L43" s="15">
        <f t="shared" si="28"/>
        <v>131460</v>
      </c>
      <c r="M43" s="1">
        <v>0</v>
      </c>
      <c r="N43" s="2" t="s">
        <v>13</v>
      </c>
    </row>
    <row r="44" spans="1:14" ht="16.5" x14ac:dyDescent="0.35">
      <c r="A44" s="3">
        <v>3031142</v>
      </c>
      <c r="B44" s="1">
        <v>5</v>
      </c>
      <c r="C44" s="1">
        <v>3</v>
      </c>
      <c r="D44" s="4" t="s">
        <v>15</v>
      </c>
      <c r="E44" s="3"/>
      <c r="F44" s="6"/>
      <c r="G44" s="1">
        <f t="shared" si="27"/>
        <v>2150</v>
      </c>
      <c r="H44" s="8">
        <f t="shared" si="29"/>
        <v>44520</v>
      </c>
      <c r="I44" s="8">
        <f t="shared" si="3"/>
        <v>6681</v>
      </c>
      <c r="J44" s="8">
        <f t="shared" si="30"/>
        <v>2227</v>
      </c>
      <c r="K44" s="8">
        <f t="shared" si="31"/>
        <v>2227</v>
      </c>
      <c r="L44" s="15">
        <f t="shared" si="28"/>
        <v>133610</v>
      </c>
      <c r="M44" s="1">
        <v>0</v>
      </c>
      <c r="N44" s="2" t="s">
        <v>13</v>
      </c>
    </row>
    <row r="45" spans="1:14" ht="16.5" x14ac:dyDescent="0.35">
      <c r="A45" s="3">
        <v>3031143</v>
      </c>
      <c r="B45" s="1">
        <v>5</v>
      </c>
      <c r="C45" s="1">
        <v>4</v>
      </c>
      <c r="D45" s="4" t="s">
        <v>15</v>
      </c>
      <c r="E45" s="3"/>
      <c r="F45" s="6"/>
      <c r="G45" s="1">
        <f t="shared" si="27"/>
        <v>2190</v>
      </c>
      <c r="H45" s="8">
        <f t="shared" si="29"/>
        <v>45280</v>
      </c>
      <c r="I45" s="8">
        <f t="shared" si="3"/>
        <v>6790</v>
      </c>
      <c r="J45" s="8">
        <f t="shared" si="30"/>
        <v>2263</v>
      </c>
      <c r="K45" s="8">
        <f t="shared" si="31"/>
        <v>2263</v>
      </c>
      <c r="L45" s="15">
        <f t="shared" si="28"/>
        <v>135800</v>
      </c>
      <c r="M45" s="1">
        <v>0</v>
      </c>
      <c r="N45" s="2" t="s">
        <v>13</v>
      </c>
    </row>
    <row r="46" spans="1:14" ht="16.5" x14ac:dyDescent="0.35">
      <c r="A46" s="3">
        <v>3031144</v>
      </c>
      <c r="B46" s="1">
        <v>5</v>
      </c>
      <c r="C46" s="1">
        <v>5</v>
      </c>
      <c r="D46" s="4" t="s">
        <v>15</v>
      </c>
      <c r="E46" s="3"/>
      <c r="F46" s="6"/>
      <c r="G46" s="1">
        <f t="shared" si="27"/>
        <v>2240</v>
      </c>
      <c r="H46" s="8">
        <f t="shared" si="29"/>
        <v>46000</v>
      </c>
      <c r="I46" s="8">
        <f t="shared" si="3"/>
        <v>6902</v>
      </c>
      <c r="J46" s="8">
        <f t="shared" si="30"/>
        <v>2301</v>
      </c>
      <c r="K46" s="8">
        <f t="shared" si="31"/>
        <v>2301</v>
      </c>
      <c r="L46" s="15">
        <f t="shared" si="28"/>
        <v>138040</v>
      </c>
      <c r="M46" s="1">
        <v>0</v>
      </c>
      <c r="N46" s="2" t="s">
        <v>13</v>
      </c>
    </row>
    <row r="47" spans="1:14" ht="16.5" x14ac:dyDescent="0.35">
      <c r="A47" s="3">
        <v>3031145</v>
      </c>
      <c r="B47" s="1">
        <v>5</v>
      </c>
      <c r="C47" s="1">
        <v>6</v>
      </c>
      <c r="D47" s="4" t="s">
        <v>15</v>
      </c>
      <c r="E47" s="3"/>
      <c r="F47" s="6"/>
      <c r="G47" s="1">
        <f t="shared" si="27"/>
        <v>2300</v>
      </c>
      <c r="H47" s="8">
        <f t="shared" si="29"/>
        <v>46780</v>
      </c>
      <c r="I47" s="8">
        <f t="shared" si="3"/>
        <v>7017</v>
      </c>
      <c r="J47" s="8">
        <f t="shared" si="30"/>
        <v>2339</v>
      </c>
      <c r="K47" s="8">
        <f t="shared" si="31"/>
        <v>2339</v>
      </c>
      <c r="L47" s="15">
        <f t="shared" si="28"/>
        <v>140340</v>
      </c>
      <c r="M47" s="1">
        <v>0</v>
      </c>
      <c r="N47" s="2" t="s">
        <v>13</v>
      </c>
    </row>
    <row r="48" spans="1:14" ht="16.5" x14ac:dyDescent="0.35">
      <c r="A48" s="3">
        <v>3031146</v>
      </c>
      <c r="B48" s="1">
        <v>5</v>
      </c>
      <c r="C48" s="1">
        <v>7</v>
      </c>
      <c r="D48" s="4" t="s">
        <v>15</v>
      </c>
      <c r="E48" s="3"/>
      <c r="F48" s="6"/>
      <c r="G48" s="1">
        <f t="shared" si="27"/>
        <v>2370</v>
      </c>
      <c r="H48" s="8">
        <f t="shared" si="29"/>
        <v>47580</v>
      </c>
      <c r="I48" s="8">
        <f t="shared" si="3"/>
        <v>7136</v>
      </c>
      <c r="J48" s="8">
        <f t="shared" si="30"/>
        <v>2378</v>
      </c>
      <c r="K48" s="8">
        <f t="shared" si="31"/>
        <v>2378</v>
      </c>
      <c r="L48" s="15">
        <f t="shared" si="28"/>
        <v>142710</v>
      </c>
      <c r="M48" s="1">
        <v>0</v>
      </c>
      <c r="N48" s="2" t="s">
        <v>13</v>
      </c>
    </row>
    <row r="49" spans="1:14" ht="16.5" x14ac:dyDescent="0.35">
      <c r="A49" s="3">
        <v>3031147</v>
      </c>
      <c r="B49" s="1">
        <v>5</v>
      </c>
      <c r="C49" s="1">
        <v>8</v>
      </c>
      <c r="D49" s="4" t="s">
        <v>15</v>
      </c>
      <c r="E49" s="3"/>
      <c r="F49" s="6"/>
      <c r="G49" s="1">
        <f t="shared" si="27"/>
        <v>2450</v>
      </c>
      <c r="H49" s="8">
        <f t="shared" si="29"/>
        <v>48400</v>
      </c>
      <c r="I49" s="8">
        <f t="shared" si="3"/>
        <v>7258</v>
      </c>
      <c r="J49" s="8">
        <f t="shared" si="30"/>
        <v>2419</v>
      </c>
      <c r="K49" s="8">
        <f t="shared" si="31"/>
        <v>2419</v>
      </c>
      <c r="L49" s="15">
        <f t="shared" si="28"/>
        <v>145160</v>
      </c>
      <c r="M49" s="1">
        <v>0</v>
      </c>
      <c r="N49" s="2" t="s">
        <v>13</v>
      </c>
    </row>
    <row r="50" spans="1:14" ht="16.5" x14ac:dyDescent="0.35">
      <c r="A50" s="3">
        <v>3031148</v>
      </c>
      <c r="B50" s="1">
        <v>5</v>
      </c>
      <c r="C50" s="1">
        <v>9</v>
      </c>
      <c r="D50" s="4" t="s">
        <v>15</v>
      </c>
      <c r="E50" s="3"/>
      <c r="F50" s="6"/>
      <c r="G50" s="1">
        <f t="shared" si="27"/>
        <v>2540</v>
      </c>
      <c r="H50" s="8">
        <f>INT((L50-(I50+J50+K50)*10)*2+0.5)</f>
        <v>49220</v>
      </c>
      <c r="I50" s="8">
        <f t="shared" si="3"/>
        <v>7385</v>
      </c>
      <c r="J50" s="8">
        <f>INT((L50-I50*10)/10/3+0.5)</f>
        <v>2462</v>
      </c>
      <c r="K50" s="8">
        <f>INT((L50-I50*10)/10/3+0.5)</f>
        <v>2462</v>
      </c>
      <c r="L50" s="15">
        <f t="shared" si="28"/>
        <v>147700</v>
      </c>
      <c r="M50" s="1">
        <v>0</v>
      </c>
      <c r="N50" s="2" t="s">
        <v>13</v>
      </c>
    </row>
    <row r="51" spans="1:14" ht="16.5" x14ac:dyDescent="0.35">
      <c r="A51" s="3">
        <v>3031149</v>
      </c>
      <c r="B51" s="1">
        <v>5</v>
      </c>
      <c r="C51" s="1">
        <v>10</v>
      </c>
      <c r="D51" s="4" t="s">
        <v>15</v>
      </c>
      <c r="E51" s="3">
        <v>3031100</v>
      </c>
      <c r="F51" s="6">
        <v>2</v>
      </c>
      <c r="G51" s="1">
        <f t="shared" si="27"/>
        <v>2640</v>
      </c>
      <c r="H51" s="8">
        <f t="shared" ref="H51:H57" si="32">INT((L51-(I51+J51+K51)*10)*2+0.5)</f>
        <v>54580</v>
      </c>
      <c r="I51" s="8">
        <f t="shared" si="3"/>
        <v>8185</v>
      </c>
      <c r="J51" s="8">
        <f t="shared" ref="J51:J57" si="33">INT((L51-I51*10)/10/3+0.5)</f>
        <v>2728</v>
      </c>
      <c r="K51" s="8">
        <f t="shared" ref="K51:K57" si="34">INT((L51-I51*10)/10/3+0.5)</f>
        <v>2728</v>
      </c>
      <c r="L51" s="15">
        <f t="shared" si="28"/>
        <v>163700</v>
      </c>
      <c r="M51" s="1">
        <v>0</v>
      </c>
      <c r="N51" s="2" t="s">
        <v>13</v>
      </c>
    </row>
    <row r="52" spans="1:14" ht="16.5" x14ac:dyDescent="0.35">
      <c r="A52" s="3">
        <v>3031150</v>
      </c>
      <c r="B52" s="1">
        <v>6</v>
      </c>
      <c r="C52" s="1">
        <v>1</v>
      </c>
      <c r="D52" s="4" t="s">
        <v>15</v>
      </c>
      <c r="E52" s="3"/>
      <c r="F52" s="6"/>
      <c r="G52" s="1">
        <f t="shared" si="27"/>
        <v>2650</v>
      </c>
      <c r="H52" s="8">
        <f t="shared" si="32"/>
        <v>55460</v>
      </c>
      <c r="I52" s="8">
        <f t="shared" si="3"/>
        <v>8318</v>
      </c>
      <c r="J52" s="8">
        <f t="shared" si="33"/>
        <v>2772</v>
      </c>
      <c r="K52" s="8">
        <f t="shared" si="34"/>
        <v>2772</v>
      </c>
      <c r="L52" s="15">
        <f t="shared" si="28"/>
        <v>166350</v>
      </c>
      <c r="M52" s="1">
        <v>1</v>
      </c>
      <c r="N52" s="2" t="s">
        <v>14</v>
      </c>
    </row>
    <row r="53" spans="1:14" ht="16.5" x14ac:dyDescent="0.35">
      <c r="A53" s="3">
        <v>3031151</v>
      </c>
      <c r="B53" s="1">
        <v>6</v>
      </c>
      <c r="C53" s="1">
        <v>2</v>
      </c>
      <c r="D53" s="4" t="s">
        <v>15</v>
      </c>
      <c r="E53" s="3"/>
      <c r="F53" s="6"/>
      <c r="G53" s="1">
        <f t="shared" si="27"/>
        <v>2670</v>
      </c>
      <c r="H53" s="8">
        <f t="shared" si="32"/>
        <v>56340</v>
      </c>
      <c r="I53" s="8">
        <f t="shared" si="3"/>
        <v>8451</v>
      </c>
      <c r="J53" s="8">
        <f t="shared" si="33"/>
        <v>2817</v>
      </c>
      <c r="K53" s="8">
        <f t="shared" si="34"/>
        <v>2817</v>
      </c>
      <c r="L53" s="15">
        <f t="shared" si="28"/>
        <v>169020</v>
      </c>
      <c r="M53" s="1">
        <v>0</v>
      </c>
      <c r="N53" s="2" t="s">
        <v>14</v>
      </c>
    </row>
    <row r="54" spans="1:14" ht="16.5" x14ac:dyDescent="0.35">
      <c r="A54" s="3">
        <v>3031152</v>
      </c>
      <c r="B54" s="1">
        <v>6</v>
      </c>
      <c r="C54" s="1">
        <v>3</v>
      </c>
      <c r="D54" s="4" t="s">
        <v>15</v>
      </c>
      <c r="E54" s="3"/>
      <c r="F54" s="6"/>
      <c r="G54" s="1">
        <f t="shared" si="27"/>
        <v>2700</v>
      </c>
      <c r="H54" s="8">
        <f t="shared" si="32"/>
        <v>57240</v>
      </c>
      <c r="I54" s="8">
        <f t="shared" si="3"/>
        <v>8586</v>
      </c>
      <c r="J54" s="8">
        <f t="shared" si="33"/>
        <v>2862</v>
      </c>
      <c r="K54" s="8">
        <f t="shared" si="34"/>
        <v>2862</v>
      </c>
      <c r="L54" s="15">
        <f t="shared" si="28"/>
        <v>171720</v>
      </c>
      <c r="M54" s="1">
        <v>0</v>
      </c>
      <c r="N54" s="2" t="s">
        <v>14</v>
      </c>
    </row>
    <row r="55" spans="1:14" ht="16.5" x14ac:dyDescent="0.35">
      <c r="A55" s="3">
        <v>3031153</v>
      </c>
      <c r="B55" s="1">
        <v>6</v>
      </c>
      <c r="C55" s="1">
        <v>4</v>
      </c>
      <c r="D55" s="4" t="s">
        <v>15</v>
      </c>
      <c r="E55" s="3"/>
      <c r="F55" s="6"/>
      <c r="G55" s="1">
        <f t="shared" si="27"/>
        <v>2740</v>
      </c>
      <c r="H55" s="8">
        <f t="shared" si="32"/>
        <v>58140</v>
      </c>
      <c r="I55" s="8">
        <f t="shared" si="3"/>
        <v>8723</v>
      </c>
      <c r="J55" s="8">
        <f t="shared" si="33"/>
        <v>2908</v>
      </c>
      <c r="K55" s="8">
        <f t="shared" si="34"/>
        <v>2908</v>
      </c>
      <c r="L55" s="15">
        <f t="shared" si="28"/>
        <v>174460</v>
      </c>
      <c r="M55" s="1">
        <v>0</v>
      </c>
      <c r="N55" s="2" t="s">
        <v>14</v>
      </c>
    </row>
    <row r="56" spans="1:14" ht="16.5" x14ac:dyDescent="0.35">
      <c r="A56" s="3">
        <v>3031154</v>
      </c>
      <c r="B56" s="1">
        <v>6</v>
      </c>
      <c r="C56" s="1">
        <v>5</v>
      </c>
      <c r="D56" s="4" t="s">
        <v>15</v>
      </c>
      <c r="E56" s="3"/>
      <c r="F56" s="6"/>
      <c r="G56" s="1">
        <f t="shared" si="27"/>
        <v>2790</v>
      </c>
      <c r="H56" s="8">
        <f t="shared" si="32"/>
        <v>59080</v>
      </c>
      <c r="I56" s="8">
        <f t="shared" si="3"/>
        <v>8863</v>
      </c>
      <c r="J56" s="8">
        <f t="shared" si="33"/>
        <v>2954</v>
      </c>
      <c r="K56" s="8">
        <f t="shared" si="34"/>
        <v>2954</v>
      </c>
      <c r="L56" s="15">
        <f t="shared" si="28"/>
        <v>177250</v>
      </c>
      <c r="M56" s="1">
        <v>0</v>
      </c>
      <c r="N56" s="2" t="s">
        <v>14</v>
      </c>
    </row>
    <row r="57" spans="1:14" ht="16.5" x14ac:dyDescent="0.35">
      <c r="A57" s="3">
        <v>3031155</v>
      </c>
      <c r="B57" s="1">
        <v>6</v>
      </c>
      <c r="C57" s="1">
        <v>6</v>
      </c>
      <c r="D57" s="4" t="s">
        <v>15</v>
      </c>
      <c r="E57" s="3"/>
      <c r="F57" s="6"/>
      <c r="G57" s="1">
        <f t="shared" si="27"/>
        <v>2850</v>
      </c>
      <c r="H57" s="8">
        <f t="shared" si="32"/>
        <v>60020</v>
      </c>
      <c r="I57" s="8">
        <f t="shared" si="3"/>
        <v>9005</v>
      </c>
      <c r="J57" s="8">
        <f t="shared" si="33"/>
        <v>3002</v>
      </c>
      <c r="K57" s="8">
        <f t="shared" si="34"/>
        <v>3002</v>
      </c>
      <c r="L57" s="15">
        <f t="shared" si="28"/>
        <v>180100</v>
      </c>
      <c r="M57" s="1">
        <v>0</v>
      </c>
      <c r="N57" s="2" t="s">
        <v>14</v>
      </c>
    </row>
    <row r="58" spans="1:14" ht="16.5" x14ac:dyDescent="0.35">
      <c r="A58" s="3">
        <v>3031156</v>
      </c>
      <c r="B58" s="1">
        <v>6</v>
      </c>
      <c r="C58" s="1">
        <v>7</v>
      </c>
      <c r="D58" s="4" t="s">
        <v>15</v>
      </c>
      <c r="E58" s="3"/>
      <c r="F58" s="6"/>
      <c r="G58" s="1">
        <f t="shared" si="27"/>
        <v>2920</v>
      </c>
      <c r="H58" s="8">
        <f>INT((L58-(I58+J58+K58)*10)*2+0.5)</f>
        <v>61020</v>
      </c>
      <c r="I58" s="8">
        <f t="shared" si="3"/>
        <v>9151</v>
      </c>
      <c r="J58" s="8">
        <f>INT((L58-I58*10)/10/3+0.5)</f>
        <v>3050</v>
      </c>
      <c r="K58" s="8">
        <f>INT((L58-I58*10)/10/3+0.5)</f>
        <v>3050</v>
      </c>
      <c r="L58" s="15">
        <f t="shared" si="28"/>
        <v>183020</v>
      </c>
      <c r="M58" s="1">
        <v>0</v>
      </c>
      <c r="N58" s="2" t="s">
        <v>14</v>
      </c>
    </row>
    <row r="59" spans="1:14" ht="16.5" x14ac:dyDescent="0.35">
      <c r="A59" s="3">
        <v>3031157</v>
      </c>
      <c r="B59" s="1">
        <v>6</v>
      </c>
      <c r="C59" s="1">
        <v>8</v>
      </c>
      <c r="D59" s="4" t="s">
        <v>15</v>
      </c>
      <c r="E59" s="3"/>
      <c r="F59" s="6"/>
      <c r="G59" s="1">
        <f t="shared" si="27"/>
        <v>3000</v>
      </c>
      <c r="H59" s="8">
        <f t="shared" ref="H59:H63" si="35">INT((L59-(I59+J59+K59)*10)*2+0.5)</f>
        <v>62020</v>
      </c>
      <c r="I59" s="8">
        <f t="shared" si="3"/>
        <v>9301</v>
      </c>
      <c r="J59" s="8">
        <f t="shared" ref="J59:J63" si="36">INT((L59-I59*10)/10/3+0.5)</f>
        <v>3100</v>
      </c>
      <c r="K59" s="8">
        <f t="shared" ref="K59:K63" si="37">INT((L59-I59*10)/10/3+0.5)</f>
        <v>3100</v>
      </c>
      <c r="L59" s="15">
        <f t="shared" si="28"/>
        <v>186020</v>
      </c>
      <c r="M59" s="1">
        <v>0</v>
      </c>
      <c r="N59" s="2" t="s">
        <v>14</v>
      </c>
    </row>
    <row r="60" spans="1:14" ht="16.5" x14ac:dyDescent="0.35">
      <c r="A60" s="3">
        <v>3031158</v>
      </c>
      <c r="B60" s="1">
        <v>6</v>
      </c>
      <c r="C60" s="1">
        <v>9</v>
      </c>
      <c r="D60" s="4" t="s">
        <v>15</v>
      </c>
      <c r="E60" s="3"/>
      <c r="F60" s="6"/>
      <c r="G60" s="1">
        <f t="shared" si="27"/>
        <v>3090</v>
      </c>
      <c r="H60" s="8">
        <f t="shared" si="35"/>
        <v>63020</v>
      </c>
      <c r="I60" s="8">
        <f t="shared" si="3"/>
        <v>9456</v>
      </c>
      <c r="J60" s="8">
        <f t="shared" si="36"/>
        <v>3152</v>
      </c>
      <c r="K60" s="8">
        <f t="shared" si="37"/>
        <v>3152</v>
      </c>
      <c r="L60" s="15">
        <f t="shared" si="28"/>
        <v>189110</v>
      </c>
      <c r="M60" s="1">
        <v>0</v>
      </c>
      <c r="N60" s="2" t="s">
        <v>14</v>
      </c>
    </row>
    <row r="61" spans="1:14" ht="16.5" x14ac:dyDescent="0.35">
      <c r="A61" s="3">
        <v>3031159</v>
      </c>
      <c r="B61" s="1">
        <v>6</v>
      </c>
      <c r="C61" s="1">
        <v>10</v>
      </c>
      <c r="D61" s="4" t="s">
        <v>15</v>
      </c>
      <c r="E61" s="3">
        <v>3031100</v>
      </c>
      <c r="F61" s="6">
        <v>2</v>
      </c>
      <c r="G61" s="1">
        <f t="shared" si="27"/>
        <v>3190</v>
      </c>
      <c r="H61" s="8">
        <f t="shared" si="35"/>
        <v>67020</v>
      </c>
      <c r="I61" s="8">
        <f t="shared" si="3"/>
        <v>10056</v>
      </c>
      <c r="J61" s="8">
        <f t="shared" si="36"/>
        <v>3352</v>
      </c>
      <c r="K61" s="8">
        <f t="shared" si="37"/>
        <v>3352</v>
      </c>
      <c r="L61" s="15">
        <f t="shared" si="28"/>
        <v>201110</v>
      </c>
      <c r="M61" s="1">
        <v>0</v>
      </c>
      <c r="N61" s="2" t="s">
        <v>14</v>
      </c>
    </row>
    <row r="62" spans="1:14" ht="16.5" x14ac:dyDescent="0.35">
      <c r="A62" s="3">
        <v>3031160</v>
      </c>
      <c r="B62" s="1">
        <v>7</v>
      </c>
      <c r="C62" s="1">
        <v>1</v>
      </c>
      <c r="D62" s="4" t="s">
        <v>15</v>
      </c>
      <c r="E62" s="3"/>
      <c r="F62" s="6"/>
      <c r="G62" s="1">
        <f t="shared" si="27"/>
        <v>3200</v>
      </c>
      <c r="H62" s="8">
        <f t="shared" si="35"/>
        <v>68100</v>
      </c>
      <c r="I62" s="8">
        <f t="shared" si="3"/>
        <v>10216</v>
      </c>
      <c r="J62" s="8">
        <f t="shared" si="36"/>
        <v>3405</v>
      </c>
      <c r="K62" s="8">
        <f t="shared" si="37"/>
        <v>3405</v>
      </c>
      <c r="L62" s="15">
        <f t="shared" si="28"/>
        <v>204310</v>
      </c>
      <c r="M62" s="1">
        <v>0</v>
      </c>
      <c r="N62" s="2" t="s">
        <v>14</v>
      </c>
    </row>
    <row r="63" spans="1:14" ht="16.5" x14ac:dyDescent="0.35">
      <c r="A63" s="3">
        <v>3031161</v>
      </c>
      <c r="B63" s="1">
        <v>7</v>
      </c>
      <c r="C63" s="1">
        <v>2</v>
      </c>
      <c r="D63" s="4" t="s">
        <v>15</v>
      </c>
      <c r="E63" s="3"/>
      <c r="F63" s="6"/>
      <c r="G63" s="1">
        <f t="shared" si="27"/>
        <v>3220</v>
      </c>
      <c r="H63" s="8">
        <f t="shared" si="35"/>
        <v>69160</v>
      </c>
      <c r="I63" s="8">
        <f t="shared" si="3"/>
        <v>10377</v>
      </c>
      <c r="J63" s="8">
        <f t="shared" si="36"/>
        <v>3459</v>
      </c>
      <c r="K63" s="8">
        <f t="shared" si="37"/>
        <v>3459</v>
      </c>
      <c r="L63" s="15">
        <f t="shared" si="28"/>
        <v>207530</v>
      </c>
      <c r="M63" s="1">
        <v>0</v>
      </c>
      <c r="N63" s="2" t="s">
        <v>14</v>
      </c>
    </row>
    <row r="64" spans="1:14" ht="16.5" x14ac:dyDescent="0.35">
      <c r="A64" s="3">
        <v>3031162</v>
      </c>
      <c r="B64" s="1">
        <v>7</v>
      </c>
      <c r="C64" s="1">
        <v>3</v>
      </c>
      <c r="D64" s="4" t="s">
        <v>15</v>
      </c>
      <c r="E64" s="3"/>
      <c r="F64" s="6"/>
      <c r="G64" s="1">
        <f t="shared" si="27"/>
        <v>3250</v>
      </c>
      <c r="H64" s="8">
        <f>INT((L64-(I64+J64+K64)*10)*2+0.5)</f>
        <v>70260</v>
      </c>
      <c r="I64" s="8">
        <f t="shared" si="3"/>
        <v>10539</v>
      </c>
      <c r="J64" s="8">
        <f>INT((L64-I64*10)/10/3+0.5)</f>
        <v>3513</v>
      </c>
      <c r="K64" s="8">
        <f>INT((L64-I64*10)/10/3+0.5)</f>
        <v>3513</v>
      </c>
      <c r="L64" s="15">
        <f t="shared" si="28"/>
        <v>210780</v>
      </c>
      <c r="M64" s="1">
        <v>0</v>
      </c>
      <c r="N64" s="2" t="s">
        <v>14</v>
      </c>
    </row>
    <row r="65" spans="1:14" ht="16.5" x14ac:dyDescent="0.35">
      <c r="A65" s="3">
        <v>3031163</v>
      </c>
      <c r="B65" s="1">
        <v>7</v>
      </c>
      <c r="C65" s="1">
        <v>4</v>
      </c>
      <c r="D65" s="4" t="s">
        <v>15</v>
      </c>
      <c r="E65" s="3"/>
      <c r="F65" s="6"/>
      <c r="G65" s="1">
        <f t="shared" si="27"/>
        <v>3290</v>
      </c>
      <c r="H65" s="8">
        <f t="shared" ref="H65:H71" si="38">INT((L65-(I65+J65+K65)*10)*2+0.5)</f>
        <v>71340</v>
      </c>
      <c r="I65" s="8">
        <f t="shared" si="3"/>
        <v>10704</v>
      </c>
      <c r="J65" s="8">
        <f t="shared" ref="J65:J71" si="39">INT((L65-I65*10)/10/3+0.5)</f>
        <v>3568</v>
      </c>
      <c r="K65" s="8">
        <f t="shared" ref="K65:K71" si="40">INT((L65-I65*10)/10/3+0.5)</f>
        <v>3568</v>
      </c>
      <c r="L65" s="15">
        <f t="shared" si="28"/>
        <v>214070</v>
      </c>
      <c r="M65" s="1">
        <v>0</v>
      </c>
      <c r="N65" s="2" t="s">
        <v>14</v>
      </c>
    </row>
    <row r="66" spans="1:14" ht="16.5" x14ac:dyDescent="0.35">
      <c r="A66" s="3">
        <v>3031164</v>
      </c>
      <c r="B66" s="1">
        <v>7</v>
      </c>
      <c r="C66" s="1">
        <v>5</v>
      </c>
      <c r="D66" s="4" t="s">
        <v>15</v>
      </c>
      <c r="E66" s="3"/>
      <c r="F66" s="6"/>
      <c r="G66" s="1">
        <f t="shared" ref="G66:G71" si="41">IF(B66=1,IF(C66=1,0,IF(C66&lt;&gt;10,G65+10*C66,G65)),IF(B66=7,IF(C66=10,0,G65+10*C66),G65+10*C66))</f>
        <v>3340</v>
      </c>
      <c r="H66" s="8">
        <f t="shared" si="38"/>
        <v>72480</v>
      </c>
      <c r="I66" s="8">
        <f t="shared" si="3"/>
        <v>10871</v>
      </c>
      <c r="J66" s="8">
        <f t="shared" si="39"/>
        <v>3623</v>
      </c>
      <c r="K66" s="8">
        <f t="shared" si="40"/>
        <v>3623</v>
      </c>
      <c r="L66" s="15">
        <f t="shared" ref="L66:L71" si="42">IF(F66&lt;&gt;0,VLOOKUP(B66*10+F66,$T$4:$Y$14,2,0)+L65,L65+G66)</f>
        <v>217410</v>
      </c>
      <c r="M66" s="1">
        <v>0</v>
      </c>
      <c r="N66" s="2" t="s">
        <v>14</v>
      </c>
    </row>
    <row r="67" spans="1:14" ht="16.5" x14ac:dyDescent="0.35">
      <c r="A67" s="3">
        <v>3031165</v>
      </c>
      <c r="B67" s="1">
        <v>7</v>
      </c>
      <c r="C67" s="1">
        <v>6</v>
      </c>
      <c r="D67" s="4" t="s">
        <v>15</v>
      </c>
      <c r="E67" s="3"/>
      <c r="F67" s="6"/>
      <c r="G67" s="1">
        <f t="shared" si="41"/>
        <v>3400</v>
      </c>
      <c r="H67" s="8">
        <f t="shared" si="38"/>
        <v>73600</v>
      </c>
      <c r="I67" s="8">
        <f t="shared" ref="I67:I71" si="43">INT(L67/2/10+0.5)</f>
        <v>11041</v>
      </c>
      <c r="J67" s="8">
        <f t="shared" si="39"/>
        <v>3680</v>
      </c>
      <c r="K67" s="8">
        <f t="shared" si="40"/>
        <v>3680</v>
      </c>
      <c r="L67" s="15">
        <f t="shared" si="42"/>
        <v>220810</v>
      </c>
      <c r="M67" s="1">
        <v>0</v>
      </c>
      <c r="N67" s="2" t="s">
        <v>14</v>
      </c>
    </row>
    <row r="68" spans="1:14" ht="16.5" x14ac:dyDescent="0.35">
      <c r="A68" s="3">
        <v>3031166</v>
      </c>
      <c r="B68" s="1">
        <v>7</v>
      </c>
      <c r="C68" s="1">
        <v>7</v>
      </c>
      <c r="D68" s="4" t="s">
        <v>15</v>
      </c>
      <c r="E68" s="3"/>
      <c r="F68" s="6"/>
      <c r="G68" s="1">
        <f t="shared" si="41"/>
        <v>3470</v>
      </c>
      <c r="H68" s="8">
        <f t="shared" si="38"/>
        <v>74760</v>
      </c>
      <c r="I68" s="8">
        <f t="shared" si="43"/>
        <v>11214</v>
      </c>
      <c r="J68" s="8">
        <f t="shared" si="39"/>
        <v>3738</v>
      </c>
      <c r="K68" s="8">
        <f t="shared" si="40"/>
        <v>3738</v>
      </c>
      <c r="L68" s="15">
        <f t="shared" si="42"/>
        <v>224280</v>
      </c>
      <c r="M68" s="1">
        <v>0</v>
      </c>
      <c r="N68" s="2" t="s">
        <v>14</v>
      </c>
    </row>
    <row r="69" spans="1:14" ht="16.5" x14ac:dyDescent="0.35">
      <c r="A69" s="3">
        <v>3031167</v>
      </c>
      <c r="B69" s="1">
        <v>7</v>
      </c>
      <c r="C69" s="1">
        <v>8</v>
      </c>
      <c r="D69" s="4" t="s">
        <v>15</v>
      </c>
      <c r="E69" s="3"/>
      <c r="F69" s="6"/>
      <c r="G69" s="1">
        <f t="shared" si="41"/>
        <v>3550</v>
      </c>
      <c r="H69" s="8">
        <f t="shared" si="38"/>
        <v>75940</v>
      </c>
      <c r="I69" s="8">
        <f t="shared" si="43"/>
        <v>11392</v>
      </c>
      <c r="J69" s="8">
        <f t="shared" si="39"/>
        <v>3797</v>
      </c>
      <c r="K69" s="8">
        <f t="shared" si="40"/>
        <v>3797</v>
      </c>
      <c r="L69" s="15">
        <f t="shared" si="42"/>
        <v>227830</v>
      </c>
      <c r="M69" s="1">
        <v>0</v>
      </c>
      <c r="N69" s="2" t="s">
        <v>14</v>
      </c>
    </row>
    <row r="70" spans="1:14" ht="16.5" x14ac:dyDescent="0.35">
      <c r="A70" s="3">
        <v>3031168</v>
      </c>
      <c r="B70" s="1">
        <v>7</v>
      </c>
      <c r="C70" s="1">
        <v>9</v>
      </c>
      <c r="D70" s="4" t="s">
        <v>15</v>
      </c>
      <c r="E70" s="3"/>
      <c r="F70" s="6"/>
      <c r="G70" s="1">
        <f t="shared" si="41"/>
        <v>3640</v>
      </c>
      <c r="H70" s="8">
        <f t="shared" si="38"/>
        <v>77140</v>
      </c>
      <c r="I70" s="8">
        <f t="shared" si="43"/>
        <v>11574</v>
      </c>
      <c r="J70" s="8">
        <f t="shared" si="39"/>
        <v>3858</v>
      </c>
      <c r="K70" s="8">
        <f t="shared" si="40"/>
        <v>3858</v>
      </c>
      <c r="L70" s="15">
        <f t="shared" si="42"/>
        <v>231470</v>
      </c>
      <c r="M70" s="1">
        <v>0</v>
      </c>
      <c r="N70" s="2" t="s">
        <v>14</v>
      </c>
    </row>
    <row r="71" spans="1:14" ht="16.5" x14ac:dyDescent="0.35">
      <c r="A71" s="3">
        <v>3031169</v>
      </c>
      <c r="B71" s="1">
        <v>7</v>
      </c>
      <c r="C71" s="1">
        <v>10</v>
      </c>
      <c r="D71" s="4" t="s">
        <v>15</v>
      </c>
      <c r="E71" s="3"/>
      <c r="F71" s="6"/>
      <c r="G71" s="1">
        <f t="shared" si="41"/>
        <v>0</v>
      </c>
      <c r="H71" s="8">
        <f t="shared" si="38"/>
        <v>77140</v>
      </c>
      <c r="I71" s="8">
        <f t="shared" si="43"/>
        <v>11574</v>
      </c>
      <c r="J71" s="8">
        <f t="shared" si="39"/>
        <v>3858</v>
      </c>
      <c r="K71" s="8">
        <f t="shared" si="40"/>
        <v>3858</v>
      </c>
      <c r="L71" s="15">
        <f t="shared" si="42"/>
        <v>231470</v>
      </c>
      <c r="M71" s="1">
        <v>0</v>
      </c>
      <c r="N71" s="2" t="s">
        <v>14</v>
      </c>
    </row>
    <row r="72" spans="1:14" ht="16.5" x14ac:dyDescent="0.35">
      <c r="A72" s="3"/>
      <c r="B72" s="1"/>
      <c r="C72" s="1"/>
      <c r="D72" s="4"/>
      <c r="E72" s="3"/>
      <c r="F72" s="1"/>
      <c r="G72" s="1"/>
      <c r="H72" s="1"/>
      <c r="I72" s="1"/>
      <c r="J72" s="1"/>
    </row>
    <row r="73" spans="1:14" ht="16.5" x14ac:dyDescent="0.35">
      <c r="A73" s="3"/>
      <c r="B73" s="1"/>
      <c r="C73" s="1"/>
      <c r="D73" s="4"/>
      <c r="E73" s="3"/>
      <c r="F73" s="1"/>
      <c r="G73" s="1"/>
      <c r="H73" s="1"/>
      <c r="I73" s="1"/>
      <c r="J73" s="1"/>
    </row>
    <row r="74" spans="1:14" ht="16.5" x14ac:dyDescent="0.35">
      <c r="A74" s="3"/>
      <c r="B74" s="1"/>
      <c r="C74" s="1"/>
      <c r="D74" s="4"/>
      <c r="E74" s="3"/>
      <c r="F74" s="1"/>
      <c r="G74" s="1"/>
      <c r="H74" s="1"/>
      <c r="I74" s="1"/>
      <c r="J74" s="1"/>
    </row>
    <row r="75" spans="1:14" ht="16.5" x14ac:dyDescent="0.35">
      <c r="A75" s="3"/>
      <c r="B75" s="1"/>
      <c r="C75" s="1"/>
      <c r="D75" s="4"/>
      <c r="E75" s="3"/>
      <c r="F75" s="1"/>
      <c r="G75" s="1"/>
      <c r="H75" s="1"/>
      <c r="I75" s="1"/>
      <c r="J75" s="1"/>
    </row>
    <row r="76" spans="1:14" ht="16.5" x14ac:dyDescent="0.35">
      <c r="A76" s="3"/>
      <c r="B76" s="1"/>
      <c r="C76" s="1"/>
      <c r="D76" s="4"/>
      <c r="E76" s="3"/>
      <c r="F76" s="1"/>
      <c r="G76" s="1"/>
      <c r="H76" s="1"/>
      <c r="I76" s="1"/>
      <c r="J76" s="1"/>
    </row>
    <row r="77" spans="1:14" ht="16.5" x14ac:dyDescent="0.35">
      <c r="A77" s="3"/>
      <c r="B77" s="1"/>
      <c r="C77" s="1"/>
      <c r="D77" s="4"/>
      <c r="E77" s="3"/>
      <c r="F77" s="1"/>
      <c r="G77" s="1"/>
      <c r="H77" s="1"/>
      <c r="I77" s="1"/>
      <c r="J77" s="1"/>
    </row>
    <row r="78" spans="1:14" ht="16.5" x14ac:dyDescent="0.35">
      <c r="A78" s="3"/>
      <c r="B78" s="1"/>
      <c r="C78" s="1"/>
      <c r="D78" s="4"/>
      <c r="E78" s="3"/>
      <c r="F78" s="1"/>
      <c r="G78" s="1"/>
      <c r="H78" s="1"/>
      <c r="I78" s="1"/>
      <c r="J78" s="1"/>
    </row>
    <row r="79" spans="1:14" ht="16.5" x14ac:dyDescent="0.35">
      <c r="A79" s="3"/>
      <c r="B79" s="1"/>
      <c r="C79" s="1"/>
      <c r="D79" s="4"/>
      <c r="E79" s="3"/>
      <c r="F79" s="1"/>
      <c r="G79" s="1"/>
      <c r="H79" s="1"/>
      <c r="I79" s="1"/>
      <c r="J79" s="1"/>
    </row>
    <row r="80" spans="1:14" ht="16.5" x14ac:dyDescent="0.35">
      <c r="A80" s="3"/>
      <c r="B80" s="1"/>
      <c r="C80" s="1"/>
      <c r="D80" s="4"/>
      <c r="E80" s="3"/>
      <c r="F80" s="1"/>
      <c r="G80" s="1"/>
      <c r="H80" s="1"/>
      <c r="I80" s="1"/>
      <c r="J80" s="1"/>
    </row>
    <row r="81" spans="1:10" ht="16.5" x14ac:dyDescent="0.35">
      <c r="A81" s="3"/>
      <c r="B81" s="1"/>
      <c r="C81" s="1"/>
      <c r="D81" s="4"/>
      <c r="E81" s="3"/>
      <c r="F81" s="1"/>
      <c r="G81" s="1"/>
      <c r="H81" s="1"/>
      <c r="I81" s="1"/>
      <c r="J81" s="1"/>
    </row>
    <row r="82" spans="1:10" ht="16.5" x14ac:dyDescent="0.35">
      <c r="A82" s="3"/>
      <c r="B82" s="1"/>
      <c r="C82" s="1"/>
      <c r="D82" s="4"/>
      <c r="E82" s="3"/>
      <c r="F82" s="1"/>
      <c r="G82" s="1"/>
      <c r="H82" s="1"/>
      <c r="I82" s="1"/>
      <c r="J82" s="1"/>
    </row>
    <row r="83" spans="1:10" ht="16.5" x14ac:dyDescent="0.35">
      <c r="A83" s="3"/>
      <c r="B83" s="1"/>
      <c r="C83" s="1"/>
      <c r="D83" s="4"/>
      <c r="E83" s="3"/>
      <c r="F83" s="1"/>
      <c r="G83" s="1"/>
      <c r="H83" s="1"/>
      <c r="I83" s="1"/>
      <c r="J83" s="1"/>
    </row>
    <row r="84" spans="1:10" ht="16.5" x14ac:dyDescent="0.35">
      <c r="A84" s="3"/>
      <c r="B84" s="1"/>
      <c r="C84" s="1"/>
      <c r="D84" s="4"/>
      <c r="E84" s="3"/>
      <c r="F84" s="1"/>
      <c r="G84" s="1"/>
      <c r="H84" s="1"/>
      <c r="I84" s="1"/>
      <c r="J84" s="1"/>
    </row>
    <row r="85" spans="1:10" ht="16.5" x14ac:dyDescent="0.35">
      <c r="A85" s="3"/>
      <c r="B85" s="1"/>
      <c r="C85" s="1"/>
      <c r="D85" s="4"/>
      <c r="E85" s="3"/>
      <c r="F85" s="1"/>
      <c r="G85" s="1"/>
      <c r="H85" s="1"/>
      <c r="I85" s="1"/>
      <c r="J85" s="1"/>
    </row>
    <row r="86" spans="1:10" ht="16.5" x14ac:dyDescent="0.35">
      <c r="A86" s="3"/>
      <c r="B86" s="1"/>
      <c r="C86" s="1"/>
      <c r="D86" s="4"/>
      <c r="E86" s="3"/>
      <c r="F86" s="1"/>
      <c r="G86" s="1"/>
      <c r="H86" s="1"/>
      <c r="I86" s="1"/>
      <c r="J86" s="1"/>
    </row>
    <row r="87" spans="1:10" ht="16.5" x14ac:dyDescent="0.35">
      <c r="A87" s="3"/>
      <c r="B87" s="1"/>
      <c r="C87" s="1"/>
      <c r="D87" s="4"/>
      <c r="E87" s="3"/>
      <c r="F87" s="1"/>
      <c r="G87" s="1"/>
      <c r="H87" s="1"/>
      <c r="I87" s="1"/>
      <c r="J87" s="1"/>
    </row>
    <row r="88" spans="1:10" ht="16.5" x14ac:dyDescent="0.35">
      <c r="A88" s="3"/>
      <c r="B88" s="1"/>
      <c r="C88" s="1"/>
      <c r="D88" s="4"/>
      <c r="E88" s="3"/>
      <c r="F88" s="1"/>
      <c r="G88" s="1"/>
      <c r="H88" s="1"/>
      <c r="I88" s="1"/>
      <c r="J88" s="1"/>
    </row>
    <row r="89" spans="1:10" ht="16.5" x14ac:dyDescent="0.35">
      <c r="A89" s="3"/>
      <c r="B89" s="1"/>
      <c r="C89" s="1"/>
      <c r="D89" s="4"/>
      <c r="E89" s="3"/>
      <c r="F89" s="1"/>
      <c r="G89" s="1"/>
      <c r="H89" s="1"/>
      <c r="I89" s="1"/>
      <c r="J89" s="1"/>
    </row>
    <row r="90" spans="1:10" ht="16.5" x14ac:dyDescent="0.35">
      <c r="A90" s="3"/>
      <c r="B90" s="1"/>
      <c r="C90" s="1"/>
      <c r="D90" s="4"/>
      <c r="E90" s="3"/>
      <c r="F90" s="1"/>
      <c r="G90" s="1"/>
      <c r="H90" s="1"/>
      <c r="I90" s="1"/>
      <c r="J90" s="1"/>
    </row>
    <row r="91" spans="1:10" ht="16.5" x14ac:dyDescent="0.35">
      <c r="A91" s="3"/>
      <c r="B91" s="1"/>
      <c r="C91" s="1"/>
      <c r="D91" s="4"/>
      <c r="E91" s="3"/>
      <c r="F91" s="1"/>
      <c r="G91" s="1"/>
      <c r="H91" s="1"/>
      <c r="I91" s="1"/>
      <c r="J91" s="1"/>
    </row>
    <row r="92" spans="1:10" ht="16.5" x14ac:dyDescent="0.35">
      <c r="A92" s="3"/>
      <c r="B92" s="1"/>
      <c r="C92" s="1"/>
      <c r="D92" s="4"/>
      <c r="E92" s="3"/>
      <c r="F92" s="1"/>
      <c r="G92" s="1"/>
      <c r="H92" s="1"/>
      <c r="I92" s="1"/>
      <c r="J92" s="1"/>
    </row>
    <row r="93" spans="1:10" ht="16.5" x14ac:dyDescent="0.35">
      <c r="A93" s="3"/>
      <c r="B93" s="1"/>
      <c r="C93" s="1"/>
      <c r="D93" s="4"/>
      <c r="E93" s="3"/>
      <c r="F93" s="1"/>
      <c r="G93" s="1"/>
      <c r="H93" s="1"/>
      <c r="I93" s="1"/>
      <c r="J93" s="1"/>
    </row>
    <row r="94" spans="1:10" ht="16.5" x14ac:dyDescent="0.35">
      <c r="A94" s="3"/>
      <c r="B94" s="1"/>
      <c r="C94" s="1"/>
      <c r="D94" s="4"/>
      <c r="E94" s="3"/>
      <c r="F94" s="1"/>
      <c r="G94" s="1"/>
      <c r="H94" s="1"/>
      <c r="I94" s="1"/>
      <c r="J94" s="1"/>
    </row>
    <row r="95" spans="1:10" ht="16.5" x14ac:dyDescent="0.35">
      <c r="A95" s="3"/>
      <c r="B95" s="1"/>
      <c r="C95" s="1"/>
      <c r="D95" s="4"/>
      <c r="E95" s="3"/>
      <c r="F95" s="1"/>
      <c r="G95" s="1"/>
      <c r="H95" s="1"/>
      <c r="I95" s="1"/>
      <c r="J95" s="1"/>
    </row>
    <row r="96" spans="1:10" ht="16.5" x14ac:dyDescent="0.35">
      <c r="A96" s="3"/>
      <c r="B96" s="1"/>
      <c r="C96" s="1"/>
      <c r="D96" s="4"/>
      <c r="E96" s="3"/>
      <c r="F96" s="1"/>
      <c r="G96" s="1"/>
      <c r="H96" s="1"/>
      <c r="I96" s="1"/>
      <c r="J96" s="1"/>
    </row>
    <row r="97" spans="1:10" ht="16.5" x14ac:dyDescent="0.35">
      <c r="A97" s="3"/>
      <c r="B97" s="1"/>
      <c r="C97" s="1"/>
      <c r="D97" s="4"/>
      <c r="E97" s="3"/>
      <c r="F97" s="1"/>
      <c r="G97" s="1"/>
      <c r="H97" s="1"/>
      <c r="I97" s="1"/>
      <c r="J97" s="1"/>
    </row>
    <row r="98" spans="1:10" ht="16.5" x14ac:dyDescent="0.35">
      <c r="A98" s="3"/>
      <c r="B98" s="1"/>
      <c r="C98" s="1"/>
      <c r="D98" s="4"/>
      <c r="E98" s="3"/>
      <c r="F98" s="1"/>
      <c r="G98" s="1"/>
      <c r="H98" s="1"/>
      <c r="I98" s="1"/>
      <c r="J98" s="1"/>
    </row>
    <row r="99" spans="1:10" ht="16.5" x14ac:dyDescent="0.35">
      <c r="A99" s="3"/>
      <c r="B99" s="1"/>
      <c r="C99" s="1"/>
      <c r="D99" s="4"/>
      <c r="E99" s="3"/>
      <c r="F99" s="1"/>
      <c r="G99" s="1"/>
      <c r="H99" s="1"/>
      <c r="I99" s="1"/>
      <c r="J99" s="1"/>
    </row>
    <row r="100" spans="1:10" ht="16.5" x14ac:dyDescent="0.35">
      <c r="A100" s="3"/>
      <c r="B100" s="1"/>
      <c r="C100" s="1"/>
      <c r="D100" s="4"/>
      <c r="E100" s="3"/>
      <c r="F100" s="1"/>
      <c r="G100" s="1"/>
      <c r="H100" s="1"/>
      <c r="I100" s="1"/>
      <c r="J100" s="1"/>
    </row>
    <row r="101" spans="1:10" ht="16.5" x14ac:dyDescent="0.35">
      <c r="A101" s="3"/>
      <c r="B101" s="1"/>
      <c r="C101" s="1"/>
      <c r="D101" s="4"/>
      <c r="E101" s="3"/>
      <c r="F101" s="1"/>
      <c r="G101" s="1"/>
      <c r="H101" s="1"/>
      <c r="I101" s="1"/>
      <c r="J101" s="1"/>
    </row>
    <row r="102" spans="1:10" ht="16.5" x14ac:dyDescent="0.35">
      <c r="A102" s="3"/>
      <c r="B102" s="1"/>
      <c r="C102" s="1"/>
      <c r="D102" s="4"/>
      <c r="E102" s="3"/>
      <c r="F102" s="1"/>
      <c r="G102" s="1"/>
      <c r="H102" s="1"/>
      <c r="I102" s="1"/>
      <c r="J102" s="1"/>
    </row>
    <row r="103" spans="1:10" ht="16.5" x14ac:dyDescent="0.35">
      <c r="A103" s="3"/>
      <c r="B103" s="1"/>
      <c r="C103" s="1"/>
      <c r="D103" s="4"/>
      <c r="E103" s="3"/>
      <c r="F103" s="1"/>
      <c r="G103" s="1"/>
      <c r="H103" s="1"/>
      <c r="I103" s="1"/>
      <c r="J103" s="1"/>
    </row>
    <row r="104" spans="1:10" ht="16.5" x14ac:dyDescent="0.35">
      <c r="A104" s="3"/>
      <c r="B104" s="1"/>
      <c r="C104" s="1"/>
      <c r="D104" s="4"/>
      <c r="E104" s="3"/>
      <c r="F104" s="1"/>
      <c r="G104" s="1"/>
      <c r="H104" s="1"/>
      <c r="I104" s="1"/>
      <c r="J104" s="1"/>
    </row>
    <row r="105" spans="1:10" ht="16.5" x14ac:dyDescent="0.35">
      <c r="A105" s="3"/>
      <c r="B105" s="1"/>
      <c r="C105" s="1"/>
      <c r="D105" s="4"/>
      <c r="E105" s="3"/>
      <c r="F105" s="1"/>
      <c r="G105" s="1"/>
      <c r="H105" s="1"/>
      <c r="I105" s="1"/>
      <c r="J105" s="1"/>
    </row>
    <row r="106" spans="1:10" ht="16.5" x14ac:dyDescent="0.35">
      <c r="A106" s="3"/>
      <c r="B106" s="1"/>
      <c r="C106" s="1"/>
      <c r="D106" s="4"/>
      <c r="E106" s="3"/>
      <c r="F106" s="1"/>
      <c r="G106" s="1"/>
      <c r="H106" s="1"/>
      <c r="I106" s="1"/>
      <c r="J106" s="1"/>
    </row>
    <row r="107" spans="1:10" ht="16.5" x14ac:dyDescent="0.35">
      <c r="A107" s="3"/>
      <c r="B107" s="1"/>
      <c r="C107" s="1"/>
      <c r="D107" s="4"/>
      <c r="E107" s="3"/>
      <c r="F107" s="1"/>
      <c r="G107" s="1"/>
      <c r="H107" s="1"/>
      <c r="I107" s="1"/>
      <c r="J107" s="1"/>
    </row>
    <row r="108" spans="1:10" ht="16.5" x14ac:dyDescent="0.35">
      <c r="A108" s="3"/>
      <c r="B108" s="1"/>
      <c r="C108" s="1"/>
      <c r="D108" s="4"/>
      <c r="E108" s="3"/>
      <c r="F108" s="1"/>
      <c r="G108" s="1"/>
      <c r="H108" s="1"/>
      <c r="I108" s="1"/>
      <c r="J108" s="1"/>
    </row>
    <row r="109" spans="1:10" ht="16.5" x14ac:dyDescent="0.35">
      <c r="A109" s="3"/>
      <c r="B109" s="1"/>
      <c r="C109" s="1"/>
      <c r="D109" s="4"/>
      <c r="E109" s="3"/>
      <c r="F109" s="1"/>
      <c r="G109" s="1"/>
      <c r="H109" s="1"/>
      <c r="I109" s="1"/>
      <c r="J109" s="1"/>
    </row>
    <row r="110" spans="1:10" ht="16.5" x14ac:dyDescent="0.35">
      <c r="A110" s="3"/>
      <c r="B110" s="1"/>
      <c r="C110" s="1"/>
      <c r="D110" s="4"/>
      <c r="E110" s="3"/>
      <c r="F110" s="1"/>
      <c r="G110" s="1"/>
      <c r="H110" s="1"/>
      <c r="I110" s="1"/>
      <c r="J110" s="1"/>
    </row>
    <row r="111" spans="1:10" ht="16.5" x14ac:dyDescent="0.35">
      <c r="A111" s="3"/>
      <c r="B111" s="1"/>
      <c r="C111" s="1"/>
      <c r="D111" s="4"/>
      <c r="E111" s="3"/>
      <c r="F111" s="1"/>
      <c r="G111" s="1"/>
      <c r="H111" s="1"/>
      <c r="I111" s="1"/>
      <c r="J111" s="1"/>
    </row>
    <row r="112" spans="1:10" ht="16.5" x14ac:dyDescent="0.35">
      <c r="A112" s="3"/>
      <c r="B112" s="1"/>
      <c r="C112" s="1"/>
      <c r="D112" s="4"/>
      <c r="E112" s="3"/>
      <c r="F112" s="1"/>
      <c r="G112" s="1"/>
      <c r="H112" s="1"/>
      <c r="I112" s="1"/>
      <c r="J112" s="1"/>
    </row>
    <row r="113" spans="1:10" ht="16.5" x14ac:dyDescent="0.35">
      <c r="A113" s="3"/>
      <c r="B113" s="1"/>
      <c r="C113" s="1"/>
      <c r="D113" s="4"/>
      <c r="E113" s="3"/>
      <c r="F113" s="1"/>
      <c r="G113" s="1"/>
      <c r="H113" s="1"/>
      <c r="I113" s="1"/>
      <c r="J113" s="1"/>
    </row>
    <row r="114" spans="1:10" ht="16.5" x14ac:dyDescent="0.35">
      <c r="A114" s="3"/>
      <c r="B114" s="1"/>
      <c r="C114" s="1"/>
      <c r="D114" s="4"/>
      <c r="E114" s="3"/>
      <c r="F114" s="1"/>
      <c r="G114" s="1"/>
      <c r="H114" s="1"/>
      <c r="I114" s="1"/>
      <c r="J114" s="1"/>
    </row>
    <row r="115" spans="1:10" ht="16.5" x14ac:dyDescent="0.35">
      <c r="A115" s="3"/>
      <c r="B115" s="1"/>
      <c r="C115" s="1"/>
      <c r="D115" s="4"/>
      <c r="E115" s="3"/>
      <c r="F115" s="1"/>
      <c r="G115" s="1"/>
      <c r="H115" s="1"/>
      <c r="I115" s="1"/>
      <c r="J115" s="1"/>
    </row>
    <row r="116" spans="1:10" ht="16.5" x14ac:dyDescent="0.35">
      <c r="A116" s="3"/>
      <c r="B116" s="1"/>
      <c r="C116" s="1"/>
      <c r="D116" s="4"/>
      <c r="E116" s="3"/>
      <c r="F116" s="1"/>
      <c r="G116" s="1"/>
      <c r="H116" s="1"/>
      <c r="I116" s="1"/>
      <c r="J116" s="1"/>
    </row>
    <row r="117" spans="1:10" ht="16.5" x14ac:dyDescent="0.35">
      <c r="A117" s="3"/>
      <c r="B117" s="1"/>
      <c r="C117" s="1"/>
      <c r="D117" s="4"/>
      <c r="E117" s="3"/>
      <c r="F117" s="1"/>
      <c r="G117" s="1"/>
      <c r="H117" s="1"/>
      <c r="I117" s="1"/>
      <c r="J117" s="1"/>
    </row>
    <row r="118" spans="1:10" ht="16.5" x14ac:dyDescent="0.35">
      <c r="A118" s="3"/>
      <c r="B118" s="1"/>
      <c r="C118" s="1"/>
      <c r="D118" s="4"/>
      <c r="E118" s="3"/>
      <c r="F118" s="1"/>
      <c r="G118" s="1"/>
      <c r="H118" s="1"/>
      <c r="I118" s="1"/>
      <c r="J118" s="1"/>
    </row>
    <row r="119" spans="1:10" ht="16.5" x14ac:dyDescent="0.35">
      <c r="A119" s="3"/>
      <c r="B119" s="1"/>
      <c r="C119" s="1"/>
      <c r="D119" s="4"/>
      <c r="E119" s="3"/>
      <c r="F119" s="1"/>
      <c r="G119" s="1"/>
      <c r="H119" s="1"/>
      <c r="I119" s="1"/>
      <c r="J119" s="1"/>
    </row>
    <row r="120" spans="1:10" ht="16.5" x14ac:dyDescent="0.35">
      <c r="A120" s="3"/>
      <c r="B120" s="1"/>
      <c r="C120" s="1"/>
      <c r="D120" s="4"/>
      <c r="E120" s="3"/>
      <c r="F120" s="1"/>
      <c r="G120" s="1"/>
      <c r="H120" s="1"/>
      <c r="I120" s="1"/>
      <c r="J120" s="1"/>
    </row>
    <row r="121" spans="1:10" ht="16.5" x14ac:dyDescent="0.35">
      <c r="A121" s="3"/>
      <c r="B121" s="1"/>
      <c r="C121" s="1"/>
      <c r="D121" s="4"/>
      <c r="E121" s="3"/>
      <c r="F121" s="1"/>
      <c r="G121" s="1"/>
      <c r="H121" s="1"/>
      <c r="I121" s="1"/>
      <c r="J121" s="1"/>
    </row>
    <row r="122" spans="1:10" ht="16.5" x14ac:dyDescent="0.35">
      <c r="A122" s="3"/>
      <c r="B122" s="1"/>
      <c r="C122" s="1"/>
      <c r="D122" s="4"/>
      <c r="E122" s="3"/>
      <c r="F122" s="1"/>
      <c r="G122" s="1"/>
      <c r="H122" s="1"/>
      <c r="I122" s="1"/>
      <c r="J122" s="1"/>
    </row>
    <row r="123" spans="1:10" ht="16.5" x14ac:dyDescent="0.35">
      <c r="A123" s="3"/>
      <c r="B123" s="1"/>
      <c r="C123" s="1"/>
      <c r="D123" s="4"/>
      <c r="E123" s="3"/>
      <c r="F123" s="1"/>
      <c r="G123" s="1"/>
      <c r="H123" s="1"/>
      <c r="I123" s="1"/>
      <c r="J123" s="1"/>
    </row>
    <row r="124" spans="1:10" ht="16.5" x14ac:dyDescent="0.35">
      <c r="A124" s="3"/>
      <c r="B124" s="1"/>
      <c r="C124" s="1"/>
      <c r="D124" s="4"/>
      <c r="E124" s="3"/>
      <c r="F124" s="1"/>
      <c r="G124" s="1"/>
      <c r="H124" s="1"/>
      <c r="I124" s="1"/>
      <c r="J124" s="1"/>
    </row>
    <row r="125" spans="1:10" ht="16.5" x14ac:dyDescent="0.35">
      <c r="A125" s="3"/>
      <c r="B125" s="1"/>
      <c r="C125" s="1"/>
      <c r="D125" s="4"/>
      <c r="E125" s="3"/>
      <c r="F125" s="1"/>
      <c r="G125" s="1"/>
      <c r="H125" s="1"/>
      <c r="I125" s="1"/>
      <c r="J125" s="1"/>
    </row>
    <row r="126" spans="1:10" ht="16.5" x14ac:dyDescent="0.35">
      <c r="A126" s="3"/>
      <c r="B126" s="1"/>
      <c r="C126" s="1"/>
      <c r="D126" s="4"/>
      <c r="E126" s="3"/>
      <c r="F126" s="1"/>
      <c r="G126" s="1"/>
      <c r="H126" s="1"/>
      <c r="I126" s="1"/>
      <c r="J126" s="1"/>
    </row>
    <row r="127" spans="1:10" ht="16.5" x14ac:dyDescent="0.35">
      <c r="A127" s="3"/>
      <c r="B127" s="1"/>
      <c r="C127" s="1"/>
      <c r="D127" s="4"/>
      <c r="E127" s="3"/>
      <c r="F127" s="1"/>
      <c r="G127" s="1"/>
      <c r="H127" s="1"/>
      <c r="I127" s="1"/>
      <c r="J127" s="1"/>
    </row>
    <row r="128" spans="1:10" ht="16.5" x14ac:dyDescent="0.35">
      <c r="A128" s="3"/>
      <c r="B128" s="1"/>
      <c r="C128" s="1"/>
      <c r="D128" s="4"/>
      <c r="E128" s="3"/>
      <c r="F128" s="1"/>
      <c r="G128" s="1"/>
      <c r="H128" s="1"/>
      <c r="I128" s="1"/>
      <c r="J128" s="1"/>
    </row>
    <row r="129" spans="1:10" ht="16.5" x14ac:dyDescent="0.35">
      <c r="A129" s="3"/>
      <c r="B129" s="1"/>
      <c r="C129" s="1"/>
      <c r="D129" s="4"/>
      <c r="E129" s="3"/>
      <c r="F129" s="1"/>
      <c r="G129" s="1"/>
      <c r="H129" s="1"/>
      <c r="I129" s="1"/>
      <c r="J129" s="1"/>
    </row>
    <row r="130" spans="1:10" ht="16.5" x14ac:dyDescent="0.35">
      <c r="A130" s="3"/>
      <c r="B130" s="1"/>
      <c r="C130" s="1"/>
      <c r="D130" s="4"/>
      <c r="E130" s="3"/>
      <c r="F130" s="1"/>
      <c r="G130" s="1"/>
      <c r="H130" s="1"/>
      <c r="I130" s="1"/>
      <c r="J130" s="1"/>
    </row>
    <row r="131" spans="1:10" ht="16.5" x14ac:dyDescent="0.35">
      <c r="A131" s="3"/>
      <c r="B131" s="1"/>
      <c r="C131" s="1"/>
      <c r="D131" s="4"/>
      <c r="E131" s="3"/>
      <c r="F131" s="1"/>
      <c r="G131" s="1"/>
      <c r="H131" s="1"/>
      <c r="I131" s="1"/>
      <c r="J131" s="1"/>
    </row>
    <row r="132" spans="1:10" ht="16.5" x14ac:dyDescent="0.35">
      <c r="A132" s="3"/>
      <c r="B132" s="1"/>
      <c r="C132" s="1"/>
      <c r="D132" s="4"/>
      <c r="E132" s="3"/>
      <c r="F132" s="1"/>
      <c r="G132" s="1"/>
      <c r="H132" s="1"/>
      <c r="I132" s="1"/>
      <c r="J132" s="1"/>
    </row>
    <row r="133" spans="1:10" ht="16.5" x14ac:dyDescent="0.35">
      <c r="A133" s="3"/>
      <c r="B133" s="1"/>
      <c r="C133" s="1"/>
      <c r="D133" s="4"/>
      <c r="E133" s="3"/>
      <c r="F133" s="1"/>
      <c r="G133" s="1"/>
      <c r="H133" s="1"/>
      <c r="I133" s="1"/>
      <c r="J133" s="1"/>
    </row>
    <row r="134" spans="1:10" ht="16.5" x14ac:dyDescent="0.35">
      <c r="A134" s="3"/>
      <c r="B134" s="1"/>
      <c r="C134" s="1"/>
      <c r="D134" s="4"/>
      <c r="E134" s="3"/>
      <c r="F134" s="1"/>
      <c r="G134" s="1"/>
      <c r="H134" s="1"/>
      <c r="I134" s="1"/>
      <c r="J134" s="1"/>
    </row>
    <row r="135" spans="1:10" ht="16.5" x14ac:dyDescent="0.35">
      <c r="A135" s="3"/>
      <c r="B135" s="1"/>
      <c r="C135" s="1"/>
      <c r="D135" s="4"/>
      <c r="E135" s="3"/>
      <c r="F135" s="1"/>
      <c r="G135" s="1"/>
      <c r="H135" s="1"/>
      <c r="I135" s="1"/>
      <c r="J135" s="1"/>
    </row>
    <row r="136" spans="1:10" ht="16.5" x14ac:dyDescent="0.35">
      <c r="A136" s="3"/>
      <c r="B136" s="1"/>
      <c r="C136" s="1"/>
      <c r="D136" s="4"/>
      <c r="E136" s="3"/>
      <c r="F136" s="1"/>
      <c r="G136" s="1"/>
      <c r="H136" s="1"/>
      <c r="I136" s="1"/>
      <c r="J136" s="1"/>
    </row>
    <row r="137" spans="1:10" ht="16.5" x14ac:dyDescent="0.35">
      <c r="A137" s="3"/>
      <c r="B137" s="1"/>
      <c r="C137" s="1"/>
      <c r="D137" s="4"/>
      <c r="E137" s="3"/>
      <c r="F137" s="1"/>
      <c r="G137" s="1"/>
      <c r="H137" s="1"/>
      <c r="I137" s="1"/>
      <c r="J137" s="1"/>
    </row>
    <row r="138" spans="1:10" ht="16.5" x14ac:dyDescent="0.35">
      <c r="A138" s="3"/>
      <c r="B138" s="1"/>
      <c r="C138" s="1"/>
      <c r="D138" s="4"/>
      <c r="E138" s="3"/>
      <c r="F138" s="1"/>
      <c r="G138" s="1"/>
      <c r="H138" s="1"/>
      <c r="I138" s="1"/>
      <c r="J138" s="1"/>
    </row>
    <row r="139" spans="1:10" ht="16.5" x14ac:dyDescent="0.35">
      <c r="A139" s="3"/>
      <c r="B139" s="1"/>
      <c r="C139" s="1"/>
      <c r="D139" s="4"/>
      <c r="E139" s="3"/>
      <c r="F139" s="1"/>
      <c r="G139" s="1"/>
      <c r="H139" s="1"/>
      <c r="I139" s="1"/>
      <c r="J139" s="1"/>
    </row>
    <row r="140" spans="1:10" ht="16.5" x14ac:dyDescent="0.35">
      <c r="A140" s="3"/>
      <c r="B140" s="1"/>
      <c r="C140" s="1"/>
      <c r="D140" s="4"/>
      <c r="E140" s="3"/>
      <c r="F140" s="1"/>
      <c r="G140" s="1"/>
      <c r="H140" s="1"/>
      <c r="I140" s="1"/>
      <c r="J140" s="1"/>
    </row>
    <row r="141" spans="1:10" ht="16.5" x14ac:dyDescent="0.35">
      <c r="A141" s="3"/>
      <c r="B141" s="1"/>
      <c r="C141" s="1"/>
      <c r="D141" s="4"/>
      <c r="E141" s="3"/>
      <c r="F141" s="1"/>
      <c r="G141" s="1"/>
      <c r="H141" s="1"/>
      <c r="I141" s="1"/>
      <c r="J141" s="1"/>
    </row>
    <row r="142" spans="1:10" ht="16.5" x14ac:dyDescent="0.35">
      <c r="A142" s="3"/>
      <c r="B142" s="1"/>
      <c r="C142" s="1"/>
      <c r="D142" s="4"/>
      <c r="E142" s="3"/>
      <c r="F142" s="1"/>
      <c r="G142" s="1"/>
      <c r="H142" s="1"/>
      <c r="I142" s="1"/>
      <c r="J142" s="1"/>
    </row>
    <row r="143" spans="1:10" ht="16.5" x14ac:dyDescent="0.35">
      <c r="A143" s="3"/>
      <c r="B143" s="1"/>
      <c r="C143" s="1"/>
      <c r="D143" s="4"/>
      <c r="E143" s="3"/>
      <c r="F143" s="1"/>
      <c r="G143" s="1"/>
      <c r="H143" s="1"/>
      <c r="I143" s="1"/>
      <c r="J143" s="1"/>
    </row>
    <row r="144" spans="1:10" ht="16.5" x14ac:dyDescent="0.35">
      <c r="A144" s="3"/>
      <c r="B144" s="1"/>
      <c r="C144" s="1"/>
      <c r="D144" s="4"/>
      <c r="E144" s="3"/>
      <c r="F144" s="1"/>
      <c r="G144" s="1"/>
      <c r="H144" s="1"/>
      <c r="I144" s="1"/>
      <c r="J144" s="1"/>
    </row>
    <row r="145" spans="1:10" ht="16.5" x14ac:dyDescent="0.35">
      <c r="A145" s="3"/>
      <c r="B145" s="1"/>
      <c r="C145" s="1"/>
      <c r="D145" s="4"/>
      <c r="E145" s="3"/>
      <c r="F145" s="1"/>
      <c r="G145" s="1"/>
      <c r="H145" s="1"/>
      <c r="I145" s="1"/>
      <c r="J145" s="1"/>
    </row>
    <row r="146" spans="1:10" ht="16.5" x14ac:dyDescent="0.35">
      <c r="A146" s="3"/>
      <c r="B146" s="1"/>
      <c r="C146" s="1"/>
      <c r="D146" s="4"/>
      <c r="E146" s="3"/>
      <c r="F146" s="1"/>
      <c r="G146" s="1"/>
      <c r="H146" s="1"/>
      <c r="I146" s="1"/>
      <c r="J146" s="1"/>
    </row>
    <row r="147" spans="1:10" ht="16.5" x14ac:dyDescent="0.35">
      <c r="A147" s="3"/>
      <c r="B147" s="1"/>
      <c r="C147" s="1"/>
      <c r="D147" s="4"/>
      <c r="E147" s="3"/>
      <c r="F147" s="1"/>
      <c r="G147" s="1"/>
      <c r="H147" s="1"/>
      <c r="I147" s="1"/>
      <c r="J147" s="1"/>
    </row>
    <row r="148" spans="1:10" ht="16.5" x14ac:dyDescent="0.35">
      <c r="A148" s="3"/>
      <c r="B148" s="1"/>
      <c r="C148" s="1"/>
      <c r="D148" s="4"/>
      <c r="E148" s="3"/>
      <c r="F148" s="1"/>
      <c r="G148" s="1"/>
      <c r="H148" s="1"/>
      <c r="I148" s="1"/>
      <c r="J148" s="1"/>
    </row>
    <row r="149" spans="1:10" ht="16.5" x14ac:dyDescent="0.35">
      <c r="A149" s="3"/>
      <c r="B149" s="1"/>
      <c r="C149" s="1"/>
      <c r="D149" s="4"/>
      <c r="E149" s="3"/>
      <c r="F149" s="1"/>
      <c r="G149" s="1"/>
      <c r="H149" s="1"/>
      <c r="I149" s="1"/>
      <c r="J149" s="1"/>
    </row>
    <row r="150" spans="1:10" ht="16.5" x14ac:dyDescent="0.35">
      <c r="A150" s="3"/>
      <c r="B150" s="1"/>
      <c r="C150" s="1"/>
      <c r="D150" s="4"/>
      <c r="E150" s="3"/>
      <c r="F150" s="1"/>
      <c r="G150" s="1"/>
      <c r="H150" s="1"/>
      <c r="I150" s="1"/>
      <c r="J150" s="1"/>
    </row>
    <row r="151" spans="1:10" ht="16.5" x14ac:dyDescent="0.35">
      <c r="A151" s="3"/>
      <c r="B151" s="1"/>
      <c r="C151" s="1"/>
      <c r="D151" s="4"/>
      <c r="E151" s="3"/>
      <c r="F151" s="1"/>
      <c r="G151" s="1"/>
      <c r="H151" s="1"/>
      <c r="I151" s="1"/>
      <c r="J151" s="1"/>
    </row>
    <row r="152" spans="1:10" ht="16.5" x14ac:dyDescent="0.35">
      <c r="A152" s="3"/>
      <c r="B152" s="1"/>
      <c r="C152" s="1"/>
      <c r="D152" s="4"/>
      <c r="E152" s="3"/>
      <c r="F152" s="1"/>
      <c r="G152" s="1"/>
      <c r="H152" s="1"/>
      <c r="I152" s="1"/>
      <c r="J152" s="1"/>
    </row>
    <row r="153" spans="1:10" ht="16.5" x14ac:dyDescent="0.35">
      <c r="A153" s="3"/>
      <c r="B153" s="1"/>
      <c r="C153" s="1"/>
      <c r="D153" s="4"/>
      <c r="E153" s="3"/>
      <c r="F153" s="1"/>
      <c r="G153" s="1"/>
      <c r="H153" s="1"/>
      <c r="I153" s="1"/>
      <c r="J153" s="1"/>
    </row>
    <row r="154" spans="1:10" ht="16.5" x14ac:dyDescent="0.35">
      <c r="A154" s="3"/>
      <c r="B154" s="1"/>
      <c r="C154" s="1"/>
      <c r="D154" s="4"/>
      <c r="E154" s="3"/>
      <c r="F154" s="1"/>
      <c r="G154" s="1"/>
      <c r="H154" s="1"/>
      <c r="I154" s="1"/>
      <c r="J154" s="1"/>
    </row>
    <row r="155" spans="1:10" ht="16.5" x14ac:dyDescent="0.35">
      <c r="A155" s="3"/>
      <c r="B155" s="1"/>
      <c r="C155" s="1"/>
      <c r="D155" s="4"/>
      <c r="E155" s="3"/>
      <c r="F155" s="1"/>
      <c r="G155" s="1"/>
      <c r="H155" s="1"/>
      <c r="I155" s="1"/>
      <c r="J155" s="1"/>
    </row>
    <row r="156" spans="1:10" ht="16.5" x14ac:dyDescent="0.35">
      <c r="A156" s="3"/>
      <c r="B156" s="1"/>
      <c r="C156" s="1"/>
      <c r="D156" s="4"/>
      <c r="E156" s="3"/>
      <c r="F156" s="1"/>
      <c r="G156" s="1"/>
      <c r="H156" s="1"/>
      <c r="I156" s="1"/>
      <c r="J156" s="1"/>
    </row>
    <row r="157" spans="1:10" ht="16.5" x14ac:dyDescent="0.35">
      <c r="A157" s="3"/>
      <c r="B157" s="1"/>
      <c r="C157" s="1"/>
      <c r="D157" s="4"/>
      <c r="E157" s="3"/>
      <c r="F157" s="1"/>
      <c r="G157" s="1"/>
      <c r="H157" s="1"/>
      <c r="I157" s="1"/>
      <c r="J157" s="1"/>
    </row>
    <row r="158" spans="1:10" ht="16.5" x14ac:dyDescent="0.35">
      <c r="A158" s="3"/>
      <c r="B158" s="1"/>
      <c r="C158" s="1"/>
      <c r="D158" s="4"/>
      <c r="E158" s="3"/>
      <c r="F158" s="1"/>
      <c r="G158" s="1"/>
      <c r="H158" s="1"/>
      <c r="I158" s="1"/>
      <c r="J158" s="1"/>
    </row>
    <row r="159" spans="1:10" ht="16.5" x14ac:dyDescent="0.35">
      <c r="A159" s="3"/>
      <c r="B159" s="1"/>
      <c r="C159" s="1"/>
      <c r="D159" s="4"/>
      <c r="E159" s="3"/>
      <c r="F159" s="1"/>
      <c r="G159" s="1"/>
      <c r="H159" s="1"/>
      <c r="I159" s="1"/>
      <c r="J159" s="1"/>
    </row>
    <row r="160" spans="1:10" ht="16.5" x14ac:dyDescent="0.35">
      <c r="A160" s="3"/>
      <c r="B160" s="1"/>
      <c r="C160" s="1"/>
      <c r="D160" s="4"/>
      <c r="E160" s="3"/>
      <c r="F160" s="1"/>
      <c r="G160" s="1"/>
      <c r="H160" s="1"/>
      <c r="I160" s="1"/>
      <c r="J160" s="1"/>
    </row>
    <row r="161" spans="1:10" ht="16.5" x14ac:dyDescent="0.35">
      <c r="A161" s="3"/>
      <c r="B161" s="1"/>
      <c r="C161" s="1"/>
      <c r="D161" s="4"/>
      <c r="E161" s="3"/>
      <c r="F161" s="1"/>
      <c r="G161" s="1"/>
      <c r="H161" s="1"/>
      <c r="I161" s="1"/>
      <c r="J161" s="1"/>
    </row>
    <row r="162" spans="1:10" ht="16.5" x14ac:dyDescent="0.35">
      <c r="A162" s="3"/>
      <c r="B162" s="1"/>
      <c r="C162" s="1"/>
      <c r="D162" s="4"/>
      <c r="E162" s="3"/>
      <c r="F162" s="1"/>
      <c r="G162" s="1"/>
      <c r="H162" s="1"/>
      <c r="I162" s="1"/>
      <c r="J162" s="1"/>
    </row>
    <row r="163" spans="1:10" ht="16.5" x14ac:dyDescent="0.35">
      <c r="A163" s="3"/>
      <c r="B163" s="1"/>
      <c r="C163" s="1"/>
      <c r="D163" s="4"/>
      <c r="E163" s="3"/>
      <c r="F163" s="1"/>
      <c r="G163" s="1"/>
      <c r="H163" s="1"/>
      <c r="I163" s="1"/>
      <c r="J163" s="1"/>
    </row>
    <row r="164" spans="1:10" ht="16.5" x14ac:dyDescent="0.35">
      <c r="A164" s="3"/>
      <c r="B164" s="1"/>
      <c r="C164" s="1"/>
      <c r="D164" s="4"/>
      <c r="E164" s="3"/>
      <c r="F164" s="1"/>
      <c r="G164" s="1"/>
      <c r="H164" s="1"/>
      <c r="I164" s="1"/>
      <c r="J164" s="1"/>
    </row>
    <row r="165" spans="1:10" ht="16.5" x14ac:dyDescent="0.35">
      <c r="A165" s="3"/>
      <c r="B165" s="1"/>
      <c r="C165" s="1"/>
      <c r="D165" s="4"/>
      <c r="E165" s="3"/>
      <c r="F165" s="1"/>
      <c r="G165" s="1"/>
      <c r="H165" s="1"/>
      <c r="I165" s="1"/>
      <c r="J165" s="1"/>
    </row>
    <row r="166" spans="1:10" ht="16.5" x14ac:dyDescent="0.35">
      <c r="A166" s="3"/>
      <c r="B166" s="1"/>
      <c r="C166" s="1"/>
      <c r="D166" s="4"/>
      <c r="E166" s="3"/>
      <c r="F166" s="1"/>
      <c r="G166" s="1"/>
      <c r="H166" s="1"/>
      <c r="I166" s="1"/>
      <c r="J166" s="1"/>
    </row>
    <row r="167" spans="1:10" ht="16.5" x14ac:dyDescent="0.35">
      <c r="A167" s="3"/>
      <c r="B167" s="1"/>
      <c r="C167" s="1"/>
      <c r="D167" s="4"/>
      <c r="E167" s="3"/>
      <c r="F167" s="1"/>
      <c r="G167" s="1"/>
      <c r="H167" s="1"/>
      <c r="I167" s="1"/>
      <c r="J167" s="1"/>
    </row>
    <row r="168" spans="1:10" ht="16.5" x14ac:dyDescent="0.35">
      <c r="A168" s="3"/>
      <c r="B168" s="1"/>
      <c r="C168" s="1"/>
      <c r="D168" s="4"/>
      <c r="E168" s="3"/>
      <c r="F168" s="1"/>
      <c r="G168" s="1"/>
      <c r="H168" s="1"/>
      <c r="I168" s="1"/>
      <c r="J168" s="1"/>
    </row>
    <row r="169" spans="1:10" ht="16.5" x14ac:dyDescent="0.35">
      <c r="A169" s="3"/>
      <c r="B169" s="1"/>
      <c r="C169" s="1"/>
      <c r="D169" s="4"/>
      <c r="E169" s="3"/>
      <c r="F169" s="1"/>
      <c r="G169" s="1"/>
      <c r="H169" s="1"/>
      <c r="I169" s="1"/>
      <c r="J169" s="1"/>
    </row>
    <row r="170" spans="1:10" ht="16.5" x14ac:dyDescent="0.35">
      <c r="A170" s="3"/>
      <c r="B170" s="1"/>
      <c r="C170" s="1"/>
      <c r="D170" s="4"/>
      <c r="E170" s="3"/>
      <c r="F170" s="1"/>
      <c r="G170" s="1"/>
      <c r="H170" s="1"/>
      <c r="I170" s="1"/>
      <c r="J170" s="1"/>
    </row>
    <row r="171" spans="1:10" ht="16.5" x14ac:dyDescent="0.35">
      <c r="A171" s="3"/>
      <c r="B171" s="1"/>
      <c r="C171" s="1"/>
      <c r="D171" s="4"/>
      <c r="E171" s="3"/>
      <c r="F171" s="1"/>
      <c r="G171" s="1"/>
      <c r="H171" s="1"/>
      <c r="I171" s="1"/>
      <c r="J171" s="1"/>
    </row>
    <row r="172" spans="1:10" ht="16.5" x14ac:dyDescent="0.35">
      <c r="A172" s="3"/>
      <c r="B172" s="1"/>
      <c r="C172" s="1"/>
      <c r="D172" s="4"/>
      <c r="E172" s="3"/>
      <c r="F172" s="1"/>
      <c r="G172" s="1"/>
      <c r="H172" s="1"/>
      <c r="I172" s="1"/>
      <c r="J172" s="1"/>
    </row>
    <row r="173" spans="1:10" ht="16.5" x14ac:dyDescent="0.35">
      <c r="A173" s="3"/>
      <c r="B173" s="1"/>
      <c r="C173" s="1"/>
      <c r="D173" s="4"/>
      <c r="E173" s="3"/>
      <c r="F173" s="1"/>
      <c r="G173" s="1"/>
      <c r="H173" s="1"/>
      <c r="I173" s="1"/>
      <c r="J173" s="1"/>
    </row>
    <row r="174" spans="1:10" ht="16.5" x14ac:dyDescent="0.35">
      <c r="A174" s="3"/>
      <c r="B174" s="1"/>
      <c r="C174" s="1"/>
      <c r="D174" s="4"/>
      <c r="E174" s="3"/>
      <c r="F174" s="1"/>
      <c r="G174" s="1"/>
      <c r="H174" s="1"/>
      <c r="I174" s="1"/>
      <c r="J174" s="1"/>
    </row>
    <row r="175" spans="1:10" ht="16.5" x14ac:dyDescent="0.35">
      <c r="A175" s="3"/>
      <c r="D175" s="4"/>
      <c r="E175" s="3"/>
      <c r="F175" s="1"/>
      <c r="G175" s="1"/>
      <c r="H175" s="1"/>
      <c r="I175" s="1"/>
      <c r="J175" s="1"/>
    </row>
    <row r="176" spans="1:10" ht="16.5" x14ac:dyDescent="0.35">
      <c r="A176" s="3"/>
      <c r="D176" s="4"/>
      <c r="E176" s="3"/>
      <c r="F176" s="1"/>
      <c r="G176" s="1"/>
      <c r="H176" s="1"/>
      <c r="I176" s="1"/>
      <c r="J176" s="1"/>
    </row>
    <row r="177" spans="1:10" ht="16.5" x14ac:dyDescent="0.35">
      <c r="A177" s="3"/>
      <c r="D177" s="4"/>
      <c r="E177" s="3"/>
      <c r="F177" s="1"/>
      <c r="G177" s="1"/>
      <c r="H177" s="1"/>
      <c r="I177" s="1"/>
      <c r="J177" s="1"/>
    </row>
    <row r="178" spans="1:10" ht="16.5" x14ac:dyDescent="0.35">
      <c r="A178" s="3"/>
      <c r="D178" s="4"/>
      <c r="E178" s="3"/>
      <c r="F178" s="1"/>
      <c r="G178" s="1"/>
      <c r="H178" s="1"/>
      <c r="I178" s="1"/>
      <c r="J178" s="1"/>
    </row>
    <row r="179" spans="1:10" ht="16.5" x14ac:dyDescent="0.35">
      <c r="A179" s="3"/>
      <c r="D179" s="4"/>
      <c r="E179" s="3"/>
      <c r="F179" s="1"/>
      <c r="G179" s="1"/>
      <c r="H179" s="1"/>
      <c r="I179" s="1"/>
      <c r="J179" s="1"/>
    </row>
    <row r="180" spans="1:10" ht="16.5" x14ac:dyDescent="0.35">
      <c r="A180" s="3"/>
      <c r="D180" s="4"/>
      <c r="E180" s="3"/>
      <c r="F180" s="1"/>
      <c r="G180" s="1"/>
      <c r="H180" s="1"/>
      <c r="I180" s="1"/>
      <c r="J180" s="1"/>
    </row>
    <row r="181" spans="1:10" ht="16.5" x14ac:dyDescent="0.35">
      <c r="G181" s="1"/>
      <c r="H181" s="1"/>
      <c r="I181" s="1"/>
      <c r="J18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2019-01-04T03:03:55Z</dcterms:created>
  <dcterms:modified xsi:type="dcterms:W3CDTF">2019-10-16T08:07:46Z</dcterms:modified>
</cp:coreProperties>
</file>