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SLRPGA\Table\"/>
    </mc:Choice>
  </mc:AlternateContent>
  <xr:revisionPtr revIDLastSave="0" documentId="13_ncr:1_{43501ABB-B55E-48F0-9FBD-08E1E3B46E9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价值" sheetId="2" r:id="rId2"/>
    <sheet name="升阶消耗" sheetId="4" r:id="rId3"/>
  </sheets>
  <definedNames>
    <definedName name="_xlnm._FilterDatabase" localSheetId="0" hidden="1">Sheet1!$A$1:$Q$73</definedName>
  </definedNames>
  <calcPr calcId="181029"/>
</workbook>
</file>

<file path=xl/calcChain.xml><?xml version="1.0" encoding="utf-8"?>
<calcChain xmlns="http://schemas.openxmlformats.org/spreadsheetml/2006/main">
  <c r="I18" i="4" l="1"/>
  <c r="H18" i="4"/>
  <c r="I19" i="4"/>
  <c r="H19" i="4"/>
  <c r="P21" i="4"/>
  <c r="O21" i="4"/>
  <c r="O20" i="4"/>
  <c r="G18" i="4"/>
  <c r="G19" i="4"/>
  <c r="G20" i="4"/>
  <c r="G21" i="4"/>
  <c r="G22" i="4"/>
  <c r="O18" i="4"/>
  <c r="G17" i="4"/>
  <c r="D3" i="4"/>
  <c r="G3" i="4"/>
  <c r="D4" i="4"/>
  <c r="D5" i="4"/>
  <c r="D6" i="4"/>
  <c r="D7" i="4"/>
  <c r="D8" i="4"/>
  <c r="D9" i="4"/>
  <c r="L4" i="4"/>
  <c r="L5" i="4"/>
  <c r="L6" i="4"/>
  <c r="L7" i="4"/>
  <c r="L8" i="4"/>
  <c r="L9" i="4"/>
  <c r="L3" i="4"/>
  <c r="G4" i="4"/>
  <c r="G5" i="4"/>
  <c r="G6" i="4"/>
  <c r="G7" i="4"/>
  <c r="G8" i="4"/>
  <c r="G9" i="4"/>
  <c r="C16" i="2"/>
  <c r="D16" i="2" s="1"/>
  <c r="H8" i="4" l="1"/>
  <c r="M9" i="4"/>
  <c r="H6" i="4"/>
  <c r="H7" i="4"/>
  <c r="H3" i="4"/>
  <c r="H4" i="4"/>
  <c r="H9" i="4"/>
  <c r="H5" i="4"/>
  <c r="M4" i="4"/>
  <c r="M3" i="4"/>
  <c r="M8" i="4"/>
  <c r="M7" i="4"/>
  <c r="M6" i="4"/>
  <c r="M5" i="4"/>
  <c r="N4" i="4" l="1"/>
  <c r="I4" i="4"/>
  <c r="N3" i="4"/>
  <c r="I3" i="4"/>
  <c r="N7" i="4"/>
  <c r="I7" i="4"/>
  <c r="N6" i="4"/>
  <c r="I6" i="4"/>
  <c r="N5" i="4"/>
  <c r="I5" i="4"/>
  <c r="I9" i="4"/>
  <c r="N9" i="4"/>
  <c r="I8" i="4"/>
  <c r="N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强化次数:</t>
        </r>
        <r>
          <rPr>
            <sz val="9"/>
            <rFont val="宋体"/>
            <family val="3"/>
            <charset val="134"/>
          </rPr>
          <t xml:space="preserve">
该部位可进行强化升级的次数上限</t>
        </r>
      </text>
    </comment>
    <comment ref="H1" authorId="1" shapeId="0" xr:uid="{26E4AD62-140E-41FA-8DD7-BA7CE4D4313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达到强化上限，进行进阶突破的消耗。数量填0为满阶，表示不可升阶</t>
        </r>
      </text>
    </comment>
    <comment ref="O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蓝色属性组ID:</t>
        </r>
        <r>
          <rPr>
            <sz val="9"/>
            <rFont val="宋体"/>
            <family val="3"/>
            <charset val="134"/>
          </rPr>
          <t xml:space="preserve">
读取”L　灵饰装备极品属性“表中的ID，在该组ID中根据概率抽取相应数量的N条属性</t>
        </r>
      </text>
    </comment>
    <comment ref="Q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紫色属性组ID:
读取”L　灵饰装备极品属性“表中的ID，在该组ID中根据概率抽取相应数量的N条属性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2" authorId="0" shapeId="0" xr:uid="{74279938-F352-4D05-8E56-3FCB926C319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达到强化上限，进行进阶突破的消耗。数量填0为满阶，表示不可升阶</t>
        </r>
      </text>
    </comment>
    <comment ref="K2" authorId="0" shapeId="0" xr:uid="{C19A0DEF-A02F-4FCB-A02D-646B1C1A923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达到强化上限，进行进阶突破的消耗。数量填0为满阶，表示不可升阶</t>
        </r>
      </text>
    </comment>
  </commentList>
</comments>
</file>

<file path=xl/sharedStrings.xml><?xml version="1.0" encoding="utf-8"?>
<sst xmlns="http://schemas.openxmlformats.org/spreadsheetml/2006/main" count="780" uniqueCount="91">
  <si>
    <t>装备ID</t>
  </si>
  <si>
    <t>装备名称</t>
  </si>
  <si>
    <t>部位</t>
  </si>
  <si>
    <t>品质</t>
  </si>
  <si>
    <t>星级</t>
  </si>
  <si>
    <t>生命</t>
  </si>
  <si>
    <t>攻击</t>
  </si>
  <si>
    <t>防御</t>
  </si>
  <si>
    <t>破甲</t>
  </si>
  <si>
    <t>蓝色属性数量</t>
  </si>
  <si>
    <t>蓝色属性组ID</t>
  </si>
  <si>
    <t>紫色属性数量</t>
  </si>
  <si>
    <t>紫色属性组ID</t>
  </si>
  <si>
    <t>阶级</t>
    <phoneticPr fontId="5" type="noConversion"/>
  </si>
  <si>
    <t>强化上限</t>
    <phoneticPr fontId="5" type="noConversion"/>
  </si>
  <si>
    <t>升阶消耗</t>
    <phoneticPr fontId="5" type="noConversion"/>
  </si>
  <si>
    <t>降妖神戒</t>
    <phoneticPr fontId="9" type="noConversion"/>
  </si>
  <si>
    <t>镇妖神镯</t>
    <phoneticPr fontId="9" type="noConversion"/>
  </si>
  <si>
    <t>镇妖神符</t>
    <phoneticPr fontId="9" type="noConversion"/>
  </si>
  <si>
    <t>40302:0</t>
  </si>
  <si>
    <t>堕妖神坠</t>
    <phoneticPr fontId="5" type="noConversion"/>
  </si>
  <si>
    <t>分解经验衰减系数</t>
    <phoneticPr fontId="5" type="noConversion"/>
  </si>
  <si>
    <t>分解得经验</t>
    <phoneticPr fontId="5" type="noConversion"/>
  </si>
  <si>
    <t>代表元宝价值</t>
    <phoneticPr fontId="5" type="noConversion"/>
  </si>
  <si>
    <t>蓝1阶</t>
    <phoneticPr fontId="5" type="noConversion"/>
  </si>
  <si>
    <t>橙1阶</t>
    <phoneticPr fontId="5" type="noConversion"/>
  </si>
  <si>
    <t>橙12星</t>
    <phoneticPr fontId="5" type="noConversion"/>
  </si>
  <si>
    <t>红1阶</t>
    <phoneticPr fontId="5" type="noConversion"/>
  </si>
  <si>
    <t>乙级</t>
    <phoneticPr fontId="5" type="noConversion"/>
  </si>
  <si>
    <t>掉落概率</t>
    <phoneticPr fontId="5" type="noConversion"/>
  </si>
  <si>
    <t>掉落次数</t>
    <phoneticPr fontId="5" type="noConversion"/>
  </si>
  <si>
    <t>掉落价值</t>
    <phoneticPr fontId="5" type="noConversion"/>
  </si>
  <si>
    <t>总价值</t>
    <phoneticPr fontId="5" type="noConversion"/>
  </si>
  <si>
    <t>（副本产出，是已经定下来的）</t>
    <phoneticPr fontId="5" type="noConversion"/>
  </si>
  <si>
    <t>（装备的价值，是已经定下来的）</t>
    <phoneticPr fontId="5" type="noConversion"/>
  </si>
  <si>
    <t>天数</t>
    <phoneticPr fontId="5" type="noConversion"/>
  </si>
  <si>
    <t>总产出</t>
    <phoneticPr fontId="5" type="noConversion"/>
  </si>
  <si>
    <r>
      <t>(</t>
    </r>
    <r>
      <rPr>
        <sz val="11"/>
        <color theme="1"/>
        <rFont val="等线"/>
        <family val="3"/>
        <charset val="134"/>
        <scheme val="minor"/>
      </rPr>
      <t>v4)</t>
    </r>
    <phoneticPr fontId="5" type="noConversion"/>
  </si>
  <si>
    <t>效益</t>
    <phoneticPr fontId="5" type="noConversion"/>
  </si>
  <si>
    <t>——&gt;指定材料来源于装备分解</t>
    <phoneticPr fontId="5" type="noConversion"/>
  </si>
  <si>
    <t>——&gt;强化的装备将无损返还材料</t>
    <phoneticPr fontId="5" type="noConversion"/>
  </si>
  <si>
    <t>》主要是鼓励替换使用品质更高的装备</t>
    <phoneticPr fontId="5" type="noConversion"/>
  </si>
  <si>
    <t>（2）同一品质装备有不同星级——（如何驱动玩家去合成高星级装备？）</t>
    <phoneticPr fontId="5" type="noConversion"/>
  </si>
  <si>
    <t>·星级间主要差异在于【极品属性条的数量和品质】</t>
    <phoneticPr fontId="5" type="noConversion"/>
  </si>
  <si>
    <t>·3个橙色2星可以合成一个红色2星</t>
    <phoneticPr fontId="5" type="noConversion"/>
  </si>
  <si>
    <t>·3个红色2星可以合成一个红色3星</t>
    <phoneticPr fontId="5" type="noConversion"/>
  </si>
  <si>
    <r>
      <t>（1）不同品质灵饰的基础属性值不同，</t>
    </r>
    <r>
      <rPr>
        <sz val="11"/>
        <color rgb="FFFF0000"/>
        <rFont val="等线"/>
        <family val="3"/>
        <charset val="134"/>
        <scheme val="minor"/>
      </rPr>
      <t>品质越高，基础属性值越高</t>
    </r>
    <phoneticPr fontId="5" type="noConversion"/>
  </si>
  <si>
    <t>（4）装备可进行进阶</t>
    <phoneticPr fontId="5" type="noConversion"/>
  </si>
  <si>
    <r>
      <t>（3）装备可进行</t>
    </r>
    <r>
      <rPr>
        <b/>
        <sz val="11"/>
        <color theme="1"/>
        <rFont val="等线"/>
        <family val="3"/>
        <charset val="134"/>
        <scheme val="minor"/>
      </rPr>
      <t>强化</t>
    </r>
    <r>
      <rPr>
        <sz val="11"/>
        <color theme="1"/>
        <rFont val="等线"/>
        <family val="3"/>
        <charset val="134"/>
        <scheme val="minor"/>
      </rPr>
      <t>，强化不受品质和星级影响，消耗指定材料，获得指定属性加成</t>
    </r>
    <phoneticPr fontId="5" type="noConversion"/>
  </si>
  <si>
    <t>分解经验</t>
  </si>
  <si>
    <t>高级紫色属性数量</t>
  </si>
  <si>
    <t>高级紫色属性组ID</t>
  </si>
  <si>
    <t>201</t>
  </si>
  <si>
    <t>202</t>
  </si>
  <si>
    <t>203</t>
  </si>
  <si>
    <t>204</t>
  </si>
  <si>
    <t>205</t>
  </si>
  <si>
    <t>206</t>
  </si>
  <si>
    <t>207</t>
  </si>
  <si>
    <t>301</t>
  </si>
  <si>
    <t>302</t>
  </si>
  <si>
    <t>303</t>
  </si>
  <si>
    <t>304</t>
  </si>
  <si>
    <t>305</t>
  </si>
  <si>
    <t>306</t>
  </si>
  <si>
    <t>307</t>
  </si>
  <si>
    <t>401</t>
  </si>
  <si>
    <t>402</t>
  </si>
  <si>
    <t>403</t>
  </si>
  <si>
    <t>404</t>
  </si>
  <si>
    <t>405</t>
  </si>
  <si>
    <t>406</t>
  </si>
  <si>
    <t>407</t>
  </si>
  <si>
    <t>40302:2</t>
  </si>
  <si>
    <t>40302:4</t>
  </si>
  <si>
    <t>40302:6</t>
  </si>
  <si>
    <t>40302:8</t>
  </si>
  <si>
    <t>40302:10</t>
  </si>
  <si>
    <t>40302:12</t>
  </si>
  <si>
    <t>40302:16</t>
  </si>
  <si>
    <t>40302:20</t>
  </si>
  <si>
    <t>40302:24</t>
  </si>
  <si>
    <t>40302:18</t>
  </si>
  <si>
    <t>40302:30</t>
  </si>
  <si>
    <t>40302:36</t>
  </si>
  <si>
    <t>套装组ID</t>
  </si>
  <si>
    <t>101,102</t>
  </si>
  <si>
    <t>201,202</t>
  </si>
  <si>
    <t>301,302</t>
  </si>
  <si>
    <t>401,402</t>
  </si>
  <si>
    <t>强化最大上限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</si>
</sst>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0" fontId="0" fillId="0" borderId="1" xfId="0" applyBorder="1"/>
    <xf numFmtId="0" fontId="0" fillId="5" borderId="1" xfId="0" applyFill="1" applyBorder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6"/>
  <sheetViews>
    <sheetView tabSelected="1" topLeftCell="D1" workbookViewId="0">
      <selection activeCell="U1" sqref="U1"/>
    </sheetView>
  </sheetViews>
  <sheetFormatPr defaultColWidth="9" defaultRowHeight="14.25" x14ac:dyDescent="0.2"/>
  <cols>
    <col min="1" max="1" width="9.5" customWidth="1"/>
    <col min="2" max="2" width="11" customWidth="1"/>
    <col min="8" max="8" width="15.875" style="11" customWidth="1"/>
    <col min="9" max="9" width="9" style="11"/>
    <col min="14" max="15" width="13" style="2" customWidth="1"/>
    <col min="16" max="16" width="15" style="2" customWidth="1"/>
    <col min="17" max="19" width="12.875" style="2" customWidth="1"/>
    <col min="20" max="20" width="15" customWidth="1"/>
    <col min="21" max="21" width="15.625" customWidth="1"/>
    <col min="24" max="24" width="15.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3" t="s">
        <v>13</v>
      </c>
      <c r="F1" t="s">
        <v>4</v>
      </c>
      <c r="G1" s="3" t="s">
        <v>14</v>
      </c>
      <c r="H1" s="11" t="s">
        <v>15</v>
      </c>
      <c r="I1" s="11" t="s">
        <v>49</v>
      </c>
      <c r="J1" t="s">
        <v>5</v>
      </c>
      <c r="K1" t="s">
        <v>6</v>
      </c>
      <c r="L1" t="s">
        <v>7</v>
      </c>
      <c r="M1" t="s">
        <v>8</v>
      </c>
      <c r="N1" s="16" t="s">
        <v>9</v>
      </c>
      <c r="O1" s="16" t="s">
        <v>10</v>
      </c>
      <c r="P1" s="16" t="s">
        <v>11</v>
      </c>
      <c r="Q1" s="16" t="s">
        <v>12</v>
      </c>
      <c r="R1" s="16" t="s">
        <v>50</v>
      </c>
      <c r="S1" s="16" t="s">
        <v>51</v>
      </c>
      <c r="T1" s="3" t="s">
        <v>85</v>
      </c>
      <c r="U1" s="3" t="s">
        <v>90</v>
      </c>
    </row>
    <row r="2" spans="1:22" x14ac:dyDescent="0.2">
      <c r="A2" s="4">
        <v>50010101</v>
      </c>
      <c r="B2" s="1" t="s">
        <v>16</v>
      </c>
      <c r="C2">
        <v>1</v>
      </c>
      <c r="D2" s="5">
        <v>2</v>
      </c>
      <c r="E2">
        <v>1</v>
      </c>
      <c r="F2">
        <v>0</v>
      </c>
      <c r="G2">
        <v>10</v>
      </c>
      <c r="H2" s="12" t="s">
        <v>73</v>
      </c>
      <c r="I2" s="12">
        <v>100</v>
      </c>
      <c r="J2">
        <v>0</v>
      </c>
      <c r="K2" s="8">
        <v>110</v>
      </c>
      <c r="L2" s="8">
        <v>0</v>
      </c>
      <c r="M2" s="8">
        <v>44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1"/>
      <c r="U2">
        <v>60</v>
      </c>
    </row>
    <row r="3" spans="1:22" x14ac:dyDescent="0.2">
      <c r="A3" s="4">
        <v>50010102</v>
      </c>
      <c r="B3" s="1" t="s">
        <v>16</v>
      </c>
      <c r="C3">
        <v>1</v>
      </c>
      <c r="D3" s="5">
        <v>2</v>
      </c>
      <c r="E3">
        <v>2</v>
      </c>
      <c r="F3">
        <v>0</v>
      </c>
      <c r="G3">
        <v>20</v>
      </c>
      <c r="H3" s="12" t="s">
        <v>74</v>
      </c>
      <c r="I3" s="12">
        <v>100</v>
      </c>
      <c r="J3">
        <v>0</v>
      </c>
      <c r="K3" s="8">
        <v>192</v>
      </c>
      <c r="L3" s="8">
        <v>0</v>
      </c>
      <c r="M3" s="8">
        <v>77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"/>
      <c r="U3">
        <v>60</v>
      </c>
    </row>
    <row r="4" spans="1:22" x14ac:dyDescent="0.2">
      <c r="A4" s="4">
        <v>50010103</v>
      </c>
      <c r="B4" s="1" t="s">
        <v>16</v>
      </c>
      <c r="C4">
        <v>1</v>
      </c>
      <c r="D4" s="5">
        <v>2</v>
      </c>
      <c r="E4">
        <v>3</v>
      </c>
      <c r="F4">
        <v>0</v>
      </c>
      <c r="G4">
        <v>30</v>
      </c>
      <c r="H4" s="12" t="s">
        <v>75</v>
      </c>
      <c r="I4" s="12">
        <v>100</v>
      </c>
      <c r="J4">
        <v>0</v>
      </c>
      <c r="K4" s="8">
        <v>369</v>
      </c>
      <c r="L4" s="8">
        <v>0</v>
      </c>
      <c r="M4" s="8">
        <v>147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1"/>
      <c r="U4">
        <v>60</v>
      </c>
    </row>
    <row r="5" spans="1:22" x14ac:dyDescent="0.2">
      <c r="A5" s="4">
        <v>50010104</v>
      </c>
      <c r="B5" s="1" t="s">
        <v>16</v>
      </c>
      <c r="C5">
        <v>1</v>
      </c>
      <c r="D5" s="5">
        <v>2</v>
      </c>
      <c r="E5">
        <v>4</v>
      </c>
      <c r="F5">
        <v>0</v>
      </c>
      <c r="G5">
        <v>40</v>
      </c>
      <c r="H5" s="12" t="s">
        <v>76</v>
      </c>
      <c r="I5" s="12">
        <v>100</v>
      </c>
      <c r="J5">
        <v>0</v>
      </c>
      <c r="K5" s="8">
        <v>680</v>
      </c>
      <c r="L5" s="8">
        <v>0</v>
      </c>
      <c r="M5" s="8">
        <v>270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"/>
      <c r="U5">
        <v>60</v>
      </c>
    </row>
    <row r="6" spans="1:22" x14ac:dyDescent="0.2">
      <c r="A6" s="4">
        <v>50010105</v>
      </c>
      <c r="B6" s="1" t="s">
        <v>16</v>
      </c>
      <c r="C6">
        <v>1</v>
      </c>
      <c r="D6" s="5">
        <v>2</v>
      </c>
      <c r="E6">
        <v>5</v>
      </c>
      <c r="F6">
        <v>0</v>
      </c>
      <c r="G6">
        <v>50</v>
      </c>
      <c r="H6" s="12" t="s">
        <v>77</v>
      </c>
      <c r="I6" s="12">
        <v>100</v>
      </c>
      <c r="J6">
        <v>0</v>
      </c>
      <c r="K6" s="8">
        <v>1224</v>
      </c>
      <c r="L6" s="8">
        <v>0</v>
      </c>
      <c r="M6" s="8">
        <v>486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1"/>
      <c r="U6">
        <v>60</v>
      </c>
    </row>
    <row r="7" spans="1:22" x14ac:dyDescent="0.2">
      <c r="A7" s="4">
        <v>50010106</v>
      </c>
      <c r="B7" s="1" t="s">
        <v>16</v>
      </c>
      <c r="C7">
        <v>1</v>
      </c>
      <c r="D7" s="5">
        <v>2</v>
      </c>
      <c r="E7">
        <v>6</v>
      </c>
      <c r="F7">
        <v>0</v>
      </c>
      <c r="G7">
        <v>55</v>
      </c>
      <c r="H7" s="12" t="s">
        <v>78</v>
      </c>
      <c r="I7" s="12">
        <v>100</v>
      </c>
      <c r="J7">
        <v>0</v>
      </c>
      <c r="K7" s="8">
        <v>2191</v>
      </c>
      <c r="L7" s="8">
        <v>0</v>
      </c>
      <c r="M7" s="8">
        <v>869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1"/>
      <c r="U7">
        <v>60</v>
      </c>
      <c r="V7" s="3"/>
    </row>
    <row r="8" spans="1:22" x14ac:dyDescent="0.2">
      <c r="A8" s="4">
        <v>50010107</v>
      </c>
      <c r="B8" s="1" t="s">
        <v>16</v>
      </c>
      <c r="C8">
        <v>1</v>
      </c>
      <c r="D8" s="5">
        <v>2</v>
      </c>
      <c r="E8">
        <v>7</v>
      </c>
      <c r="F8">
        <v>0</v>
      </c>
      <c r="G8">
        <v>60</v>
      </c>
      <c r="H8" s="12" t="s">
        <v>19</v>
      </c>
      <c r="I8" s="12">
        <v>100</v>
      </c>
      <c r="J8">
        <v>0</v>
      </c>
      <c r="K8" s="8">
        <v>3899</v>
      </c>
      <c r="L8" s="8">
        <v>0</v>
      </c>
      <c r="M8" s="8">
        <v>1546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1"/>
      <c r="U8">
        <v>60</v>
      </c>
      <c r="V8" s="3"/>
    </row>
    <row r="9" spans="1:22" x14ac:dyDescent="0.2">
      <c r="A9" s="4">
        <v>50010108</v>
      </c>
      <c r="B9" s="1" t="s">
        <v>16</v>
      </c>
      <c r="C9">
        <v>1</v>
      </c>
      <c r="D9" s="6">
        <v>4</v>
      </c>
      <c r="E9">
        <v>1</v>
      </c>
      <c r="F9">
        <v>1</v>
      </c>
      <c r="G9">
        <v>10</v>
      </c>
      <c r="H9" s="12" t="s">
        <v>74</v>
      </c>
      <c r="I9" s="12">
        <v>900</v>
      </c>
      <c r="J9">
        <v>0</v>
      </c>
      <c r="K9">
        <v>220</v>
      </c>
      <c r="L9">
        <v>0</v>
      </c>
      <c r="M9">
        <v>88</v>
      </c>
      <c r="N9" s="2">
        <v>2</v>
      </c>
      <c r="O9" s="2" t="s">
        <v>52</v>
      </c>
      <c r="P9" s="2">
        <v>0</v>
      </c>
      <c r="Q9" s="2">
        <v>0</v>
      </c>
      <c r="R9" s="2">
        <v>0</v>
      </c>
      <c r="S9" s="2">
        <v>0</v>
      </c>
      <c r="T9" s="1" t="s">
        <v>86</v>
      </c>
      <c r="U9">
        <v>60</v>
      </c>
    </row>
    <row r="10" spans="1:22" x14ac:dyDescent="0.2">
      <c r="A10" s="4">
        <v>50010109</v>
      </c>
      <c r="B10" s="1" t="s">
        <v>16</v>
      </c>
      <c r="C10">
        <v>1</v>
      </c>
      <c r="D10" s="6">
        <v>4</v>
      </c>
      <c r="E10">
        <v>2</v>
      </c>
      <c r="F10">
        <v>1</v>
      </c>
      <c r="G10">
        <v>20</v>
      </c>
      <c r="H10" s="12" t="s">
        <v>76</v>
      </c>
      <c r="I10" s="12">
        <v>900</v>
      </c>
      <c r="J10">
        <v>0</v>
      </c>
      <c r="K10">
        <v>385</v>
      </c>
      <c r="L10">
        <v>0</v>
      </c>
      <c r="M10">
        <v>154</v>
      </c>
      <c r="N10" s="2">
        <v>2</v>
      </c>
      <c r="O10" s="2" t="s">
        <v>53</v>
      </c>
      <c r="P10" s="2">
        <v>0</v>
      </c>
      <c r="Q10" s="2">
        <v>0</v>
      </c>
      <c r="R10" s="2">
        <v>0</v>
      </c>
      <c r="S10" s="2">
        <v>0</v>
      </c>
      <c r="T10" s="1" t="s">
        <v>86</v>
      </c>
      <c r="U10">
        <v>60</v>
      </c>
    </row>
    <row r="11" spans="1:22" x14ac:dyDescent="0.2">
      <c r="A11" s="4">
        <v>50010110</v>
      </c>
      <c r="B11" s="1" t="s">
        <v>16</v>
      </c>
      <c r="C11">
        <v>1</v>
      </c>
      <c r="D11" s="6">
        <v>4</v>
      </c>
      <c r="E11">
        <v>3</v>
      </c>
      <c r="F11">
        <v>1</v>
      </c>
      <c r="G11">
        <v>30</v>
      </c>
      <c r="H11" s="12" t="s">
        <v>78</v>
      </c>
      <c r="I11" s="12">
        <v>900</v>
      </c>
      <c r="J11">
        <v>0</v>
      </c>
      <c r="K11">
        <v>739</v>
      </c>
      <c r="L11">
        <v>0</v>
      </c>
      <c r="M11">
        <v>294</v>
      </c>
      <c r="N11" s="2">
        <v>2</v>
      </c>
      <c r="O11" s="2" t="s">
        <v>54</v>
      </c>
      <c r="P11" s="2">
        <v>0</v>
      </c>
      <c r="Q11" s="2">
        <v>0</v>
      </c>
      <c r="R11" s="2">
        <v>0</v>
      </c>
      <c r="S11" s="2">
        <v>0</v>
      </c>
      <c r="T11" s="1" t="s">
        <v>86</v>
      </c>
      <c r="U11">
        <v>60</v>
      </c>
    </row>
    <row r="12" spans="1:22" x14ac:dyDescent="0.2">
      <c r="A12" s="4">
        <v>50010111</v>
      </c>
      <c r="B12" s="1" t="s">
        <v>16</v>
      </c>
      <c r="C12">
        <v>1</v>
      </c>
      <c r="D12" s="6">
        <v>4</v>
      </c>
      <c r="E12">
        <v>4</v>
      </c>
      <c r="F12">
        <v>1</v>
      </c>
      <c r="G12">
        <v>40</v>
      </c>
      <c r="H12" s="12" t="s">
        <v>79</v>
      </c>
      <c r="I12" s="12">
        <v>900</v>
      </c>
      <c r="J12">
        <v>0</v>
      </c>
      <c r="K12">
        <v>1360</v>
      </c>
      <c r="L12">
        <v>0</v>
      </c>
      <c r="M12">
        <v>540</v>
      </c>
      <c r="N12" s="2">
        <v>2</v>
      </c>
      <c r="O12" s="2" t="s">
        <v>55</v>
      </c>
      <c r="P12" s="2">
        <v>0</v>
      </c>
      <c r="Q12" s="2">
        <v>0</v>
      </c>
      <c r="R12" s="2">
        <v>0</v>
      </c>
      <c r="S12" s="2">
        <v>0</v>
      </c>
      <c r="T12" s="1" t="s">
        <v>86</v>
      </c>
      <c r="U12">
        <v>60</v>
      </c>
    </row>
    <row r="13" spans="1:22" x14ac:dyDescent="0.2">
      <c r="A13" s="4">
        <v>50010112</v>
      </c>
      <c r="B13" s="1" t="s">
        <v>16</v>
      </c>
      <c r="C13">
        <v>1</v>
      </c>
      <c r="D13" s="6">
        <v>4</v>
      </c>
      <c r="E13">
        <v>5</v>
      </c>
      <c r="F13">
        <v>1</v>
      </c>
      <c r="G13">
        <v>50</v>
      </c>
      <c r="H13" s="12" t="s">
        <v>80</v>
      </c>
      <c r="I13" s="12">
        <v>900</v>
      </c>
      <c r="J13">
        <v>0</v>
      </c>
      <c r="K13">
        <v>2448</v>
      </c>
      <c r="L13">
        <v>0</v>
      </c>
      <c r="M13">
        <v>972</v>
      </c>
      <c r="N13" s="2">
        <v>2</v>
      </c>
      <c r="O13" s="2" t="s">
        <v>56</v>
      </c>
      <c r="P13" s="2">
        <v>0</v>
      </c>
      <c r="Q13" s="2">
        <v>0</v>
      </c>
      <c r="R13" s="2">
        <v>0</v>
      </c>
      <c r="S13" s="2">
        <v>0</v>
      </c>
      <c r="T13" s="1" t="s">
        <v>86</v>
      </c>
      <c r="U13">
        <v>60</v>
      </c>
    </row>
    <row r="14" spans="1:22" x14ac:dyDescent="0.2">
      <c r="A14" s="4">
        <v>50010113</v>
      </c>
      <c r="B14" s="1" t="s">
        <v>16</v>
      </c>
      <c r="C14">
        <v>1</v>
      </c>
      <c r="D14" s="6">
        <v>4</v>
      </c>
      <c r="E14">
        <v>6</v>
      </c>
      <c r="F14">
        <v>1</v>
      </c>
      <c r="G14">
        <v>55</v>
      </c>
      <c r="H14" s="12" t="s">
        <v>81</v>
      </c>
      <c r="I14" s="12">
        <v>900</v>
      </c>
      <c r="J14">
        <v>0</v>
      </c>
      <c r="K14">
        <v>4382</v>
      </c>
      <c r="L14">
        <v>0</v>
      </c>
      <c r="M14">
        <v>1738</v>
      </c>
      <c r="N14" s="2">
        <v>2</v>
      </c>
      <c r="O14" s="2" t="s">
        <v>57</v>
      </c>
      <c r="P14" s="2">
        <v>0</v>
      </c>
      <c r="Q14" s="2">
        <v>0</v>
      </c>
      <c r="R14" s="2">
        <v>0</v>
      </c>
      <c r="S14" s="2">
        <v>0</v>
      </c>
      <c r="T14" s="1" t="s">
        <v>86</v>
      </c>
      <c r="U14">
        <v>60</v>
      </c>
    </row>
    <row r="15" spans="1:22" x14ac:dyDescent="0.2">
      <c r="A15" s="4">
        <v>50010114</v>
      </c>
      <c r="B15" s="1" t="s">
        <v>16</v>
      </c>
      <c r="C15">
        <v>1</v>
      </c>
      <c r="D15" s="6">
        <v>4</v>
      </c>
      <c r="E15">
        <v>7</v>
      </c>
      <c r="F15">
        <v>1</v>
      </c>
      <c r="G15">
        <v>60</v>
      </c>
      <c r="H15" s="12" t="s">
        <v>19</v>
      </c>
      <c r="I15" s="12">
        <v>900</v>
      </c>
      <c r="J15">
        <v>0</v>
      </c>
      <c r="K15">
        <v>7799</v>
      </c>
      <c r="L15">
        <v>0</v>
      </c>
      <c r="M15">
        <v>3092</v>
      </c>
      <c r="N15" s="2">
        <v>2</v>
      </c>
      <c r="O15" s="2" t="s">
        <v>58</v>
      </c>
      <c r="P15" s="2">
        <v>0</v>
      </c>
      <c r="Q15" s="2">
        <v>0</v>
      </c>
      <c r="R15" s="2">
        <v>0</v>
      </c>
      <c r="S15" s="2">
        <v>0</v>
      </c>
      <c r="T15" s="1" t="s">
        <v>86</v>
      </c>
      <c r="U15">
        <v>60</v>
      </c>
    </row>
    <row r="16" spans="1:22" x14ac:dyDescent="0.2">
      <c r="A16" s="4">
        <v>50010115</v>
      </c>
      <c r="B16" s="1" t="s">
        <v>16</v>
      </c>
      <c r="C16">
        <v>1</v>
      </c>
      <c r="D16" s="6">
        <v>4</v>
      </c>
      <c r="E16">
        <v>1</v>
      </c>
      <c r="F16">
        <v>2</v>
      </c>
      <c r="G16">
        <v>10</v>
      </c>
      <c r="H16" s="12" t="s">
        <v>74</v>
      </c>
      <c r="I16" s="12">
        <v>1200</v>
      </c>
      <c r="J16">
        <v>0</v>
      </c>
      <c r="K16">
        <v>220</v>
      </c>
      <c r="L16">
        <v>0</v>
      </c>
      <c r="M16">
        <v>88</v>
      </c>
      <c r="N16" s="2">
        <v>1</v>
      </c>
      <c r="O16" s="2" t="s">
        <v>52</v>
      </c>
      <c r="P16" s="2">
        <v>1</v>
      </c>
      <c r="Q16" s="2" t="s">
        <v>59</v>
      </c>
      <c r="R16" s="2">
        <v>0</v>
      </c>
      <c r="S16" s="2">
        <v>0</v>
      </c>
      <c r="T16" s="1" t="s">
        <v>87</v>
      </c>
      <c r="U16">
        <v>60</v>
      </c>
    </row>
    <row r="17" spans="1:21" x14ac:dyDescent="0.2">
      <c r="A17" s="4">
        <v>50010116</v>
      </c>
      <c r="B17" s="1" t="s">
        <v>16</v>
      </c>
      <c r="C17">
        <v>1</v>
      </c>
      <c r="D17" s="6">
        <v>4</v>
      </c>
      <c r="E17">
        <v>2</v>
      </c>
      <c r="F17">
        <v>2</v>
      </c>
      <c r="G17">
        <v>20</v>
      </c>
      <c r="H17" s="12" t="s">
        <v>76</v>
      </c>
      <c r="I17" s="12">
        <v>1200</v>
      </c>
      <c r="J17">
        <v>0</v>
      </c>
      <c r="K17">
        <v>385</v>
      </c>
      <c r="L17">
        <v>0</v>
      </c>
      <c r="M17">
        <v>154</v>
      </c>
      <c r="N17" s="2">
        <v>1</v>
      </c>
      <c r="O17" s="2" t="s">
        <v>53</v>
      </c>
      <c r="P17" s="2">
        <v>1</v>
      </c>
      <c r="Q17" s="2" t="s">
        <v>60</v>
      </c>
      <c r="R17" s="2">
        <v>0</v>
      </c>
      <c r="S17" s="2">
        <v>0</v>
      </c>
      <c r="T17" s="1" t="s">
        <v>87</v>
      </c>
      <c r="U17">
        <v>60</v>
      </c>
    </row>
    <row r="18" spans="1:21" x14ac:dyDescent="0.2">
      <c r="A18" s="4">
        <v>50010117</v>
      </c>
      <c r="B18" s="1" t="s">
        <v>16</v>
      </c>
      <c r="C18">
        <v>1</v>
      </c>
      <c r="D18" s="6">
        <v>4</v>
      </c>
      <c r="E18">
        <v>3</v>
      </c>
      <c r="F18">
        <v>2</v>
      </c>
      <c r="G18">
        <v>30</v>
      </c>
      <c r="H18" s="12" t="s">
        <v>78</v>
      </c>
      <c r="I18" s="12">
        <v>1200</v>
      </c>
      <c r="J18">
        <v>0</v>
      </c>
      <c r="K18">
        <v>739</v>
      </c>
      <c r="L18">
        <v>0</v>
      </c>
      <c r="M18">
        <v>294</v>
      </c>
      <c r="N18" s="2">
        <v>1</v>
      </c>
      <c r="O18" s="2" t="s">
        <v>54</v>
      </c>
      <c r="P18" s="2">
        <v>1</v>
      </c>
      <c r="Q18" s="2" t="s">
        <v>61</v>
      </c>
      <c r="R18" s="2">
        <v>0</v>
      </c>
      <c r="S18" s="2">
        <v>0</v>
      </c>
      <c r="T18" s="1" t="s">
        <v>87</v>
      </c>
      <c r="U18">
        <v>60</v>
      </c>
    </row>
    <row r="19" spans="1:21" x14ac:dyDescent="0.2">
      <c r="A19" s="4">
        <v>50010118</v>
      </c>
      <c r="B19" s="1" t="s">
        <v>16</v>
      </c>
      <c r="C19">
        <v>1</v>
      </c>
      <c r="D19" s="6">
        <v>4</v>
      </c>
      <c r="E19">
        <v>4</v>
      </c>
      <c r="F19">
        <v>2</v>
      </c>
      <c r="G19">
        <v>40</v>
      </c>
      <c r="H19" s="12" t="s">
        <v>79</v>
      </c>
      <c r="I19" s="12">
        <v>1200</v>
      </c>
      <c r="J19">
        <v>0</v>
      </c>
      <c r="K19">
        <v>1360</v>
      </c>
      <c r="L19">
        <v>0</v>
      </c>
      <c r="M19">
        <v>540</v>
      </c>
      <c r="N19" s="2">
        <v>1</v>
      </c>
      <c r="O19" s="2" t="s">
        <v>55</v>
      </c>
      <c r="P19" s="2">
        <v>1</v>
      </c>
      <c r="Q19" s="2" t="s">
        <v>62</v>
      </c>
      <c r="R19" s="2">
        <v>0</v>
      </c>
      <c r="S19" s="2">
        <v>0</v>
      </c>
      <c r="T19" s="1" t="s">
        <v>87</v>
      </c>
      <c r="U19">
        <v>60</v>
      </c>
    </row>
    <row r="20" spans="1:21" x14ac:dyDescent="0.2">
      <c r="A20" s="4">
        <v>50010119</v>
      </c>
      <c r="B20" s="1" t="s">
        <v>16</v>
      </c>
      <c r="C20">
        <v>1</v>
      </c>
      <c r="D20" s="6">
        <v>4</v>
      </c>
      <c r="E20">
        <v>5</v>
      </c>
      <c r="F20">
        <v>2</v>
      </c>
      <c r="G20">
        <v>50</v>
      </c>
      <c r="H20" s="12" t="s">
        <v>80</v>
      </c>
      <c r="I20" s="12">
        <v>1200</v>
      </c>
      <c r="J20">
        <v>0</v>
      </c>
      <c r="K20">
        <v>2448</v>
      </c>
      <c r="L20">
        <v>0</v>
      </c>
      <c r="M20">
        <v>972</v>
      </c>
      <c r="N20" s="2">
        <v>1</v>
      </c>
      <c r="O20" s="2" t="s">
        <v>56</v>
      </c>
      <c r="P20" s="2">
        <v>1</v>
      </c>
      <c r="Q20" s="2" t="s">
        <v>63</v>
      </c>
      <c r="R20" s="2">
        <v>0</v>
      </c>
      <c r="S20" s="2">
        <v>0</v>
      </c>
      <c r="T20" s="1" t="s">
        <v>87</v>
      </c>
      <c r="U20">
        <v>60</v>
      </c>
    </row>
    <row r="21" spans="1:21" x14ac:dyDescent="0.2">
      <c r="A21" s="4">
        <v>50010120</v>
      </c>
      <c r="B21" s="1" t="s">
        <v>16</v>
      </c>
      <c r="C21">
        <v>1</v>
      </c>
      <c r="D21" s="6">
        <v>4</v>
      </c>
      <c r="E21">
        <v>6</v>
      </c>
      <c r="F21">
        <v>2</v>
      </c>
      <c r="G21">
        <v>55</v>
      </c>
      <c r="H21" s="12" t="s">
        <v>81</v>
      </c>
      <c r="I21" s="12">
        <v>1200</v>
      </c>
      <c r="J21">
        <v>0</v>
      </c>
      <c r="K21">
        <v>4382</v>
      </c>
      <c r="L21">
        <v>0</v>
      </c>
      <c r="M21">
        <v>1738</v>
      </c>
      <c r="N21" s="2">
        <v>1</v>
      </c>
      <c r="O21" s="2" t="s">
        <v>57</v>
      </c>
      <c r="P21" s="2">
        <v>1</v>
      </c>
      <c r="Q21" s="2" t="s">
        <v>64</v>
      </c>
      <c r="R21" s="2">
        <v>0</v>
      </c>
      <c r="S21" s="2">
        <v>0</v>
      </c>
      <c r="T21" s="1" t="s">
        <v>87</v>
      </c>
      <c r="U21">
        <v>60</v>
      </c>
    </row>
    <row r="22" spans="1:21" x14ac:dyDescent="0.2">
      <c r="A22" s="4">
        <v>50010121</v>
      </c>
      <c r="B22" s="1" t="s">
        <v>16</v>
      </c>
      <c r="C22">
        <v>1</v>
      </c>
      <c r="D22" s="6">
        <v>4</v>
      </c>
      <c r="E22">
        <v>7</v>
      </c>
      <c r="F22">
        <v>2</v>
      </c>
      <c r="G22">
        <v>60</v>
      </c>
      <c r="H22" s="12" t="s">
        <v>19</v>
      </c>
      <c r="I22" s="12">
        <v>1200</v>
      </c>
      <c r="J22">
        <v>0</v>
      </c>
      <c r="K22">
        <v>7799</v>
      </c>
      <c r="L22">
        <v>0</v>
      </c>
      <c r="M22">
        <v>3092</v>
      </c>
      <c r="N22" s="2">
        <v>1</v>
      </c>
      <c r="O22" s="2" t="s">
        <v>58</v>
      </c>
      <c r="P22" s="2">
        <v>1</v>
      </c>
      <c r="Q22" s="2" t="s">
        <v>65</v>
      </c>
      <c r="R22" s="2">
        <v>0</v>
      </c>
      <c r="S22" s="2">
        <v>0</v>
      </c>
      <c r="T22" s="1" t="s">
        <v>87</v>
      </c>
      <c r="U22">
        <v>60</v>
      </c>
    </row>
    <row r="23" spans="1:21" x14ac:dyDescent="0.2">
      <c r="A23" s="4">
        <v>50010122</v>
      </c>
      <c r="B23" s="1" t="s">
        <v>16</v>
      </c>
      <c r="C23">
        <v>1</v>
      </c>
      <c r="D23" s="7">
        <v>5</v>
      </c>
      <c r="E23">
        <v>1</v>
      </c>
      <c r="F23">
        <v>1</v>
      </c>
      <c r="G23">
        <v>10</v>
      </c>
      <c r="H23" s="12" t="s">
        <v>75</v>
      </c>
      <c r="I23" s="12">
        <v>2100</v>
      </c>
      <c r="J23">
        <v>0</v>
      </c>
      <c r="K23">
        <v>396</v>
      </c>
      <c r="L23">
        <v>0</v>
      </c>
      <c r="M23">
        <v>158</v>
      </c>
      <c r="N23" s="2">
        <v>2</v>
      </c>
      <c r="O23" s="2" t="s">
        <v>52</v>
      </c>
      <c r="P23" s="2">
        <v>1</v>
      </c>
      <c r="Q23" s="2" t="s">
        <v>59</v>
      </c>
      <c r="R23" s="2">
        <v>0</v>
      </c>
      <c r="S23" s="2">
        <v>0</v>
      </c>
      <c r="T23" s="1"/>
      <c r="U23">
        <v>60</v>
      </c>
    </row>
    <row r="24" spans="1:21" x14ac:dyDescent="0.2">
      <c r="A24" s="4">
        <v>50010123</v>
      </c>
      <c r="B24" s="1" t="s">
        <v>16</v>
      </c>
      <c r="C24">
        <v>1</v>
      </c>
      <c r="D24" s="7">
        <v>5</v>
      </c>
      <c r="E24">
        <v>2</v>
      </c>
      <c r="F24">
        <v>1</v>
      </c>
      <c r="G24">
        <v>20</v>
      </c>
      <c r="H24" s="12" t="s">
        <v>78</v>
      </c>
      <c r="I24" s="12">
        <v>2100</v>
      </c>
      <c r="J24">
        <v>0</v>
      </c>
      <c r="K24">
        <v>693</v>
      </c>
      <c r="L24">
        <v>0</v>
      </c>
      <c r="M24">
        <v>277</v>
      </c>
      <c r="N24" s="2">
        <v>2</v>
      </c>
      <c r="O24" s="2" t="s">
        <v>53</v>
      </c>
      <c r="P24" s="2">
        <v>1</v>
      </c>
      <c r="Q24" s="2" t="s">
        <v>60</v>
      </c>
      <c r="R24" s="2">
        <v>0</v>
      </c>
      <c r="S24" s="2">
        <v>0</v>
      </c>
      <c r="T24" s="1"/>
      <c r="U24">
        <v>60</v>
      </c>
    </row>
    <row r="25" spans="1:21" x14ac:dyDescent="0.2">
      <c r="A25" s="4">
        <v>50010124</v>
      </c>
      <c r="B25" s="1" t="s">
        <v>16</v>
      </c>
      <c r="C25">
        <v>1</v>
      </c>
      <c r="D25" s="7">
        <v>5</v>
      </c>
      <c r="E25">
        <v>3</v>
      </c>
      <c r="F25">
        <v>1</v>
      </c>
      <c r="G25">
        <v>30</v>
      </c>
      <c r="H25" s="12" t="s">
        <v>82</v>
      </c>
      <c r="I25" s="12">
        <v>2100</v>
      </c>
      <c r="J25">
        <v>0</v>
      </c>
      <c r="K25">
        <v>1330</v>
      </c>
      <c r="L25">
        <v>0</v>
      </c>
      <c r="M25">
        <v>529</v>
      </c>
      <c r="N25" s="2">
        <v>2</v>
      </c>
      <c r="O25" s="2" t="s">
        <v>54</v>
      </c>
      <c r="P25" s="2">
        <v>1</v>
      </c>
      <c r="Q25" s="2" t="s">
        <v>61</v>
      </c>
      <c r="R25" s="2">
        <v>0</v>
      </c>
      <c r="S25" s="2">
        <v>0</v>
      </c>
      <c r="T25" s="1"/>
      <c r="U25">
        <v>60</v>
      </c>
    </row>
    <row r="26" spans="1:21" x14ac:dyDescent="0.2">
      <c r="A26" s="4">
        <v>50010125</v>
      </c>
      <c r="B26" s="1" t="s">
        <v>16</v>
      </c>
      <c r="C26">
        <v>1</v>
      </c>
      <c r="D26" s="7">
        <v>5</v>
      </c>
      <c r="E26">
        <v>4</v>
      </c>
      <c r="F26">
        <v>1</v>
      </c>
      <c r="G26">
        <v>40</v>
      </c>
      <c r="H26" s="12" t="s">
        <v>81</v>
      </c>
      <c r="I26" s="12">
        <v>2100</v>
      </c>
      <c r="J26">
        <v>0</v>
      </c>
      <c r="K26">
        <v>2448</v>
      </c>
      <c r="L26">
        <v>0</v>
      </c>
      <c r="M26">
        <v>972</v>
      </c>
      <c r="N26" s="2">
        <v>2</v>
      </c>
      <c r="O26" s="2" t="s">
        <v>55</v>
      </c>
      <c r="P26" s="2">
        <v>1</v>
      </c>
      <c r="Q26" s="2" t="s">
        <v>62</v>
      </c>
      <c r="R26" s="2">
        <v>0</v>
      </c>
      <c r="S26" s="2">
        <v>0</v>
      </c>
      <c r="T26" s="1"/>
      <c r="U26">
        <v>60</v>
      </c>
    </row>
    <row r="27" spans="1:21" x14ac:dyDescent="0.2">
      <c r="A27" s="4">
        <v>50010126</v>
      </c>
      <c r="B27" s="1" t="s">
        <v>16</v>
      </c>
      <c r="C27">
        <v>1</v>
      </c>
      <c r="D27" s="7">
        <v>5</v>
      </c>
      <c r="E27">
        <v>5</v>
      </c>
      <c r="F27">
        <v>1</v>
      </c>
      <c r="G27">
        <v>50</v>
      </c>
      <c r="H27" s="12" t="s">
        <v>83</v>
      </c>
      <c r="I27" s="12">
        <v>2100</v>
      </c>
      <c r="J27">
        <v>0</v>
      </c>
      <c r="K27">
        <v>4406</v>
      </c>
      <c r="L27">
        <v>0</v>
      </c>
      <c r="M27">
        <v>1749</v>
      </c>
      <c r="N27" s="2">
        <v>2</v>
      </c>
      <c r="O27" s="2" t="s">
        <v>56</v>
      </c>
      <c r="P27" s="2">
        <v>1</v>
      </c>
      <c r="Q27" s="2" t="s">
        <v>63</v>
      </c>
      <c r="R27" s="2">
        <v>0</v>
      </c>
      <c r="S27" s="2">
        <v>0</v>
      </c>
      <c r="T27" s="1"/>
      <c r="U27">
        <v>60</v>
      </c>
    </row>
    <row r="28" spans="1:21" x14ac:dyDescent="0.2">
      <c r="A28" s="4">
        <v>50010127</v>
      </c>
      <c r="B28" s="1" t="s">
        <v>16</v>
      </c>
      <c r="C28">
        <v>1</v>
      </c>
      <c r="D28" s="7">
        <v>5</v>
      </c>
      <c r="E28">
        <v>6</v>
      </c>
      <c r="F28">
        <v>1</v>
      </c>
      <c r="G28">
        <v>55</v>
      </c>
      <c r="H28" s="12" t="s">
        <v>84</v>
      </c>
      <c r="I28" s="12">
        <v>2100</v>
      </c>
      <c r="J28">
        <v>0</v>
      </c>
      <c r="K28">
        <v>7887</v>
      </c>
      <c r="L28">
        <v>0</v>
      </c>
      <c r="M28">
        <v>3128</v>
      </c>
      <c r="N28" s="2">
        <v>2</v>
      </c>
      <c r="O28" s="2" t="s">
        <v>57</v>
      </c>
      <c r="P28" s="2">
        <v>1</v>
      </c>
      <c r="Q28" s="2" t="s">
        <v>64</v>
      </c>
      <c r="R28" s="2">
        <v>0</v>
      </c>
      <c r="S28" s="2">
        <v>0</v>
      </c>
      <c r="T28" s="1"/>
      <c r="U28">
        <v>60</v>
      </c>
    </row>
    <row r="29" spans="1:21" x14ac:dyDescent="0.2">
      <c r="A29" s="4">
        <v>50010128</v>
      </c>
      <c r="B29" s="1" t="s">
        <v>16</v>
      </c>
      <c r="C29">
        <v>1</v>
      </c>
      <c r="D29" s="7">
        <v>5</v>
      </c>
      <c r="E29">
        <v>7</v>
      </c>
      <c r="F29">
        <v>1</v>
      </c>
      <c r="G29">
        <v>60</v>
      </c>
      <c r="H29" s="12" t="s">
        <v>19</v>
      </c>
      <c r="I29" s="12">
        <v>2100</v>
      </c>
      <c r="J29">
        <v>0</v>
      </c>
      <c r="K29">
        <v>14039</v>
      </c>
      <c r="L29">
        <v>0</v>
      </c>
      <c r="M29">
        <v>5565</v>
      </c>
      <c r="N29" s="2">
        <v>2</v>
      </c>
      <c r="O29" s="2" t="s">
        <v>58</v>
      </c>
      <c r="P29" s="2">
        <v>1</v>
      </c>
      <c r="Q29" s="2" t="s">
        <v>65</v>
      </c>
      <c r="R29" s="2">
        <v>0</v>
      </c>
      <c r="S29" s="2">
        <v>0</v>
      </c>
      <c r="T29" s="1"/>
      <c r="U29">
        <v>60</v>
      </c>
    </row>
    <row r="30" spans="1:21" x14ac:dyDescent="0.2">
      <c r="A30" s="4">
        <v>50010129</v>
      </c>
      <c r="B30" s="1" t="s">
        <v>16</v>
      </c>
      <c r="C30">
        <v>1</v>
      </c>
      <c r="D30" s="7">
        <v>5</v>
      </c>
      <c r="E30">
        <v>1</v>
      </c>
      <c r="F30">
        <v>2</v>
      </c>
      <c r="G30">
        <v>10</v>
      </c>
      <c r="H30" s="12" t="s">
        <v>75</v>
      </c>
      <c r="I30" s="12">
        <v>2700</v>
      </c>
      <c r="J30">
        <v>0</v>
      </c>
      <c r="K30">
        <v>396</v>
      </c>
      <c r="L30">
        <v>0</v>
      </c>
      <c r="M30">
        <v>158</v>
      </c>
      <c r="N30" s="2">
        <v>1</v>
      </c>
      <c r="O30" s="2" t="s">
        <v>52</v>
      </c>
      <c r="P30" s="2">
        <v>1</v>
      </c>
      <c r="Q30" s="2" t="s">
        <v>59</v>
      </c>
      <c r="R30" s="2">
        <v>1</v>
      </c>
      <c r="S30" s="2" t="s">
        <v>66</v>
      </c>
      <c r="T30" s="1" t="s">
        <v>88</v>
      </c>
      <c r="U30">
        <v>60</v>
      </c>
    </row>
    <row r="31" spans="1:21" x14ac:dyDescent="0.2">
      <c r="A31" s="4">
        <v>50010130</v>
      </c>
      <c r="B31" s="1" t="s">
        <v>16</v>
      </c>
      <c r="C31">
        <v>1</v>
      </c>
      <c r="D31" s="7">
        <v>5</v>
      </c>
      <c r="E31">
        <v>2</v>
      </c>
      <c r="F31">
        <v>2</v>
      </c>
      <c r="G31">
        <v>20</v>
      </c>
      <c r="H31" s="12" t="s">
        <v>78</v>
      </c>
      <c r="I31" s="12">
        <v>2700</v>
      </c>
      <c r="J31">
        <v>0</v>
      </c>
      <c r="K31">
        <v>693</v>
      </c>
      <c r="L31">
        <v>0</v>
      </c>
      <c r="M31">
        <v>277</v>
      </c>
      <c r="N31" s="2">
        <v>1</v>
      </c>
      <c r="O31" s="2" t="s">
        <v>53</v>
      </c>
      <c r="P31" s="2">
        <v>1</v>
      </c>
      <c r="Q31" s="2" t="s">
        <v>60</v>
      </c>
      <c r="R31" s="2">
        <v>1</v>
      </c>
      <c r="S31" s="2" t="s">
        <v>67</v>
      </c>
      <c r="T31" s="1" t="s">
        <v>88</v>
      </c>
      <c r="U31">
        <v>60</v>
      </c>
    </row>
    <row r="32" spans="1:21" x14ac:dyDescent="0.2">
      <c r="A32" s="4">
        <v>50010131</v>
      </c>
      <c r="B32" s="1" t="s">
        <v>16</v>
      </c>
      <c r="C32">
        <v>1</v>
      </c>
      <c r="D32" s="7">
        <v>5</v>
      </c>
      <c r="E32">
        <v>3</v>
      </c>
      <c r="F32">
        <v>2</v>
      </c>
      <c r="G32">
        <v>30</v>
      </c>
      <c r="H32" s="12" t="s">
        <v>82</v>
      </c>
      <c r="I32" s="12">
        <v>2700</v>
      </c>
      <c r="J32">
        <v>0</v>
      </c>
      <c r="K32">
        <v>1330</v>
      </c>
      <c r="L32">
        <v>0</v>
      </c>
      <c r="M32">
        <v>529</v>
      </c>
      <c r="N32" s="2">
        <v>1</v>
      </c>
      <c r="O32" s="2" t="s">
        <v>54</v>
      </c>
      <c r="P32" s="2">
        <v>1</v>
      </c>
      <c r="Q32" s="2" t="s">
        <v>61</v>
      </c>
      <c r="R32" s="2">
        <v>1</v>
      </c>
      <c r="S32" s="2" t="s">
        <v>68</v>
      </c>
      <c r="T32" s="1" t="s">
        <v>88</v>
      </c>
      <c r="U32">
        <v>60</v>
      </c>
    </row>
    <row r="33" spans="1:21" x14ac:dyDescent="0.2">
      <c r="A33" s="4">
        <v>50010132</v>
      </c>
      <c r="B33" s="1" t="s">
        <v>16</v>
      </c>
      <c r="C33">
        <v>1</v>
      </c>
      <c r="D33" s="7">
        <v>5</v>
      </c>
      <c r="E33">
        <v>4</v>
      </c>
      <c r="F33">
        <v>2</v>
      </c>
      <c r="G33">
        <v>40</v>
      </c>
      <c r="H33" s="12" t="s">
        <v>81</v>
      </c>
      <c r="I33" s="12">
        <v>2700</v>
      </c>
      <c r="J33">
        <v>0</v>
      </c>
      <c r="K33">
        <v>2448</v>
      </c>
      <c r="L33">
        <v>0</v>
      </c>
      <c r="M33">
        <v>972</v>
      </c>
      <c r="N33" s="2">
        <v>1</v>
      </c>
      <c r="O33" s="2" t="s">
        <v>55</v>
      </c>
      <c r="P33" s="2">
        <v>1</v>
      </c>
      <c r="Q33" s="2" t="s">
        <v>62</v>
      </c>
      <c r="R33" s="2">
        <v>1</v>
      </c>
      <c r="S33" s="2" t="s">
        <v>69</v>
      </c>
      <c r="T33" s="1" t="s">
        <v>88</v>
      </c>
      <c r="U33">
        <v>60</v>
      </c>
    </row>
    <row r="34" spans="1:21" x14ac:dyDescent="0.2">
      <c r="A34" s="4">
        <v>50010133</v>
      </c>
      <c r="B34" s="1" t="s">
        <v>16</v>
      </c>
      <c r="C34">
        <v>1</v>
      </c>
      <c r="D34" s="7">
        <v>5</v>
      </c>
      <c r="E34">
        <v>5</v>
      </c>
      <c r="F34">
        <v>2</v>
      </c>
      <c r="G34">
        <v>50</v>
      </c>
      <c r="H34" s="12" t="s">
        <v>83</v>
      </c>
      <c r="I34" s="12">
        <v>2700</v>
      </c>
      <c r="J34">
        <v>0</v>
      </c>
      <c r="K34">
        <v>4406</v>
      </c>
      <c r="L34">
        <v>0</v>
      </c>
      <c r="M34">
        <v>1749</v>
      </c>
      <c r="N34" s="2">
        <v>1</v>
      </c>
      <c r="O34" s="2" t="s">
        <v>56</v>
      </c>
      <c r="P34" s="2">
        <v>1</v>
      </c>
      <c r="Q34" s="2" t="s">
        <v>63</v>
      </c>
      <c r="R34" s="2">
        <v>1</v>
      </c>
      <c r="S34" s="2" t="s">
        <v>70</v>
      </c>
      <c r="T34" s="1" t="s">
        <v>88</v>
      </c>
      <c r="U34">
        <v>60</v>
      </c>
    </row>
    <row r="35" spans="1:21" x14ac:dyDescent="0.2">
      <c r="A35" s="4">
        <v>50010134</v>
      </c>
      <c r="B35" s="1" t="s">
        <v>16</v>
      </c>
      <c r="C35">
        <v>1</v>
      </c>
      <c r="D35" s="7">
        <v>5</v>
      </c>
      <c r="E35">
        <v>6</v>
      </c>
      <c r="F35">
        <v>2</v>
      </c>
      <c r="G35">
        <v>55</v>
      </c>
      <c r="H35" s="12" t="s">
        <v>84</v>
      </c>
      <c r="I35" s="12">
        <v>2700</v>
      </c>
      <c r="J35">
        <v>0</v>
      </c>
      <c r="K35">
        <v>7887</v>
      </c>
      <c r="L35">
        <v>0</v>
      </c>
      <c r="M35">
        <v>3128</v>
      </c>
      <c r="N35" s="2">
        <v>1</v>
      </c>
      <c r="O35" s="2" t="s">
        <v>57</v>
      </c>
      <c r="P35" s="2">
        <v>1</v>
      </c>
      <c r="Q35" s="2" t="s">
        <v>64</v>
      </c>
      <c r="R35" s="2">
        <v>1</v>
      </c>
      <c r="S35" s="2" t="s">
        <v>71</v>
      </c>
      <c r="T35" s="1" t="s">
        <v>88</v>
      </c>
      <c r="U35">
        <v>60</v>
      </c>
    </row>
    <row r="36" spans="1:21" x14ac:dyDescent="0.2">
      <c r="A36" s="4">
        <v>50010135</v>
      </c>
      <c r="B36" s="1" t="s">
        <v>16</v>
      </c>
      <c r="C36">
        <v>1</v>
      </c>
      <c r="D36" s="7">
        <v>5</v>
      </c>
      <c r="E36">
        <v>7</v>
      </c>
      <c r="F36">
        <v>2</v>
      </c>
      <c r="G36">
        <v>60</v>
      </c>
      <c r="H36" s="12" t="s">
        <v>19</v>
      </c>
      <c r="I36" s="12">
        <v>2700</v>
      </c>
      <c r="J36">
        <v>0</v>
      </c>
      <c r="K36">
        <v>14039</v>
      </c>
      <c r="L36">
        <v>0</v>
      </c>
      <c r="M36">
        <v>5565</v>
      </c>
      <c r="N36" s="2">
        <v>1</v>
      </c>
      <c r="O36" s="2" t="s">
        <v>58</v>
      </c>
      <c r="P36" s="2">
        <v>1</v>
      </c>
      <c r="Q36" s="2" t="s">
        <v>65</v>
      </c>
      <c r="R36" s="2">
        <v>1</v>
      </c>
      <c r="S36" s="2" t="s">
        <v>72</v>
      </c>
      <c r="T36" s="1" t="s">
        <v>88</v>
      </c>
      <c r="U36">
        <v>60</v>
      </c>
    </row>
    <row r="37" spans="1:21" x14ac:dyDescent="0.2">
      <c r="A37" s="4">
        <v>50010136</v>
      </c>
      <c r="B37" s="1" t="s">
        <v>16</v>
      </c>
      <c r="C37">
        <v>1</v>
      </c>
      <c r="D37" s="7">
        <v>5</v>
      </c>
      <c r="E37">
        <v>1</v>
      </c>
      <c r="F37">
        <v>3</v>
      </c>
      <c r="G37">
        <v>10</v>
      </c>
      <c r="H37" s="12" t="s">
        <v>75</v>
      </c>
      <c r="I37" s="12">
        <v>6750</v>
      </c>
      <c r="J37">
        <v>0</v>
      </c>
      <c r="K37">
        <v>396</v>
      </c>
      <c r="L37">
        <v>0</v>
      </c>
      <c r="M37">
        <v>158</v>
      </c>
      <c r="N37" s="2">
        <v>0</v>
      </c>
      <c r="O37" s="2">
        <v>0</v>
      </c>
      <c r="P37" s="2">
        <v>1</v>
      </c>
      <c r="Q37" s="2" t="s">
        <v>59</v>
      </c>
      <c r="R37" s="2">
        <v>2</v>
      </c>
      <c r="S37" s="2" t="s">
        <v>66</v>
      </c>
      <c r="T37" s="1" t="s">
        <v>89</v>
      </c>
      <c r="U37">
        <v>60</v>
      </c>
    </row>
    <row r="38" spans="1:21" x14ac:dyDescent="0.2">
      <c r="A38" s="4">
        <v>50010137</v>
      </c>
      <c r="B38" s="1" t="s">
        <v>16</v>
      </c>
      <c r="C38">
        <v>1</v>
      </c>
      <c r="D38" s="7">
        <v>5</v>
      </c>
      <c r="E38">
        <v>2</v>
      </c>
      <c r="F38">
        <v>3</v>
      </c>
      <c r="G38">
        <v>20</v>
      </c>
      <c r="H38" s="12" t="s">
        <v>78</v>
      </c>
      <c r="I38" s="12">
        <v>6750</v>
      </c>
      <c r="J38">
        <v>0</v>
      </c>
      <c r="K38">
        <v>693</v>
      </c>
      <c r="L38">
        <v>0</v>
      </c>
      <c r="M38">
        <v>277</v>
      </c>
      <c r="N38" s="2">
        <v>0</v>
      </c>
      <c r="O38" s="2">
        <v>0</v>
      </c>
      <c r="P38" s="2">
        <v>1</v>
      </c>
      <c r="Q38" s="2" t="s">
        <v>60</v>
      </c>
      <c r="R38" s="2">
        <v>2</v>
      </c>
      <c r="S38" s="2" t="s">
        <v>67</v>
      </c>
      <c r="T38" s="1" t="s">
        <v>89</v>
      </c>
      <c r="U38">
        <v>60</v>
      </c>
    </row>
    <row r="39" spans="1:21" x14ac:dyDescent="0.2">
      <c r="A39" s="4">
        <v>50010138</v>
      </c>
      <c r="B39" s="1" t="s">
        <v>16</v>
      </c>
      <c r="C39">
        <v>1</v>
      </c>
      <c r="D39" s="7">
        <v>5</v>
      </c>
      <c r="E39">
        <v>3</v>
      </c>
      <c r="F39">
        <v>3</v>
      </c>
      <c r="G39">
        <v>30</v>
      </c>
      <c r="H39" s="12" t="s">
        <v>82</v>
      </c>
      <c r="I39" s="12">
        <v>6750</v>
      </c>
      <c r="J39">
        <v>0</v>
      </c>
      <c r="K39">
        <v>1330</v>
      </c>
      <c r="L39">
        <v>0</v>
      </c>
      <c r="M39">
        <v>529</v>
      </c>
      <c r="N39" s="2">
        <v>0</v>
      </c>
      <c r="O39" s="2">
        <v>0</v>
      </c>
      <c r="P39" s="2">
        <v>1</v>
      </c>
      <c r="Q39" s="2" t="s">
        <v>61</v>
      </c>
      <c r="R39" s="2">
        <v>2</v>
      </c>
      <c r="S39" s="2" t="s">
        <v>68</v>
      </c>
      <c r="T39" s="1" t="s">
        <v>89</v>
      </c>
      <c r="U39">
        <v>60</v>
      </c>
    </row>
    <row r="40" spans="1:21" x14ac:dyDescent="0.2">
      <c r="A40" s="4">
        <v>50010139</v>
      </c>
      <c r="B40" s="1" t="s">
        <v>16</v>
      </c>
      <c r="C40">
        <v>1</v>
      </c>
      <c r="D40" s="7">
        <v>5</v>
      </c>
      <c r="E40">
        <v>4</v>
      </c>
      <c r="F40">
        <v>3</v>
      </c>
      <c r="G40">
        <v>40</v>
      </c>
      <c r="H40" s="12" t="s">
        <v>81</v>
      </c>
      <c r="I40" s="12">
        <v>6750</v>
      </c>
      <c r="J40">
        <v>0</v>
      </c>
      <c r="K40">
        <v>2448</v>
      </c>
      <c r="L40">
        <v>0</v>
      </c>
      <c r="M40">
        <v>972</v>
      </c>
      <c r="N40" s="2">
        <v>0</v>
      </c>
      <c r="O40" s="2">
        <v>0</v>
      </c>
      <c r="P40" s="2">
        <v>1</v>
      </c>
      <c r="Q40" s="2" t="s">
        <v>62</v>
      </c>
      <c r="R40" s="2">
        <v>2</v>
      </c>
      <c r="S40" s="2" t="s">
        <v>69</v>
      </c>
      <c r="T40" s="1" t="s">
        <v>89</v>
      </c>
      <c r="U40">
        <v>60</v>
      </c>
    </row>
    <row r="41" spans="1:21" x14ac:dyDescent="0.2">
      <c r="A41" s="4">
        <v>50010140</v>
      </c>
      <c r="B41" s="1" t="s">
        <v>16</v>
      </c>
      <c r="C41">
        <v>1</v>
      </c>
      <c r="D41" s="7">
        <v>5</v>
      </c>
      <c r="E41">
        <v>5</v>
      </c>
      <c r="F41">
        <v>3</v>
      </c>
      <c r="G41">
        <v>50</v>
      </c>
      <c r="H41" s="12" t="s">
        <v>83</v>
      </c>
      <c r="I41" s="12">
        <v>6750</v>
      </c>
      <c r="J41">
        <v>0</v>
      </c>
      <c r="K41">
        <v>4406</v>
      </c>
      <c r="L41">
        <v>0</v>
      </c>
      <c r="M41">
        <v>1749</v>
      </c>
      <c r="N41" s="2">
        <v>0</v>
      </c>
      <c r="O41" s="2">
        <v>0</v>
      </c>
      <c r="P41" s="2">
        <v>1</v>
      </c>
      <c r="Q41" s="2" t="s">
        <v>63</v>
      </c>
      <c r="R41" s="2">
        <v>2</v>
      </c>
      <c r="S41" s="2" t="s">
        <v>70</v>
      </c>
      <c r="T41" s="1" t="s">
        <v>89</v>
      </c>
      <c r="U41">
        <v>60</v>
      </c>
    </row>
    <row r="42" spans="1:21" x14ac:dyDescent="0.2">
      <c r="A42" s="4">
        <v>50010141</v>
      </c>
      <c r="B42" s="1" t="s">
        <v>16</v>
      </c>
      <c r="C42">
        <v>1</v>
      </c>
      <c r="D42" s="7">
        <v>5</v>
      </c>
      <c r="E42">
        <v>6</v>
      </c>
      <c r="F42">
        <v>3</v>
      </c>
      <c r="G42">
        <v>55</v>
      </c>
      <c r="H42" s="12" t="s">
        <v>84</v>
      </c>
      <c r="I42" s="12">
        <v>6750</v>
      </c>
      <c r="J42">
        <v>0</v>
      </c>
      <c r="K42">
        <v>7887</v>
      </c>
      <c r="L42">
        <v>0</v>
      </c>
      <c r="M42">
        <v>3128</v>
      </c>
      <c r="N42" s="2">
        <v>0</v>
      </c>
      <c r="O42" s="2">
        <v>0</v>
      </c>
      <c r="P42" s="2">
        <v>1</v>
      </c>
      <c r="Q42" s="2" t="s">
        <v>64</v>
      </c>
      <c r="R42" s="2">
        <v>2</v>
      </c>
      <c r="S42" s="2" t="s">
        <v>71</v>
      </c>
      <c r="T42" s="1" t="s">
        <v>89</v>
      </c>
      <c r="U42">
        <v>60</v>
      </c>
    </row>
    <row r="43" spans="1:21" x14ac:dyDescent="0.2">
      <c r="A43" s="4">
        <v>50010142</v>
      </c>
      <c r="B43" s="1" t="s">
        <v>16</v>
      </c>
      <c r="C43">
        <v>1</v>
      </c>
      <c r="D43">
        <v>5</v>
      </c>
      <c r="E43">
        <v>7</v>
      </c>
      <c r="F43">
        <v>3</v>
      </c>
      <c r="G43">
        <v>60</v>
      </c>
      <c r="H43" s="12" t="s">
        <v>19</v>
      </c>
      <c r="I43" s="12">
        <v>6750</v>
      </c>
      <c r="J43">
        <v>0</v>
      </c>
      <c r="K43">
        <v>14039</v>
      </c>
      <c r="L43">
        <v>0</v>
      </c>
      <c r="M43">
        <v>5565</v>
      </c>
      <c r="N43" s="2">
        <v>0</v>
      </c>
      <c r="O43" s="2">
        <v>0</v>
      </c>
      <c r="P43" s="2">
        <v>1</v>
      </c>
      <c r="Q43" s="2" t="s">
        <v>65</v>
      </c>
      <c r="R43" s="2">
        <v>2</v>
      </c>
      <c r="S43" s="2" t="s">
        <v>72</v>
      </c>
      <c r="T43" s="1" t="s">
        <v>89</v>
      </c>
      <c r="U43">
        <v>60</v>
      </c>
    </row>
    <row r="44" spans="1:21" x14ac:dyDescent="0.2">
      <c r="A44" s="4">
        <v>50010201</v>
      </c>
      <c r="B44" s="1" t="s">
        <v>17</v>
      </c>
      <c r="C44">
        <v>2</v>
      </c>
      <c r="D44" s="5">
        <v>2</v>
      </c>
      <c r="E44">
        <v>1</v>
      </c>
      <c r="F44">
        <v>0</v>
      </c>
      <c r="G44">
        <v>10</v>
      </c>
      <c r="H44" s="12" t="s">
        <v>73</v>
      </c>
      <c r="I44" s="12">
        <v>100</v>
      </c>
      <c r="J44">
        <v>0</v>
      </c>
      <c r="K44">
        <v>110</v>
      </c>
      <c r="L44">
        <v>0</v>
      </c>
      <c r="M44">
        <v>44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1"/>
      <c r="U44">
        <v>60</v>
      </c>
    </row>
    <row r="45" spans="1:21" x14ac:dyDescent="0.2">
      <c r="A45" s="4">
        <v>50010202</v>
      </c>
      <c r="B45" s="1" t="s">
        <v>17</v>
      </c>
      <c r="C45">
        <v>2</v>
      </c>
      <c r="D45" s="5">
        <v>2</v>
      </c>
      <c r="E45">
        <v>2</v>
      </c>
      <c r="F45">
        <v>0</v>
      </c>
      <c r="G45">
        <v>20</v>
      </c>
      <c r="H45" s="12" t="s">
        <v>74</v>
      </c>
      <c r="I45" s="12">
        <v>100</v>
      </c>
      <c r="J45">
        <v>0</v>
      </c>
      <c r="K45">
        <v>192</v>
      </c>
      <c r="L45">
        <v>0</v>
      </c>
      <c r="M45">
        <v>77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1"/>
      <c r="U45">
        <v>60</v>
      </c>
    </row>
    <row r="46" spans="1:21" x14ac:dyDescent="0.2">
      <c r="A46" s="4">
        <v>50010203</v>
      </c>
      <c r="B46" s="1" t="s">
        <v>17</v>
      </c>
      <c r="C46">
        <v>2</v>
      </c>
      <c r="D46" s="5">
        <v>2</v>
      </c>
      <c r="E46">
        <v>3</v>
      </c>
      <c r="F46">
        <v>0</v>
      </c>
      <c r="G46">
        <v>30</v>
      </c>
      <c r="H46" s="12" t="s">
        <v>75</v>
      </c>
      <c r="I46" s="12">
        <v>100</v>
      </c>
      <c r="J46">
        <v>0</v>
      </c>
      <c r="K46">
        <v>369</v>
      </c>
      <c r="L46">
        <v>0</v>
      </c>
      <c r="M46">
        <v>147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1"/>
      <c r="U46">
        <v>60</v>
      </c>
    </row>
    <row r="47" spans="1:21" x14ac:dyDescent="0.2">
      <c r="A47" s="4">
        <v>50010204</v>
      </c>
      <c r="B47" s="1" t="s">
        <v>17</v>
      </c>
      <c r="C47">
        <v>2</v>
      </c>
      <c r="D47" s="5">
        <v>2</v>
      </c>
      <c r="E47">
        <v>4</v>
      </c>
      <c r="F47">
        <v>0</v>
      </c>
      <c r="G47">
        <v>40</v>
      </c>
      <c r="H47" s="12" t="s">
        <v>76</v>
      </c>
      <c r="I47" s="12">
        <v>100</v>
      </c>
      <c r="J47">
        <v>0</v>
      </c>
      <c r="K47">
        <v>680</v>
      </c>
      <c r="L47">
        <v>0</v>
      </c>
      <c r="M47">
        <v>270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1"/>
      <c r="U47">
        <v>60</v>
      </c>
    </row>
    <row r="48" spans="1:21" x14ac:dyDescent="0.2">
      <c r="A48" s="4">
        <v>50010205</v>
      </c>
      <c r="B48" s="1" t="s">
        <v>17</v>
      </c>
      <c r="C48">
        <v>2</v>
      </c>
      <c r="D48" s="5">
        <v>2</v>
      </c>
      <c r="E48">
        <v>5</v>
      </c>
      <c r="F48">
        <v>0</v>
      </c>
      <c r="G48">
        <v>50</v>
      </c>
      <c r="H48" s="12" t="s">
        <v>77</v>
      </c>
      <c r="I48" s="12">
        <v>100</v>
      </c>
      <c r="J48">
        <v>0</v>
      </c>
      <c r="K48">
        <v>1224</v>
      </c>
      <c r="L48">
        <v>0</v>
      </c>
      <c r="M48">
        <v>486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1"/>
      <c r="U48">
        <v>60</v>
      </c>
    </row>
    <row r="49" spans="1:21" x14ac:dyDescent="0.2">
      <c r="A49" s="4">
        <v>50010206</v>
      </c>
      <c r="B49" s="1" t="s">
        <v>17</v>
      </c>
      <c r="C49">
        <v>2</v>
      </c>
      <c r="D49" s="5">
        <v>2</v>
      </c>
      <c r="E49">
        <v>6</v>
      </c>
      <c r="F49">
        <v>0</v>
      </c>
      <c r="G49">
        <v>55</v>
      </c>
      <c r="H49" s="12" t="s">
        <v>78</v>
      </c>
      <c r="I49" s="12">
        <v>100</v>
      </c>
      <c r="J49">
        <v>0</v>
      </c>
      <c r="K49">
        <v>2191</v>
      </c>
      <c r="L49">
        <v>0</v>
      </c>
      <c r="M49">
        <v>869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1"/>
      <c r="U49">
        <v>60</v>
      </c>
    </row>
    <row r="50" spans="1:21" x14ac:dyDescent="0.2">
      <c r="A50" s="4">
        <v>50010207</v>
      </c>
      <c r="B50" s="1" t="s">
        <v>17</v>
      </c>
      <c r="C50">
        <v>2</v>
      </c>
      <c r="D50" s="5">
        <v>2</v>
      </c>
      <c r="E50">
        <v>7</v>
      </c>
      <c r="F50">
        <v>0</v>
      </c>
      <c r="G50">
        <v>60</v>
      </c>
      <c r="H50" s="12" t="s">
        <v>19</v>
      </c>
      <c r="I50" s="12">
        <v>100</v>
      </c>
      <c r="J50">
        <v>0</v>
      </c>
      <c r="K50">
        <v>3899</v>
      </c>
      <c r="L50">
        <v>0</v>
      </c>
      <c r="M50">
        <v>1546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1"/>
      <c r="U50">
        <v>60</v>
      </c>
    </row>
    <row r="51" spans="1:21" x14ac:dyDescent="0.2">
      <c r="A51" s="4">
        <v>50010208</v>
      </c>
      <c r="B51" s="1" t="s">
        <v>17</v>
      </c>
      <c r="C51">
        <v>2</v>
      </c>
      <c r="D51" s="6">
        <v>4</v>
      </c>
      <c r="E51">
        <v>1</v>
      </c>
      <c r="F51">
        <v>1</v>
      </c>
      <c r="G51">
        <v>10</v>
      </c>
      <c r="H51" s="12" t="s">
        <v>74</v>
      </c>
      <c r="I51" s="12">
        <v>900</v>
      </c>
      <c r="J51">
        <v>0</v>
      </c>
      <c r="K51">
        <v>220</v>
      </c>
      <c r="L51">
        <v>0</v>
      </c>
      <c r="M51">
        <v>88</v>
      </c>
      <c r="N51" s="2">
        <v>2</v>
      </c>
      <c r="O51" s="2" t="s">
        <v>52</v>
      </c>
      <c r="P51" s="2">
        <v>0</v>
      </c>
      <c r="Q51" s="2">
        <v>0</v>
      </c>
      <c r="R51" s="2">
        <v>0</v>
      </c>
      <c r="S51" s="2">
        <v>0</v>
      </c>
      <c r="T51" s="1" t="s">
        <v>86</v>
      </c>
      <c r="U51">
        <v>60</v>
      </c>
    </row>
    <row r="52" spans="1:21" x14ac:dyDescent="0.2">
      <c r="A52" s="4">
        <v>50010209</v>
      </c>
      <c r="B52" s="1" t="s">
        <v>17</v>
      </c>
      <c r="C52">
        <v>2</v>
      </c>
      <c r="D52" s="6">
        <v>4</v>
      </c>
      <c r="E52">
        <v>2</v>
      </c>
      <c r="F52">
        <v>1</v>
      </c>
      <c r="G52">
        <v>20</v>
      </c>
      <c r="H52" s="12" t="s">
        <v>76</v>
      </c>
      <c r="I52" s="12">
        <v>900</v>
      </c>
      <c r="J52">
        <v>0</v>
      </c>
      <c r="K52">
        <v>385</v>
      </c>
      <c r="L52">
        <v>0</v>
      </c>
      <c r="M52">
        <v>154</v>
      </c>
      <c r="N52" s="2">
        <v>2</v>
      </c>
      <c r="O52" s="2" t="s">
        <v>53</v>
      </c>
      <c r="P52" s="2">
        <v>0</v>
      </c>
      <c r="Q52" s="2">
        <v>0</v>
      </c>
      <c r="R52" s="2">
        <v>0</v>
      </c>
      <c r="S52" s="2">
        <v>0</v>
      </c>
      <c r="T52" s="1" t="s">
        <v>86</v>
      </c>
      <c r="U52">
        <v>60</v>
      </c>
    </row>
    <row r="53" spans="1:21" x14ac:dyDescent="0.2">
      <c r="A53" s="4">
        <v>50010210</v>
      </c>
      <c r="B53" s="1" t="s">
        <v>17</v>
      </c>
      <c r="C53">
        <v>2</v>
      </c>
      <c r="D53" s="6">
        <v>4</v>
      </c>
      <c r="E53">
        <v>3</v>
      </c>
      <c r="F53">
        <v>1</v>
      </c>
      <c r="G53">
        <v>30</v>
      </c>
      <c r="H53" s="12" t="s">
        <v>78</v>
      </c>
      <c r="I53" s="12">
        <v>900</v>
      </c>
      <c r="J53">
        <v>0</v>
      </c>
      <c r="K53">
        <v>739</v>
      </c>
      <c r="L53">
        <v>0</v>
      </c>
      <c r="M53">
        <v>294</v>
      </c>
      <c r="N53" s="2">
        <v>2</v>
      </c>
      <c r="O53" s="2" t="s">
        <v>54</v>
      </c>
      <c r="P53" s="2">
        <v>0</v>
      </c>
      <c r="Q53" s="2">
        <v>0</v>
      </c>
      <c r="R53" s="2">
        <v>0</v>
      </c>
      <c r="S53" s="2">
        <v>0</v>
      </c>
      <c r="T53" s="1" t="s">
        <v>86</v>
      </c>
      <c r="U53">
        <v>60</v>
      </c>
    </row>
    <row r="54" spans="1:21" x14ac:dyDescent="0.2">
      <c r="A54" s="4">
        <v>50010211</v>
      </c>
      <c r="B54" s="1" t="s">
        <v>17</v>
      </c>
      <c r="C54">
        <v>2</v>
      </c>
      <c r="D54" s="6">
        <v>4</v>
      </c>
      <c r="E54">
        <v>4</v>
      </c>
      <c r="F54">
        <v>1</v>
      </c>
      <c r="G54">
        <v>40</v>
      </c>
      <c r="H54" s="12" t="s">
        <v>79</v>
      </c>
      <c r="I54" s="12">
        <v>900</v>
      </c>
      <c r="J54">
        <v>0</v>
      </c>
      <c r="K54">
        <v>1360</v>
      </c>
      <c r="L54">
        <v>0</v>
      </c>
      <c r="M54">
        <v>540</v>
      </c>
      <c r="N54" s="2">
        <v>2</v>
      </c>
      <c r="O54" s="2" t="s">
        <v>55</v>
      </c>
      <c r="P54" s="2">
        <v>0</v>
      </c>
      <c r="Q54" s="2">
        <v>0</v>
      </c>
      <c r="R54" s="2">
        <v>0</v>
      </c>
      <c r="S54" s="2">
        <v>0</v>
      </c>
      <c r="T54" s="1" t="s">
        <v>86</v>
      </c>
      <c r="U54">
        <v>60</v>
      </c>
    </row>
    <row r="55" spans="1:21" x14ac:dyDescent="0.2">
      <c r="A55" s="4">
        <v>50010212</v>
      </c>
      <c r="B55" s="1" t="s">
        <v>17</v>
      </c>
      <c r="C55">
        <v>2</v>
      </c>
      <c r="D55" s="6">
        <v>4</v>
      </c>
      <c r="E55">
        <v>5</v>
      </c>
      <c r="F55">
        <v>1</v>
      </c>
      <c r="G55">
        <v>50</v>
      </c>
      <c r="H55" s="12" t="s">
        <v>80</v>
      </c>
      <c r="I55" s="12">
        <v>900</v>
      </c>
      <c r="J55">
        <v>0</v>
      </c>
      <c r="K55">
        <v>2448</v>
      </c>
      <c r="L55">
        <v>0</v>
      </c>
      <c r="M55">
        <v>972</v>
      </c>
      <c r="N55" s="2">
        <v>2</v>
      </c>
      <c r="O55" s="2" t="s">
        <v>56</v>
      </c>
      <c r="P55" s="2">
        <v>0</v>
      </c>
      <c r="Q55" s="2">
        <v>0</v>
      </c>
      <c r="R55" s="2">
        <v>0</v>
      </c>
      <c r="S55" s="2">
        <v>0</v>
      </c>
      <c r="T55" s="1" t="s">
        <v>86</v>
      </c>
      <c r="U55">
        <v>60</v>
      </c>
    </row>
    <row r="56" spans="1:21" x14ac:dyDescent="0.2">
      <c r="A56" s="4">
        <v>50010213</v>
      </c>
      <c r="B56" s="1" t="s">
        <v>17</v>
      </c>
      <c r="C56">
        <v>2</v>
      </c>
      <c r="D56" s="6">
        <v>4</v>
      </c>
      <c r="E56">
        <v>6</v>
      </c>
      <c r="F56">
        <v>1</v>
      </c>
      <c r="G56">
        <v>55</v>
      </c>
      <c r="H56" s="12" t="s">
        <v>81</v>
      </c>
      <c r="I56" s="12">
        <v>900</v>
      </c>
      <c r="J56">
        <v>0</v>
      </c>
      <c r="K56">
        <v>4382</v>
      </c>
      <c r="L56">
        <v>0</v>
      </c>
      <c r="M56">
        <v>1738</v>
      </c>
      <c r="N56" s="2">
        <v>2</v>
      </c>
      <c r="O56" s="2" t="s">
        <v>57</v>
      </c>
      <c r="P56" s="2">
        <v>0</v>
      </c>
      <c r="Q56" s="2">
        <v>0</v>
      </c>
      <c r="R56" s="2">
        <v>0</v>
      </c>
      <c r="S56" s="2">
        <v>0</v>
      </c>
      <c r="T56" s="1" t="s">
        <v>86</v>
      </c>
      <c r="U56">
        <v>60</v>
      </c>
    </row>
    <row r="57" spans="1:21" x14ac:dyDescent="0.2">
      <c r="A57" s="4">
        <v>50010214</v>
      </c>
      <c r="B57" s="1" t="s">
        <v>17</v>
      </c>
      <c r="C57">
        <v>2</v>
      </c>
      <c r="D57" s="6">
        <v>4</v>
      </c>
      <c r="E57">
        <v>7</v>
      </c>
      <c r="F57">
        <v>1</v>
      </c>
      <c r="G57">
        <v>60</v>
      </c>
      <c r="H57" s="12" t="s">
        <v>19</v>
      </c>
      <c r="I57" s="12">
        <v>900</v>
      </c>
      <c r="J57">
        <v>0</v>
      </c>
      <c r="K57">
        <v>7799</v>
      </c>
      <c r="L57">
        <v>0</v>
      </c>
      <c r="M57">
        <v>3092</v>
      </c>
      <c r="N57" s="2">
        <v>2</v>
      </c>
      <c r="O57" s="2" t="s">
        <v>58</v>
      </c>
      <c r="P57" s="2">
        <v>0</v>
      </c>
      <c r="Q57" s="2">
        <v>0</v>
      </c>
      <c r="R57" s="2">
        <v>0</v>
      </c>
      <c r="S57" s="2">
        <v>0</v>
      </c>
      <c r="T57" s="1" t="s">
        <v>86</v>
      </c>
      <c r="U57">
        <v>60</v>
      </c>
    </row>
    <row r="58" spans="1:21" x14ac:dyDescent="0.2">
      <c r="A58" s="4">
        <v>50010215</v>
      </c>
      <c r="B58" s="1" t="s">
        <v>17</v>
      </c>
      <c r="C58">
        <v>2</v>
      </c>
      <c r="D58" s="6">
        <v>4</v>
      </c>
      <c r="E58">
        <v>1</v>
      </c>
      <c r="F58">
        <v>2</v>
      </c>
      <c r="G58">
        <v>10</v>
      </c>
      <c r="H58" s="12" t="s">
        <v>74</v>
      </c>
      <c r="I58" s="12">
        <v>1200</v>
      </c>
      <c r="J58">
        <v>0</v>
      </c>
      <c r="K58">
        <v>220</v>
      </c>
      <c r="L58">
        <v>0</v>
      </c>
      <c r="M58">
        <v>88</v>
      </c>
      <c r="N58" s="2">
        <v>1</v>
      </c>
      <c r="O58" s="2" t="s">
        <v>52</v>
      </c>
      <c r="P58" s="2">
        <v>1</v>
      </c>
      <c r="Q58" s="2" t="s">
        <v>59</v>
      </c>
      <c r="R58" s="2">
        <v>0</v>
      </c>
      <c r="S58" s="2">
        <v>0</v>
      </c>
      <c r="T58" s="1" t="s">
        <v>87</v>
      </c>
      <c r="U58">
        <v>60</v>
      </c>
    </row>
    <row r="59" spans="1:21" x14ac:dyDescent="0.2">
      <c r="A59" s="4">
        <v>50010216</v>
      </c>
      <c r="B59" s="1" t="s">
        <v>17</v>
      </c>
      <c r="C59">
        <v>2</v>
      </c>
      <c r="D59" s="6">
        <v>4</v>
      </c>
      <c r="E59">
        <v>2</v>
      </c>
      <c r="F59">
        <v>2</v>
      </c>
      <c r="G59">
        <v>20</v>
      </c>
      <c r="H59" s="12" t="s">
        <v>76</v>
      </c>
      <c r="I59" s="12">
        <v>1200</v>
      </c>
      <c r="J59">
        <v>0</v>
      </c>
      <c r="K59">
        <v>385</v>
      </c>
      <c r="L59">
        <v>0</v>
      </c>
      <c r="M59">
        <v>154</v>
      </c>
      <c r="N59" s="2">
        <v>1</v>
      </c>
      <c r="O59" s="2" t="s">
        <v>53</v>
      </c>
      <c r="P59" s="2">
        <v>1</v>
      </c>
      <c r="Q59" s="2" t="s">
        <v>60</v>
      </c>
      <c r="R59" s="2">
        <v>0</v>
      </c>
      <c r="S59" s="2">
        <v>0</v>
      </c>
      <c r="T59" s="1" t="s">
        <v>87</v>
      </c>
      <c r="U59">
        <v>60</v>
      </c>
    </row>
    <row r="60" spans="1:21" x14ac:dyDescent="0.2">
      <c r="A60" s="4">
        <v>50010217</v>
      </c>
      <c r="B60" s="1" t="s">
        <v>17</v>
      </c>
      <c r="C60">
        <v>2</v>
      </c>
      <c r="D60" s="6">
        <v>4</v>
      </c>
      <c r="E60">
        <v>3</v>
      </c>
      <c r="F60">
        <v>2</v>
      </c>
      <c r="G60">
        <v>30</v>
      </c>
      <c r="H60" s="12" t="s">
        <v>78</v>
      </c>
      <c r="I60" s="12">
        <v>1200</v>
      </c>
      <c r="J60">
        <v>0</v>
      </c>
      <c r="K60">
        <v>739</v>
      </c>
      <c r="L60">
        <v>0</v>
      </c>
      <c r="M60">
        <v>294</v>
      </c>
      <c r="N60" s="2">
        <v>1</v>
      </c>
      <c r="O60" s="2" t="s">
        <v>54</v>
      </c>
      <c r="P60" s="2">
        <v>1</v>
      </c>
      <c r="Q60" s="2" t="s">
        <v>61</v>
      </c>
      <c r="R60" s="2">
        <v>0</v>
      </c>
      <c r="S60" s="2">
        <v>0</v>
      </c>
      <c r="T60" s="1" t="s">
        <v>87</v>
      </c>
      <c r="U60">
        <v>60</v>
      </c>
    </row>
    <row r="61" spans="1:21" x14ac:dyDescent="0.2">
      <c r="A61" s="4">
        <v>50010218</v>
      </c>
      <c r="B61" s="1" t="s">
        <v>17</v>
      </c>
      <c r="C61">
        <v>2</v>
      </c>
      <c r="D61" s="6">
        <v>4</v>
      </c>
      <c r="E61">
        <v>4</v>
      </c>
      <c r="F61">
        <v>2</v>
      </c>
      <c r="G61">
        <v>40</v>
      </c>
      <c r="H61" s="12" t="s">
        <v>79</v>
      </c>
      <c r="I61" s="12">
        <v>1200</v>
      </c>
      <c r="J61">
        <v>0</v>
      </c>
      <c r="K61">
        <v>1360</v>
      </c>
      <c r="L61">
        <v>0</v>
      </c>
      <c r="M61">
        <v>540</v>
      </c>
      <c r="N61" s="2">
        <v>1</v>
      </c>
      <c r="O61" s="2" t="s">
        <v>55</v>
      </c>
      <c r="P61" s="2">
        <v>1</v>
      </c>
      <c r="Q61" s="2" t="s">
        <v>62</v>
      </c>
      <c r="R61" s="2">
        <v>0</v>
      </c>
      <c r="S61" s="2">
        <v>0</v>
      </c>
      <c r="T61" s="1" t="s">
        <v>87</v>
      </c>
      <c r="U61">
        <v>60</v>
      </c>
    </row>
    <row r="62" spans="1:21" x14ac:dyDescent="0.2">
      <c r="A62" s="4">
        <v>50010219</v>
      </c>
      <c r="B62" s="1" t="s">
        <v>17</v>
      </c>
      <c r="C62">
        <v>2</v>
      </c>
      <c r="D62" s="6">
        <v>4</v>
      </c>
      <c r="E62">
        <v>5</v>
      </c>
      <c r="F62">
        <v>2</v>
      </c>
      <c r="G62">
        <v>50</v>
      </c>
      <c r="H62" s="12" t="s">
        <v>80</v>
      </c>
      <c r="I62" s="12">
        <v>1200</v>
      </c>
      <c r="J62">
        <v>0</v>
      </c>
      <c r="K62">
        <v>2448</v>
      </c>
      <c r="L62">
        <v>0</v>
      </c>
      <c r="M62">
        <v>972</v>
      </c>
      <c r="N62" s="2">
        <v>1</v>
      </c>
      <c r="O62" s="2" t="s">
        <v>56</v>
      </c>
      <c r="P62" s="2">
        <v>1</v>
      </c>
      <c r="Q62" s="2" t="s">
        <v>63</v>
      </c>
      <c r="R62" s="2">
        <v>0</v>
      </c>
      <c r="S62" s="2">
        <v>0</v>
      </c>
      <c r="T62" s="1" t="s">
        <v>87</v>
      </c>
      <c r="U62">
        <v>60</v>
      </c>
    </row>
    <row r="63" spans="1:21" x14ac:dyDescent="0.2">
      <c r="A63" s="4">
        <v>50010220</v>
      </c>
      <c r="B63" s="1" t="s">
        <v>17</v>
      </c>
      <c r="C63">
        <v>2</v>
      </c>
      <c r="D63" s="6">
        <v>4</v>
      </c>
      <c r="E63">
        <v>6</v>
      </c>
      <c r="F63">
        <v>2</v>
      </c>
      <c r="G63">
        <v>55</v>
      </c>
      <c r="H63" s="12" t="s">
        <v>81</v>
      </c>
      <c r="I63" s="12">
        <v>1200</v>
      </c>
      <c r="J63">
        <v>0</v>
      </c>
      <c r="K63">
        <v>4382</v>
      </c>
      <c r="L63">
        <v>0</v>
      </c>
      <c r="M63">
        <v>1738</v>
      </c>
      <c r="N63" s="2">
        <v>1</v>
      </c>
      <c r="O63" s="2" t="s">
        <v>57</v>
      </c>
      <c r="P63" s="2">
        <v>1</v>
      </c>
      <c r="Q63" s="2" t="s">
        <v>64</v>
      </c>
      <c r="R63" s="2">
        <v>0</v>
      </c>
      <c r="S63" s="2">
        <v>0</v>
      </c>
      <c r="T63" s="1" t="s">
        <v>87</v>
      </c>
      <c r="U63">
        <v>60</v>
      </c>
    </row>
    <row r="64" spans="1:21" x14ac:dyDescent="0.2">
      <c r="A64" s="4">
        <v>50010221</v>
      </c>
      <c r="B64" s="1" t="s">
        <v>17</v>
      </c>
      <c r="C64">
        <v>2</v>
      </c>
      <c r="D64" s="6">
        <v>4</v>
      </c>
      <c r="E64">
        <v>7</v>
      </c>
      <c r="F64">
        <v>2</v>
      </c>
      <c r="G64">
        <v>60</v>
      </c>
      <c r="H64" s="12" t="s">
        <v>19</v>
      </c>
      <c r="I64" s="12">
        <v>1200</v>
      </c>
      <c r="J64">
        <v>0</v>
      </c>
      <c r="K64">
        <v>7799</v>
      </c>
      <c r="L64">
        <v>0</v>
      </c>
      <c r="M64">
        <v>3092</v>
      </c>
      <c r="N64" s="2">
        <v>1</v>
      </c>
      <c r="O64" s="2" t="s">
        <v>58</v>
      </c>
      <c r="P64" s="2">
        <v>1</v>
      </c>
      <c r="Q64" s="2" t="s">
        <v>65</v>
      </c>
      <c r="R64" s="2">
        <v>0</v>
      </c>
      <c r="S64" s="2">
        <v>0</v>
      </c>
      <c r="T64" s="1" t="s">
        <v>87</v>
      </c>
      <c r="U64">
        <v>60</v>
      </c>
    </row>
    <row r="65" spans="1:21" x14ac:dyDescent="0.2">
      <c r="A65" s="4">
        <v>50010222</v>
      </c>
      <c r="B65" s="1" t="s">
        <v>17</v>
      </c>
      <c r="C65">
        <v>2</v>
      </c>
      <c r="D65" s="7">
        <v>5</v>
      </c>
      <c r="E65">
        <v>1</v>
      </c>
      <c r="F65">
        <v>1</v>
      </c>
      <c r="G65">
        <v>10</v>
      </c>
      <c r="H65" s="12" t="s">
        <v>75</v>
      </c>
      <c r="I65" s="12">
        <v>2100</v>
      </c>
      <c r="J65">
        <v>0</v>
      </c>
      <c r="K65">
        <v>396</v>
      </c>
      <c r="L65">
        <v>0</v>
      </c>
      <c r="M65">
        <v>158</v>
      </c>
      <c r="N65" s="2">
        <v>2</v>
      </c>
      <c r="O65" s="2" t="s">
        <v>52</v>
      </c>
      <c r="P65" s="2">
        <v>1</v>
      </c>
      <c r="Q65" s="2" t="s">
        <v>59</v>
      </c>
      <c r="R65" s="2">
        <v>0</v>
      </c>
      <c r="S65" s="2">
        <v>0</v>
      </c>
      <c r="T65" s="1"/>
      <c r="U65">
        <v>60</v>
      </c>
    </row>
    <row r="66" spans="1:21" x14ac:dyDescent="0.2">
      <c r="A66" s="4">
        <v>50010223</v>
      </c>
      <c r="B66" s="1" t="s">
        <v>17</v>
      </c>
      <c r="C66">
        <v>2</v>
      </c>
      <c r="D66" s="7">
        <v>5</v>
      </c>
      <c r="E66">
        <v>2</v>
      </c>
      <c r="F66">
        <v>1</v>
      </c>
      <c r="G66">
        <v>20</v>
      </c>
      <c r="H66" s="12" t="s">
        <v>78</v>
      </c>
      <c r="I66" s="12">
        <v>2100</v>
      </c>
      <c r="J66">
        <v>0</v>
      </c>
      <c r="K66">
        <v>693</v>
      </c>
      <c r="L66">
        <v>0</v>
      </c>
      <c r="M66">
        <v>277</v>
      </c>
      <c r="N66" s="2">
        <v>2</v>
      </c>
      <c r="O66" s="2" t="s">
        <v>53</v>
      </c>
      <c r="P66" s="2">
        <v>1</v>
      </c>
      <c r="Q66" s="2" t="s">
        <v>60</v>
      </c>
      <c r="R66" s="2">
        <v>0</v>
      </c>
      <c r="S66" s="2">
        <v>0</v>
      </c>
      <c r="T66" s="1"/>
      <c r="U66">
        <v>60</v>
      </c>
    </row>
    <row r="67" spans="1:21" x14ac:dyDescent="0.2">
      <c r="A67" s="4">
        <v>50010224</v>
      </c>
      <c r="B67" s="1" t="s">
        <v>17</v>
      </c>
      <c r="C67">
        <v>2</v>
      </c>
      <c r="D67" s="7">
        <v>5</v>
      </c>
      <c r="E67">
        <v>3</v>
      </c>
      <c r="F67">
        <v>1</v>
      </c>
      <c r="G67">
        <v>30</v>
      </c>
      <c r="H67" s="12" t="s">
        <v>82</v>
      </c>
      <c r="I67" s="12">
        <v>2100</v>
      </c>
      <c r="J67">
        <v>0</v>
      </c>
      <c r="K67">
        <v>1330</v>
      </c>
      <c r="L67">
        <v>0</v>
      </c>
      <c r="M67">
        <v>529</v>
      </c>
      <c r="N67" s="2">
        <v>2</v>
      </c>
      <c r="O67" s="2" t="s">
        <v>54</v>
      </c>
      <c r="P67" s="2">
        <v>1</v>
      </c>
      <c r="Q67" s="2" t="s">
        <v>61</v>
      </c>
      <c r="R67" s="2">
        <v>0</v>
      </c>
      <c r="S67" s="2">
        <v>0</v>
      </c>
      <c r="T67" s="1"/>
      <c r="U67">
        <v>60</v>
      </c>
    </row>
    <row r="68" spans="1:21" x14ac:dyDescent="0.2">
      <c r="A68" s="4">
        <v>50010225</v>
      </c>
      <c r="B68" s="1" t="s">
        <v>17</v>
      </c>
      <c r="C68">
        <v>2</v>
      </c>
      <c r="D68" s="7">
        <v>5</v>
      </c>
      <c r="E68">
        <v>4</v>
      </c>
      <c r="F68">
        <v>1</v>
      </c>
      <c r="G68">
        <v>40</v>
      </c>
      <c r="H68" s="12" t="s">
        <v>81</v>
      </c>
      <c r="I68" s="12">
        <v>2100</v>
      </c>
      <c r="J68">
        <v>0</v>
      </c>
      <c r="K68">
        <v>2448</v>
      </c>
      <c r="L68">
        <v>0</v>
      </c>
      <c r="M68">
        <v>972</v>
      </c>
      <c r="N68" s="2">
        <v>2</v>
      </c>
      <c r="O68" s="2" t="s">
        <v>55</v>
      </c>
      <c r="P68" s="2">
        <v>1</v>
      </c>
      <c r="Q68" s="2" t="s">
        <v>62</v>
      </c>
      <c r="R68" s="2">
        <v>0</v>
      </c>
      <c r="S68" s="2">
        <v>0</v>
      </c>
      <c r="T68" s="1"/>
      <c r="U68">
        <v>60</v>
      </c>
    </row>
    <row r="69" spans="1:21" x14ac:dyDescent="0.2">
      <c r="A69" s="4">
        <v>50010226</v>
      </c>
      <c r="B69" s="1" t="s">
        <v>17</v>
      </c>
      <c r="C69">
        <v>2</v>
      </c>
      <c r="D69" s="7">
        <v>5</v>
      </c>
      <c r="E69">
        <v>5</v>
      </c>
      <c r="F69">
        <v>1</v>
      </c>
      <c r="G69">
        <v>50</v>
      </c>
      <c r="H69" s="12" t="s">
        <v>83</v>
      </c>
      <c r="I69" s="12">
        <v>2100</v>
      </c>
      <c r="J69">
        <v>0</v>
      </c>
      <c r="K69">
        <v>4406</v>
      </c>
      <c r="L69">
        <v>0</v>
      </c>
      <c r="M69">
        <v>1749</v>
      </c>
      <c r="N69" s="2">
        <v>2</v>
      </c>
      <c r="O69" s="2" t="s">
        <v>56</v>
      </c>
      <c r="P69" s="2">
        <v>1</v>
      </c>
      <c r="Q69" s="2" t="s">
        <v>63</v>
      </c>
      <c r="R69" s="2">
        <v>0</v>
      </c>
      <c r="S69" s="2">
        <v>0</v>
      </c>
      <c r="T69" s="1"/>
      <c r="U69">
        <v>60</v>
      </c>
    </row>
    <row r="70" spans="1:21" x14ac:dyDescent="0.2">
      <c r="A70" s="4">
        <v>50010227</v>
      </c>
      <c r="B70" s="1" t="s">
        <v>17</v>
      </c>
      <c r="C70">
        <v>2</v>
      </c>
      <c r="D70" s="7">
        <v>5</v>
      </c>
      <c r="E70">
        <v>6</v>
      </c>
      <c r="F70">
        <v>1</v>
      </c>
      <c r="G70">
        <v>55</v>
      </c>
      <c r="H70" s="12" t="s">
        <v>84</v>
      </c>
      <c r="I70" s="12">
        <v>2100</v>
      </c>
      <c r="J70">
        <v>0</v>
      </c>
      <c r="K70">
        <v>7887</v>
      </c>
      <c r="L70">
        <v>0</v>
      </c>
      <c r="M70">
        <v>3128</v>
      </c>
      <c r="N70" s="2">
        <v>2</v>
      </c>
      <c r="O70" s="2" t="s">
        <v>57</v>
      </c>
      <c r="P70" s="2">
        <v>1</v>
      </c>
      <c r="Q70" s="2" t="s">
        <v>64</v>
      </c>
      <c r="R70" s="2">
        <v>0</v>
      </c>
      <c r="S70" s="2">
        <v>0</v>
      </c>
      <c r="T70" s="1"/>
      <c r="U70">
        <v>60</v>
      </c>
    </row>
    <row r="71" spans="1:21" x14ac:dyDescent="0.2">
      <c r="A71" s="4">
        <v>50010228</v>
      </c>
      <c r="B71" s="1" t="s">
        <v>17</v>
      </c>
      <c r="C71">
        <v>2</v>
      </c>
      <c r="D71" s="7">
        <v>5</v>
      </c>
      <c r="E71">
        <v>7</v>
      </c>
      <c r="F71">
        <v>1</v>
      </c>
      <c r="G71">
        <v>60</v>
      </c>
      <c r="H71" s="12" t="s">
        <v>19</v>
      </c>
      <c r="I71" s="12">
        <v>2100</v>
      </c>
      <c r="J71">
        <v>0</v>
      </c>
      <c r="K71">
        <v>14039</v>
      </c>
      <c r="L71">
        <v>0</v>
      </c>
      <c r="M71">
        <v>5565</v>
      </c>
      <c r="N71" s="2">
        <v>2</v>
      </c>
      <c r="O71" s="2" t="s">
        <v>58</v>
      </c>
      <c r="P71" s="2">
        <v>1</v>
      </c>
      <c r="Q71" s="2" t="s">
        <v>65</v>
      </c>
      <c r="R71" s="2">
        <v>0</v>
      </c>
      <c r="S71" s="2">
        <v>0</v>
      </c>
      <c r="T71" s="1"/>
      <c r="U71">
        <v>60</v>
      </c>
    </row>
    <row r="72" spans="1:21" x14ac:dyDescent="0.2">
      <c r="A72" s="4">
        <v>50010229</v>
      </c>
      <c r="B72" s="1" t="s">
        <v>17</v>
      </c>
      <c r="C72">
        <v>2</v>
      </c>
      <c r="D72" s="7">
        <v>5</v>
      </c>
      <c r="E72">
        <v>1</v>
      </c>
      <c r="F72">
        <v>2</v>
      </c>
      <c r="G72">
        <v>10</v>
      </c>
      <c r="H72" s="12" t="s">
        <v>75</v>
      </c>
      <c r="I72" s="12">
        <v>2700</v>
      </c>
      <c r="J72">
        <v>0</v>
      </c>
      <c r="K72">
        <v>396</v>
      </c>
      <c r="L72">
        <v>0</v>
      </c>
      <c r="M72">
        <v>158</v>
      </c>
      <c r="N72" s="2">
        <v>1</v>
      </c>
      <c r="O72" s="2" t="s">
        <v>52</v>
      </c>
      <c r="P72" s="2">
        <v>1</v>
      </c>
      <c r="Q72" s="2" t="s">
        <v>59</v>
      </c>
      <c r="R72" s="2">
        <v>1</v>
      </c>
      <c r="S72" s="2" t="s">
        <v>66</v>
      </c>
      <c r="T72" s="1" t="s">
        <v>88</v>
      </c>
      <c r="U72">
        <v>60</v>
      </c>
    </row>
    <row r="73" spans="1:21" x14ac:dyDescent="0.2">
      <c r="A73" s="4">
        <v>50010230</v>
      </c>
      <c r="B73" s="1" t="s">
        <v>17</v>
      </c>
      <c r="C73">
        <v>2</v>
      </c>
      <c r="D73" s="7">
        <v>5</v>
      </c>
      <c r="E73">
        <v>2</v>
      </c>
      <c r="F73">
        <v>2</v>
      </c>
      <c r="G73">
        <v>20</v>
      </c>
      <c r="H73" s="12" t="s">
        <v>78</v>
      </c>
      <c r="I73" s="12">
        <v>2700</v>
      </c>
      <c r="J73">
        <v>0</v>
      </c>
      <c r="K73">
        <v>693</v>
      </c>
      <c r="L73">
        <v>0</v>
      </c>
      <c r="M73">
        <v>277</v>
      </c>
      <c r="N73" s="2">
        <v>1</v>
      </c>
      <c r="O73" s="2" t="s">
        <v>53</v>
      </c>
      <c r="P73" s="2">
        <v>1</v>
      </c>
      <c r="Q73" s="2" t="s">
        <v>60</v>
      </c>
      <c r="R73" s="2">
        <v>1</v>
      </c>
      <c r="S73" s="2" t="s">
        <v>67</v>
      </c>
      <c r="T73" s="1" t="s">
        <v>88</v>
      </c>
      <c r="U73">
        <v>60</v>
      </c>
    </row>
    <row r="74" spans="1:21" x14ac:dyDescent="0.2">
      <c r="A74" s="4">
        <v>50010231</v>
      </c>
      <c r="B74" s="1" t="s">
        <v>17</v>
      </c>
      <c r="C74">
        <v>2</v>
      </c>
      <c r="D74" s="7">
        <v>5</v>
      </c>
      <c r="E74">
        <v>3</v>
      </c>
      <c r="F74">
        <v>2</v>
      </c>
      <c r="G74">
        <v>30</v>
      </c>
      <c r="H74" s="12" t="s">
        <v>82</v>
      </c>
      <c r="I74" s="12">
        <v>2700</v>
      </c>
      <c r="J74">
        <v>0</v>
      </c>
      <c r="K74">
        <v>1330</v>
      </c>
      <c r="L74">
        <v>0</v>
      </c>
      <c r="M74">
        <v>529</v>
      </c>
      <c r="N74" s="2">
        <v>1</v>
      </c>
      <c r="O74" s="2" t="s">
        <v>54</v>
      </c>
      <c r="P74" s="2">
        <v>1</v>
      </c>
      <c r="Q74" s="2" t="s">
        <v>61</v>
      </c>
      <c r="R74" s="2">
        <v>1</v>
      </c>
      <c r="S74" s="2" t="s">
        <v>68</v>
      </c>
      <c r="T74" s="1" t="s">
        <v>88</v>
      </c>
      <c r="U74">
        <v>60</v>
      </c>
    </row>
    <row r="75" spans="1:21" x14ac:dyDescent="0.2">
      <c r="A75" s="4">
        <v>50010232</v>
      </c>
      <c r="B75" s="1" t="s">
        <v>17</v>
      </c>
      <c r="C75">
        <v>2</v>
      </c>
      <c r="D75" s="7">
        <v>5</v>
      </c>
      <c r="E75">
        <v>4</v>
      </c>
      <c r="F75">
        <v>2</v>
      </c>
      <c r="G75">
        <v>40</v>
      </c>
      <c r="H75" s="12" t="s">
        <v>81</v>
      </c>
      <c r="I75" s="12">
        <v>2700</v>
      </c>
      <c r="J75">
        <v>0</v>
      </c>
      <c r="K75">
        <v>2448</v>
      </c>
      <c r="L75">
        <v>0</v>
      </c>
      <c r="M75">
        <v>972</v>
      </c>
      <c r="N75" s="2">
        <v>1</v>
      </c>
      <c r="O75" s="2" t="s">
        <v>55</v>
      </c>
      <c r="P75" s="2">
        <v>1</v>
      </c>
      <c r="Q75" s="2" t="s">
        <v>62</v>
      </c>
      <c r="R75" s="2">
        <v>1</v>
      </c>
      <c r="S75" s="2" t="s">
        <v>69</v>
      </c>
      <c r="T75" s="1" t="s">
        <v>88</v>
      </c>
      <c r="U75">
        <v>60</v>
      </c>
    </row>
    <row r="76" spans="1:21" x14ac:dyDescent="0.2">
      <c r="A76" s="4">
        <v>50010233</v>
      </c>
      <c r="B76" s="1" t="s">
        <v>17</v>
      </c>
      <c r="C76">
        <v>2</v>
      </c>
      <c r="D76" s="7">
        <v>5</v>
      </c>
      <c r="E76">
        <v>5</v>
      </c>
      <c r="F76">
        <v>2</v>
      </c>
      <c r="G76">
        <v>50</v>
      </c>
      <c r="H76" s="12" t="s">
        <v>83</v>
      </c>
      <c r="I76" s="12">
        <v>2700</v>
      </c>
      <c r="J76">
        <v>0</v>
      </c>
      <c r="K76">
        <v>4406</v>
      </c>
      <c r="L76">
        <v>0</v>
      </c>
      <c r="M76">
        <v>1749</v>
      </c>
      <c r="N76" s="2">
        <v>1</v>
      </c>
      <c r="O76" s="2" t="s">
        <v>56</v>
      </c>
      <c r="P76" s="2">
        <v>1</v>
      </c>
      <c r="Q76" s="2" t="s">
        <v>63</v>
      </c>
      <c r="R76" s="2">
        <v>1</v>
      </c>
      <c r="S76" s="2" t="s">
        <v>70</v>
      </c>
      <c r="T76" s="1" t="s">
        <v>88</v>
      </c>
      <c r="U76">
        <v>60</v>
      </c>
    </row>
    <row r="77" spans="1:21" x14ac:dyDescent="0.2">
      <c r="A77" s="4">
        <v>50010234</v>
      </c>
      <c r="B77" s="1" t="s">
        <v>17</v>
      </c>
      <c r="C77">
        <v>2</v>
      </c>
      <c r="D77" s="7">
        <v>5</v>
      </c>
      <c r="E77">
        <v>6</v>
      </c>
      <c r="F77">
        <v>2</v>
      </c>
      <c r="G77">
        <v>55</v>
      </c>
      <c r="H77" s="12" t="s">
        <v>84</v>
      </c>
      <c r="I77" s="12">
        <v>2700</v>
      </c>
      <c r="J77">
        <v>0</v>
      </c>
      <c r="K77">
        <v>7887</v>
      </c>
      <c r="L77">
        <v>0</v>
      </c>
      <c r="M77">
        <v>3128</v>
      </c>
      <c r="N77" s="2">
        <v>1</v>
      </c>
      <c r="O77" s="2" t="s">
        <v>57</v>
      </c>
      <c r="P77" s="2">
        <v>1</v>
      </c>
      <c r="Q77" s="2" t="s">
        <v>64</v>
      </c>
      <c r="R77" s="2">
        <v>1</v>
      </c>
      <c r="S77" s="2" t="s">
        <v>71</v>
      </c>
      <c r="T77" s="1" t="s">
        <v>88</v>
      </c>
      <c r="U77">
        <v>60</v>
      </c>
    </row>
    <row r="78" spans="1:21" x14ac:dyDescent="0.2">
      <c r="A78" s="4">
        <v>50010235</v>
      </c>
      <c r="B78" s="1" t="s">
        <v>17</v>
      </c>
      <c r="C78">
        <v>2</v>
      </c>
      <c r="D78" s="7">
        <v>5</v>
      </c>
      <c r="E78">
        <v>7</v>
      </c>
      <c r="F78">
        <v>2</v>
      </c>
      <c r="G78">
        <v>60</v>
      </c>
      <c r="H78" s="12" t="s">
        <v>19</v>
      </c>
      <c r="I78" s="12">
        <v>2700</v>
      </c>
      <c r="J78">
        <v>0</v>
      </c>
      <c r="K78">
        <v>14039</v>
      </c>
      <c r="L78">
        <v>0</v>
      </c>
      <c r="M78">
        <v>5565</v>
      </c>
      <c r="N78" s="2">
        <v>1</v>
      </c>
      <c r="O78" s="2" t="s">
        <v>58</v>
      </c>
      <c r="P78" s="2">
        <v>1</v>
      </c>
      <c r="Q78" s="2" t="s">
        <v>65</v>
      </c>
      <c r="R78" s="2">
        <v>1</v>
      </c>
      <c r="S78" s="2" t="s">
        <v>72</v>
      </c>
      <c r="T78" s="1" t="s">
        <v>88</v>
      </c>
      <c r="U78">
        <v>60</v>
      </c>
    </row>
    <row r="79" spans="1:21" x14ac:dyDescent="0.2">
      <c r="A79" s="4">
        <v>50010236</v>
      </c>
      <c r="B79" s="1" t="s">
        <v>17</v>
      </c>
      <c r="C79">
        <v>2</v>
      </c>
      <c r="D79" s="7">
        <v>5</v>
      </c>
      <c r="E79">
        <v>1</v>
      </c>
      <c r="F79">
        <v>3</v>
      </c>
      <c r="G79">
        <v>10</v>
      </c>
      <c r="H79" s="12" t="s">
        <v>75</v>
      </c>
      <c r="I79" s="12">
        <v>6750</v>
      </c>
      <c r="J79">
        <v>0</v>
      </c>
      <c r="K79">
        <v>396</v>
      </c>
      <c r="L79">
        <v>0</v>
      </c>
      <c r="M79">
        <v>158</v>
      </c>
      <c r="N79" s="2">
        <v>0</v>
      </c>
      <c r="O79" s="2">
        <v>0</v>
      </c>
      <c r="P79" s="2">
        <v>1</v>
      </c>
      <c r="Q79" s="2" t="s">
        <v>59</v>
      </c>
      <c r="R79" s="2">
        <v>2</v>
      </c>
      <c r="S79" s="2" t="s">
        <v>66</v>
      </c>
      <c r="T79" s="1" t="s">
        <v>89</v>
      </c>
      <c r="U79">
        <v>60</v>
      </c>
    </row>
    <row r="80" spans="1:21" x14ac:dyDescent="0.2">
      <c r="A80" s="4">
        <v>50010237</v>
      </c>
      <c r="B80" s="1" t="s">
        <v>17</v>
      </c>
      <c r="C80">
        <v>2</v>
      </c>
      <c r="D80" s="7">
        <v>5</v>
      </c>
      <c r="E80">
        <v>2</v>
      </c>
      <c r="F80">
        <v>3</v>
      </c>
      <c r="G80">
        <v>20</v>
      </c>
      <c r="H80" s="12" t="s">
        <v>78</v>
      </c>
      <c r="I80" s="12">
        <v>6750</v>
      </c>
      <c r="J80">
        <v>0</v>
      </c>
      <c r="K80">
        <v>693</v>
      </c>
      <c r="L80">
        <v>0</v>
      </c>
      <c r="M80">
        <v>277</v>
      </c>
      <c r="N80" s="2">
        <v>0</v>
      </c>
      <c r="O80" s="2">
        <v>0</v>
      </c>
      <c r="P80" s="2">
        <v>1</v>
      </c>
      <c r="Q80" s="2" t="s">
        <v>60</v>
      </c>
      <c r="R80" s="2">
        <v>2</v>
      </c>
      <c r="S80" s="2" t="s">
        <v>67</v>
      </c>
      <c r="T80" s="1" t="s">
        <v>89</v>
      </c>
      <c r="U80">
        <v>60</v>
      </c>
    </row>
    <row r="81" spans="1:21" x14ac:dyDescent="0.2">
      <c r="A81" s="4">
        <v>50010238</v>
      </c>
      <c r="B81" s="1" t="s">
        <v>17</v>
      </c>
      <c r="C81">
        <v>2</v>
      </c>
      <c r="D81" s="7">
        <v>5</v>
      </c>
      <c r="E81">
        <v>3</v>
      </c>
      <c r="F81">
        <v>3</v>
      </c>
      <c r="G81">
        <v>30</v>
      </c>
      <c r="H81" s="12" t="s">
        <v>82</v>
      </c>
      <c r="I81" s="12">
        <v>6750</v>
      </c>
      <c r="J81">
        <v>0</v>
      </c>
      <c r="K81">
        <v>1330</v>
      </c>
      <c r="L81">
        <v>0</v>
      </c>
      <c r="M81">
        <v>529</v>
      </c>
      <c r="N81" s="2">
        <v>0</v>
      </c>
      <c r="O81" s="2">
        <v>0</v>
      </c>
      <c r="P81" s="2">
        <v>1</v>
      </c>
      <c r="Q81" s="2" t="s">
        <v>61</v>
      </c>
      <c r="R81" s="2">
        <v>2</v>
      </c>
      <c r="S81" s="2" t="s">
        <v>68</v>
      </c>
      <c r="T81" s="1" t="s">
        <v>89</v>
      </c>
      <c r="U81">
        <v>60</v>
      </c>
    </row>
    <row r="82" spans="1:21" x14ac:dyDescent="0.2">
      <c r="A82" s="4">
        <v>50010239</v>
      </c>
      <c r="B82" s="1" t="s">
        <v>17</v>
      </c>
      <c r="C82">
        <v>2</v>
      </c>
      <c r="D82" s="7">
        <v>5</v>
      </c>
      <c r="E82">
        <v>4</v>
      </c>
      <c r="F82">
        <v>3</v>
      </c>
      <c r="G82">
        <v>40</v>
      </c>
      <c r="H82" s="12" t="s">
        <v>81</v>
      </c>
      <c r="I82" s="12">
        <v>6750</v>
      </c>
      <c r="J82">
        <v>0</v>
      </c>
      <c r="K82">
        <v>2448</v>
      </c>
      <c r="L82">
        <v>0</v>
      </c>
      <c r="M82">
        <v>972</v>
      </c>
      <c r="N82" s="2">
        <v>0</v>
      </c>
      <c r="O82" s="2">
        <v>0</v>
      </c>
      <c r="P82" s="2">
        <v>1</v>
      </c>
      <c r="Q82" s="2" t="s">
        <v>62</v>
      </c>
      <c r="R82" s="2">
        <v>2</v>
      </c>
      <c r="S82" s="2" t="s">
        <v>69</v>
      </c>
      <c r="T82" s="1" t="s">
        <v>89</v>
      </c>
      <c r="U82">
        <v>60</v>
      </c>
    </row>
    <row r="83" spans="1:21" x14ac:dyDescent="0.2">
      <c r="A83" s="4">
        <v>50010240</v>
      </c>
      <c r="B83" s="1" t="s">
        <v>17</v>
      </c>
      <c r="C83">
        <v>2</v>
      </c>
      <c r="D83" s="7">
        <v>5</v>
      </c>
      <c r="E83">
        <v>5</v>
      </c>
      <c r="F83">
        <v>3</v>
      </c>
      <c r="G83">
        <v>50</v>
      </c>
      <c r="H83" s="12" t="s">
        <v>83</v>
      </c>
      <c r="I83" s="12">
        <v>6750</v>
      </c>
      <c r="J83">
        <v>0</v>
      </c>
      <c r="K83">
        <v>4406</v>
      </c>
      <c r="L83">
        <v>0</v>
      </c>
      <c r="M83">
        <v>1749</v>
      </c>
      <c r="N83" s="2">
        <v>0</v>
      </c>
      <c r="O83" s="2">
        <v>0</v>
      </c>
      <c r="P83" s="2">
        <v>1</v>
      </c>
      <c r="Q83" s="2" t="s">
        <v>63</v>
      </c>
      <c r="R83" s="2">
        <v>2</v>
      </c>
      <c r="S83" s="2" t="s">
        <v>70</v>
      </c>
      <c r="T83" s="1" t="s">
        <v>89</v>
      </c>
      <c r="U83">
        <v>60</v>
      </c>
    </row>
    <row r="84" spans="1:21" x14ac:dyDescent="0.2">
      <c r="A84" s="4">
        <v>50010241</v>
      </c>
      <c r="B84" s="1" t="s">
        <v>17</v>
      </c>
      <c r="C84">
        <v>2</v>
      </c>
      <c r="D84" s="7">
        <v>5</v>
      </c>
      <c r="E84">
        <v>6</v>
      </c>
      <c r="F84">
        <v>3</v>
      </c>
      <c r="G84">
        <v>55</v>
      </c>
      <c r="H84" s="12" t="s">
        <v>84</v>
      </c>
      <c r="I84" s="12">
        <v>6750</v>
      </c>
      <c r="J84">
        <v>0</v>
      </c>
      <c r="K84">
        <v>7887</v>
      </c>
      <c r="L84">
        <v>0</v>
      </c>
      <c r="M84">
        <v>3128</v>
      </c>
      <c r="N84" s="2">
        <v>0</v>
      </c>
      <c r="O84" s="2">
        <v>0</v>
      </c>
      <c r="P84" s="2">
        <v>1</v>
      </c>
      <c r="Q84" s="2" t="s">
        <v>64</v>
      </c>
      <c r="R84" s="2">
        <v>2</v>
      </c>
      <c r="S84" s="2" t="s">
        <v>71</v>
      </c>
      <c r="T84" s="1" t="s">
        <v>89</v>
      </c>
      <c r="U84">
        <v>60</v>
      </c>
    </row>
    <row r="85" spans="1:21" x14ac:dyDescent="0.2">
      <c r="A85" s="4">
        <v>50010242</v>
      </c>
      <c r="B85" s="1" t="s">
        <v>17</v>
      </c>
      <c r="C85">
        <v>2</v>
      </c>
      <c r="D85" s="7">
        <v>5</v>
      </c>
      <c r="E85">
        <v>7</v>
      </c>
      <c r="F85">
        <v>3</v>
      </c>
      <c r="G85">
        <v>60</v>
      </c>
      <c r="H85" s="12" t="s">
        <v>19</v>
      </c>
      <c r="I85" s="12">
        <v>6750</v>
      </c>
      <c r="J85">
        <v>0</v>
      </c>
      <c r="K85">
        <v>14039</v>
      </c>
      <c r="L85">
        <v>0</v>
      </c>
      <c r="M85">
        <v>5565</v>
      </c>
      <c r="N85" s="17">
        <v>0</v>
      </c>
      <c r="O85" s="17">
        <v>0</v>
      </c>
      <c r="P85" s="17">
        <v>1</v>
      </c>
      <c r="Q85" s="17" t="s">
        <v>65</v>
      </c>
      <c r="R85" s="17">
        <v>2</v>
      </c>
      <c r="S85" s="17" t="s">
        <v>72</v>
      </c>
      <c r="T85" s="1" t="s">
        <v>89</v>
      </c>
      <c r="U85">
        <v>60</v>
      </c>
    </row>
    <row r="86" spans="1:21" x14ac:dyDescent="0.2">
      <c r="A86" s="4">
        <v>50010301</v>
      </c>
      <c r="B86" s="1" t="s">
        <v>18</v>
      </c>
      <c r="C86">
        <v>3</v>
      </c>
      <c r="D86" s="5">
        <v>2</v>
      </c>
      <c r="E86">
        <v>1</v>
      </c>
      <c r="F86">
        <v>0</v>
      </c>
      <c r="G86">
        <v>10</v>
      </c>
      <c r="H86" s="12" t="s">
        <v>73</v>
      </c>
      <c r="I86" s="12">
        <v>100</v>
      </c>
      <c r="J86">
        <v>2200</v>
      </c>
      <c r="K86">
        <v>0</v>
      </c>
      <c r="L86">
        <v>44</v>
      </c>
      <c r="M86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1"/>
      <c r="U86">
        <v>60</v>
      </c>
    </row>
    <row r="87" spans="1:21" x14ac:dyDescent="0.2">
      <c r="A87" s="4">
        <v>50010302</v>
      </c>
      <c r="B87" s="1" t="s">
        <v>18</v>
      </c>
      <c r="C87">
        <v>3</v>
      </c>
      <c r="D87" s="5">
        <v>2</v>
      </c>
      <c r="E87">
        <v>2</v>
      </c>
      <c r="F87">
        <v>0</v>
      </c>
      <c r="G87">
        <v>20</v>
      </c>
      <c r="H87" s="12" t="s">
        <v>74</v>
      </c>
      <c r="I87" s="12">
        <v>100</v>
      </c>
      <c r="J87">
        <v>3850</v>
      </c>
      <c r="K87">
        <v>0</v>
      </c>
      <c r="L87">
        <v>77</v>
      </c>
      <c r="M87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1"/>
      <c r="U87">
        <v>60</v>
      </c>
    </row>
    <row r="88" spans="1:21" x14ac:dyDescent="0.2">
      <c r="A88" s="4">
        <v>50010303</v>
      </c>
      <c r="B88" s="1" t="s">
        <v>18</v>
      </c>
      <c r="C88">
        <v>3</v>
      </c>
      <c r="D88" s="5">
        <v>2</v>
      </c>
      <c r="E88">
        <v>3</v>
      </c>
      <c r="F88">
        <v>0</v>
      </c>
      <c r="G88">
        <v>30</v>
      </c>
      <c r="H88" s="12" t="s">
        <v>75</v>
      </c>
      <c r="I88" s="12">
        <v>100</v>
      </c>
      <c r="J88">
        <v>7392</v>
      </c>
      <c r="K88">
        <v>0</v>
      </c>
      <c r="L88">
        <v>147</v>
      </c>
      <c r="M88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1"/>
      <c r="U88">
        <v>60</v>
      </c>
    </row>
    <row r="89" spans="1:21" x14ac:dyDescent="0.2">
      <c r="A89" s="4">
        <v>50010304</v>
      </c>
      <c r="B89" s="1" t="s">
        <v>18</v>
      </c>
      <c r="C89">
        <v>3</v>
      </c>
      <c r="D89" s="5">
        <v>2</v>
      </c>
      <c r="E89">
        <v>4</v>
      </c>
      <c r="F89">
        <v>0</v>
      </c>
      <c r="G89">
        <v>40</v>
      </c>
      <c r="H89" s="12" t="s">
        <v>76</v>
      </c>
      <c r="I89" s="12">
        <v>100</v>
      </c>
      <c r="J89">
        <v>13601</v>
      </c>
      <c r="K89">
        <v>0</v>
      </c>
      <c r="L89">
        <v>270</v>
      </c>
      <c r="M89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1"/>
      <c r="U89">
        <v>60</v>
      </c>
    </row>
    <row r="90" spans="1:21" x14ac:dyDescent="0.2">
      <c r="A90" s="4">
        <v>50010305</v>
      </c>
      <c r="B90" s="1" t="s">
        <v>18</v>
      </c>
      <c r="C90">
        <v>3</v>
      </c>
      <c r="D90" s="5">
        <v>2</v>
      </c>
      <c r="E90">
        <v>5</v>
      </c>
      <c r="F90">
        <v>0</v>
      </c>
      <c r="G90">
        <v>50</v>
      </c>
      <c r="H90" s="12" t="s">
        <v>77</v>
      </c>
      <c r="I90" s="12">
        <v>100</v>
      </c>
      <c r="J90">
        <v>24481</v>
      </c>
      <c r="K90">
        <v>0</v>
      </c>
      <c r="L90">
        <v>486</v>
      </c>
      <c r="M90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1"/>
      <c r="U90">
        <v>60</v>
      </c>
    </row>
    <row r="91" spans="1:21" x14ac:dyDescent="0.2">
      <c r="A91" s="4">
        <v>50010306</v>
      </c>
      <c r="B91" s="1" t="s">
        <v>18</v>
      </c>
      <c r="C91">
        <v>3</v>
      </c>
      <c r="D91" s="5">
        <v>2</v>
      </c>
      <c r="E91">
        <v>6</v>
      </c>
      <c r="F91">
        <v>0</v>
      </c>
      <c r="G91">
        <v>55</v>
      </c>
      <c r="H91" s="12" t="s">
        <v>78</v>
      </c>
      <c r="I91" s="12">
        <v>100</v>
      </c>
      <c r="J91">
        <v>43820</v>
      </c>
      <c r="K91">
        <v>0</v>
      </c>
      <c r="L91">
        <v>869</v>
      </c>
      <c r="M91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1"/>
      <c r="U91">
        <v>60</v>
      </c>
    </row>
    <row r="92" spans="1:21" x14ac:dyDescent="0.2">
      <c r="A92" s="4">
        <v>50010307</v>
      </c>
      <c r="B92" s="1" t="s">
        <v>18</v>
      </c>
      <c r="C92">
        <v>3</v>
      </c>
      <c r="D92" s="5">
        <v>2</v>
      </c>
      <c r="E92">
        <v>7</v>
      </c>
      <c r="F92">
        <v>0</v>
      </c>
      <c r="G92">
        <v>60</v>
      </c>
      <c r="H92" s="12" t="s">
        <v>19</v>
      </c>
      <c r="I92" s="12">
        <v>100</v>
      </c>
      <c r="J92">
        <v>77999</v>
      </c>
      <c r="K92">
        <v>0</v>
      </c>
      <c r="L92">
        <v>1546</v>
      </c>
      <c r="M9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1"/>
      <c r="U92">
        <v>60</v>
      </c>
    </row>
    <row r="93" spans="1:21" x14ac:dyDescent="0.2">
      <c r="A93" s="4">
        <v>50010308</v>
      </c>
      <c r="B93" s="1" t="s">
        <v>18</v>
      </c>
      <c r="C93">
        <v>3</v>
      </c>
      <c r="D93" s="6">
        <v>4</v>
      </c>
      <c r="E93">
        <v>1</v>
      </c>
      <c r="F93">
        <v>1</v>
      </c>
      <c r="G93">
        <v>10</v>
      </c>
      <c r="H93" s="12" t="s">
        <v>74</v>
      </c>
      <c r="I93" s="12">
        <v>900</v>
      </c>
      <c r="J93">
        <v>4400</v>
      </c>
      <c r="K93">
        <v>0</v>
      </c>
      <c r="L93">
        <v>88</v>
      </c>
      <c r="M93">
        <v>0</v>
      </c>
      <c r="N93" s="2">
        <v>2</v>
      </c>
      <c r="O93" s="2" t="s">
        <v>52</v>
      </c>
      <c r="P93" s="2">
        <v>0</v>
      </c>
      <c r="Q93" s="2">
        <v>0</v>
      </c>
      <c r="R93" s="2">
        <v>0</v>
      </c>
      <c r="S93" s="2">
        <v>0</v>
      </c>
      <c r="T93" s="1" t="s">
        <v>86</v>
      </c>
      <c r="U93">
        <v>60</v>
      </c>
    </row>
    <row r="94" spans="1:21" x14ac:dyDescent="0.2">
      <c r="A94" s="4">
        <v>50010309</v>
      </c>
      <c r="B94" s="1" t="s">
        <v>18</v>
      </c>
      <c r="C94">
        <v>3</v>
      </c>
      <c r="D94" s="6">
        <v>4</v>
      </c>
      <c r="E94">
        <v>2</v>
      </c>
      <c r="F94">
        <v>1</v>
      </c>
      <c r="G94">
        <v>20</v>
      </c>
      <c r="H94" s="12" t="s">
        <v>76</v>
      </c>
      <c r="I94" s="12">
        <v>900</v>
      </c>
      <c r="J94">
        <v>7700</v>
      </c>
      <c r="K94">
        <v>0</v>
      </c>
      <c r="L94">
        <v>154</v>
      </c>
      <c r="M94">
        <v>0</v>
      </c>
      <c r="N94" s="2">
        <v>2</v>
      </c>
      <c r="O94" s="2" t="s">
        <v>53</v>
      </c>
      <c r="P94" s="2">
        <v>0</v>
      </c>
      <c r="Q94" s="2">
        <v>0</v>
      </c>
      <c r="R94" s="2">
        <v>0</v>
      </c>
      <c r="S94" s="2">
        <v>0</v>
      </c>
      <c r="T94" s="1" t="s">
        <v>86</v>
      </c>
      <c r="U94">
        <v>60</v>
      </c>
    </row>
    <row r="95" spans="1:21" x14ac:dyDescent="0.2">
      <c r="A95" s="4">
        <v>50010310</v>
      </c>
      <c r="B95" s="1" t="s">
        <v>18</v>
      </c>
      <c r="C95">
        <v>3</v>
      </c>
      <c r="D95" s="6">
        <v>4</v>
      </c>
      <c r="E95">
        <v>3</v>
      </c>
      <c r="F95">
        <v>1</v>
      </c>
      <c r="G95">
        <v>30</v>
      </c>
      <c r="H95" s="12" t="s">
        <v>78</v>
      </c>
      <c r="I95" s="12">
        <v>900</v>
      </c>
      <c r="J95">
        <v>14784</v>
      </c>
      <c r="K95">
        <v>0</v>
      </c>
      <c r="L95">
        <v>294</v>
      </c>
      <c r="M95">
        <v>0</v>
      </c>
      <c r="N95" s="2">
        <v>2</v>
      </c>
      <c r="O95" s="2" t="s">
        <v>54</v>
      </c>
      <c r="P95" s="2">
        <v>0</v>
      </c>
      <c r="Q95" s="2">
        <v>0</v>
      </c>
      <c r="R95" s="2">
        <v>0</v>
      </c>
      <c r="S95" s="2">
        <v>0</v>
      </c>
      <c r="T95" s="1" t="s">
        <v>86</v>
      </c>
      <c r="U95">
        <v>60</v>
      </c>
    </row>
    <row r="96" spans="1:21" x14ac:dyDescent="0.2">
      <c r="A96" s="4">
        <v>50010311</v>
      </c>
      <c r="B96" s="1" t="s">
        <v>18</v>
      </c>
      <c r="C96">
        <v>3</v>
      </c>
      <c r="D96" s="6">
        <v>4</v>
      </c>
      <c r="E96">
        <v>4</v>
      </c>
      <c r="F96">
        <v>1</v>
      </c>
      <c r="G96">
        <v>40</v>
      </c>
      <c r="H96" s="12" t="s">
        <v>79</v>
      </c>
      <c r="I96" s="12">
        <v>900</v>
      </c>
      <c r="J96">
        <v>27202</v>
      </c>
      <c r="K96">
        <v>0</v>
      </c>
      <c r="L96">
        <v>540</v>
      </c>
      <c r="M96">
        <v>0</v>
      </c>
      <c r="N96" s="2">
        <v>2</v>
      </c>
      <c r="O96" s="2" t="s">
        <v>55</v>
      </c>
      <c r="P96" s="2">
        <v>0</v>
      </c>
      <c r="Q96" s="2">
        <v>0</v>
      </c>
      <c r="R96" s="2">
        <v>0</v>
      </c>
      <c r="S96" s="2">
        <v>0</v>
      </c>
      <c r="T96" s="1" t="s">
        <v>86</v>
      </c>
      <c r="U96">
        <v>60</v>
      </c>
    </row>
    <row r="97" spans="1:21" x14ac:dyDescent="0.2">
      <c r="A97" s="4">
        <v>50010312</v>
      </c>
      <c r="B97" s="1" t="s">
        <v>18</v>
      </c>
      <c r="C97">
        <v>3</v>
      </c>
      <c r="D97" s="6">
        <v>4</v>
      </c>
      <c r="E97">
        <v>5</v>
      </c>
      <c r="F97">
        <v>1</v>
      </c>
      <c r="G97">
        <v>50</v>
      </c>
      <c r="H97" s="12" t="s">
        <v>80</v>
      </c>
      <c r="I97" s="12">
        <v>900</v>
      </c>
      <c r="J97">
        <v>48962</v>
      </c>
      <c r="K97">
        <v>0</v>
      </c>
      <c r="L97">
        <v>972</v>
      </c>
      <c r="M97">
        <v>0</v>
      </c>
      <c r="N97" s="2">
        <v>2</v>
      </c>
      <c r="O97" s="2" t="s">
        <v>56</v>
      </c>
      <c r="P97" s="2">
        <v>0</v>
      </c>
      <c r="Q97" s="2">
        <v>0</v>
      </c>
      <c r="R97" s="2">
        <v>0</v>
      </c>
      <c r="S97" s="2">
        <v>0</v>
      </c>
      <c r="T97" s="1" t="s">
        <v>86</v>
      </c>
      <c r="U97">
        <v>60</v>
      </c>
    </row>
    <row r="98" spans="1:21" x14ac:dyDescent="0.2">
      <c r="A98" s="4">
        <v>50010313</v>
      </c>
      <c r="B98" s="1" t="s">
        <v>18</v>
      </c>
      <c r="C98">
        <v>3</v>
      </c>
      <c r="D98" s="6">
        <v>4</v>
      </c>
      <c r="E98">
        <v>6</v>
      </c>
      <c r="F98">
        <v>1</v>
      </c>
      <c r="G98">
        <v>55</v>
      </c>
      <c r="H98" s="12" t="s">
        <v>81</v>
      </c>
      <c r="I98" s="12">
        <v>900</v>
      </c>
      <c r="J98">
        <v>87640</v>
      </c>
      <c r="K98">
        <v>0</v>
      </c>
      <c r="L98">
        <v>1738</v>
      </c>
      <c r="M98">
        <v>0</v>
      </c>
      <c r="N98" s="2">
        <v>2</v>
      </c>
      <c r="O98" s="2" t="s">
        <v>57</v>
      </c>
      <c r="P98" s="2">
        <v>0</v>
      </c>
      <c r="Q98" s="2">
        <v>0</v>
      </c>
      <c r="R98" s="2">
        <v>0</v>
      </c>
      <c r="S98" s="2">
        <v>0</v>
      </c>
      <c r="T98" s="1" t="s">
        <v>86</v>
      </c>
      <c r="U98">
        <v>60</v>
      </c>
    </row>
    <row r="99" spans="1:21" x14ac:dyDescent="0.2">
      <c r="A99" s="4">
        <v>50010314</v>
      </c>
      <c r="B99" s="1" t="s">
        <v>18</v>
      </c>
      <c r="C99">
        <v>3</v>
      </c>
      <c r="D99" s="6">
        <v>4</v>
      </c>
      <c r="E99">
        <v>7</v>
      </c>
      <c r="F99">
        <v>1</v>
      </c>
      <c r="G99">
        <v>60</v>
      </c>
      <c r="H99" s="12" t="s">
        <v>19</v>
      </c>
      <c r="I99" s="12">
        <v>900</v>
      </c>
      <c r="J99">
        <v>155998</v>
      </c>
      <c r="K99">
        <v>0</v>
      </c>
      <c r="L99">
        <v>3092</v>
      </c>
      <c r="M99">
        <v>0</v>
      </c>
      <c r="N99" s="2">
        <v>2</v>
      </c>
      <c r="O99" s="2" t="s">
        <v>58</v>
      </c>
      <c r="P99" s="2">
        <v>0</v>
      </c>
      <c r="Q99" s="2">
        <v>0</v>
      </c>
      <c r="R99" s="2">
        <v>0</v>
      </c>
      <c r="S99" s="2">
        <v>0</v>
      </c>
      <c r="T99" s="1" t="s">
        <v>86</v>
      </c>
      <c r="U99">
        <v>60</v>
      </c>
    </row>
    <row r="100" spans="1:21" x14ac:dyDescent="0.2">
      <c r="A100" s="4">
        <v>50010315</v>
      </c>
      <c r="B100" s="1" t="s">
        <v>18</v>
      </c>
      <c r="C100">
        <v>3</v>
      </c>
      <c r="D100" s="6">
        <v>4</v>
      </c>
      <c r="E100">
        <v>1</v>
      </c>
      <c r="F100">
        <v>2</v>
      </c>
      <c r="G100">
        <v>10</v>
      </c>
      <c r="H100" s="12" t="s">
        <v>74</v>
      </c>
      <c r="I100" s="12">
        <v>1200</v>
      </c>
      <c r="J100">
        <v>4400</v>
      </c>
      <c r="K100">
        <v>0</v>
      </c>
      <c r="L100">
        <v>88</v>
      </c>
      <c r="M100">
        <v>0</v>
      </c>
      <c r="N100" s="2">
        <v>1</v>
      </c>
      <c r="O100" s="2" t="s">
        <v>52</v>
      </c>
      <c r="P100" s="2">
        <v>1</v>
      </c>
      <c r="Q100" s="2" t="s">
        <v>59</v>
      </c>
      <c r="R100" s="2">
        <v>0</v>
      </c>
      <c r="S100" s="2">
        <v>0</v>
      </c>
      <c r="T100" s="1" t="s">
        <v>87</v>
      </c>
      <c r="U100">
        <v>60</v>
      </c>
    </row>
    <row r="101" spans="1:21" x14ac:dyDescent="0.2">
      <c r="A101" s="4">
        <v>50010316</v>
      </c>
      <c r="B101" s="1" t="s">
        <v>18</v>
      </c>
      <c r="C101">
        <v>3</v>
      </c>
      <c r="D101" s="6">
        <v>4</v>
      </c>
      <c r="E101">
        <v>2</v>
      </c>
      <c r="F101">
        <v>2</v>
      </c>
      <c r="G101">
        <v>20</v>
      </c>
      <c r="H101" s="12" t="s">
        <v>76</v>
      </c>
      <c r="I101" s="12">
        <v>1200</v>
      </c>
      <c r="J101">
        <v>7700</v>
      </c>
      <c r="K101">
        <v>0</v>
      </c>
      <c r="L101">
        <v>154</v>
      </c>
      <c r="M101">
        <v>0</v>
      </c>
      <c r="N101" s="2">
        <v>1</v>
      </c>
      <c r="O101" s="2" t="s">
        <v>53</v>
      </c>
      <c r="P101" s="2">
        <v>1</v>
      </c>
      <c r="Q101" s="2" t="s">
        <v>60</v>
      </c>
      <c r="R101" s="2">
        <v>0</v>
      </c>
      <c r="S101" s="2">
        <v>0</v>
      </c>
      <c r="T101" s="1" t="s">
        <v>87</v>
      </c>
      <c r="U101">
        <v>60</v>
      </c>
    </row>
    <row r="102" spans="1:21" x14ac:dyDescent="0.2">
      <c r="A102" s="4">
        <v>50010317</v>
      </c>
      <c r="B102" s="1" t="s">
        <v>18</v>
      </c>
      <c r="C102">
        <v>3</v>
      </c>
      <c r="D102" s="6">
        <v>4</v>
      </c>
      <c r="E102">
        <v>3</v>
      </c>
      <c r="F102">
        <v>2</v>
      </c>
      <c r="G102">
        <v>30</v>
      </c>
      <c r="H102" s="12" t="s">
        <v>78</v>
      </c>
      <c r="I102" s="12">
        <v>1200</v>
      </c>
      <c r="J102">
        <v>14784</v>
      </c>
      <c r="K102">
        <v>0</v>
      </c>
      <c r="L102">
        <v>294</v>
      </c>
      <c r="M102">
        <v>0</v>
      </c>
      <c r="N102" s="2">
        <v>1</v>
      </c>
      <c r="O102" s="2" t="s">
        <v>54</v>
      </c>
      <c r="P102" s="2">
        <v>1</v>
      </c>
      <c r="Q102" s="2" t="s">
        <v>61</v>
      </c>
      <c r="R102" s="2">
        <v>0</v>
      </c>
      <c r="S102" s="2">
        <v>0</v>
      </c>
      <c r="T102" s="1" t="s">
        <v>87</v>
      </c>
      <c r="U102">
        <v>60</v>
      </c>
    </row>
    <row r="103" spans="1:21" x14ac:dyDescent="0.2">
      <c r="A103" s="4">
        <v>50010318</v>
      </c>
      <c r="B103" s="1" t="s">
        <v>18</v>
      </c>
      <c r="C103">
        <v>3</v>
      </c>
      <c r="D103" s="6">
        <v>4</v>
      </c>
      <c r="E103">
        <v>4</v>
      </c>
      <c r="F103">
        <v>2</v>
      </c>
      <c r="G103">
        <v>40</v>
      </c>
      <c r="H103" s="12" t="s">
        <v>79</v>
      </c>
      <c r="I103" s="12">
        <v>1200</v>
      </c>
      <c r="J103">
        <v>27202</v>
      </c>
      <c r="K103">
        <v>0</v>
      </c>
      <c r="L103">
        <v>540</v>
      </c>
      <c r="M103">
        <v>0</v>
      </c>
      <c r="N103" s="2">
        <v>1</v>
      </c>
      <c r="O103" s="2" t="s">
        <v>55</v>
      </c>
      <c r="P103" s="2">
        <v>1</v>
      </c>
      <c r="Q103" s="2" t="s">
        <v>62</v>
      </c>
      <c r="R103" s="2">
        <v>0</v>
      </c>
      <c r="S103" s="2">
        <v>0</v>
      </c>
      <c r="T103" s="1" t="s">
        <v>87</v>
      </c>
      <c r="U103">
        <v>60</v>
      </c>
    </row>
    <row r="104" spans="1:21" x14ac:dyDescent="0.2">
      <c r="A104" s="4">
        <v>50010319</v>
      </c>
      <c r="B104" s="1" t="s">
        <v>18</v>
      </c>
      <c r="C104">
        <v>3</v>
      </c>
      <c r="D104" s="6">
        <v>4</v>
      </c>
      <c r="E104">
        <v>5</v>
      </c>
      <c r="F104">
        <v>2</v>
      </c>
      <c r="G104">
        <v>50</v>
      </c>
      <c r="H104" s="12" t="s">
        <v>80</v>
      </c>
      <c r="I104" s="12">
        <v>1200</v>
      </c>
      <c r="J104">
        <v>48962</v>
      </c>
      <c r="K104">
        <v>0</v>
      </c>
      <c r="L104">
        <v>972</v>
      </c>
      <c r="M104">
        <v>0</v>
      </c>
      <c r="N104" s="2">
        <v>1</v>
      </c>
      <c r="O104" s="2" t="s">
        <v>56</v>
      </c>
      <c r="P104" s="2">
        <v>1</v>
      </c>
      <c r="Q104" s="2" t="s">
        <v>63</v>
      </c>
      <c r="R104" s="2">
        <v>0</v>
      </c>
      <c r="S104" s="2">
        <v>0</v>
      </c>
      <c r="T104" s="1" t="s">
        <v>87</v>
      </c>
      <c r="U104">
        <v>60</v>
      </c>
    </row>
    <row r="105" spans="1:21" x14ac:dyDescent="0.2">
      <c r="A105" s="4">
        <v>50010320</v>
      </c>
      <c r="B105" s="1" t="s">
        <v>18</v>
      </c>
      <c r="C105">
        <v>3</v>
      </c>
      <c r="D105" s="6">
        <v>4</v>
      </c>
      <c r="E105">
        <v>6</v>
      </c>
      <c r="F105">
        <v>2</v>
      </c>
      <c r="G105">
        <v>55</v>
      </c>
      <c r="H105" s="12" t="s">
        <v>81</v>
      </c>
      <c r="I105" s="12">
        <v>1200</v>
      </c>
      <c r="J105">
        <v>87640</v>
      </c>
      <c r="K105">
        <v>0</v>
      </c>
      <c r="L105">
        <v>1738</v>
      </c>
      <c r="M105">
        <v>0</v>
      </c>
      <c r="N105" s="2">
        <v>1</v>
      </c>
      <c r="O105" s="2" t="s">
        <v>57</v>
      </c>
      <c r="P105" s="2">
        <v>1</v>
      </c>
      <c r="Q105" s="2" t="s">
        <v>64</v>
      </c>
      <c r="R105" s="2">
        <v>0</v>
      </c>
      <c r="S105" s="2">
        <v>0</v>
      </c>
      <c r="T105" s="1" t="s">
        <v>87</v>
      </c>
      <c r="U105">
        <v>60</v>
      </c>
    </row>
    <row r="106" spans="1:21" x14ac:dyDescent="0.2">
      <c r="A106" s="4">
        <v>50010321</v>
      </c>
      <c r="B106" s="1" t="s">
        <v>18</v>
      </c>
      <c r="C106">
        <v>3</v>
      </c>
      <c r="D106" s="6">
        <v>4</v>
      </c>
      <c r="E106">
        <v>7</v>
      </c>
      <c r="F106">
        <v>2</v>
      </c>
      <c r="G106">
        <v>60</v>
      </c>
      <c r="H106" s="12" t="s">
        <v>19</v>
      </c>
      <c r="I106" s="12">
        <v>1200</v>
      </c>
      <c r="J106">
        <v>155998</v>
      </c>
      <c r="K106">
        <v>0</v>
      </c>
      <c r="L106">
        <v>3092</v>
      </c>
      <c r="M106">
        <v>0</v>
      </c>
      <c r="N106" s="2">
        <v>1</v>
      </c>
      <c r="O106" s="2" t="s">
        <v>58</v>
      </c>
      <c r="P106" s="2">
        <v>1</v>
      </c>
      <c r="Q106" s="2" t="s">
        <v>65</v>
      </c>
      <c r="R106" s="2">
        <v>0</v>
      </c>
      <c r="S106" s="2">
        <v>0</v>
      </c>
      <c r="T106" s="1" t="s">
        <v>87</v>
      </c>
      <c r="U106">
        <v>60</v>
      </c>
    </row>
    <row r="107" spans="1:21" x14ac:dyDescent="0.2">
      <c r="A107" s="4">
        <v>50010322</v>
      </c>
      <c r="B107" s="1" t="s">
        <v>18</v>
      </c>
      <c r="C107">
        <v>3</v>
      </c>
      <c r="D107" s="7">
        <v>5</v>
      </c>
      <c r="E107">
        <v>1</v>
      </c>
      <c r="F107">
        <v>1</v>
      </c>
      <c r="G107">
        <v>10</v>
      </c>
      <c r="H107" s="12" t="s">
        <v>75</v>
      </c>
      <c r="I107" s="12">
        <v>2100</v>
      </c>
      <c r="J107">
        <v>7920</v>
      </c>
      <c r="K107">
        <v>0</v>
      </c>
      <c r="L107">
        <v>158</v>
      </c>
      <c r="M107">
        <v>0</v>
      </c>
      <c r="N107" s="2">
        <v>2</v>
      </c>
      <c r="O107" s="2" t="s">
        <v>52</v>
      </c>
      <c r="P107" s="2">
        <v>1</v>
      </c>
      <c r="Q107" s="2" t="s">
        <v>59</v>
      </c>
      <c r="R107" s="2">
        <v>0</v>
      </c>
      <c r="S107" s="2">
        <v>0</v>
      </c>
      <c r="T107" s="1"/>
      <c r="U107">
        <v>60</v>
      </c>
    </row>
    <row r="108" spans="1:21" x14ac:dyDescent="0.2">
      <c r="A108" s="4">
        <v>50010323</v>
      </c>
      <c r="B108" s="1" t="s">
        <v>18</v>
      </c>
      <c r="C108">
        <v>3</v>
      </c>
      <c r="D108" s="7">
        <v>5</v>
      </c>
      <c r="E108">
        <v>2</v>
      </c>
      <c r="F108">
        <v>1</v>
      </c>
      <c r="G108">
        <v>20</v>
      </c>
      <c r="H108" s="12" t="s">
        <v>78</v>
      </c>
      <c r="I108" s="12">
        <v>2100</v>
      </c>
      <c r="J108">
        <v>13860</v>
      </c>
      <c r="K108">
        <v>0</v>
      </c>
      <c r="L108">
        <v>277</v>
      </c>
      <c r="M108">
        <v>0</v>
      </c>
      <c r="N108" s="2">
        <v>2</v>
      </c>
      <c r="O108" s="2" t="s">
        <v>53</v>
      </c>
      <c r="P108" s="2">
        <v>1</v>
      </c>
      <c r="Q108" s="2" t="s">
        <v>60</v>
      </c>
      <c r="R108" s="2">
        <v>0</v>
      </c>
      <c r="S108" s="2">
        <v>0</v>
      </c>
      <c r="T108" s="1"/>
      <c r="U108">
        <v>60</v>
      </c>
    </row>
    <row r="109" spans="1:21" x14ac:dyDescent="0.2">
      <c r="A109" s="4">
        <v>50010324</v>
      </c>
      <c r="B109" s="1" t="s">
        <v>18</v>
      </c>
      <c r="C109">
        <v>3</v>
      </c>
      <c r="D109" s="7">
        <v>5</v>
      </c>
      <c r="E109">
        <v>3</v>
      </c>
      <c r="F109">
        <v>1</v>
      </c>
      <c r="G109">
        <v>30</v>
      </c>
      <c r="H109" s="12" t="s">
        <v>82</v>
      </c>
      <c r="I109" s="12">
        <v>2100</v>
      </c>
      <c r="J109">
        <v>26611</v>
      </c>
      <c r="K109">
        <v>0</v>
      </c>
      <c r="L109">
        <v>529</v>
      </c>
      <c r="M109">
        <v>0</v>
      </c>
      <c r="N109" s="2">
        <v>2</v>
      </c>
      <c r="O109" s="2" t="s">
        <v>54</v>
      </c>
      <c r="P109" s="2">
        <v>1</v>
      </c>
      <c r="Q109" s="2" t="s">
        <v>61</v>
      </c>
      <c r="R109" s="2">
        <v>0</v>
      </c>
      <c r="S109" s="2">
        <v>0</v>
      </c>
      <c r="T109" s="1"/>
      <c r="U109">
        <v>60</v>
      </c>
    </row>
    <row r="110" spans="1:21" x14ac:dyDescent="0.2">
      <c r="A110" s="4">
        <v>50010325</v>
      </c>
      <c r="B110" s="1" t="s">
        <v>18</v>
      </c>
      <c r="C110">
        <v>3</v>
      </c>
      <c r="D110" s="7">
        <v>5</v>
      </c>
      <c r="E110">
        <v>4</v>
      </c>
      <c r="F110">
        <v>1</v>
      </c>
      <c r="G110">
        <v>40</v>
      </c>
      <c r="H110" s="12" t="s">
        <v>81</v>
      </c>
      <c r="I110" s="12">
        <v>2100</v>
      </c>
      <c r="J110">
        <v>48963</v>
      </c>
      <c r="K110">
        <v>0</v>
      </c>
      <c r="L110">
        <v>972</v>
      </c>
      <c r="M110">
        <v>0</v>
      </c>
      <c r="N110" s="2">
        <v>2</v>
      </c>
      <c r="O110" s="2" t="s">
        <v>55</v>
      </c>
      <c r="P110" s="2">
        <v>1</v>
      </c>
      <c r="Q110" s="2" t="s">
        <v>62</v>
      </c>
      <c r="R110" s="2">
        <v>0</v>
      </c>
      <c r="S110" s="2">
        <v>0</v>
      </c>
      <c r="T110" s="1"/>
      <c r="U110">
        <v>60</v>
      </c>
    </row>
    <row r="111" spans="1:21" x14ac:dyDescent="0.2">
      <c r="A111" s="4">
        <v>50010326</v>
      </c>
      <c r="B111" s="1" t="s">
        <v>18</v>
      </c>
      <c r="C111">
        <v>3</v>
      </c>
      <c r="D111" s="7">
        <v>5</v>
      </c>
      <c r="E111">
        <v>5</v>
      </c>
      <c r="F111">
        <v>1</v>
      </c>
      <c r="G111">
        <v>50</v>
      </c>
      <c r="H111" s="12" t="s">
        <v>83</v>
      </c>
      <c r="I111" s="12">
        <v>2100</v>
      </c>
      <c r="J111">
        <v>88131</v>
      </c>
      <c r="K111">
        <v>0</v>
      </c>
      <c r="L111">
        <v>1749</v>
      </c>
      <c r="M111">
        <v>0</v>
      </c>
      <c r="N111" s="2">
        <v>2</v>
      </c>
      <c r="O111" s="2" t="s">
        <v>56</v>
      </c>
      <c r="P111" s="2">
        <v>1</v>
      </c>
      <c r="Q111" s="2" t="s">
        <v>63</v>
      </c>
      <c r="R111" s="2">
        <v>0</v>
      </c>
      <c r="S111" s="2">
        <v>0</v>
      </c>
      <c r="T111" s="1"/>
      <c r="U111">
        <v>60</v>
      </c>
    </row>
    <row r="112" spans="1:21" x14ac:dyDescent="0.2">
      <c r="A112" s="4">
        <v>50010327</v>
      </c>
      <c r="B112" s="1" t="s">
        <v>18</v>
      </c>
      <c r="C112">
        <v>3</v>
      </c>
      <c r="D112" s="7">
        <v>5</v>
      </c>
      <c r="E112">
        <v>6</v>
      </c>
      <c r="F112">
        <v>1</v>
      </c>
      <c r="G112">
        <v>55</v>
      </c>
      <c r="H112" s="12" t="s">
        <v>84</v>
      </c>
      <c r="I112" s="12">
        <v>2100</v>
      </c>
      <c r="J112">
        <v>157752</v>
      </c>
      <c r="K112">
        <v>0</v>
      </c>
      <c r="L112">
        <v>3128</v>
      </c>
      <c r="M112">
        <v>0</v>
      </c>
      <c r="N112" s="2">
        <v>2</v>
      </c>
      <c r="O112" s="2" t="s">
        <v>57</v>
      </c>
      <c r="P112" s="2">
        <v>1</v>
      </c>
      <c r="Q112" s="2" t="s">
        <v>64</v>
      </c>
      <c r="R112" s="2">
        <v>0</v>
      </c>
      <c r="S112" s="2">
        <v>0</v>
      </c>
      <c r="T112" s="1"/>
      <c r="U112">
        <v>60</v>
      </c>
    </row>
    <row r="113" spans="1:21" x14ac:dyDescent="0.2">
      <c r="A113" s="4">
        <v>50010328</v>
      </c>
      <c r="B113" s="1" t="s">
        <v>18</v>
      </c>
      <c r="C113">
        <v>3</v>
      </c>
      <c r="D113" s="7">
        <v>5</v>
      </c>
      <c r="E113">
        <v>7</v>
      </c>
      <c r="F113">
        <v>1</v>
      </c>
      <c r="G113">
        <v>60</v>
      </c>
      <c r="H113" s="12" t="s">
        <v>19</v>
      </c>
      <c r="I113" s="12">
        <v>2100</v>
      </c>
      <c r="J113">
        <v>280796</v>
      </c>
      <c r="K113">
        <v>0</v>
      </c>
      <c r="L113">
        <v>5565</v>
      </c>
      <c r="M113">
        <v>0</v>
      </c>
      <c r="N113" s="2">
        <v>2</v>
      </c>
      <c r="O113" s="2" t="s">
        <v>58</v>
      </c>
      <c r="P113" s="2">
        <v>1</v>
      </c>
      <c r="Q113" s="2" t="s">
        <v>65</v>
      </c>
      <c r="R113" s="2">
        <v>0</v>
      </c>
      <c r="S113" s="2">
        <v>0</v>
      </c>
      <c r="T113" s="1"/>
      <c r="U113">
        <v>60</v>
      </c>
    </row>
    <row r="114" spans="1:21" x14ac:dyDescent="0.2">
      <c r="A114" s="4">
        <v>50010329</v>
      </c>
      <c r="B114" s="1" t="s">
        <v>18</v>
      </c>
      <c r="C114">
        <v>3</v>
      </c>
      <c r="D114" s="7">
        <v>5</v>
      </c>
      <c r="E114">
        <v>1</v>
      </c>
      <c r="F114">
        <v>2</v>
      </c>
      <c r="G114">
        <v>10</v>
      </c>
      <c r="H114" s="12" t="s">
        <v>75</v>
      </c>
      <c r="I114" s="12">
        <v>2700</v>
      </c>
      <c r="J114">
        <v>7920</v>
      </c>
      <c r="K114">
        <v>0</v>
      </c>
      <c r="L114">
        <v>158</v>
      </c>
      <c r="M114">
        <v>0</v>
      </c>
      <c r="N114" s="2">
        <v>1</v>
      </c>
      <c r="O114" s="2" t="s">
        <v>52</v>
      </c>
      <c r="P114" s="2">
        <v>1</v>
      </c>
      <c r="Q114" s="2" t="s">
        <v>59</v>
      </c>
      <c r="R114" s="2">
        <v>1</v>
      </c>
      <c r="S114" s="2" t="s">
        <v>66</v>
      </c>
      <c r="T114" s="1" t="s">
        <v>88</v>
      </c>
      <c r="U114">
        <v>60</v>
      </c>
    </row>
    <row r="115" spans="1:21" x14ac:dyDescent="0.2">
      <c r="A115" s="4">
        <v>50010330</v>
      </c>
      <c r="B115" s="1" t="s">
        <v>18</v>
      </c>
      <c r="C115">
        <v>3</v>
      </c>
      <c r="D115" s="7">
        <v>5</v>
      </c>
      <c r="E115">
        <v>2</v>
      </c>
      <c r="F115">
        <v>2</v>
      </c>
      <c r="G115">
        <v>20</v>
      </c>
      <c r="H115" s="12" t="s">
        <v>78</v>
      </c>
      <c r="I115" s="12">
        <v>2700</v>
      </c>
      <c r="J115">
        <v>13860</v>
      </c>
      <c r="K115">
        <v>0</v>
      </c>
      <c r="L115">
        <v>277</v>
      </c>
      <c r="M115">
        <v>0</v>
      </c>
      <c r="N115" s="2">
        <v>1</v>
      </c>
      <c r="O115" s="2" t="s">
        <v>53</v>
      </c>
      <c r="P115" s="2">
        <v>1</v>
      </c>
      <c r="Q115" s="2" t="s">
        <v>60</v>
      </c>
      <c r="R115" s="2">
        <v>1</v>
      </c>
      <c r="S115" s="2" t="s">
        <v>67</v>
      </c>
      <c r="T115" s="1" t="s">
        <v>88</v>
      </c>
      <c r="U115">
        <v>60</v>
      </c>
    </row>
    <row r="116" spans="1:21" x14ac:dyDescent="0.2">
      <c r="A116" s="4">
        <v>50010331</v>
      </c>
      <c r="B116" s="1" t="s">
        <v>18</v>
      </c>
      <c r="C116">
        <v>3</v>
      </c>
      <c r="D116" s="7">
        <v>5</v>
      </c>
      <c r="E116">
        <v>3</v>
      </c>
      <c r="F116">
        <v>2</v>
      </c>
      <c r="G116">
        <v>30</v>
      </c>
      <c r="H116" s="12" t="s">
        <v>82</v>
      </c>
      <c r="I116" s="12">
        <v>2700</v>
      </c>
      <c r="J116">
        <v>26611</v>
      </c>
      <c r="K116">
        <v>0</v>
      </c>
      <c r="L116">
        <v>529</v>
      </c>
      <c r="M116">
        <v>0</v>
      </c>
      <c r="N116" s="2">
        <v>1</v>
      </c>
      <c r="O116" s="2" t="s">
        <v>54</v>
      </c>
      <c r="P116" s="2">
        <v>1</v>
      </c>
      <c r="Q116" s="2" t="s">
        <v>61</v>
      </c>
      <c r="R116" s="2">
        <v>1</v>
      </c>
      <c r="S116" s="2" t="s">
        <v>68</v>
      </c>
      <c r="T116" s="1" t="s">
        <v>88</v>
      </c>
      <c r="U116">
        <v>60</v>
      </c>
    </row>
    <row r="117" spans="1:21" x14ac:dyDescent="0.2">
      <c r="A117" s="4">
        <v>50010332</v>
      </c>
      <c r="B117" s="1" t="s">
        <v>18</v>
      </c>
      <c r="C117">
        <v>3</v>
      </c>
      <c r="D117" s="7">
        <v>5</v>
      </c>
      <c r="E117">
        <v>4</v>
      </c>
      <c r="F117">
        <v>2</v>
      </c>
      <c r="G117">
        <v>40</v>
      </c>
      <c r="H117" s="12" t="s">
        <v>81</v>
      </c>
      <c r="I117" s="12">
        <v>2700</v>
      </c>
      <c r="J117">
        <v>48963</v>
      </c>
      <c r="K117">
        <v>0</v>
      </c>
      <c r="L117">
        <v>972</v>
      </c>
      <c r="M117">
        <v>0</v>
      </c>
      <c r="N117" s="2">
        <v>1</v>
      </c>
      <c r="O117" s="2" t="s">
        <v>55</v>
      </c>
      <c r="P117" s="2">
        <v>1</v>
      </c>
      <c r="Q117" s="2" t="s">
        <v>62</v>
      </c>
      <c r="R117" s="2">
        <v>1</v>
      </c>
      <c r="S117" s="2" t="s">
        <v>69</v>
      </c>
      <c r="T117" s="1" t="s">
        <v>88</v>
      </c>
      <c r="U117">
        <v>60</v>
      </c>
    </row>
    <row r="118" spans="1:21" x14ac:dyDescent="0.2">
      <c r="A118" s="4">
        <v>50010333</v>
      </c>
      <c r="B118" s="1" t="s">
        <v>18</v>
      </c>
      <c r="C118">
        <v>3</v>
      </c>
      <c r="D118" s="7">
        <v>5</v>
      </c>
      <c r="E118">
        <v>5</v>
      </c>
      <c r="F118">
        <v>2</v>
      </c>
      <c r="G118">
        <v>50</v>
      </c>
      <c r="H118" s="12" t="s">
        <v>83</v>
      </c>
      <c r="I118" s="12">
        <v>2700</v>
      </c>
      <c r="J118">
        <v>88131</v>
      </c>
      <c r="K118">
        <v>0</v>
      </c>
      <c r="L118">
        <v>1749</v>
      </c>
      <c r="M118">
        <v>0</v>
      </c>
      <c r="N118" s="2">
        <v>1</v>
      </c>
      <c r="O118" s="2" t="s">
        <v>56</v>
      </c>
      <c r="P118" s="2">
        <v>1</v>
      </c>
      <c r="Q118" s="2" t="s">
        <v>63</v>
      </c>
      <c r="R118" s="2">
        <v>1</v>
      </c>
      <c r="S118" s="2" t="s">
        <v>70</v>
      </c>
      <c r="T118" s="1" t="s">
        <v>88</v>
      </c>
      <c r="U118">
        <v>60</v>
      </c>
    </row>
    <row r="119" spans="1:21" x14ac:dyDescent="0.2">
      <c r="A119" s="4">
        <v>50010334</v>
      </c>
      <c r="B119" s="1" t="s">
        <v>18</v>
      </c>
      <c r="C119">
        <v>3</v>
      </c>
      <c r="D119" s="7">
        <v>5</v>
      </c>
      <c r="E119">
        <v>6</v>
      </c>
      <c r="F119">
        <v>2</v>
      </c>
      <c r="G119">
        <v>55</v>
      </c>
      <c r="H119" s="12" t="s">
        <v>84</v>
      </c>
      <c r="I119" s="12">
        <v>2700</v>
      </c>
      <c r="J119">
        <v>157752</v>
      </c>
      <c r="K119">
        <v>0</v>
      </c>
      <c r="L119">
        <v>3128</v>
      </c>
      <c r="M119">
        <v>0</v>
      </c>
      <c r="N119" s="2">
        <v>1</v>
      </c>
      <c r="O119" s="2" t="s">
        <v>57</v>
      </c>
      <c r="P119" s="2">
        <v>1</v>
      </c>
      <c r="Q119" s="2" t="s">
        <v>64</v>
      </c>
      <c r="R119" s="2">
        <v>1</v>
      </c>
      <c r="S119" s="2" t="s">
        <v>71</v>
      </c>
      <c r="T119" s="1" t="s">
        <v>88</v>
      </c>
      <c r="U119">
        <v>60</v>
      </c>
    </row>
    <row r="120" spans="1:21" x14ac:dyDescent="0.2">
      <c r="A120" s="4">
        <v>50010335</v>
      </c>
      <c r="B120" s="1" t="s">
        <v>18</v>
      </c>
      <c r="C120">
        <v>3</v>
      </c>
      <c r="D120" s="7">
        <v>5</v>
      </c>
      <c r="E120">
        <v>7</v>
      </c>
      <c r="F120">
        <v>2</v>
      </c>
      <c r="G120">
        <v>60</v>
      </c>
      <c r="H120" s="12" t="s">
        <v>19</v>
      </c>
      <c r="I120" s="12">
        <v>2700</v>
      </c>
      <c r="J120">
        <v>280796</v>
      </c>
      <c r="K120">
        <v>0</v>
      </c>
      <c r="L120">
        <v>5565</v>
      </c>
      <c r="M120">
        <v>0</v>
      </c>
      <c r="N120" s="2">
        <v>1</v>
      </c>
      <c r="O120" s="2" t="s">
        <v>58</v>
      </c>
      <c r="P120" s="2">
        <v>1</v>
      </c>
      <c r="Q120" s="2" t="s">
        <v>65</v>
      </c>
      <c r="R120" s="2">
        <v>1</v>
      </c>
      <c r="S120" s="2" t="s">
        <v>72</v>
      </c>
      <c r="T120" s="1" t="s">
        <v>88</v>
      </c>
      <c r="U120">
        <v>60</v>
      </c>
    </row>
    <row r="121" spans="1:21" x14ac:dyDescent="0.2">
      <c r="A121" s="4">
        <v>50010336</v>
      </c>
      <c r="B121" s="1" t="s">
        <v>18</v>
      </c>
      <c r="C121">
        <v>3</v>
      </c>
      <c r="D121" s="7">
        <v>5</v>
      </c>
      <c r="E121">
        <v>1</v>
      </c>
      <c r="F121">
        <v>3</v>
      </c>
      <c r="G121">
        <v>10</v>
      </c>
      <c r="H121" s="12" t="s">
        <v>75</v>
      </c>
      <c r="I121" s="12">
        <v>6750</v>
      </c>
      <c r="J121">
        <v>7920</v>
      </c>
      <c r="K121">
        <v>0</v>
      </c>
      <c r="L121">
        <v>158</v>
      </c>
      <c r="M121">
        <v>0</v>
      </c>
      <c r="N121" s="2">
        <v>0</v>
      </c>
      <c r="O121" s="2">
        <v>0</v>
      </c>
      <c r="P121" s="2">
        <v>1</v>
      </c>
      <c r="Q121" s="2" t="s">
        <v>59</v>
      </c>
      <c r="R121" s="2">
        <v>2</v>
      </c>
      <c r="S121" s="2" t="s">
        <v>66</v>
      </c>
      <c r="T121" s="1" t="s">
        <v>89</v>
      </c>
      <c r="U121">
        <v>60</v>
      </c>
    </row>
    <row r="122" spans="1:21" x14ac:dyDescent="0.2">
      <c r="A122" s="4">
        <v>50010337</v>
      </c>
      <c r="B122" s="1" t="s">
        <v>18</v>
      </c>
      <c r="C122">
        <v>3</v>
      </c>
      <c r="D122" s="7">
        <v>5</v>
      </c>
      <c r="E122">
        <v>2</v>
      </c>
      <c r="F122">
        <v>3</v>
      </c>
      <c r="G122">
        <v>20</v>
      </c>
      <c r="H122" s="12" t="s">
        <v>78</v>
      </c>
      <c r="I122" s="12">
        <v>6750</v>
      </c>
      <c r="J122">
        <v>13860</v>
      </c>
      <c r="K122">
        <v>0</v>
      </c>
      <c r="L122">
        <v>277</v>
      </c>
      <c r="M122">
        <v>0</v>
      </c>
      <c r="N122" s="2">
        <v>0</v>
      </c>
      <c r="O122" s="2">
        <v>0</v>
      </c>
      <c r="P122" s="2">
        <v>1</v>
      </c>
      <c r="Q122" s="2" t="s">
        <v>60</v>
      </c>
      <c r="R122" s="2">
        <v>2</v>
      </c>
      <c r="S122" s="2" t="s">
        <v>67</v>
      </c>
      <c r="T122" s="1" t="s">
        <v>89</v>
      </c>
      <c r="U122">
        <v>60</v>
      </c>
    </row>
    <row r="123" spans="1:21" x14ac:dyDescent="0.2">
      <c r="A123" s="4">
        <v>50010338</v>
      </c>
      <c r="B123" s="1" t="s">
        <v>18</v>
      </c>
      <c r="C123">
        <v>3</v>
      </c>
      <c r="D123" s="7">
        <v>5</v>
      </c>
      <c r="E123">
        <v>3</v>
      </c>
      <c r="F123">
        <v>3</v>
      </c>
      <c r="G123">
        <v>30</v>
      </c>
      <c r="H123" s="12" t="s">
        <v>82</v>
      </c>
      <c r="I123" s="12">
        <v>6750</v>
      </c>
      <c r="J123">
        <v>26611</v>
      </c>
      <c r="K123">
        <v>0</v>
      </c>
      <c r="L123">
        <v>529</v>
      </c>
      <c r="M123">
        <v>0</v>
      </c>
      <c r="N123" s="2">
        <v>0</v>
      </c>
      <c r="O123" s="2">
        <v>0</v>
      </c>
      <c r="P123" s="2">
        <v>1</v>
      </c>
      <c r="Q123" s="2" t="s">
        <v>61</v>
      </c>
      <c r="R123" s="2">
        <v>2</v>
      </c>
      <c r="S123" s="2" t="s">
        <v>68</v>
      </c>
      <c r="T123" s="1" t="s">
        <v>89</v>
      </c>
      <c r="U123">
        <v>60</v>
      </c>
    </row>
    <row r="124" spans="1:21" x14ac:dyDescent="0.2">
      <c r="A124" s="4">
        <v>50010339</v>
      </c>
      <c r="B124" s="1" t="s">
        <v>18</v>
      </c>
      <c r="C124">
        <v>3</v>
      </c>
      <c r="D124" s="7">
        <v>5</v>
      </c>
      <c r="E124">
        <v>4</v>
      </c>
      <c r="F124">
        <v>3</v>
      </c>
      <c r="G124">
        <v>40</v>
      </c>
      <c r="H124" s="12" t="s">
        <v>81</v>
      </c>
      <c r="I124" s="12">
        <v>6750</v>
      </c>
      <c r="J124">
        <v>48963</v>
      </c>
      <c r="K124">
        <v>0</v>
      </c>
      <c r="L124">
        <v>972</v>
      </c>
      <c r="M124">
        <v>0</v>
      </c>
      <c r="N124" s="2">
        <v>0</v>
      </c>
      <c r="O124" s="2">
        <v>0</v>
      </c>
      <c r="P124" s="2">
        <v>1</v>
      </c>
      <c r="Q124" s="2" t="s">
        <v>62</v>
      </c>
      <c r="R124" s="2">
        <v>2</v>
      </c>
      <c r="S124" s="2" t="s">
        <v>69</v>
      </c>
      <c r="T124" s="1" t="s">
        <v>89</v>
      </c>
      <c r="U124">
        <v>60</v>
      </c>
    </row>
    <row r="125" spans="1:21" x14ac:dyDescent="0.2">
      <c r="A125" s="4">
        <v>50010340</v>
      </c>
      <c r="B125" s="1" t="s">
        <v>18</v>
      </c>
      <c r="C125">
        <v>3</v>
      </c>
      <c r="D125" s="7">
        <v>5</v>
      </c>
      <c r="E125">
        <v>5</v>
      </c>
      <c r="F125">
        <v>3</v>
      </c>
      <c r="G125">
        <v>50</v>
      </c>
      <c r="H125" s="12" t="s">
        <v>83</v>
      </c>
      <c r="I125" s="12">
        <v>6750</v>
      </c>
      <c r="J125">
        <v>88131</v>
      </c>
      <c r="K125">
        <v>0</v>
      </c>
      <c r="L125">
        <v>1749</v>
      </c>
      <c r="M125">
        <v>0</v>
      </c>
      <c r="N125" s="2">
        <v>0</v>
      </c>
      <c r="O125" s="2">
        <v>0</v>
      </c>
      <c r="P125" s="2">
        <v>1</v>
      </c>
      <c r="Q125" s="2" t="s">
        <v>63</v>
      </c>
      <c r="R125" s="2">
        <v>2</v>
      </c>
      <c r="S125" s="2" t="s">
        <v>70</v>
      </c>
      <c r="T125" s="1" t="s">
        <v>89</v>
      </c>
      <c r="U125">
        <v>60</v>
      </c>
    </row>
    <row r="126" spans="1:21" x14ac:dyDescent="0.2">
      <c r="A126" s="4">
        <v>50010341</v>
      </c>
      <c r="B126" s="1" t="s">
        <v>18</v>
      </c>
      <c r="C126">
        <v>3</v>
      </c>
      <c r="D126" s="7">
        <v>5</v>
      </c>
      <c r="E126">
        <v>6</v>
      </c>
      <c r="F126">
        <v>3</v>
      </c>
      <c r="G126">
        <v>55</v>
      </c>
      <c r="H126" s="12" t="s">
        <v>84</v>
      </c>
      <c r="I126" s="12">
        <v>6750</v>
      </c>
      <c r="J126">
        <v>157752</v>
      </c>
      <c r="K126">
        <v>0</v>
      </c>
      <c r="L126">
        <v>3128</v>
      </c>
      <c r="M126">
        <v>0</v>
      </c>
      <c r="N126" s="2">
        <v>0</v>
      </c>
      <c r="O126" s="2">
        <v>0</v>
      </c>
      <c r="P126" s="2">
        <v>1</v>
      </c>
      <c r="Q126" s="2" t="s">
        <v>64</v>
      </c>
      <c r="R126" s="2">
        <v>2</v>
      </c>
      <c r="S126" s="2" t="s">
        <v>71</v>
      </c>
      <c r="T126" s="1" t="s">
        <v>89</v>
      </c>
      <c r="U126">
        <v>60</v>
      </c>
    </row>
    <row r="127" spans="1:21" x14ac:dyDescent="0.2">
      <c r="A127" s="4">
        <v>50010342</v>
      </c>
      <c r="B127" s="1" t="s">
        <v>18</v>
      </c>
      <c r="C127">
        <v>3</v>
      </c>
      <c r="D127" s="7">
        <v>5</v>
      </c>
      <c r="E127">
        <v>7</v>
      </c>
      <c r="F127">
        <v>3</v>
      </c>
      <c r="G127">
        <v>60</v>
      </c>
      <c r="H127" s="12" t="s">
        <v>19</v>
      </c>
      <c r="I127" s="12">
        <v>6750</v>
      </c>
      <c r="J127">
        <v>280796</v>
      </c>
      <c r="K127">
        <v>0</v>
      </c>
      <c r="L127">
        <v>5565</v>
      </c>
      <c r="M127">
        <v>0</v>
      </c>
      <c r="N127" s="17">
        <v>0</v>
      </c>
      <c r="O127" s="17">
        <v>0</v>
      </c>
      <c r="P127" s="17">
        <v>1</v>
      </c>
      <c r="Q127" s="17" t="s">
        <v>65</v>
      </c>
      <c r="R127" s="17">
        <v>2</v>
      </c>
      <c r="S127" s="17" t="s">
        <v>72</v>
      </c>
      <c r="T127" s="1" t="s">
        <v>89</v>
      </c>
      <c r="U127">
        <v>60</v>
      </c>
    </row>
    <row r="128" spans="1:21" x14ac:dyDescent="0.2">
      <c r="A128" s="4">
        <v>50010401</v>
      </c>
      <c r="B128" s="1" t="s">
        <v>20</v>
      </c>
      <c r="C128">
        <v>4</v>
      </c>
      <c r="D128" s="5">
        <v>2</v>
      </c>
      <c r="E128">
        <v>1</v>
      </c>
      <c r="F128">
        <v>0</v>
      </c>
      <c r="G128">
        <v>10</v>
      </c>
      <c r="H128" s="12" t="s">
        <v>73</v>
      </c>
      <c r="I128" s="12">
        <v>100</v>
      </c>
      <c r="J128">
        <v>2200</v>
      </c>
      <c r="K128">
        <v>0</v>
      </c>
      <c r="L128">
        <v>44</v>
      </c>
      <c r="M128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1"/>
      <c r="U128">
        <v>60</v>
      </c>
    </row>
    <row r="129" spans="1:21" x14ac:dyDescent="0.2">
      <c r="A129" s="4">
        <v>50010402</v>
      </c>
      <c r="B129" s="1" t="s">
        <v>20</v>
      </c>
      <c r="C129">
        <v>4</v>
      </c>
      <c r="D129" s="5">
        <v>2</v>
      </c>
      <c r="E129">
        <v>2</v>
      </c>
      <c r="F129">
        <v>0</v>
      </c>
      <c r="G129">
        <v>20</v>
      </c>
      <c r="H129" s="12" t="s">
        <v>74</v>
      </c>
      <c r="I129" s="12">
        <v>100</v>
      </c>
      <c r="J129">
        <v>3850</v>
      </c>
      <c r="K129">
        <v>0</v>
      </c>
      <c r="L129">
        <v>77</v>
      </c>
      <c r="M129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"/>
      <c r="U129">
        <v>60</v>
      </c>
    </row>
    <row r="130" spans="1:21" x14ac:dyDescent="0.2">
      <c r="A130" s="4">
        <v>50010403</v>
      </c>
      <c r="B130" s="1" t="s">
        <v>20</v>
      </c>
      <c r="C130">
        <v>4</v>
      </c>
      <c r="D130" s="5">
        <v>2</v>
      </c>
      <c r="E130">
        <v>3</v>
      </c>
      <c r="F130">
        <v>0</v>
      </c>
      <c r="G130">
        <v>30</v>
      </c>
      <c r="H130" s="12" t="s">
        <v>75</v>
      </c>
      <c r="I130" s="12">
        <v>100</v>
      </c>
      <c r="J130">
        <v>7392</v>
      </c>
      <c r="K130">
        <v>0</v>
      </c>
      <c r="L130">
        <v>147</v>
      </c>
      <c r="M130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1"/>
      <c r="U130">
        <v>60</v>
      </c>
    </row>
    <row r="131" spans="1:21" x14ac:dyDescent="0.2">
      <c r="A131" s="4">
        <v>50010404</v>
      </c>
      <c r="B131" s="1" t="s">
        <v>20</v>
      </c>
      <c r="C131">
        <v>4</v>
      </c>
      <c r="D131" s="5">
        <v>2</v>
      </c>
      <c r="E131">
        <v>4</v>
      </c>
      <c r="F131">
        <v>0</v>
      </c>
      <c r="G131">
        <v>40</v>
      </c>
      <c r="H131" s="12" t="s">
        <v>76</v>
      </c>
      <c r="I131" s="12">
        <v>100</v>
      </c>
      <c r="J131">
        <v>13601</v>
      </c>
      <c r="K131">
        <v>0</v>
      </c>
      <c r="L131">
        <v>270</v>
      </c>
      <c r="M131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1"/>
      <c r="U131">
        <v>60</v>
      </c>
    </row>
    <row r="132" spans="1:21" x14ac:dyDescent="0.2">
      <c r="A132" s="4">
        <v>50010405</v>
      </c>
      <c r="B132" s="1" t="s">
        <v>20</v>
      </c>
      <c r="C132">
        <v>4</v>
      </c>
      <c r="D132" s="5">
        <v>2</v>
      </c>
      <c r="E132">
        <v>5</v>
      </c>
      <c r="F132">
        <v>0</v>
      </c>
      <c r="G132">
        <v>50</v>
      </c>
      <c r="H132" s="12" t="s">
        <v>77</v>
      </c>
      <c r="I132" s="12">
        <v>100</v>
      </c>
      <c r="J132">
        <v>24481</v>
      </c>
      <c r="K132">
        <v>0</v>
      </c>
      <c r="L132">
        <v>486</v>
      </c>
      <c r="M13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1"/>
      <c r="U132">
        <v>60</v>
      </c>
    </row>
    <row r="133" spans="1:21" x14ac:dyDescent="0.2">
      <c r="A133" s="4">
        <v>50010406</v>
      </c>
      <c r="B133" s="1" t="s">
        <v>20</v>
      </c>
      <c r="C133">
        <v>4</v>
      </c>
      <c r="D133" s="5">
        <v>2</v>
      </c>
      <c r="E133">
        <v>6</v>
      </c>
      <c r="F133">
        <v>0</v>
      </c>
      <c r="G133">
        <v>55</v>
      </c>
      <c r="H133" s="12" t="s">
        <v>78</v>
      </c>
      <c r="I133" s="12">
        <v>100</v>
      </c>
      <c r="J133">
        <v>43820</v>
      </c>
      <c r="K133">
        <v>0</v>
      </c>
      <c r="L133">
        <v>869</v>
      </c>
      <c r="M133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1"/>
      <c r="U133">
        <v>60</v>
      </c>
    </row>
    <row r="134" spans="1:21" x14ac:dyDescent="0.2">
      <c r="A134" s="4">
        <v>50010407</v>
      </c>
      <c r="B134" s="1" t="s">
        <v>20</v>
      </c>
      <c r="C134">
        <v>4</v>
      </c>
      <c r="D134" s="5">
        <v>2</v>
      </c>
      <c r="E134">
        <v>7</v>
      </c>
      <c r="F134">
        <v>0</v>
      </c>
      <c r="G134">
        <v>60</v>
      </c>
      <c r="H134" s="12" t="s">
        <v>19</v>
      </c>
      <c r="I134" s="12">
        <v>100</v>
      </c>
      <c r="J134">
        <v>77999</v>
      </c>
      <c r="K134">
        <v>0</v>
      </c>
      <c r="L134">
        <v>1546</v>
      </c>
      <c r="M134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1"/>
      <c r="U134">
        <v>60</v>
      </c>
    </row>
    <row r="135" spans="1:21" x14ac:dyDescent="0.2">
      <c r="A135" s="4">
        <v>50010408</v>
      </c>
      <c r="B135" s="1" t="s">
        <v>20</v>
      </c>
      <c r="C135">
        <v>4</v>
      </c>
      <c r="D135" s="6">
        <v>4</v>
      </c>
      <c r="E135">
        <v>1</v>
      </c>
      <c r="F135">
        <v>1</v>
      </c>
      <c r="G135">
        <v>10</v>
      </c>
      <c r="H135" s="12" t="s">
        <v>74</v>
      </c>
      <c r="I135" s="12">
        <v>900</v>
      </c>
      <c r="J135">
        <v>4400</v>
      </c>
      <c r="K135">
        <v>0</v>
      </c>
      <c r="L135">
        <v>88</v>
      </c>
      <c r="M135">
        <v>0</v>
      </c>
      <c r="N135" s="2">
        <v>2</v>
      </c>
      <c r="O135" s="2" t="s">
        <v>52</v>
      </c>
      <c r="P135" s="2">
        <v>0</v>
      </c>
      <c r="Q135" s="2">
        <v>0</v>
      </c>
      <c r="R135" s="2">
        <v>0</v>
      </c>
      <c r="S135" s="2">
        <v>0</v>
      </c>
      <c r="T135" s="1" t="s">
        <v>86</v>
      </c>
      <c r="U135">
        <v>60</v>
      </c>
    </row>
    <row r="136" spans="1:21" x14ac:dyDescent="0.2">
      <c r="A136" s="4">
        <v>50010409</v>
      </c>
      <c r="B136" s="1" t="s">
        <v>20</v>
      </c>
      <c r="C136">
        <v>4</v>
      </c>
      <c r="D136" s="6">
        <v>4</v>
      </c>
      <c r="E136">
        <v>2</v>
      </c>
      <c r="F136">
        <v>1</v>
      </c>
      <c r="G136">
        <v>20</v>
      </c>
      <c r="H136" s="12" t="s">
        <v>76</v>
      </c>
      <c r="I136" s="12">
        <v>900</v>
      </c>
      <c r="J136">
        <v>7700</v>
      </c>
      <c r="K136">
        <v>0</v>
      </c>
      <c r="L136">
        <v>154</v>
      </c>
      <c r="M136">
        <v>0</v>
      </c>
      <c r="N136" s="2">
        <v>2</v>
      </c>
      <c r="O136" s="2" t="s">
        <v>53</v>
      </c>
      <c r="P136" s="2">
        <v>0</v>
      </c>
      <c r="Q136" s="2">
        <v>0</v>
      </c>
      <c r="R136" s="2">
        <v>0</v>
      </c>
      <c r="S136" s="2">
        <v>0</v>
      </c>
      <c r="T136" s="1" t="s">
        <v>86</v>
      </c>
      <c r="U136">
        <v>60</v>
      </c>
    </row>
    <row r="137" spans="1:21" x14ac:dyDescent="0.2">
      <c r="A137" s="4">
        <v>50010410</v>
      </c>
      <c r="B137" s="1" t="s">
        <v>20</v>
      </c>
      <c r="C137">
        <v>4</v>
      </c>
      <c r="D137" s="6">
        <v>4</v>
      </c>
      <c r="E137">
        <v>3</v>
      </c>
      <c r="F137">
        <v>1</v>
      </c>
      <c r="G137">
        <v>30</v>
      </c>
      <c r="H137" s="12" t="s">
        <v>78</v>
      </c>
      <c r="I137" s="12">
        <v>900</v>
      </c>
      <c r="J137">
        <v>14784</v>
      </c>
      <c r="K137">
        <v>0</v>
      </c>
      <c r="L137">
        <v>294</v>
      </c>
      <c r="M137">
        <v>0</v>
      </c>
      <c r="N137" s="2">
        <v>2</v>
      </c>
      <c r="O137" s="2" t="s">
        <v>54</v>
      </c>
      <c r="P137" s="2">
        <v>0</v>
      </c>
      <c r="Q137" s="2">
        <v>0</v>
      </c>
      <c r="R137" s="2">
        <v>0</v>
      </c>
      <c r="S137" s="2">
        <v>0</v>
      </c>
      <c r="T137" s="1" t="s">
        <v>86</v>
      </c>
      <c r="U137">
        <v>60</v>
      </c>
    </row>
    <row r="138" spans="1:21" x14ac:dyDescent="0.2">
      <c r="A138" s="4">
        <v>50010411</v>
      </c>
      <c r="B138" s="1" t="s">
        <v>20</v>
      </c>
      <c r="C138">
        <v>4</v>
      </c>
      <c r="D138" s="6">
        <v>4</v>
      </c>
      <c r="E138">
        <v>4</v>
      </c>
      <c r="F138">
        <v>1</v>
      </c>
      <c r="G138">
        <v>40</v>
      </c>
      <c r="H138" s="12" t="s">
        <v>79</v>
      </c>
      <c r="I138" s="12">
        <v>900</v>
      </c>
      <c r="J138">
        <v>27202</v>
      </c>
      <c r="K138">
        <v>0</v>
      </c>
      <c r="L138">
        <v>540</v>
      </c>
      <c r="M138">
        <v>0</v>
      </c>
      <c r="N138" s="2">
        <v>2</v>
      </c>
      <c r="O138" s="2" t="s">
        <v>55</v>
      </c>
      <c r="P138" s="2">
        <v>0</v>
      </c>
      <c r="Q138" s="2">
        <v>0</v>
      </c>
      <c r="R138" s="2">
        <v>0</v>
      </c>
      <c r="S138" s="2">
        <v>0</v>
      </c>
      <c r="T138" s="1" t="s">
        <v>86</v>
      </c>
      <c r="U138">
        <v>60</v>
      </c>
    </row>
    <row r="139" spans="1:21" x14ac:dyDescent="0.2">
      <c r="A139" s="4">
        <v>50010412</v>
      </c>
      <c r="B139" s="1" t="s">
        <v>20</v>
      </c>
      <c r="C139">
        <v>4</v>
      </c>
      <c r="D139" s="6">
        <v>4</v>
      </c>
      <c r="E139">
        <v>5</v>
      </c>
      <c r="F139">
        <v>1</v>
      </c>
      <c r="G139">
        <v>50</v>
      </c>
      <c r="H139" s="12" t="s">
        <v>80</v>
      </c>
      <c r="I139" s="12">
        <v>900</v>
      </c>
      <c r="J139">
        <v>48962</v>
      </c>
      <c r="K139">
        <v>0</v>
      </c>
      <c r="L139">
        <v>972</v>
      </c>
      <c r="M139">
        <v>0</v>
      </c>
      <c r="N139" s="2">
        <v>2</v>
      </c>
      <c r="O139" s="2" t="s">
        <v>56</v>
      </c>
      <c r="P139" s="2">
        <v>0</v>
      </c>
      <c r="Q139" s="2">
        <v>0</v>
      </c>
      <c r="R139" s="2">
        <v>0</v>
      </c>
      <c r="S139" s="2">
        <v>0</v>
      </c>
      <c r="T139" s="1" t="s">
        <v>86</v>
      </c>
      <c r="U139">
        <v>60</v>
      </c>
    </row>
    <row r="140" spans="1:21" x14ac:dyDescent="0.2">
      <c r="A140" s="4">
        <v>50010413</v>
      </c>
      <c r="B140" s="1" t="s">
        <v>20</v>
      </c>
      <c r="C140">
        <v>4</v>
      </c>
      <c r="D140" s="6">
        <v>4</v>
      </c>
      <c r="E140">
        <v>6</v>
      </c>
      <c r="F140">
        <v>1</v>
      </c>
      <c r="G140">
        <v>55</v>
      </c>
      <c r="H140" s="12" t="s">
        <v>81</v>
      </c>
      <c r="I140" s="12">
        <v>900</v>
      </c>
      <c r="J140">
        <v>87640</v>
      </c>
      <c r="K140">
        <v>0</v>
      </c>
      <c r="L140">
        <v>1738</v>
      </c>
      <c r="M140">
        <v>0</v>
      </c>
      <c r="N140" s="2">
        <v>2</v>
      </c>
      <c r="O140" s="2" t="s">
        <v>57</v>
      </c>
      <c r="P140" s="2">
        <v>0</v>
      </c>
      <c r="Q140" s="2">
        <v>0</v>
      </c>
      <c r="R140" s="2">
        <v>0</v>
      </c>
      <c r="S140" s="2">
        <v>0</v>
      </c>
      <c r="T140" s="1" t="s">
        <v>86</v>
      </c>
      <c r="U140">
        <v>60</v>
      </c>
    </row>
    <row r="141" spans="1:21" x14ac:dyDescent="0.2">
      <c r="A141" s="4">
        <v>50010414</v>
      </c>
      <c r="B141" s="1" t="s">
        <v>20</v>
      </c>
      <c r="C141">
        <v>4</v>
      </c>
      <c r="D141" s="6">
        <v>4</v>
      </c>
      <c r="E141">
        <v>7</v>
      </c>
      <c r="F141">
        <v>1</v>
      </c>
      <c r="G141">
        <v>60</v>
      </c>
      <c r="H141" s="12" t="s">
        <v>19</v>
      </c>
      <c r="I141" s="12">
        <v>900</v>
      </c>
      <c r="J141">
        <v>155998</v>
      </c>
      <c r="K141">
        <v>0</v>
      </c>
      <c r="L141">
        <v>3092</v>
      </c>
      <c r="M141">
        <v>0</v>
      </c>
      <c r="N141" s="2">
        <v>2</v>
      </c>
      <c r="O141" s="2" t="s">
        <v>58</v>
      </c>
      <c r="P141" s="2">
        <v>0</v>
      </c>
      <c r="Q141" s="2">
        <v>0</v>
      </c>
      <c r="R141" s="2">
        <v>0</v>
      </c>
      <c r="S141" s="2">
        <v>0</v>
      </c>
      <c r="T141" s="1" t="s">
        <v>86</v>
      </c>
      <c r="U141">
        <v>60</v>
      </c>
    </row>
    <row r="142" spans="1:21" x14ac:dyDescent="0.2">
      <c r="A142" s="4">
        <v>50010415</v>
      </c>
      <c r="B142" s="1" t="s">
        <v>20</v>
      </c>
      <c r="C142">
        <v>4</v>
      </c>
      <c r="D142" s="6">
        <v>4</v>
      </c>
      <c r="E142">
        <v>1</v>
      </c>
      <c r="F142">
        <v>2</v>
      </c>
      <c r="G142">
        <v>10</v>
      </c>
      <c r="H142" s="12" t="s">
        <v>74</v>
      </c>
      <c r="I142" s="12">
        <v>1200</v>
      </c>
      <c r="J142">
        <v>4400</v>
      </c>
      <c r="K142">
        <v>0</v>
      </c>
      <c r="L142">
        <v>88</v>
      </c>
      <c r="M142">
        <v>0</v>
      </c>
      <c r="N142" s="2">
        <v>1</v>
      </c>
      <c r="O142" s="2" t="s">
        <v>52</v>
      </c>
      <c r="P142" s="2">
        <v>1</v>
      </c>
      <c r="Q142" s="2" t="s">
        <v>59</v>
      </c>
      <c r="R142" s="2">
        <v>0</v>
      </c>
      <c r="S142" s="2">
        <v>0</v>
      </c>
      <c r="T142" s="1" t="s">
        <v>87</v>
      </c>
      <c r="U142">
        <v>60</v>
      </c>
    </row>
    <row r="143" spans="1:21" x14ac:dyDescent="0.2">
      <c r="A143" s="4">
        <v>50010416</v>
      </c>
      <c r="B143" s="1" t="s">
        <v>20</v>
      </c>
      <c r="C143">
        <v>4</v>
      </c>
      <c r="D143" s="6">
        <v>4</v>
      </c>
      <c r="E143">
        <v>2</v>
      </c>
      <c r="F143">
        <v>2</v>
      </c>
      <c r="G143">
        <v>20</v>
      </c>
      <c r="H143" s="12" t="s">
        <v>76</v>
      </c>
      <c r="I143" s="12">
        <v>1200</v>
      </c>
      <c r="J143">
        <v>7700</v>
      </c>
      <c r="K143">
        <v>0</v>
      </c>
      <c r="L143">
        <v>154</v>
      </c>
      <c r="M143">
        <v>0</v>
      </c>
      <c r="N143" s="2">
        <v>1</v>
      </c>
      <c r="O143" s="2" t="s">
        <v>53</v>
      </c>
      <c r="P143" s="2">
        <v>1</v>
      </c>
      <c r="Q143" s="2" t="s">
        <v>60</v>
      </c>
      <c r="R143" s="2">
        <v>0</v>
      </c>
      <c r="S143" s="2">
        <v>0</v>
      </c>
      <c r="T143" s="1" t="s">
        <v>87</v>
      </c>
      <c r="U143">
        <v>60</v>
      </c>
    </row>
    <row r="144" spans="1:21" x14ac:dyDescent="0.2">
      <c r="A144" s="4">
        <v>50010417</v>
      </c>
      <c r="B144" s="1" t="s">
        <v>20</v>
      </c>
      <c r="C144">
        <v>4</v>
      </c>
      <c r="D144" s="6">
        <v>4</v>
      </c>
      <c r="E144">
        <v>3</v>
      </c>
      <c r="F144">
        <v>2</v>
      </c>
      <c r="G144">
        <v>30</v>
      </c>
      <c r="H144" s="12" t="s">
        <v>78</v>
      </c>
      <c r="I144" s="12">
        <v>1200</v>
      </c>
      <c r="J144">
        <v>14784</v>
      </c>
      <c r="K144">
        <v>0</v>
      </c>
      <c r="L144">
        <v>294</v>
      </c>
      <c r="M144">
        <v>0</v>
      </c>
      <c r="N144" s="2">
        <v>1</v>
      </c>
      <c r="O144" s="2" t="s">
        <v>54</v>
      </c>
      <c r="P144" s="2">
        <v>1</v>
      </c>
      <c r="Q144" s="2" t="s">
        <v>61</v>
      </c>
      <c r="R144" s="2">
        <v>0</v>
      </c>
      <c r="S144" s="2">
        <v>0</v>
      </c>
      <c r="T144" s="1" t="s">
        <v>87</v>
      </c>
      <c r="U144">
        <v>60</v>
      </c>
    </row>
    <row r="145" spans="1:21" x14ac:dyDescent="0.2">
      <c r="A145" s="4">
        <v>50010418</v>
      </c>
      <c r="B145" s="1" t="s">
        <v>20</v>
      </c>
      <c r="C145">
        <v>4</v>
      </c>
      <c r="D145" s="6">
        <v>4</v>
      </c>
      <c r="E145">
        <v>4</v>
      </c>
      <c r="F145">
        <v>2</v>
      </c>
      <c r="G145">
        <v>40</v>
      </c>
      <c r="H145" s="12" t="s">
        <v>79</v>
      </c>
      <c r="I145" s="12">
        <v>1200</v>
      </c>
      <c r="J145">
        <v>27202</v>
      </c>
      <c r="K145">
        <v>0</v>
      </c>
      <c r="L145">
        <v>540</v>
      </c>
      <c r="M145">
        <v>0</v>
      </c>
      <c r="N145" s="2">
        <v>1</v>
      </c>
      <c r="O145" s="2" t="s">
        <v>55</v>
      </c>
      <c r="P145" s="2">
        <v>1</v>
      </c>
      <c r="Q145" s="2" t="s">
        <v>62</v>
      </c>
      <c r="R145" s="2">
        <v>0</v>
      </c>
      <c r="S145" s="2">
        <v>0</v>
      </c>
      <c r="T145" s="1" t="s">
        <v>87</v>
      </c>
      <c r="U145">
        <v>60</v>
      </c>
    </row>
    <row r="146" spans="1:21" x14ac:dyDescent="0.2">
      <c r="A146" s="4">
        <v>50010419</v>
      </c>
      <c r="B146" s="1" t="s">
        <v>20</v>
      </c>
      <c r="C146">
        <v>4</v>
      </c>
      <c r="D146" s="6">
        <v>4</v>
      </c>
      <c r="E146">
        <v>5</v>
      </c>
      <c r="F146">
        <v>2</v>
      </c>
      <c r="G146">
        <v>50</v>
      </c>
      <c r="H146" s="12" t="s">
        <v>80</v>
      </c>
      <c r="I146" s="12">
        <v>1200</v>
      </c>
      <c r="J146">
        <v>48962</v>
      </c>
      <c r="K146">
        <v>0</v>
      </c>
      <c r="L146">
        <v>972</v>
      </c>
      <c r="M146">
        <v>0</v>
      </c>
      <c r="N146" s="2">
        <v>1</v>
      </c>
      <c r="O146" s="2" t="s">
        <v>56</v>
      </c>
      <c r="P146" s="2">
        <v>1</v>
      </c>
      <c r="Q146" s="2" t="s">
        <v>63</v>
      </c>
      <c r="R146" s="2">
        <v>0</v>
      </c>
      <c r="S146" s="2">
        <v>0</v>
      </c>
      <c r="T146" s="1" t="s">
        <v>87</v>
      </c>
      <c r="U146">
        <v>60</v>
      </c>
    </row>
    <row r="147" spans="1:21" x14ac:dyDescent="0.2">
      <c r="A147" s="4">
        <v>50010420</v>
      </c>
      <c r="B147" s="1" t="s">
        <v>20</v>
      </c>
      <c r="C147">
        <v>4</v>
      </c>
      <c r="D147" s="6">
        <v>4</v>
      </c>
      <c r="E147">
        <v>6</v>
      </c>
      <c r="F147">
        <v>2</v>
      </c>
      <c r="G147">
        <v>55</v>
      </c>
      <c r="H147" s="12" t="s">
        <v>81</v>
      </c>
      <c r="I147" s="12">
        <v>1200</v>
      </c>
      <c r="J147">
        <v>87640</v>
      </c>
      <c r="K147">
        <v>0</v>
      </c>
      <c r="L147">
        <v>1738</v>
      </c>
      <c r="M147">
        <v>0</v>
      </c>
      <c r="N147" s="2">
        <v>1</v>
      </c>
      <c r="O147" s="2" t="s">
        <v>57</v>
      </c>
      <c r="P147" s="2">
        <v>1</v>
      </c>
      <c r="Q147" s="2" t="s">
        <v>64</v>
      </c>
      <c r="R147" s="2">
        <v>0</v>
      </c>
      <c r="S147" s="2">
        <v>0</v>
      </c>
      <c r="T147" s="1" t="s">
        <v>87</v>
      </c>
      <c r="U147">
        <v>60</v>
      </c>
    </row>
    <row r="148" spans="1:21" x14ac:dyDescent="0.2">
      <c r="A148" s="4">
        <v>50010421</v>
      </c>
      <c r="B148" s="1" t="s">
        <v>20</v>
      </c>
      <c r="C148">
        <v>4</v>
      </c>
      <c r="D148" s="6">
        <v>4</v>
      </c>
      <c r="E148">
        <v>7</v>
      </c>
      <c r="F148">
        <v>2</v>
      </c>
      <c r="G148">
        <v>60</v>
      </c>
      <c r="H148" s="12" t="s">
        <v>19</v>
      </c>
      <c r="I148" s="12">
        <v>1200</v>
      </c>
      <c r="J148">
        <v>155998</v>
      </c>
      <c r="K148">
        <v>0</v>
      </c>
      <c r="L148">
        <v>3092</v>
      </c>
      <c r="M148">
        <v>0</v>
      </c>
      <c r="N148" s="2">
        <v>1</v>
      </c>
      <c r="O148" s="2" t="s">
        <v>58</v>
      </c>
      <c r="P148" s="2">
        <v>1</v>
      </c>
      <c r="Q148" s="2" t="s">
        <v>65</v>
      </c>
      <c r="R148" s="2">
        <v>0</v>
      </c>
      <c r="S148" s="2">
        <v>0</v>
      </c>
      <c r="T148" s="1" t="s">
        <v>87</v>
      </c>
      <c r="U148">
        <v>60</v>
      </c>
    </row>
    <row r="149" spans="1:21" x14ac:dyDescent="0.2">
      <c r="A149" s="4">
        <v>50010422</v>
      </c>
      <c r="B149" s="1" t="s">
        <v>20</v>
      </c>
      <c r="C149">
        <v>4</v>
      </c>
      <c r="D149" s="7">
        <v>5</v>
      </c>
      <c r="E149">
        <v>1</v>
      </c>
      <c r="F149">
        <v>1</v>
      </c>
      <c r="G149">
        <v>10</v>
      </c>
      <c r="H149" s="12" t="s">
        <v>75</v>
      </c>
      <c r="I149" s="12">
        <v>2100</v>
      </c>
      <c r="J149">
        <v>7920</v>
      </c>
      <c r="K149">
        <v>0</v>
      </c>
      <c r="L149">
        <v>158</v>
      </c>
      <c r="M149">
        <v>0</v>
      </c>
      <c r="N149" s="2">
        <v>2</v>
      </c>
      <c r="O149" s="2" t="s">
        <v>52</v>
      </c>
      <c r="P149" s="2">
        <v>1</v>
      </c>
      <c r="Q149" s="2" t="s">
        <v>59</v>
      </c>
      <c r="R149" s="2">
        <v>0</v>
      </c>
      <c r="S149" s="2">
        <v>0</v>
      </c>
      <c r="T149" s="1"/>
      <c r="U149">
        <v>60</v>
      </c>
    </row>
    <row r="150" spans="1:21" x14ac:dyDescent="0.2">
      <c r="A150" s="4">
        <v>50010423</v>
      </c>
      <c r="B150" s="1" t="s">
        <v>20</v>
      </c>
      <c r="C150">
        <v>4</v>
      </c>
      <c r="D150" s="7">
        <v>5</v>
      </c>
      <c r="E150">
        <v>2</v>
      </c>
      <c r="F150">
        <v>1</v>
      </c>
      <c r="G150">
        <v>20</v>
      </c>
      <c r="H150" s="12" t="s">
        <v>78</v>
      </c>
      <c r="I150" s="12">
        <v>2100</v>
      </c>
      <c r="J150">
        <v>13860</v>
      </c>
      <c r="K150">
        <v>0</v>
      </c>
      <c r="L150">
        <v>277</v>
      </c>
      <c r="M150">
        <v>0</v>
      </c>
      <c r="N150" s="2">
        <v>2</v>
      </c>
      <c r="O150" s="2" t="s">
        <v>53</v>
      </c>
      <c r="P150" s="2">
        <v>1</v>
      </c>
      <c r="Q150" s="2" t="s">
        <v>60</v>
      </c>
      <c r="R150" s="2">
        <v>0</v>
      </c>
      <c r="S150" s="2">
        <v>0</v>
      </c>
      <c r="T150" s="1"/>
      <c r="U150">
        <v>60</v>
      </c>
    </row>
    <row r="151" spans="1:21" x14ac:dyDescent="0.2">
      <c r="A151" s="4">
        <v>50010424</v>
      </c>
      <c r="B151" s="1" t="s">
        <v>20</v>
      </c>
      <c r="C151">
        <v>4</v>
      </c>
      <c r="D151" s="7">
        <v>5</v>
      </c>
      <c r="E151">
        <v>3</v>
      </c>
      <c r="F151">
        <v>1</v>
      </c>
      <c r="G151">
        <v>30</v>
      </c>
      <c r="H151" s="12" t="s">
        <v>82</v>
      </c>
      <c r="I151" s="12">
        <v>2100</v>
      </c>
      <c r="J151">
        <v>26611</v>
      </c>
      <c r="K151">
        <v>0</v>
      </c>
      <c r="L151">
        <v>529</v>
      </c>
      <c r="M151">
        <v>0</v>
      </c>
      <c r="N151" s="2">
        <v>2</v>
      </c>
      <c r="O151" s="2" t="s">
        <v>54</v>
      </c>
      <c r="P151" s="2">
        <v>1</v>
      </c>
      <c r="Q151" s="2" t="s">
        <v>61</v>
      </c>
      <c r="R151" s="2">
        <v>0</v>
      </c>
      <c r="S151" s="2">
        <v>0</v>
      </c>
      <c r="T151" s="1"/>
      <c r="U151">
        <v>60</v>
      </c>
    </row>
    <row r="152" spans="1:21" x14ac:dyDescent="0.2">
      <c r="A152" s="4">
        <v>50010425</v>
      </c>
      <c r="B152" s="1" t="s">
        <v>20</v>
      </c>
      <c r="C152">
        <v>4</v>
      </c>
      <c r="D152" s="7">
        <v>5</v>
      </c>
      <c r="E152">
        <v>4</v>
      </c>
      <c r="F152">
        <v>1</v>
      </c>
      <c r="G152">
        <v>40</v>
      </c>
      <c r="H152" s="12" t="s">
        <v>81</v>
      </c>
      <c r="I152" s="12">
        <v>2100</v>
      </c>
      <c r="J152">
        <v>48963</v>
      </c>
      <c r="K152">
        <v>0</v>
      </c>
      <c r="L152">
        <v>972</v>
      </c>
      <c r="M152">
        <v>0</v>
      </c>
      <c r="N152" s="2">
        <v>2</v>
      </c>
      <c r="O152" s="2" t="s">
        <v>55</v>
      </c>
      <c r="P152" s="2">
        <v>1</v>
      </c>
      <c r="Q152" s="2" t="s">
        <v>62</v>
      </c>
      <c r="R152" s="2">
        <v>0</v>
      </c>
      <c r="S152" s="2">
        <v>0</v>
      </c>
      <c r="T152" s="1"/>
      <c r="U152">
        <v>60</v>
      </c>
    </row>
    <row r="153" spans="1:21" x14ac:dyDescent="0.2">
      <c r="A153" s="4">
        <v>50010426</v>
      </c>
      <c r="B153" s="1" t="s">
        <v>20</v>
      </c>
      <c r="C153">
        <v>4</v>
      </c>
      <c r="D153" s="7">
        <v>5</v>
      </c>
      <c r="E153">
        <v>5</v>
      </c>
      <c r="F153">
        <v>1</v>
      </c>
      <c r="G153">
        <v>50</v>
      </c>
      <c r="H153" s="12" t="s">
        <v>83</v>
      </c>
      <c r="I153" s="12">
        <v>2100</v>
      </c>
      <c r="J153">
        <v>88131</v>
      </c>
      <c r="K153">
        <v>0</v>
      </c>
      <c r="L153">
        <v>1749</v>
      </c>
      <c r="M153">
        <v>0</v>
      </c>
      <c r="N153" s="2">
        <v>2</v>
      </c>
      <c r="O153" s="2" t="s">
        <v>56</v>
      </c>
      <c r="P153" s="2">
        <v>1</v>
      </c>
      <c r="Q153" s="2" t="s">
        <v>63</v>
      </c>
      <c r="R153" s="2">
        <v>0</v>
      </c>
      <c r="S153" s="2">
        <v>0</v>
      </c>
      <c r="T153" s="1"/>
      <c r="U153">
        <v>60</v>
      </c>
    </row>
    <row r="154" spans="1:21" x14ac:dyDescent="0.2">
      <c r="A154" s="4">
        <v>50010427</v>
      </c>
      <c r="B154" s="1" t="s">
        <v>20</v>
      </c>
      <c r="C154">
        <v>4</v>
      </c>
      <c r="D154" s="7">
        <v>5</v>
      </c>
      <c r="E154">
        <v>6</v>
      </c>
      <c r="F154">
        <v>1</v>
      </c>
      <c r="G154">
        <v>55</v>
      </c>
      <c r="H154" s="12" t="s">
        <v>84</v>
      </c>
      <c r="I154" s="12">
        <v>2100</v>
      </c>
      <c r="J154">
        <v>157752</v>
      </c>
      <c r="K154">
        <v>0</v>
      </c>
      <c r="L154">
        <v>3128</v>
      </c>
      <c r="M154">
        <v>0</v>
      </c>
      <c r="N154" s="2">
        <v>2</v>
      </c>
      <c r="O154" s="2" t="s">
        <v>57</v>
      </c>
      <c r="P154" s="2">
        <v>1</v>
      </c>
      <c r="Q154" s="2" t="s">
        <v>64</v>
      </c>
      <c r="R154" s="2">
        <v>0</v>
      </c>
      <c r="S154" s="2">
        <v>0</v>
      </c>
      <c r="T154" s="1"/>
      <c r="U154">
        <v>60</v>
      </c>
    </row>
    <row r="155" spans="1:21" x14ac:dyDescent="0.2">
      <c r="A155" s="4">
        <v>50010428</v>
      </c>
      <c r="B155" s="1" t="s">
        <v>20</v>
      </c>
      <c r="C155">
        <v>4</v>
      </c>
      <c r="D155" s="7">
        <v>5</v>
      </c>
      <c r="E155">
        <v>7</v>
      </c>
      <c r="F155">
        <v>1</v>
      </c>
      <c r="G155">
        <v>60</v>
      </c>
      <c r="H155" s="12" t="s">
        <v>19</v>
      </c>
      <c r="I155" s="12">
        <v>2100</v>
      </c>
      <c r="J155">
        <v>280796</v>
      </c>
      <c r="K155">
        <v>0</v>
      </c>
      <c r="L155">
        <v>5565</v>
      </c>
      <c r="M155">
        <v>0</v>
      </c>
      <c r="N155" s="2">
        <v>2</v>
      </c>
      <c r="O155" s="2" t="s">
        <v>58</v>
      </c>
      <c r="P155" s="2">
        <v>1</v>
      </c>
      <c r="Q155" s="2" t="s">
        <v>65</v>
      </c>
      <c r="R155" s="2">
        <v>0</v>
      </c>
      <c r="S155" s="2">
        <v>0</v>
      </c>
      <c r="T155" s="1"/>
      <c r="U155">
        <v>60</v>
      </c>
    </row>
    <row r="156" spans="1:21" x14ac:dyDescent="0.2">
      <c r="A156" s="4">
        <v>50010429</v>
      </c>
      <c r="B156" s="1" t="s">
        <v>20</v>
      </c>
      <c r="C156">
        <v>4</v>
      </c>
      <c r="D156" s="7">
        <v>5</v>
      </c>
      <c r="E156">
        <v>1</v>
      </c>
      <c r="F156">
        <v>2</v>
      </c>
      <c r="G156">
        <v>10</v>
      </c>
      <c r="H156" s="12" t="s">
        <v>75</v>
      </c>
      <c r="I156" s="12">
        <v>2700</v>
      </c>
      <c r="J156">
        <v>7920</v>
      </c>
      <c r="K156">
        <v>0</v>
      </c>
      <c r="L156">
        <v>158</v>
      </c>
      <c r="M156">
        <v>0</v>
      </c>
      <c r="N156" s="2">
        <v>1</v>
      </c>
      <c r="O156" s="2" t="s">
        <v>52</v>
      </c>
      <c r="P156" s="2">
        <v>1</v>
      </c>
      <c r="Q156" s="2" t="s">
        <v>59</v>
      </c>
      <c r="R156" s="2">
        <v>1</v>
      </c>
      <c r="S156" s="2" t="s">
        <v>66</v>
      </c>
      <c r="T156" s="1" t="s">
        <v>88</v>
      </c>
      <c r="U156">
        <v>60</v>
      </c>
    </row>
    <row r="157" spans="1:21" x14ac:dyDescent="0.2">
      <c r="A157" s="4">
        <v>50010430</v>
      </c>
      <c r="B157" s="1" t="s">
        <v>20</v>
      </c>
      <c r="C157">
        <v>4</v>
      </c>
      <c r="D157" s="7">
        <v>5</v>
      </c>
      <c r="E157">
        <v>2</v>
      </c>
      <c r="F157">
        <v>2</v>
      </c>
      <c r="G157">
        <v>20</v>
      </c>
      <c r="H157" s="12" t="s">
        <v>78</v>
      </c>
      <c r="I157" s="12">
        <v>2700</v>
      </c>
      <c r="J157">
        <v>13860</v>
      </c>
      <c r="K157">
        <v>0</v>
      </c>
      <c r="L157">
        <v>277</v>
      </c>
      <c r="M157">
        <v>0</v>
      </c>
      <c r="N157" s="2">
        <v>1</v>
      </c>
      <c r="O157" s="2" t="s">
        <v>53</v>
      </c>
      <c r="P157" s="2">
        <v>1</v>
      </c>
      <c r="Q157" s="2" t="s">
        <v>60</v>
      </c>
      <c r="R157" s="2">
        <v>1</v>
      </c>
      <c r="S157" s="2" t="s">
        <v>67</v>
      </c>
      <c r="T157" s="1" t="s">
        <v>88</v>
      </c>
      <c r="U157">
        <v>60</v>
      </c>
    </row>
    <row r="158" spans="1:21" x14ac:dyDescent="0.2">
      <c r="A158" s="4">
        <v>50010431</v>
      </c>
      <c r="B158" s="1" t="s">
        <v>20</v>
      </c>
      <c r="C158">
        <v>4</v>
      </c>
      <c r="D158" s="7">
        <v>5</v>
      </c>
      <c r="E158">
        <v>3</v>
      </c>
      <c r="F158">
        <v>2</v>
      </c>
      <c r="G158">
        <v>30</v>
      </c>
      <c r="H158" s="12" t="s">
        <v>82</v>
      </c>
      <c r="I158" s="12">
        <v>2700</v>
      </c>
      <c r="J158">
        <v>26611</v>
      </c>
      <c r="K158">
        <v>0</v>
      </c>
      <c r="L158">
        <v>529</v>
      </c>
      <c r="M158">
        <v>0</v>
      </c>
      <c r="N158" s="2">
        <v>1</v>
      </c>
      <c r="O158" s="2" t="s">
        <v>54</v>
      </c>
      <c r="P158" s="2">
        <v>1</v>
      </c>
      <c r="Q158" s="2" t="s">
        <v>61</v>
      </c>
      <c r="R158" s="2">
        <v>1</v>
      </c>
      <c r="S158" s="2" t="s">
        <v>68</v>
      </c>
      <c r="T158" s="1" t="s">
        <v>88</v>
      </c>
      <c r="U158">
        <v>60</v>
      </c>
    </row>
    <row r="159" spans="1:21" x14ac:dyDescent="0.2">
      <c r="A159" s="4">
        <v>50010432</v>
      </c>
      <c r="B159" s="1" t="s">
        <v>20</v>
      </c>
      <c r="C159">
        <v>4</v>
      </c>
      <c r="D159" s="7">
        <v>5</v>
      </c>
      <c r="E159">
        <v>4</v>
      </c>
      <c r="F159">
        <v>2</v>
      </c>
      <c r="G159">
        <v>40</v>
      </c>
      <c r="H159" s="12" t="s">
        <v>81</v>
      </c>
      <c r="I159" s="12">
        <v>2700</v>
      </c>
      <c r="J159">
        <v>48963</v>
      </c>
      <c r="K159">
        <v>0</v>
      </c>
      <c r="L159">
        <v>972</v>
      </c>
      <c r="M159">
        <v>0</v>
      </c>
      <c r="N159" s="2">
        <v>1</v>
      </c>
      <c r="O159" s="2" t="s">
        <v>55</v>
      </c>
      <c r="P159" s="2">
        <v>1</v>
      </c>
      <c r="Q159" s="2" t="s">
        <v>62</v>
      </c>
      <c r="R159" s="2">
        <v>1</v>
      </c>
      <c r="S159" s="2" t="s">
        <v>69</v>
      </c>
      <c r="T159" s="1" t="s">
        <v>88</v>
      </c>
      <c r="U159">
        <v>60</v>
      </c>
    </row>
    <row r="160" spans="1:21" x14ac:dyDescent="0.2">
      <c r="A160" s="4">
        <v>50010433</v>
      </c>
      <c r="B160" s="1" t="s">
        <v>20</v>
      </c>
      <c r="C160">
        <v>4</v>
      </c>
      <c r="D160" s="7">
        <v>5</v>
      </c>
      <c r="E160">
        <v>5</v>
      </c>
      <c r="F160">
        <v>2</v>
      </c>
      <c r="G160">
        <v>50</v>
      </c>
      <c r="H160" s="12" t="s">
        <v>83</v>
      </c>
      <c r="I160" s="12">
        <v>2700</v>
      </c>
      <c r="J160">
        <v>88131</v>
      </c>
      <c r="K160">
        <v>0</v>
      </c>
      <c r="L160">
        <v>1749</v>
      </c>
      <c r="M160">
        <v>0</v>
      </c>
      <c r="N160" s="2">
        <v>1</v>
      </c>
      <c r="O160" s="2" t="s">
        <v>56</v>
      </c>
      <c r="P160" s="2">
        <v>1</v>
      </c>
      <c r="Q160" s="2" t="s">
        <v>63</v>
      </c>
      <c r="R160" s="2">
        <v>1</v>
      </c>
      <c r="S160" s="2" t="s">
        <v>70</v>
      </c>
      <c r="T160" s="1" t="s">
        <v>88</v>
      </c>
      <c r="U160">
        <v>60</v>
      </c>
    </row>
    <row r="161" spans="1:21" x14ac:dyDescent="0.2">
      <c r="A161" s="4">
        <v>50010434</v>
      </c>
      <c r="B161" s="1" t="s">
        <v>20</v>
      </c>
      <c r="C161">
        <v>4</v>
      </c>
      <c r="D161" s="7">
        <v>5</v>
      </c>
      <c r="E161">
        <v>6</v>
      </c>
      <c r="F161">
        <v>2</v>
      </c>
      <c r="G161">
        <v>55</v>
      </c>
      <c r="H161" s="12" t="s">
        <v>84</v>
      </c>
      <c r="I161" s="12">
        <v>2700</v>
      </c>
      <c r="J161">
        <v>157752</v>
      </c>
      <c r="K161">
        <v>0</v>
      </c>
      <c r="L161">
        <v>3128</v>
      </c>
      <c r="M161">
        <v>0</v>
      </c>
      <c r="N161" s="2">
        <v>1</v>
      </c>
      <c r="O161" s="2" t="s">
        <v>57</v>
      </c>
      <c r="P161" s="2">
        <v>1</v>
      </c>
      <c r="Q161" s="2" t="s">
        <v>64</v>
      </c>
      <c r="R161" s="2">
        <v>1</v>
      </c>
      <c r="S161" s="2" t="s">
        <v>71</v>
      </c>
      <c r="T161" s="1" t="s">
        <v>88</v>
      </c>
      <c r="U161">
        <v>60</v>
      </c>
    </row>
    <row r="162" spans="1:21" x14ac:dyDescent="0.2">
      <c r="A162" s="4">
        <v>50010435</v>
      </c>
      <c r="B162" s="1" t="s">
        <v>20</v>
      </c>
      <c r="C162">
        <v>4</v>
      </c>
      <c r="D162" s="7">
        <v>5</v>
      </c>
      <c r="E162">
        <v>7</v>
      </c>
      <c r="F162">
        <v>2</v>
      </c>
      <c r="G162">
        <v>60</v>
      </c>
      <c r="H162" s="12" t="s">
        <v>19</v>
      </c>
      <c r="I162" s="12">
        <v>2700</v>
      </c>
      <c r="J162">
        <v>280796</v>
      </c>
      <c r="K162">
        <v>0</v>
      </c>
      <c r="L162">
        <v>5565</v>
      </c>
      <c r="M162">
        <v>0</v>
      </c>
      <c r="N162" s="2">
        <v>1</v>
      </c>
      <c r="O162" s="2" t="s">
        <v>58</v>
      </c>
      <c r="P162" s="2">
        <v>1</v>
      </c>
      <c r="Q162" s="2" t="s">
        <v>65</v>
      </c>
      <c r="R162" s="2">
        <v>1</v>
      </c>
      <c r="S162" s="2" t="s">
        <v>72</v>
      </c>
      <c r="T162" s="1" t="s">
        <v>88</v>
      </c>
      <c r="U162">
        <v>60</v>
      </c>
    </row>
    <row r="163" spans="1:21" x14ac:dyDescent="0.2">
      <c r="A163" s="4">
        <v>50010436</v>
      </c>
      <c r="B163" s="1" t="s">
        <v>20</v>
      </c>
      <c r="C163">
        <v>4</v>
      </c>
      <c r="D163" s="7">
        <v>5</v>
      </c>
      <c r="E163">
        <v>1</v>
      </c>
      <c r="F163">
        <v>3</v>
      </c>
      <c r="G163">
        <v>10</v>
      </c>
      <c r="H163" s="12" t="s">
        <v>75</v>
      </c>
      <c r="I163" s="12">
        <v>6750</v>
      </c>
      <c r="J163">
        <v>7920</v>
      </c>
      <c r="K163">
        <v>0</v>
      </c>
      <c r="L163">
        <v>158</v>
      </c>
      <c r="M163">
        <v>0</v>
      </c>
      <c r="N163" s="2">
        <v>0</v>
      </c>
      <c r="O163" s="2">
        <v>0</v>
      </c>
      <c r="P163" s="2">
        <v>1</v>
      </c>
      <c r="Q163" s="2" t="s">
        <v>59</v>
      </c>
      <c r="R163" s="2">
        <v>2</v>
      </c>
      <c r="S163" s="2" t="s">
        <v>66</v>
      </c>
      <c r="T163" s="1" t="s">
        <v>89</v>
      </c>
      <c r="U163">
        <v>60</v>
      </c>
    </row>
    <row r="164" spans="1:21" x14ac:dyDescent="0.2">
      <c r="A164" s="4">
        <v>50010437</v>
      </c>
      <c r="B164" s="1" t="s">
        <v>20</v>
      </c>
      <c r="C164">
        <v>4</v>
      </c>
      <c r="D164" s="7">
        <v>5</v>
      </c>
      <c r="E164">
        <v>2</v>
      </c>
      <c r="F164">
        <v>3</v>
      </c>
      <c r="G164">
        <v>20</v>
      </c>
      <c r="H164" s="12" t="s">
        <v>78</v>
      </c>
      <c r="I164" s="12">
        <v>6750</v>
      </c>
      <c r="J164">
        <v>13860</v>
      </c>
      <c r="K164">
        <v>0</v>
      </c>
      <c r="L164">
        <v>277</v>
      </c>
      <c r="M164">
        <v>0</v>
      </c>
      <c r="N164" s="2">
        <v>0</v>
      </c>
      <c r="O164" s="2">
        <v>0</v>
      </c>
      <c r="P164" s="2">
        <v>1</v>
      </c>
      <c r="Q164" s="2" t="s">
        <v>60</v>
      </c>
      <c r="R164" s="2">
        <v>2</v>
      </c>
      <c r="S164" s="2" t="s">
        <v>67</v>
      </c>
      <c r="T164" s="1" t="s">
        <v>89</v>
      </c>
      <c r="U164">
        <v>60</v>
      </c>
    </row>
    <row r="165" spans="1:21" x14ac:dyDescent="0.2">
      <c r="A165" s="4">
        <v>50010438</v>
      </c>
      <c r="B165" s="1" t="s">
        <v>20</v>
      </c>
      <c r="C165">
        <v>4</v>
      </c>
      <c r="D165" s="7">
        <v>5</v>
      </c>
      <c r="E165">
        <v>3</v>
      </c>
      <c r="F165">
        <v>3</v>
      </c>
      <c r="G165">
        <v>30</v>
      </c>
      <c r="H165" s="12" t="s">
        <v>82</v>
      </c>
      <c r="I165" s="12">
        <v>6750</v>
      </c>
      <c r="J165">
        <v>26611</v>
      </c>
      <c r="K165">
        <v>0</v>
      </c>
      <c r="L165">
        <v>529</v>
      </c>
      <c r="M165">
        <v>0</v>
      </c>
      <c r="N165" s="2">
        <v>0</v>
      </c>
      <c r="O165" s="2">
        <v>0</v>
      </c>
      <c r="P165" s="2">
        <v>1</v>
      </c>
      <c r="Q165" s="2" t="s">
        <v>61</v>
      </c>
      <c r="R165" s="2">
        <v>2</v>
      </c>
      <c r="S165" s="2" t="s">
        <v>68</v>
      </c>
      <c r="T165" s="1" t="s">
        <v>89</v>
      </c>
      <c r="U165">
        <v>60</v>
      </c>
    </row>
    <row r="166" spans="1:21" x14ac:dyDescent="0.2">
      <c r="A166" s="4">
        <v>50010439</v>
      </c>
      <c r="B166" s="1" t="s">
        <v>20</v>
      </c>
      <c r="C166">
        <v>4</v>
      </c>
      <c r="D166" s="7">
        <v>5</v>
      </c>
      <c r="E166">
        <v>4</v>
      </c>
      <c r="F166">
        <v>3</v>
      </c>
      <c r="G166">
        <v>40</v>
      </c>
      <c r="H166" s="12" t="s">
        <v>81</v>
      </c>
      <c r="I166" s="12">
        <v>6750</v>
      </c>
      <c r="J166">
        <v>48963</v>
      </c>
      <c r="K166">
        <v>0</v>
      </c>
      <c r="L166">
        <v>972</v>
      </c>
      <c r="M166">
        <v>0</v>
      </c>
      <c r="N166" s="2">
        <v>0</v>
      </c>
      <c r="O166" s="2">
        <v>0</v>
      </c>
      <c r="P166" s="2">
        <v>1</v>
      </c>
      <c r="Q166" s="2" t="s">
        <v>62</v>
      </c>
      <c r="R166" s="2">
        <v>2</v>
      </c>
      <c r="S166" s="2" t="s">
        <v>69</v>
      </c>
      <c r="T166" s="1" t="s">
        <v>89</v>
      </c>
      <c r="U166">
        <v>60</v>
      </c>
    </row>
    <row r="167" spans="1:21" x14ac:dyDescent="0.2">
      <c r="A167" s="4">
        <v>50010440</v>
      </c>
      <c r="B167" s="1" t="s">
        <v>20</v>
      </c>
      <c r="C167">
        <v>4</v>
      </c>
      <c r="D167" s="7">
        <v>5</v>
      </c>
      <c r="E167">
        <v>5</v>
      </c>
      <c r="F167">
        <v>3</v>
      </c>
      <c r="G167">
        <v>50</v>
      </c>
      <c r="H167" s="12" t="s">
        <v>83</v>
      </c>
      <c r="I167" s="12">
        <v>6750</v>
      </c>
      <c r="J167">
        <v>88131</v>
      </c>
      <c r="K167">
        <v>0</v>
      </c>
      <c r="L167">
        <v>1749</v>
      </c>
      <c r="M167">
        <v>0</v>
      </c>
      <c r="N167" s="2">
        <v>0</v>
      </c>
      <c r="O167" s="2">
        <v>0</v>
      </c>
      <c r="P167" s="2">
        <v>1</v>
      </c>
      <c r="Q167" s="2" t="s">
        <v>63</v>
      </c>
      <c r="R167" s="2">
        <v>2</v>
      </c>
      <c r="S167" s="2" t="s">
        <v>70</v>
      </c>
      <c r="T167" s="1" t="s">
        <v>89</v>
      </c>
      <c r="U167">
        <v>60</v>
      </c>
    </row>
    <row r="168" spans="1:21" x14ac:dyDescent="0.2">
      <c r="A168" s="4">
        <v>50010441</v>
      </c>
      <c r="B168" s="1" t="s">
        <v>20</v>
      </c>
      <c r="C168">
        <v>4</v>
      </c>
      <c r="D168" s="7">
        <v>5</v>
      </c>
      <c r="E168">
        <v>6</v>
      </c>
      <c r="F168">
        <v>3</v>
      </c>
      <c r="G168">
        <v>55</v>
      </c>
      <c r="H168" s="12" t="s">
        <v>84</v>
      </c>
      <c r="I168" s="12">
        <v>6750</v>
      </c>
      <c r="J168">
        <v>157752</v>
      </c>
      <c r="K168">
        <v>0</v>
      </c>
      <c r="L168">
        <v>3128</v>
      </c>
      <c r="M168">
        <v>0</v>
      </c>
      <c r="N168" s="2">
        <v>0</v>
      </c>
      <c r="O168" s="2">
        <v>0</v>
      </c>
      <c r="P168" s="2">
        <v>1</v>
      </c>
      <c r="Q168" s="2" t="s">
        <v>64</v>
      </c>
      <c r="R168" s="2">
        <v>2</v>
      </c>
      <c r="S168" s="2" t="s">
        <v>71</v>
      </c>
      <c r="T168" s="1" t="s">
        <v>89</v>
      </c>
      <c r="U168">
        <v>60</v>
      </c>
    </row>
    <row r="169" spans="1:21" x14ac:dyDescent="0.2">
      <c r="A169" s="4">
        <v>50010442</v>
      </c>
      <c r="B169" s="1" t="s">
        <v>20</v>
      </c>
      <c r="C169">
        <v>4</v>
      </c>
      <c r="D169" s="7">
        <v>5</v>
      </c>
      <c r="E169">
        <v>7</v>
      </c>
      <c r="F169">
        <v>3</v>
      </c>
      <c r="G169">
        <v>60</v>
      </c>
      <c r="H169" s="12" t="s">
        <v>19</v>
      </c>
      <c r="I169" s="12">
        <v>6750</v>
      </c>
      <c r="J169">
        <v>280796</v>
      </c>
      <c r="K169">
        <v>0</v>
      </c>
      <c r="L169">
        <v>5565</v>
      </c>
      <c r="M169">
        <v>0</v>
      </c>
      <c r="N169" s="2">
        <v>0</v>
      </c>
      <c r="O169" s="2">
        <v>0</v>
      </c>
      <c r="P169" s="2">
        <v>1</v>
      </c>
      <c r="Q169" s="2" t="s">
        <v>65</v>
      </c>
      <c r="R169" s="2">
        <v>2</v>
      </c>
      <c r="S169" s="2" t="s">
        <v>72</v>
      </c>
      <c r="T169" s="1" t="s">
        <v>89</v>
      </c>
      <c r="U169">
        <v>60</v>
      </c>
    </row>
    <row r="170" spans="1:21" x14ac:dyDescent="0.2">
      <c r="T170" s="1"/>
    </row>
    <row r="171" spans="1:21" x14ac:dyDescent="0.2">
      <c r="T171" s="1"/>
    </row>
    <row r="172" spans="1:21" x14ac:dyDescent="0.2">
      <c r="T172" s="1"/>
    </row>
    <row r="173" spans="1:21" x14ac:dyDescent="0.2">
      <c r="T173" s="1"/>
    </row>
    <row r="174" spans="1:21" x14ac:dyDescent="0.2">
      <c r="T174" s="1"/>
    </row>
    <row r="175" spans="1:21" x14ac:dyDescent="0.2">
      <c r="T175" s="1"/>
    </row>
    <row r="176" spans="1:21" x14ac:dyDescent="0.2">
      <c r="T176" s="1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DE8-1501-4B5D-BE95-16A6B227F98F}">
  <dimension ref="A1:I16"/>
  <sheetViews>
    <sheetView workbookViewId="0">
      <selection activeCell="N17" sqref="N17"/>
    </sheetView>
  </sheetViews>
  <sheetFormatPr defaultRowHeight="14.25" x14ac:dyDescent="0.2"/>
  <cols>
    <col min="3" max="3" width="9" customWidth="1"/>
  </cols>
  <sheetData>
    <row r="1" spans="1:9" x14ac:dyDescent="0.2">
      <c r="A1" s="9"/>
      <c r="B1" s="9" t="s">
        <v>21</v>
      </c>
      <c r="C1" s="9" t="s">
        <v>22</v>
      </c>
      <c r="D1" s="9" t="s">
        <v>23</v>
      </c>
    </row>
    <row r="2" spans="1:9" x14ac:dyDescent="0.2">
      <c r="A2" s="9" t="s">
        <v>24</v>
      </c>
      <c r="B2" s="9"/>
      <c r="C2" s="9">
        <v>100</v>
      </c>
      <c r="D2" s="10">
        <v>10</v>
      </c>
    </row>
    <row r="3" spans="1:9" x14ac:dyDescent="0.2">
      <c r="A3" s="9" t="s">
        <v>25</v>
      </c>
      <c r="B3" s="9">
        <v>0.9</v>
      </c>
      <c r="C3" s="9">
        <v>1000</v>
      </c>
      <c r="D3" s="10">
        <v>100</v>
      </c>
      <c r="I3" s="3" t="s">
        <v>34</v>
      </c>
    </row>
    <row r="4" spans="1:9" x14ac:dyDescent="0.2">
      <c r="A4" s="9" t="s">
        <v>26</v>
      </c>
      <c r="B4" s="9">
        <v>0.8</v>
      </c>
      <c r="C4" s="9">
        <v>1500</v>
      </c>
      <c r="D4" s="10">
        <v>150</v>
      </c>
    </row>
    <row r="5" spans="1:9" ht="13.5" customHeight="1" x14ac:dyDescent="0.2">
      <c r="A5" s="14" t="s">
        <v>27</v>
      </c>
      <c r="B5" s="9">
        <v>0.7</v>
      </c>
      <c r="C5" s="9">
        <v>2000</v>
      </c>
      <c r="D5" s="10">
        <v>250</v>
      </c>
    </row>
    <row r="6" spans="1:9" ht="13.5" customHeight="1" x14ac:dyDescent="0.2"/>
    <row r="8" spans="1:9" x14ac:dyDescent="0.2">
      <c r="D8" t="s">
        <v>29</v>
      </c>
      <c r="E8" t="s">
        <v>30</v>
      </c>
      <c r="F8" t="s">
        <v>31</v>
      </c>
      <c r="G8" t="s">
        <v>32</v>
      </c>
    </row>
    <row r="9" spans="1:9" x14ac:dyDescent="0.2">
      <c r="A9" s="18" t="s">
        <v>28</v>
      </c>
      <c r="B9" s="9" t="s">
        <v>24</v>
      </c>
      <c r="C9" s="9">
        <v>1</v>
      </c>
      <c r="D9" s="9">
        <v>100</v>
      </c>
      <c r="E9" s="9">
        <v>4</v>
      </c>
      <c r="F9" s="9">
        <v>40</v>
      </c>
      <c r="G9" s="9">
        <v>100</v>
      </c>
      <c r="I9" s="3" t="s">
        <v>33</v>
      </c>
    </row>
    <row r="10" spans="1:9" x14ac:dyDescent="0.2">
      <c r="A10" s="18"/>
      <c r="B10" s="9" t="s">
        <v>25</v>
      </c>
      <c r="C10" s="9">
        <v>1</v>
      </c>
      <c r="D10" s="9">
        <v>25</v>
      </c>
      <c r="E10" s="9">
        <v>2</v>
      </c>
      <c r="F10" s="9">
        <v>50</v>
      </c>
      <c r="G10" s="9"/>
    </row>
    <row r="11" spans="1:9" x14ac:dyDescent="0.2">
      <c r="A11" s="18"/>
      <c r="B11" s="9" t="s">
        <v>27</v>
      </c>
      <c r="C11" s="9">
        <v>1</v>
      </c>
      <c r="D11" s="9">
        <v>4</v>
      </c>
      <c r="E11" s="9">
        <v>1</v>
      </c>
      <c r="F11" s="9">
        <v>10</v>
      </c>
      <c r="G11" s="9"/>
    </row>
    <row r="15" spans="1:9" x14ac:dyDescent="0.2">
      <c r="B15" s="3" t="s">
        <v>35</v>
      </c>
      <c r="C15">
        <v>7</v>
      </c>
      <c r="D15" s="13" t="s">
        <v>37</v>
      </c>
    </row>
    <row r="16" spans="1:9" x14ac:dyDescent="0.2">
      <c r="B16" s="3" t="s">
        <v>36</v>
      </c>
      <c r="C16">
        <f>G9*C15*2</f>
        <v>1400</v>
      </c>
      <c r="D16">
        <f>C16*1.5</f>
        <v>2100</v>
      </c>
    </row>
  </sheetData>
  <mergeCells count="1">
    <mergeCell ref="A9:A1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3F19-7D03-4B33-A740-20DAF29F8820}">
  <dimension ref="A1:P36"/>
  <sheetViews>
    <sheetView topLeftCell="A10" workbookViewId="0">
      <selection activeCell="R35" sqref="R35"/>
    </sheetView>
  </sheetViews>
  <sheetFormatPr defaultRowHeight="14.25" x14ac:dyDescent="0.2"/>
  <cols>
    <col min="2" max="2" width="13.25" style="11" customWidth="1"/>
    <col min="3" max="3" width="4.25" customWidth="1"/>
  </cols>
  <sheetData>
    <row r="1" spans="1:16" s="11" customFormat="1" x14ac:dyDescent="0.2">
      <c r="C1" s="11">
        <v>1</v>
      </c>
      <c r="G1" s="11">
        <v>2</v>
      </c>
      <c r="L1" s="11">
        <v>3</v>
      </c>
    </row>
    <row r="2" spans="1:16" x14ac:dyDescent="0.2">
      <c r="C2">
        <v>10</v>
      </c>
      <c r="F2" s="11"/>
      <c r="G2">
        <v>100</v>
      </c>
      <c r="K2" s="11"/>
      <c r="L2">
        <v>250</v>
      </c>
    </row>
    <row r="3" spans="1:16" x14ac:dyDescent="0.2">
      <c r="A3" s="5">
        <v>2</v>
      </c>
      <c r="B3" s="12">
        <v>40302</v>
      </c>
      <c r="C3">
        <v>2</v>
      </c>
      <c r="D3" s="8">
        <f>SUM($C$3:C3)</f>
        <v>2</v>
      </c>
      <c r="E3" s="6">
        <v>4</v>
      </c>
      <c r="F3" s="12">
        <v>40302</v>
      </c>
      <c r="G3">
        <f t="shared" ref="G3:G9" si="0">C3*$G$1</f>
        <v>4</v>
      </c>
      <c r="H3">
        <f>SUM($G$3:G3)</f>
        <v>4</v>
      </c>
      <c r="I3">
        <f>(H3-D3*$P$5)*380+($G$2-$C$2*$P$5)</f>
        <v>-690</v>
      </c>
      <c r="J3" s="7">
        <v>5</v>
      </c>
      <c r="K3" s="12">
        <v>40302</v>
      </c>
      <c r="L3">
        <f t="shared" ref="L3:L9" si="1">C3*$L$1</f>
        <v>6</v>
      </c>
      <c r="M3">
        <f>SUM($L$3:L3)</f>
        <v>6</v>
      </c>
      <c r="N3">
        <f>(M3-H3*$P$6/$P$5)*380+($L$2-$G$2*$P$6/$P$5)</f>
        <v>-710</v>
      </c>
      <c r="P3" s="3" t="s">
        <v>38</v>
      </c>
    </row>
    <row r="4" spans="1:16" x14ac:dyDescent="0.2">
      <c r="A4" s="5">
        <v>2</v>
      </c>
      <c r="B4" s="12">
        <v>40302</v>
      </c>
      <c r="C4">
        <v>4</v>
      </c>
      <c r="D4" s="8">
        <f>SUM($C$3:C4)</f>
        <v>6</v>
      </c>
      <c r="E4" s="6">
        <v>4</v>
      </c>
      <c r="F4" s="12">
        <v>40302</v>
      </c>
      <c r="G4">
        <f t="shared" si="0"/>
        <v>8</v>
      </c>
      <c r="H4">
        <f>SUM($G$3:G4)</f>
        <v>12</v>
      </c>
      <c r="I4">
        <f t="shared" ref="I4:I9" si="2">(H4-D4*$P$5)*380+($G$2-$C$2*$P$5)</f>
        <v>-2210</v>
      </c>
      <c r="J4" s="7">
        <v>5</v>
      </c>
      <c r="K4" s="12">
        <v>40302</v>
      </c>
      <c r="L4">
        <f t="shared" si="1"/>
        <v>12</v>
      </c>
      <c r="M4">
        <f>SUM($L$3:L4)</f>
        <v>18</v>
      </c>
      <c r="N4">
        <f t="shared" ref="N4:N9" si="3">(M4-H4*$P$6/$P$5)*380+($L$2-$G$2*$P$6/$P$5)</f>
        <v>-2230</v>
      </c>
      <c r="O4">
        <v>2</v>
      </c>
      <c r="P4">
        <v>1</v>
      </c>
    </row>
    <row r="5" spans="1:16" x14ac:dyDescent="0.2">
      <c r="A5" s="5">
        <v>2</v>
      </c>
      <c r="B5" s="12">
        <v>40302</v>
      </c>
      <c r="C5">
        <v>6</v>
      </c>
      <c r="D5" s="8">
        <f>SUM($C$3:C5)</f>
        <v>12</v>
      </c>
      <c r="E5" s="6">
        <v>4</v>
      </c>
      <c r="F5" s="12">
        <v>40302</v>
      </c>
      <c r="G5">
        <f t="shared" si="0"/>
        <v>12</v>
      </c>
      <c r="H5">
        <f>SUM($G$3:G5)</f>
        <v>24</v>
      </c>
      <c r="I5">
        <f t="shared" si="2"/>
        <v>-4490</v>
      </c>
      <c r="J5" s="7">
        <v>5</v>
      </c>
      <c r="K5" s="12">
        <v>40302</v>
      </c>
      <c r="L5">
        <f t="shared" si="1"/>
        <v>18</v>
      </c>
      <c r="M5">
        <f>SUM($L$3:L5)</f>
        <v>36</v>
      </c>
      <c r="N5">
        <f t="shared" si="3"/>
        <v>-4510</v>
      </c>
      <c r="O5">
        <v>4</v>
      </c>
      <c r="P5">
        <v>3</v>
      </c>
    </row>
    <row r="6" spans="1:16" x14ac:dyDescent="0.2">
      <c r="A6" s="5">
        <v>2</v>
      </c>
      <c r="B6" s="12">
        <v>40302</v>
      </c>
      <c r="C6">
        <v>8</v>
      </c>
      <c r="D6" s="8">
        <f>SUM($C$3:C6)</f>
        <v>20</v>
      </c>
      <c r="E6" s="6">
        <v>4</v>
      </c>
      <c r="F6" s="12">
        <v>40302</v>
      </c>
      <c r="G6">
        <f t="shared" si="0"/>
        <v>16</v>
      </c>
      <c r="H6">
        <f>SUM($G$3:G6)</f>
        <v>40</v>
      </c>
      <c r="I6">
        <f t="shared" si="2"/>
        <v>-7530</v>
      </c>
      <c r="J6" s="7">
        <v>5</v>
      </c>
      <c r="K6" s="12">
        <v>40302</v>
      </c>
      <c r="L6">
        <f t="shared" si="1"/>
        <v>24</v>
      </c>
      <c r="M6">
        <f>SUM($L$3:L6)</f>
        <v>60</v>
      </c>
      <c r="N6">
        <f t="shared" si="3"/>
        <v>-7550</v>
      </c>
      <c r="O6">
        <v>5</v>
      </c>
      <c r="P6">
        <v>6</v>
      </c>
    </row>
    <row r="7" spans="1:16" x14ac:dyDescent="0.2">
      <c r="A7" s="5">
        <v>2</v>
      </c>
      <c r="B7" s="12">
        <v>40302</v>
      </c>
      <c r="C7">
        <v>10</v>
      </c>
      <c r="D7" s="8">
        <f>SUM($C$3:C7)</f>
        <v>30</v>
      </c>
      <c r="E7" s="6">
        <v>4</v>
      </c>
      <c r="F7" s="12">
        <v>40302</v>
      </c>
      <c r="G7">
        <f t="shared" si="0"/>
        <v>20</v>
      </c>
      <c r="H7">
        <f>SUM($G$3:G7)</f>
        <v>60</v>
      </c>
      <c r="I7">
        <f t="shared" si="2"/>
        <v>-11330</v>
      </c>
      <c r="J7" s="7">
        <v>5</v>
      </c>
      <c r="K7" s="12">
        <v>40302</v>
      </c>
      <c r="L7">
        <f t="shared" si="1"/>
        <v>30</v>
      </c>
      <c r="M7">
        <f>SUM($L$3:L7)</f>
        <v>90</v>
      </c>
      <c r="N7">
        <f t="shared" si="3"/>
        <v>-11350</v>
      </c>
    </row>
    <row r="8" spans="1:16" x14ac:dyDescent="0.2">
      <c r="A8" s="5">
        <v>2</v>
      </c>
      <c r="B8" s="12">
        <v>40302</v>
      </c>
      <c r="C8">
        <v>12</v>
      </c>
      <c r="D8" s="8">
        <f>SUM($C$3:C8)</f>
        <v>42</v>
      </c>
      <c r="E8" s="6">
        <v>4</v>
      </c>
      <c r="F8" s="12">
        <v>40302</v>
      </c>
      <c r="G8">
        <f t="shared" si="0"/>
        <v>24</v>
      </c>
      <c r="H8">
        <f>SUM($G$3:G8)</f>
        <v>84</v>
      </c>
      <c r="I8">
        <f t="shared" si="2"/>
        <v>-15890</v>
      </c>
      <c r="J8" s="7">
        <v>5</v>
      </c>
      <c r="K8" s="12">
        <v>40302</v>
      </c>
      <c r="L8">
        <f t="shared" si="1"/>
        <v>36</v>
      </c>
      <c r="M8">
        <f>SUM($L$3:L8)</f>
        <v>126</v>
      </c>
      <c r="N8">
        <f t="shared" si="3"/>
        <v>-15910</v>
      </c>
    </row>
    <row r="9" spans="1:16" x14ac:dyDescent="0.2">
      <c r="A9" s="5">
        <v>2</v>
      </c>
      <c r="B9" s="12">
        <v>40302</v>
      </c>
      <c r="C9">
        <v>0</v>
      </c>
      <c r="D9" s="8">
        <f>SUM($C$3:C9)</f>
        <v>42</v>
      </c>
      <c r="E9" s="6">
        <v>4</v>
      </c>
      <c r="F9" s="12">
        <v>40302</v>
      </c>
      <c r="G9">
        <f t="shared" si="0"/>
        <v>0</v>
      </c>
      <c r="H9">
        <f>SUM($G$3:G9)</f>
        <v>84</v>
      </c>
      <c r="I9">
        <f t="shared" si="2"/>
        <v>-15890</v>
      </c>
      <c r="J9" s="7">
        <v>5</v>
      </c>
      <c r="K9" s="12">
        <v>40302</v>
      </c>
      <c r="L9">
        <f t="shared" si="1"/>
        <v>0</v>
      </c>
      <c r="M9">
        <f>SUM($L$3:L9)</f>
        <v>126</v>
      </c>
      <c r="N9">
        <f t="shared" si="3"/>
        <v>-15910</v>
      </c>
    </row>
    <row r="14" spans="1:16" x14ac:dyDescent="0.2">
      <c r="F14" s="3"/>
    </row>
    <row r="15" spans="1:16" x14ac:dyDescent="0.2">
      <c r="A15" s="8"/>
      <c r="F15" s="3"/>
      <c r="N15" s="3"/>
    </row>
    <row r="16" spans="1:16" x14ac:dyDescent="0.2">
      <c r="A16" s="8"/>
      <c r="D16">
        <v>2</v>
      </c>
      <c r="E16">
        <v>1</v>
      </c>
      <c r="F16" s="8">
        <v>111</v>
      </c>
      <c r="N16" s="3"/>
    </row>
    <row r="17" spans="1:16" x14ac:dyDescent="0.2">
      <c r="A17" s="8"/>
      <c r="D17">
        <v>2</v>
      </c>
      <c r="E17">
        <v>2</v>
      </c>
      <c r="F17" s="8">
        <v>204</v>
      </c>
      <c r="G17">
        <f>F17/F16</f>
        <v>1.8378378378378379</v>
      </c>
      <c r="N17" s="3"/>
    </row>
    <row r="18" spans="1:16" x14ac:dyDescent="0.2">
      <c r="A18" s="8"/>
      <c r="D18">
        <v>2</v>
      </c>
      <c r="E18">
        <v>3</v>
      </c>
      <c r="F18" s="8">
        <v>304</v>
      </c>
      <c r="G18">
        <f t="shared" ref="G18:G22" si="4">F18/F17</f>
        <v>1.4901960784313726</v>
      </c>
      <c r="H18" s="8">
        <f>F18-F17</f>
        <v>100</v>
      </c>
      <c r="I18">
        <f>H18/F16</f>
        <v>0.90090090090090091</v>
      </c>
      <c r="N18" s="3"/>
      <c r="O18">
        <f>3490/4654</f>
        <v>0.74989256553502359</v>
      </c>
    </row>
    <row r="19" spans="1:16" x14ac:dyDescent="0.2">
      <c r="A19" s="8"/>
      <c r="D19">
        <v>2</v>
      </c>
      <c r="E19">
        <v>4</v>
      </c>
      <c r="F19" s="8">
        <v>420</v>
      </c>
      <c r="G19">
        <f t="shared" si="4"/>
        <v>1.381578947368421</v>
      </c>
      <c r="H19" s="8">
        <f>F19-F18</f>
        <v>116</v>
      </c>
      <c r="I19">
        <f>H19/F17</f>
        <v>0.56862745098039214</v>
      </c>
      <c r="N19" s="3"/>
    </row>
    <row r="20" spans="1:16" x14ac:dyDescent="0.2">
      <c r="A20" s="8"/>
      <c r="D20">
        <v>2</v>
      </c>
      <c r="E20">
        <v>5</v>
      </c>
      <c r="F20" s="8">
        <v>550</v>
      </c>
      <c r="G20">
        <f t="shared" si="4"/>
        <v>1.3095238095238095</v>
      </c>
      <c r="N20" s="3">
        <v>8310</v>
      </c>
      <c r="O20">
        <f>N20*0.75</f>
        <v>6232.5</v>
      </c>
    </row>
    <row r="21" spans="1:16" x14ac:dyDescent="0.2">
      <c r="A21" s="8"/>
      <c r="D21">
        <v>2</v>
      </c>
      <c r="E21">
        <v>6</v>
      </c>
      <c r="F21" s="8">
        <v>696</v>
      </c>
      <c r="G21">
        <f t="shared" si="4"/>
        <v>1.2654545454545454</v>
      </c>
      <c r="N21" s="3">
        <v>13400</v>
      </c>
      <c r="O21">
        <f>N21-O20</f>
        <v>7167.5</v>
      </c>
      <c r="P21">
        <f>O21/N20</f>
        <v>0.86251504211793018</v>
      </c>
    </row>
    <row r="22" spans="1:16" x14ac:dyDescent="0.2">
      <c r="D22">
        <v>2</v>
      </c>
      <c r="E22">
        <v>7</v>
      </c>
      <c r="F22" s="8">
        <v>857</v>
      </c>
      <c r="G22">
        <f t="shared" si="4"/>
        <v>1.2313218390804597</v>
      </c>
    </row>
    <row r="23" spans="1:16" x14ac:dyDescent="0.2">
      <c r="D23">
        <v>4</v>
      </c>
      <c r="E23">
        <v>1</v>
      </c>
      <c r="F23">
        <v>233</v>
      </c>
    </row>
    <row r="24" spans="1:16" x14ac:dyDescent="0.2">
      <c r="D24">
        <v>4</v>
      </c>
      <c r="E24">
        <v>2</v>
      </c>
      <c r="F24">
        <v>407</v>
      </c>
    </row>
    <row r="25" spans="1:16" x14ac:dyDescent="0.2">
      <c r="D25">
        <v>4</v>
      </c>
      <c r="E25">
        <v>3</v>
      </c>
      <c r="F25">
        <v>608</v>
      </c>
    </row>
    <row r="26" spans="1:16" x14ac:dyDescent="0.2">
      <c r="D26">
        <v>4</v>
      </c>
      <c r="E26">
        <v>4</v>
      </c>
      <c r="F26">
        <v>839</v>
      </c>
      <c r="L26" s="15" t="s">
        <v>46</v>
      </c>
    </row>
    <row r="27" spans="1:16" x14ac:dyDescent="0.2">
      <c r="D27">
        <v>4</v>
      </c>
      <c r="E27">
        <v>5</v>
      </c>
      <c r="F27">
        <v>1101</v>
      </c>
      <c r="L27" s="15" t="s">
        <v>42</v>
      </c>
    </row>
    <row r="28" spans="1:16" x14ac:dyDescent="0.2">
      <c r="D28">
        <v>4</v>
      </c>
      <c r="E28">
        <v>6</v>
      </c>
      <c r="F28">
        <v>1391</v>
      </c>
      <c r="L28" s="3" t="s">
        <v>44</v>
      </c>
    </row>
    <row r="29" spans="1:16" x14ac:dyDescent="0.2">
      <c r="D29">
        <v>4</v>
      </c>
      <c r="E29">
        <v>7</v>
      </c>
      <c r="F29">
        <v>1713</v>
      </c>
      <c r="L29" s="3" t="s">
        <v>45</v>
      </c>
    </row>
    <row r="30" spans="1:16" x14ac:dyDescent="0.2">
      <c r="D30">
        <v>5</v>
      </c>
      <c r="E30">
        <v>1</v>
      </c>
      <c r="F30">
        <v>416</v>
      </c>
      <c r="L30" s="11" t="s">
        <v>43</v>
      </c>
    </row>
    <row r="31" spans="1:16" x14ac:dyDescent="0.2">
      <c r="D31">
        <v>5</v>
      </c>
      <c r="E31">
        <v>2</v>
      </c>
      <c r="F31">
        <v>729</v>
      </c>
      <c r="L31" s="3" t="s">
        <v>48</v>
      </c>
    </row>
    <row r="32" spans="1:16" x14ac:dyDescent="0.2">
      <c r="D32">
        <v>5</v>
      </c>
      <c r="E32">
        <v>3</v>
      </c>
      <c r="F32">
        <v>1088</v>
      </c>
      <c r="L32" s="3" t="s">
        <v>39</v>
      </c>
    </row>
    <row r="33" spans="4:12" x14ac:dyDescent="0.2">
      <c r="D33">
        <v>5</v>
      </c>
      <c r="E33">
        <v>4</v>
      </c>
      <c r="F33">
        <v>1502</v>
      </c>
      <c r="L33" s="3" t="s">
        <v>40</v>
      </c>
    </row>
    <row r="34" spans="4:12" x14ac:dyDescent="0.2">
      <c r="D34">
        <v>5</v>
      </c>
      <c r="E34">
        <v>5</v>
      </c>
      <c r="F34">
        <v>1971</v>
      </c>
      <c r="L34" s="3" t="s">
        <v>41</v>
      </c>
    </row>
    <row r="35" spans="4:12" x14ac:dyDescent="0.2">
      <c r="D35">
        <v>5</v>
      </c>
      <c r="E35">
        <v>6</v>
      </c>
      <c r="F35">
        <v>2490</v>
      </c>
      <c r="L35" s="3" t="s">
        <v>47</v>
      </c>
    </row>
    <row r="36" spans="4:12" x14ac:dyDescent="0.2">
      <c r="D36">
        <v>5</v>
      </c>
      <c r="E36">
        <v>7</v>
      </c>
      <c r="F36">
        <v>3066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升阶消耗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2019-04-02T01:54:14Z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