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zcSVN\Table\"/>
    </mc:Choice>
  </mc:AlternateContent>
  <xr:revisionPtr revIDLastSave="0" documentId="13_ncr:1_{61B3F6C4-0A38-46FA-9772-0A62D03A981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1 (2)" sheetId="3" r:id="rId2"/>
    <sheet name="Sheet3" sheetId="2" r:id="rId3"/>
    <sheet name="Sheet2" sheetId="4" r:id="rId4"/>
    <sheet name="丹药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4" l="1"/>
  <c r="Y36" i="4"/>
  <c r="Z36" i="4"/>
  <c r="AA36" i="4"/>
  <c r="AB36" i="4"/>
  <c r="AC36" i="4"/>
  <c r="AD36" i="4"/>
  <c r="AE36" i="4"/>
  <c r="AF36" i="4"/>
  <c r="AG36" i="4"/>
  <c r="AH36" i="4"/>
  <c r="AH67" i="4" s="1"/>
  <c r="AI36" i="4"/>
  <c r="AI67" i="4" s="1"/>
  <c r="AJ36" i="4"/>
  <c r="AJ67" i="4" s="1"/>
  <c r="AK36" i="4"/>
  <c r="AL36" i="4"/>
  <c r="AM36" i="4"/>
  <c r="AN36" i="4"/>
  <c r="AN67" i="4" s="1"/>
  <c r="AO36" i="4"/>
  <c r="AO67" i="4" s="1"/>
  <c r="AP36" i="4"/>
  <c r="AP67" i="4" s="1"/>
  <c r="AQ36" i="4"/>
  <c r="AR36" i="4"/>
  <c r="AS36" i="4"/>
  <c r="AT36" i="4"/>
  <c r="AT67" i="4" s="1"/>
  <c r="AU36" i="4"/>
  <c r="AU67" i="4" s="1"/>
  <c r="AV36" i="4"/>
  <c r="AV67" i="4" s="1"/>
  <c r="AW36" i="4"/>
  <c r="AX36" i="4"/>
  <c r="AY36" i="4"/>
  <c r="AZ36" i="4"/>
  <c r="AZ67" i="4" s="1"/>
  <c r="BA36" i="4"/>
  <c r="BA67" i="4" s="1"/>
  <c r="BB36" i="4"/>
  <c r="BB67" i="4" s="1"/>
  <c r="BC36" i="4"/>
  <c r="BD36" i="4"/>
  <c r="BE36" i="4"/>
  <c r="BF36" i="4"/>
  <c r="BF67" i="4" s="1"/>
  <c r="BG36" i="4"/>
  <c r="BG67" i="4" s="1"/>
  <c r="BH36" i="4"/>
  <c r="BH67" i="4" s="1"/>
  <c r="BI36" i="4"/>
  <c r="BJ36" i="4"/>
  <c r="BK36" i="4"/>
  <c r="BL36" i="4"/>
  <c r="BL67" i="4" s="1"/>
  <c r="BM36" i="4"/>
  <c r="BM67" i="4" s="1"/>
  <c r="BN36" i="4"/>
  <c r="BN67" i="4" s="1"/>
  <c r="BO36" i="4"/>
  <c r="BP36" i="4"/>
  <c r="BQ36" i="4"/>
  <c r="BR36" i="4"/>
  <c r="BR67" i="4" s="1"/>
  <c r="BS36" i="4"/>
  <c r="BS67" i="4" s="1"/>
  <c r="X37" i="4"/>
  <c r="Y37" i="4"/>
  <c r="Z37" i="4"/>
  <c r="AA37" i="4"/>
  <c r="AB37" i="4"/>
  <c r="AC37" i="4"/>
  <c r="AD37" i="4"/>
  <c r="AE37" i="4"/>
  <c r="AF37" i="4"/>
  <c r="AG37" i="4"/>
  <c r="AH37" i="4"/>
  <c r="AH68" i="4" s="1"/>
  <c r="AI37" i="4"/>
  <c r="AI68" i="4" s="1"/>
  <c r="AJ37" i="4"/>
  <c r="AJ68" i="4" s="1"/>
  <c r="AK37" i="4"/>
  <c r="AL37" i="4"/>
  <c r="AM37" i="4"/>
  <c r="AN37" i="4"/>
  <c r="AN68" i="4" s="1"/>
  <c r="AO37" i="4"/>
  <c r="AO68" i="4" s="1"/>
  <c r="AP37" i="4"/>
  <c r="AP68" i="4" s="1"/>
  <c r="AQ37" i="4"/>
  <c r="AR37" i="4"/>
  <c r="AS37" i="4"/>
  <c r="AT37" i="4"/>
  <c r="AT68" i="4" s="1"/>
  <c r="AU37" i="4"/>
  <c r="AU68" i="4" s="1"/>
  <c r="AV37" i="4"/>
  <c r="AW37" i="4"/>
  <c r="AX37" i="4"/>
  <c r="AY37" i="4"/>
  <c r="AZ37" i="4"/>
  <c r="AZ68" i="4" s="1"/>
  <c r="BA37" i="4"/>
  <c r="BA68" i="4" s="1"/>
  <c r="BB37" i="4"/>
  <c r="BB68" i="4" s="1"/>
  <c r="BC37" i="4"/>
  <c r="BD37" i="4"/>
  <c r="BE37" i="4"/>
  <c r="BF37" i="4"/>
  <c r="BF68" i="4" s="1"/>
  <c r="BG37" i="4"/>
  <c r="BG68" i="4" s="1"/>
  <c r="BH37" i="4"/>
  <c r="BH68" i="4" s="1"/>
  <c r="BI37" i="4"/>
  <c r="BJ37" i="4"/>
  <c r="BK37" i="4"/>
  <c r="BL37" i="4"/>
  <c r="BL68" i="4" s="1"/>
  <c r="BM37" i="4"/>
  <c r="BM68" i="4" s="1"/>
  <c r="BN37" i="4"/>
  <c r="BO37" i="4"/>
  <c r="BP37" i="4"/>
  <c r="BQ37" i="4"/>
  <c r="BR37" i="4"/>
  <c r="BR68" i="4" s="1"/>
  <c r="BS37" i="4"/>
  <c r="BS68" i="4" s="1"/>
  <c r="X38" i="4"/>
  <c r="Y38" i="4"/>
  <c r="Z38" i="4"/>
  <c r="AA38" i="4"/>
  <c r="AB38" i="4"/>
  <c r="AC38" i="4"/>
  <c r="AD38" i="4"/>
  <c r="AE38" i="4"/>
  <c r="AF38" i="4"/>
  <c r="AG38" i="4"/>
  <c r="AH38" i="4"/>
  <c r="AH69" i="4" s="1"/>
  <c r="AI38" i="4"/>
  <c r="AI69" i="4" s="1"/>
  <c r="AJ38" i="4"/>
  <c r="AJ69" i="4" s="1"/>
  <c r="AK38" i="4"/>
  <c r="AL38" i="4"/>
  <c r="AM38" i="4"/>
  <c r="AN38" i="4"/>
  <c r="AN69" i="4" s="1"/>
  <c r="AO38" i="4"/>
  <c r="AO69" i="4" s="1"/>
  <c r="AP38" i="4"/>
  <c r="AP69" i="4" s="1"/>
  <c r="AQ38" i="4"/>
  <c r="AR38" i="4"/>
  <c r="AS38" i="4"/>
  <c r="AT38" i="4"/>
  <c r="AT69" i="4" s="1"/>
  <c r="AU38" i="4"/>
  <c r="AU69" i="4" s="1"/>
  <c r="AV38" i="4"/>
  <c r="AW38" i="4"/>
  <c r="AX38" i="4"/>
  <c r="AY38" i="4"/>
  <c r="AZ38" i="4"/>
  <c r="BA38" i="4"/>
  <c r="BA69" i="4" s="1"/>
  <c r="BB38" i="4"/>
  <c r="BB69" i="4" s="1"/>
  <c r="BC38" i="4"/>
  <c r="BD38" i="4"/>
  <c r="BE38" i="4"/>
  <c r="BF38" i="4"/>
  <c r="BF69" i="4" s="1"/>
  <c r="BG38" i="4"/>
  <c r="BG69" i="4" s="1"/>
  <c r="BH38" i="4"/>
  <c r="BH69" i="4" s="1"/>
  <c r="BI38" i="4"/>
  <c r="BJ38" i="4"/>
  <c r="BK38" i="4"/>
  <c r="BL38" i="4"/>
  <c r="BL69" i="4" s="1"/>
  <c r="BM38" i="4"/>
  <c r="BM69" i="4" s="1"/>
  <c r="BN38" i="4"/>
  <c r="BN69" i="4" s="1"/>
  <c r="BO38" i="4"/>
  <c r="BP38" i="4"/>
  <c r="BQ38" i="4"/>
  <c r="BR38" i="4"/>
  <c r="BS38" i="4"/>
  <c r="BS69" i="4" s="1"/>
  <c r="X39" i="4"/>
  <c r="Y39" i="4"/>
  <c r="Z39" i="4"/>
  <c r="AA39" i="4"/>
  <c r="AB39" i="4"/>
  <c r="AC39" i="4"/>
  <c r="AD39" i="4"/>
  <c r="AE39" i="4"/>
  <c r="AF39" i="4"/>
  <c r="AG39" i="4"/>
  <c r="AH39" i="4"/>
  <c r="AH70" i="4" s="1"/>
  <c r="AI39" i="4"/>
  <c r="AJ39" i="4"/>
  <c r="AJ70" i="4" s="1"/>
  <c r="AK39" i="4"/>
  <c r="AL39" i="4"/>
  <c r="AM39" i="4"/>
  <c r="AN39" i="4"/>
  <c r="AN70" i="4" s="1"/>
  <c r="AO39" i="4"/>
  <c r="AP39" i="4"/>
  <c r="AP70" i="4" s="1"/>
  <c r="AQ39" i="4"/>
  <c r="AR39" i="4"/>
  <c r="AS39" i="4"/>
  <c r="AT39" i="4"/>
  <c r="AT70" i="4" s="1"/>
  <c r="AU39" i="4"/>
  <c r="AV39" i="4"/>
  <c r="AV70" i="4" s="1"/>
  <c r="AW39" i="4"/>
  <c r="AX39" i="4"/>
  <c r="AY39" i="4"/>
  <c r="AZ39" i="4"/>
  <c r="AZ70" i="4" s="1"/>
  <c r="BA39" i="4"/>
  <c r="BB39" i="4"/>
  <c r="BB70" i="4" s="1"/>
  <c r="BC39" i="4"/>
  <c r="BD39" i="4"/>
  <c r="BE39" i="4"/>
  <c r="BF39" i="4"/>
  <c r="BG39" i="4"/>
  <c r="BH39" i="4"/>
  <c r="BH70" i="4" s="1"/>
  <c r="BI39" i="4"/>
  <c r="BJ39" i="4"/>
  <c r="BK39" i="4"/>
  <c r="BL39" i="4"/>
  <c r="BL70" i="4" s="1"/>
  <c r="BM39" i="4"/>
  <c r="BN39" i="4"/>
  <c r="BN70" i="4" s="1"/>
  <c r="BO39" i="4"/>
  <c r="BP39" i="4"/>
  <c r="BQ39" i="4"/>
  <c r="BR39" i="4"/>
  <c r="BR70" i="4" s="1"/>
  <c r="BS39" i="4"/>
  <c r="X40" i="4"/>
  <c r="Y40" i="4"/>
  <c r="Z40" i="4"/>
  <c r="AA40" i="4"/>
  <c r="AB40" i="4"/>
  <c r="AC40" i="4"/>
  <c r="AD40" i="4"/>
  <c r="AE40" i="4"/>
  <c r="AF40" i="4"/>
  <c r="AG40" i="4"/>
  <c r="AH40" i="4"/>
  <c r="AH71" i="4" s="1"/>
  <c r="AI40" i="4"/>
  <c r="AI71" i="4" s="1"/>
  <c r="AJ40" i="4"/>
  <c r="AJ71" i="4" s="1"/>
  <c r="AK40" i="4"/>
  <c r="AL40" i="4"/>
  <c r="AM40" i="4"/>
  <c r="AN40" i="4"/>
  <c r="AN71" i="4" s="1"/>
  <c r="AO40" i="4"/>
  <c r="AO71" i="4" s="1"/>
  <c r="AP40" i="4"/>
  <c r="AP71" i="4" s="1"/>
  <c r="AQ40" i="4"/>
  <c r="AR40" i="4"/>
  <c r="AS40" i="4"/>
  <c r="AT40" i="4"/>
  <c r="AT71" i="4" s="1"/>
  <c r="AU40" i="4"/>
  <c r="AU71" i="4" s="1"/>
  <c r="AV40" i="4"/>
  <c r="AW40" i="4"/>
  <c r="AX40" i="4"/>
  <c r="AY40" i="4"/>
  <c r="AZ40" i="4"/>
  <c r="AZ71" i="4" s="1"/>
  <c r="BA40" i="4"/>
  <c r="BA71" i="4" s="1"/>
  <c r="BB40" i="4"/>
  <c r="BB71" i="4" s="1"/>
  <c r="BC40" i="4"/>
  <c r="BD40" i="4"/>
  <c r="BE40" i="4"/>
  <c r="BF40" i="4"/>
  <c r="BF71" i="4" s="1"/>
  <c r="BG40" i="4"/>
  <c r="BG71" i="4" s="1"/>
  <c r="BH40" i="4"/>
  <c r="BH71" i="4" s="1"/>
  <c r="BI40" i="4"/>
  <c r="BJ40" i="4"/>
  <c r="BK40" i="4"/>
  <c r="BL40" i="4"/>
  <c r="BL71" i="4" s="1"/>
  <c r="BM40" i="4"/>
  <c r="BM71" i="4" s="1"/>
  <c r="BN40" i="4"/>
  <c r="BO40" i="4"/>
  <c r="BP40" i="4"/>
  <c r="BQ40" i="4"/>
  <c r="BR40" i="4"/>
  <c r="BR71" i="4" s="1"/>
  <c r="BS40" i="4"/>
  <c r="BS71" i="4" s="1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AE67" i="4"/>
  <c r="AF67" i="4"/>
  <c r="AG67" i="4"/>
  <c r="AK67" i="4"/>
  <c r="AL67" i="4"/>
  <c r="AM67" i="4"/>
  <c r="AQ67" i="4"/>
  <c r="AR67" i="4"/>
  <c r="AS67" i="4"/>
  <c r="AW67" i="4"/>
  <c r="AX67" i="4"/>
  <c r="AY67" i="4"/>
  <c r="BC67" i="4"/>
  <c r="BD67" i="4"/>
  <c r="BE67" i="4"/>
  <c r="BI67" i="4"/>
  <c r="BJ67" i="4"/>
  <c r="BK67" i="4"/>
  <c r="BO67" i="4"/>
  <c r="BP67" i="4"/>
  <c r="BQ67" i="4"/>
  <c r="AE68" i="4"/>
  <c r="AF68" i="4"/>
  <c r="AG68" i="4"/>
  <c r="AK68" i="4"/>
  <c r="AL68" i="4"/>
  <c r="AM68" i="4"/>
  <c r="AQ68" i="4"/>
  <c r="AR68" i="4"/>
  <c r="AS68" i="4"/>
  <c r="AV68" i="4"/>
  <c r="AW68" i="4"/>
  <c r="AX68" i="4"/>
  <c r="AY68" i="4"/>
  <c r="BC68" i="4"/>
  <c r="BD68" i="4"/>
  <c r="BE68" i="4"/>
  <c r="BI68" i="4"/>
  <c r="BJ68" i="4"/>
  <c r="BK68" i="4"/>
  <c r="BN68" i="4"/>
  <c r="BO68" i="4"/>
  <c r="BP68" i="4"/>
  <c r="BQ68" i="4"/>
  <c r="AE69" i="4"/>
  <c r="AF69" i="4"/>
  <c r="AG69" i="4"/>
  <c r="AK69" i="4"/>
  <c r="AL69" i="4"/>
  <c r="AM69" i="4"/>
  <c r="AQ69" i="4"/>
  <c r="AR69" i="4"/>
  <c r="AS69" i="4"/>
  <c r="AV69" i="4"/>
  <c r="AW69" i="4"/>
  <c r="AX69" i="4"/>
  <c r="AY69" i="4"/>
  <c r="AZ69" i="4"/>
  <c r="BC69" i="4"/>
  <c r="BD69" i="4"/>
  <c r="BE69" i="4"/>
  <c r="BI69" i="4"/>
  <c r="BJ69" i="4"/>
  <c r="BK69" i="4"/>
  <c r="BO69" i="4"/>
  <c r="BP69" i="4"/>
  <c r="BQ69" i="4"/>
  <c r="BR69" i="4"/>
  <c r="AE70" i="4"/>
  <c r="AF70" i="4"/>
  <c r="AG70" i="4"/>
  <c r="AI70" i="4"/>
  <c r="AK70" i="4"/>
  <c r="AL70" i="4"/>
  <c r="AM70" i="4"/>
  <c r="AO70" i="4"/>
  <c r="AQ70" i="4"/>
  <c r="AR70" i="4"/>
  <c r="AS70" i="4"/>
  <c r="AU70" i="4"/>
  <c r="AW70" i="4"/>
  <c r="AX70" i="4"/>
  <c r="AY70" i="4"/>
  <c r="BA70" i="4"/>
  <c r="BC70" i="4"/>
  <c r="BD70" i="4"/>
  <c r="BE70" i="4"/>
  <c r="BF70" i="4"/>
  <c r="BG70" i="4"/>
  <c r="BI70" i="4"/>
  <c r="BJ70" i="4"/>
  <c r="BK70" i="4"/>
  <c r="BM70" i="4"/>
  <c r="BO70" i="4"/>
  <c r="BP70" i="4"/>
  <c r="BQ70" i="4"/>
  <c r="BS70" i="4"/>
  <c r="AE71" i="4"/>
  <c r="AF71" i="4"/>
  <c r="AG71" i="4"/>
  <c r="AK71" i="4"/>
  <c r="AL71" i="4"/>
  <c r="AM71" i="4"/>
  <c r="AQ71" i="4"/>
  <c r="AR71" i="4"/>
  <c r="AS71" i="4"/>
  <c r="AV71" i="4"/>
  <c r="AW71" i="4"/>
  <c r="AX71" i="4"/>
  <c r="AY71" i="4"/>
  <c r="BC71" i="4"/>
  <c r="BD71" i="4"/>
  <c r="BE71" i="4"/>
  <c r="BI71" i="4"/>
  <c r="BJ71" i="4"/>
  <c r="BK71" i="4"/>
  <c r="BN71" i="4"/>
  <c r="BO71" i="4"/>
  <c r="BP71" i="4"/>
  <c r="BQ71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D36" i="4"/>
  <c r="E36" i="4"/>
  <c r="F36" i="4"/>
  <c r="C36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C1" i="4"/>
  <c r="D17" i="5"/>
  <c r="O17" i="5" s="1"/>
  <c r="G17" i="5"/>
  <c r="K17" i="5"/>
  <c r="D18" i="5"/>
  <c r="G18" i="5"/>
  <c r="K18" i="5"/>
  <c r="D19" i="5"/>
  <c r="M19" i="5" s="1"/>
  <c r="G19" i="5"/>
  <c r="K19" i="5"/>
  <c r="D20" i="5"/>
  <c r="G20" i="5"/>
  <c r="K20" i="5"/>
  <c r="N20" i="5"/>
  <c r="D21" i="5"/>
  <c r="M21" i="5" s="1"/>
  <c r="G21" i="5"/>
  <c r="I21" i="5"/>
  <c r="K21" i="5"/>
  <c r="D22" i="5"/>
  <c r="P22" i="5" s="1"/>
  <c r="G22" i="5"/>
  <c r="I22" i="5"/>
  <c r="K22" i="5"/>
  <c r="D23" i="5"/>
  <c r="N23" i="5" s="1"/>
  <c r="I23" i="5"/>
  <c r="K23" i="5"/>
  <c r="M23" i="5"/>
  <c r="W23" i="5"/>
  <c r="D24" i="5"/>
  <c r="N24" i="5" s="1"/>
  <c r="I24" i="5"/>
  <c r="K24" i="5"/>
  <c r="M24" i="5"/>
  <c r="V24" i="5"/>
  <c r="D25" i="5"/>
  <c r="N25" i="5" s="1"/>
  <c r="I25" i="5"/>
  <c r="K25" i="5"/>
  <c r="M25" i="5"/>
  <c r="S25" i="5"/>
  <c r="D26" i="5"/>
  <c r="N26" i="5" s="1"/>
  <c r="I26" i="5"/>
  <c r="K26" i="5"/>
  <c r="M26" i="5"/>
  <c r="T26" i="5"/>
  <c r="D27" i="5"/>
  <c r="N27" i="5" s="1"/>
  <c r="I27" i="5"/>
  <c r="K27" i="5"/>
  <c r="M27" i="5"/>
  <c r="AH27" i="5"/>
  <c r="D28" i="5"/>
  <c r="N28" i="5" s="1"/>
  <c r="I28" i="5"/>
  <c r="K28" i="5"/>
  <c r="M28" i="5"/>
  <c r="AG28" i="5"/>
  <c r="D29" i="5"/>
  <c r="N29" i="5" s="1"/>
  <c r="I29" i="5"/>
  <c r="K29" i="5"/>
  <c r="M29" i="5"/>
  <c r="P29" i="5"/>
  <c r="Y29" i="5"/>
  <c r="D30" i="5"/>
  <c r="M30" i="5" s="1"/>
  <c r="I30" i="5"/>
  <c r="K30" i="5"/>
  <c r="D31" i="5"/>
  <c r="M31" i="5" s="1"/>
  <c r="I31" i="5"/>
  <c r="K31" i="5"/>
  <c r="O31" i="5"/>
  <c r="D32" i="5"/>
  <c r="R32" i="5" s="1"/>
  <c r="I32" i="5"/>
  <c r="K32" i="5"/>
  <c r="P32" i="5"/>
  <c r="D33" i="5"/>
  <c r="O33" i="5" s="1"/>
  <c r="G33" i="5"/>
  <c r="K33" i="5"/>
  <c r="D34" i="5"/>
  <c r="P34" i="5" s="1"/>
  <c r="G34" i="5"/>
  <c r="K34" i="5"/>
  <c r="D35" i="5"/>
  <c r="M35" i="5" s="1"/>
  <c r="G35" i="5"/>
  <c r="K35" i="5"/>
  <c r="D36" i="5"/>
  <c r="N36" i="5" s="1"/>
  <c r="G36" i="5"/>
  <c r="K36" i="5"/>
  <c r="D37" i="5"/>
  <c r="M37" i="5" s="1"/>
  <c r="G37" i="5"/>
  <c r="I37" i="5"/>
  <c r="K37" i="5"/>
  <c r="D38" i="5"/>
  <c r="P38" i="5" s="1"/>
  <c r="G38" i="5"/>
  <c r="I38" i="5"/>
  <c r="K38" i="5"/>
  <c r="D39" i="5"/>
  <c r="P39" i="5" s="1"/>
  <c r="G39" i="5"/>
  <c r="I39" i="5"/>
  <c r="K39" i="5"/>
  <c r="O39" i="5"/>
  <c r="D40" i="5"/>
  <c r="M40" i="5" s="1"/>
  <c r="G40" i="5"/>
  <c r="I40" i="5"/>
  <c r="K40" i="5"/>
  <c r="N40" i="5"/>
  <c r="O40" i="5"/>
  <c r="P40" i="5"/>
  <c r="D41" i="5"/>
  <c r="P41" i="5" s="1"/>
  <c r="G41" i="5"/>
  <c r="I41" i="5"/>
  <c r="K41" i="5"/>
  <c r="D42" i="5"/>
  <c r="V42" i="5" s="1"/>
  <c r="I42" i="5"/>
  <c r="K42" i="5"/>
  <c r="D43" i="5"/>
  <c r="W43" i="5" s="1"/>
  <c r="I43" i="5"/>
  <c r="K43" i="5"/>
  <c r="D44" i="5"/>
  <c r="Q44" i="5" s="1"/>
  <c r="I44" i="5"/>
  <c r="K44" i="5"/>
  <c r="D45" i="5"/>
  <c r="R45" i="5" s="1"/>
  <c r="I45" i="5"/>
  <c r="K45" i="5"/>
  <c r="N45" i="5"/>
  <c r="O45" i="5"/>
  <c r="P45" i="5"/>
  <c r="G47" i="5"/>
  <c r="I47" i="5"/>
  <c r="K47" i="5"/>
  <c r="G48" i="5"/>
  <c r="I48" i="5"/>
  <c r="K48" i="5"/>
  <c r="G49" i="5"/>
  <c r="I49" i="5"/>
  <c r="K49" i="5"/>
  <c r="I50" i="5"/>
  <c r="K50" i="5"/>
  <c r="G51" i="5"/>
  <c r="I51" i="5"/>
  <c r="K51" i="5"/>
  <c r="G52" i="5"/>
  <c r="I52" i="5"/>
  <c r="K52" i="5"/>
  <c r="G53" i="5"/>
  <c r="I53" i="5"/>
  <c r="K53" i="5"/>
  <c r="I54" i="5"/>
  <c r="K54" i="5"/>
  <c r="G55" i="5"/>
  <c r="I55" i="5"/>
  <c r="K55" i="5"/>
  <c r="G56" i="5"/>
  <c r="I56" i="5"/>
  <c r="K56" i="5"/>
  <c r="F57" i="5"/>
  <c r="G57" i="5" s="1"/>
  <c r="H57" i="5"/>
  <c r="I57" i="5" s="1"/>
  <c r="K57" i="5"/>
  <c r="G58" i="5"/>
  <c r="I58" i="5"/>
  <c r="K58" i="5"/>
  <c r="M39" i="5" l="1"/>
  <c r="P31" i="5"/>
  <c r="H61" i="5"/>
  <c r="N39" i="5"/>
  <c r="Q31" i="5"/>
  <c r="X30" i="5"/>
  <c r="O43" i="5"/>
  <c r="P42" i="5"/>
  <c r="O41" i="5"/>
  <c r="N31" i="5"/>
  <c r="O30" i="5"/>
  <c r="N43" i="5"/>
  <c r="O42" i="5"/>
  <c r="N30" i="5"/>
  <c r="O22" i="5"/>
  <c r="P43" i="5"/>
  <c r="M43" i="5"/>
  <c r="N42" i="5"/>
  <c r="E15" i="5"/>
  <c r="M45" i="5"/>
  <c r="O44" i="5"/>
  <c r="M42" i="5"/>
  <c r="N41" i="5"/>
  <c r="N38" i="5"/>
  <c r="N37" i="5"/>
  <c r="O32" i="5"/>
  <c r="N22" i="5"/>
  <c r="N21" i="5"/>
  <c r="F61" i="5"/>
  <c r="N44" i="5"/>
  <c r="M41" i="5"/>
  <c r="M38" i="5"/>
  <c r="N32" i="5"/>
  <c r="M22" i="5"/>
  <c r="M44" i="5"/>
  <c r="M32" i="5"/>
  <c r="P18" i="5"/>
  <c r="P44" i="5"/>
  <c r="O38" i="5"/>
  <c r="D28" i="2"/>
  <c r="F28" i="2" s="1"/>
  <c r="D29" i="2"/>
  <c r="F29" i="2" s="1"/>
  <c r="D30" i="2"/>
  <c r="F30" i="2" s="1"/>
  <c r="D17" i="2"/>
  <c r="F17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R3" i="2" l="1"/>
  <c r="R4" i="2"/>
  <c r="R5" i="2"/>
  <c r="R6" i="2"/>
  <c r="R2" i="2"/>
  <c r="T2" i="2" s="1"/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" i="2"/>
  <c r="F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0为永久
1为限时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类型为1的丹药需要配置
以分钟为单位配置
不填为无限制</t>
        </r>
      </text>
    </comment>
    <comment ref="D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 xml:space="preserve">0类型
填写的是使用数量上限
1类型
填写使用时间上限
单位小时
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格式为
境界,等级；境界,等级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T.Y.Divak</author>
    <author>作者</author>
  </authors>
  <commentList>
    <comment ref="D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T.Y.Divak:</t>
        </r>
        <r>
          <rPr>
            <sz val="9"/>
            <color indexed="81"/>
            <rFont val="宋体"/>
            <family val="3"/>
            <charset val="134"/>
          </rPr>
          <t xml:space="preserve">
0：正常显示
1：万分比</t>
        </r>
      </text>
    </comment>
    <comment ref="G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标明特殊处理的属性，记得通知对应的后端</t>
        </r>
      </text>
    </comment>
    <comment ref="H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0: 无 
1: 打开此面板时 关闭其它已打开面板 ，并在此面板关闭时重新打开</t>
        </r>
      </text>
    </comment>
    <comment ref="I1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应该包含后缀</t>
        </r>
      </text>
    </comment>
    <comment ref="J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应该包含后缀</t>
        </r>
      </text>
    </comment>
  </commentList>
</comments>
</file>

<file path=xl/sharedStrings.xml><?xml version="1.0" encoding="utf-8"?>
<sst xmlns="http://schemas.openxmlformats.org/spreadsheetml/2006/main" count="2294" uniqueCount="495">
  <si>
    <t>生命</t>
  </si>
  <si>
    <t>攻击</t>
  </si>
  <si>
    <t>防御</t>
  </si>
  <si>
    <t>破甲</t>
  </si>
  <si>
    <t>伤害加深</t>
  </si>
  <si>
    <t>伤害减免</t>
  </si>
  <si>
    <t>技能伤害增加</t>
  </si>
  <si>
    <t>技能伤害减少</t>
  </si>
  <si>
    <t>pvp伤害减免</t>
  </si>
  <si>
    <t>道具ID</t>
    <phoneticPr fontId="2" type="noConversion"/>
  </si>
  <si>
    <t>类型</t>
    <phoneticPr fontId="2" type="noConversion"/>
  </si>
  <si>
    <t>有效时间</t>
    <phoneticPr fontId="2" type="noConversion"/>
  </si>
  <si>
    <t>类型</t>
    <phoneticPr fontId="2" type="noConversion"/>
  </si>
  <si>
    <t>品质</t>
    <phoneticPr fontId="2" type="noConversion"/>
  </si>
  <si>
    <t>序号</t>
    <phoneticPr fontId="2" type="noConversion"/>
  </si>
  <si>
    <t>开头号</t>
    <phoneticPr fontId="2" type="noConversion"/>
  </si>
  <si>
    <t>ID</t>
    <phoneticPr fontId="2" type="noConversion"/>
  </si>
  <si>
    <t>63001</t>
  </si>
  <si>
    <t>63002</t>
  </si>
  <si>
    <t>63003</t>
  </si>
  <si>
    <t>63004</t>
  </si>
  <si>
    <t>63005</t>
  </si>
  <si>
    <t>63006</t>
  </si>
  <si>
    <t>63007</t>
  </si>
  <si>
    <t>63008</t>
  </si>
  <si>
    <t>64009</t>
  </si>
  <si>
    <t>64010</t>
  </si>
  <si>
    <t>64011</t>
  </si>
  <si>
    <t>64012</t>
  </si>
  <si>
    <t>64013</t>
  </si>
  <si>
    <t>65014</t>
  </si>
  <si>
    <t>65015</t>
  </si>
  <si>
    <t>63101</t>
  </si>
  <si>
    <t>63102</t>
  </si>
  <si>
    <t>63103</t>
  </si>
  <si>
    <t>63104</t>
  </si>
  <si>
    <t>境界</t>
    <phoneticPr fontId="2" type="noConversion"/>
  </si>
  <si>
    <t>等级</t>
    <phoneticPr fontId="2" type="noConversion"/>
  </si>
  <si>
    <t>,</t>
    <phoneticPr fontId="2" type="noConversion"/>
  </si>
  <si>
    <t>;</t>
    <phoneticPr fontId="2" type="noConversion"/>
  </si>
  <si>
    <t>属性1</t>
    <phoneticPr fontId="2" type="noConversion"/>
  </si>
  <si>
    <t>属性2</t>
    <phoneticPr fontId="2" type="noConversion"/>
  </si>
  <si>
    <t>属性3</t>
    <phoneticPr fontId="2" type="noConversion"/>
  </si>
  <si>
    <t>属性4</t>
    <phoneticPr fontId="2" type="noConversion"/>
  </si>
  <si>
    <t>属性5</t>
    <phoneticPr fontId="2" type="noConversion"/>
  </si>
  <si>
    <t>PVP伤害加成</t>
    <phoneticPr fontId="7" type="noConversion"/>
  </si>
  <si>
    <t>铭文等级攻击</t>
    <phoneticPr fontId="7" type="noConversion"/>
  </si>
  <si>
    <t>铭文等级生命</t>
    <phoneticPr fontId="7" type="noConversion"/>
  </si>
  <si>
    <t>铭文等级生命</t>
    <phoneticPr fontId="7" type="noConversion"/>
  </si>
  <si>
    <t>减速伤害降低</t>
  </si>
  <si>
    <t>受到减速敌人伤害降低</t>
    <phoneticPr fontId="7" type="noConversion"/>
  </si>
  <si>
    <t>燃烧伤害减低</t>
  </si>
  <si>
    <t>受到燃烧敌人伤害减低</t>
    <phoneticPr fontId="7" type="noConversion"/>
  </si>
  <si>
    <t>中毒伤害降低</t>
  </si>
  <si>
    <t>受到中毒敌人伤害降低</t>
    <phoneticPr fontId="7" type="noConversion"/>
  </si>
  <si>
    <t>燃烧buff伤害加成</t>
    <phoneticPr fontId="7" type="noConversion"/>
  </si>
  <si>
    <t>燃烧buff伤害加成</t>
    <phoneticPr fontId="7" type="noConversion"/>
  </si>
  <si>
    <t>中毒buff伤害加成</t>
    <phoneticPr fontId="7" type="noConversion"/>
  </si>
  <si>
    <t>中毒buff伤害加成</t>
    <phoneticPr fontId="7" type="noConversion"/>
  </si>
  <si>
    <t>减速伤害加成</t>
  </si>
  <si>
    <t>晕眩伤害加成</t>
    <phoneticPr fontId="7" type="noConversion"/>
  </si>
  <si>
    <t>境界提升格挡几率</t>
    <phoneticPr fontId="7" type="noConversion"/>
  </si>
  <si>
    <t>境界提升格挡几率</t>
    <phoneticPr fontId="7" type="noConversion"/>
  </si>
  <si>
    <t>境界提升格挡减伤</t>
    <phoneticPr fontId="7" type="noConversion"/>
  </si>
  <si>
    <t>境界提升格挡减伤</t>
    <phoneticPr fontId="7" type="noConversion"/>
  </si>
  <si>
    <t>治疗加成</t>
  </si>
  <si>
    <t>格挡穿透</t>
  </si>
  <si>
    <t>无视格挡</t>
  </si>
  <si>
    <t>格挡减伤</t>
  </si>
  <si>
    <t>格挡几率</t>
  </si>
  <si>
    <t>境界提升伤害加成</t>
  </si>
  <si>
    <t>境界提升伤害减免</t>
  </si>
  <si>
    <t>穿戴状态受到玩家伤害降低</t>
  </si>
  <si>
    <t>境界提升技能伤害加成</t>
  </si>
  <si>
    <t>境界提升技能伤害减免</t>
  </si>
  <si>
    <t>境界提升攻击</t>
  </si>
  <si>
    <t>境界提升生命</t>
  </si>
  <si>
    <t>每200级加成1%伤害减免</t>
    <phoneticPr fontId="7" type="noConversion"/>
  </si>
  <si>
    <t>角色等级提高闪避</t>
    <phoneticPr fontId="7" type="noConversion"/>
  </si>
  <si>
    <t>角色等级提高闪避</t>
    <phoneticPr fontId="7" type="noConversion"/>
  </si>
  <si>
    <t>角色等级提高命中</t>
    <phoneticPr fontId="7" type="noConversion"/>
  </si>
  <si>
    <t>角色等级提高命中</t>
    <phoneticPr fontId="7" type="noConversion"/>
  </si>
  <si>
    <t>角色等级提高破甲</t>
    <phoneticPr fontId="7" type="noConversion"/>
  </si>
  <si>
    <t>角色等级提高防御</t>
    <phoneticPr fontId="7" type="noConversion"/>
  </si>
  <si>
    <t>角色等级提高防御</t>
    <phoneticPr fontId="7" type="noConversion"/>
  </si>
  <si>
    <t>角色等级提升攻击（变量）</t>
    <phoneticPr fontId="7" type="noConversion"/>
  </si>
  <si>
    <t>角色等级提升攻击（变量）</t>
    <phoneticPr fontId="7" type="noConversion"/>
  </si>
  <si>
    <t>角色等级提升生命（变量）</t>
    <phoneticPr fontId="7" type="noConversion"/>
  </si>
  <si>
    <t>土抗性</t>
  </si>
  <si>
    <t>火抗性</t>
  </si>
  <si>
    <t>水抗性</t>
  </si>
  <si>
    <t>木抗性</t>
  </si>
  <si>
    <t>金抗性</t>
  </si>
  <si>
    <t>土攻击</t>
  </si>
  <si>
    <t>soil</t>
    <phoneticPr fontId="7" type="noConversion"/>
  </si>
  <si>
    <t>火攻击</t>
  </si>
  <si>
    <t>fire</t>
    <phoneticPr fontId="7" type="noConversion"/>
  </si>
  <si>
    <t>水攻击</t>
  </si>
  <si>
    <t>water</t>
    <phoneticPr fontId="7" type="noConversion"/>
  </si>
  <si>
    <t>木攻击</t>
  </si>
  <si>
    <t>wood</t>
    <phoneticPr fontId="7" type="noConversion"/>
  </si>
  <si>
    <t>金攻击</t>
  </si>
  <si>
    <t>metal</t>
    <phoneticPr fontId="7" type="noConversion"/>
  </si>
  <si>
    <t>战灵存在的时长</t>
    <phoneticPr fontId="7" type="noConversion"/>
  </si>
  <si>
    <t>战灵持续时长</t>
    <phoneticPr fontId="7" type="noConversion"/>
  </si>
  <si>
    <t>攻击力百分比吸血</t>
    <phoneticPr fontId="7" type="noConversion"/>
  </si>
  <si>
    <t>攻击力百分比吸血</t>
    <phoneticPr fontId="7" type="noConversion"/>
  </si>
  <si>
    <t>受到boss伤害降低</t>
    <phoneticPr fontId="7" type="noConversion"/>
  </si>
  <si>
    <t>受到boss伤害降低</t>
    <phoneticPr fontId="7" type="noConversion"/>
  </si>
  <si>
    <t>对燃烧状态的角色伤害加成</t>
    <phoneticPr fontId="7" type="noConversion"/>
  </si>
  <si>
    <t>燃烧伤害加成</t>
    <phoneticPr fontId="7" type="noConversion"/>
  </si>
  <si>
    <t>对中毒状态的角色伤害加成</t>
    <phoneticPr fontId="7" type="noConversion"/>
  </si>
  <si>
    <t>中毒伤害加成</t>
    <phoneticPr fontId="7" type="noConversion"/>
  </si>
  <si>
    <t>攻击有概率对目标追加一次技能伤害</t>
    <phoneticPr fontId="7" type="noConversion"/>
  </si>
  <si>
    <t>绝命一击</t>
    <phoneticPr fontId="7" type="noConversion"/>
  </si>
  <si>
    <t>受到攻击有概率必定闪避一次伤害</t>
    <phoneticPr fontId="7" type="noConversion"/>
  </si>
  <si>
    <t>绝对闪避</t>
    <phoneticPr fontId="7" type="noConversion"/>
  </si>
  <si>
    <t>战神套装属性万分比</t>
    <phoneticPr fontId="7" type="noConversion"/>
  </si>
  <si>
    <t>套装基础属性</t>
    <phoneticPr fontId="7" type="noConversion"/>
  </si>
  <si>
    <t>装备基础属性</t>
    <phoneticPr fontId="7" type="noConversion"/>
  </si>
  <si>
    <t>装备基础属性万分比</t>
    <phoneticPr fontId="7" type="noConversion"/>
  </si>
  <si>
    <t>最大血量回血</t>
    <phoneticPr fontId="7" type="noConversion"/>
  </si>
  <si>
    <t>最大血量回血万分比</t>
    <phoneticPr fontId="7" type="noConversion"/>
  </si>
  <si>
    <t>每级回血加成</t>
    <phoneticPr fontId="7" type="noConversion"/>
  </si>
  <si>
    <t>每级回血加成</t>
    <phoneticPr fontId="7" type="noConversion"/>
  </si>
  <si>
    <t>装备强化总属性增加</t>
    <phoneticPr fontId="7" type="noConversion"/>
  </si>
  <si>
    <t>强化属性加成</t>
    <phoneticPr fontId="7" type="noConversion"/>
  </si>
  <si>
    <t>每次攻击触发眩晕效果的概率</t>
    <phoneticPr fontId="7" type="noConversion"/>
  </si>
  <si>
    <t>攻击触发眩晕概率</t>
    <phoneticPr fontId="7" type="noConversion"/>
  </si>
  <si>
    <t>对沉默状态敌人伤害加深</t>
    <phoneticPr fontId="7" type="noConversion"/>
  </si>
  <si>
    <t>对沉默状态敌人伤害加深</t>
    <phoneticPr fontId="7" type="noConversion"/>
  </si>
  <si>
    <t>对定身状态敌人伤害加深</t>
    <phoneticPr fontId="7" type="noConversion"/>
  </si>
  <si>
    <t>移动速度百分比</t>
    <phoneticPr fontId="7" type="noConversion"/>
  </si>
  <si>
    <t>移动速度百分比加成</t>
    <phoneticPr fontId="7" type="noConversion"/>
  </si>
  <si>
    <t>对所有怪物伤害加深</t>
    <phoneticPr fontId="7" type="noConversion"/>
  </si>
  <si>
    <t>对所有怪物伤害加深</t>
    <phoneticPr fontId="7" type="noConversion"/>
  </si>
  <si>
    <t>伤害反弹</t>
    <phoneticPr fontId="7" type="noConversion"/>
  </si>
  <si>
    <t>每50级boss伤害增加</t>
    <phoneticPr fontId="7" type="noConversion"/>
  </si>
  <si>
    <t>每50级boss伤害增加</t>
    <phoneticPr fontId="7" type="noConversion"/>
  </si>
  <si>
    <t>每级10点攻击</t>
    <phoneticPr fontId="7" type="noConversion"/>
  </si>
  <si>
    <t>每级10点攻击</t>
    <phoneticPr fontId="7" type="noConversion"/>
  </si>
  <si>
    <t>boss伤害加深</t>
    <phoneticPr fontId="7" type="noConversion"/>
  </si>
  <si>
    <t>pvp伤害减免</t>
    <phoneticPr fontId="7" type="noConversion"/>
  </si>
  <si>
    <t>基础防御</t>
    <phoneticPr fontId="7" type="noConversion"/>
  </si>
  <si>
    <t>basedef</t>
    <phoneticPr fontId="7" type="noConversion"/>
  </si>
  <si>
    <t>基础防御</t>
    <phoneticPr fontId="7" type="noConversion"/>
  </si>
  <si>
    <t>基础破甲</t>
    <phoneticPr fontId="7" type="noConversion"/>
  </si>
  <si>
    <t>basearm</t>
    <phoneticPr fontId="7" type="noConversion"/>
  </si>
  <si>
    <t>基础生命</t>
    <phoneticPr fontId="7" type="noConversion"/>
  </si>
  <si>
    <t>basehp</t>
    <phoneticPr fontId="7" type="noConversion"/>
  </si>
  <si>
    <t>基础生命</t>
    <phoneticPr fontId="7" type="noConversion"/>
  </si>
  <si>
    <t>基础攻击</t>
    <phoneticPr fontId="7" type="noConversion"/>
  </si>
  <si>
    <t>baseatt</t>
    <phoneticPr fontId="7" type="noConversion"/>
  </si>
  <si>
    <t>基础攻击</t>
    <phoneticPr fontId="7" type="noConversion"/>
  </si>
  <si>
    <t>仙器攻击</t>
    <phoneticPr fontId="7" type="noConversion"/>
  </si>
  <si>
    <t>immatt</t>
    <phoneticPr fontId="7" type="noConversion"/>
  </si>
  <si>
    <t>武器破甲</t>
    <phoneticPr fontId="7" type="noConversion"/>
  </si>
  <si>
    <t>weaponarm</t>
    <phoneticPr fontId="7" type="noConversion"/>
  </si>
  <si>
    <t>武器攻击</t>
    <phoneticPr fontId="7" type="noConversion"/>
  </si>
  <si>
    <t>weaponatt</t>
    <phoneticPr fontId="7" type="noConversion"/>
  </si>
  <si>
    <t>武器攻击</t>
    <phoneticPr fontId="7" type="noConversion"/>
  </si>
  <si>
    <t>防具防御</t>
    <phoneticPr fontId="7" type="noConversion"/>
  </si>
  <si>
    <t>equipdef</t>
    <phoneticPr fontId="7" type="noConversion"/>
  </si>
  <si>
    <t>防具防御</t>
    <phoneticPr fontId="7" type="noConversion"/>
  </si>
  <si>
    <t>防具生命</t>
    <phoneticPr fontId="7" type="noConversion"/>
  </si>
  <si>
    <t>equiphp</t>
    <phoneticPr fontId="7" type="noConversion"/>
  </si>
  <si>
    <t>神兵总属性增加</t>
    <phoneticPr fontId="7" type="noConversion"/>
  </si>
  <si>
    <t>sbAllAdd</t>
    <phoneticPr fontId="7" type="noConversion"/>
  </si>
  <si>
    <t>法宝总属性增加</t>
    <phoneticPr fontId="7" type="noConversion"/>
  </si>
  <si>
    <t>fbAllAdd</t>
    <phoneticPr fontId="7" type="noConversion"/>
  </si>
  <si>
    <t>法宝总属性增加</t>
    <phoneticPr fontId="7" type="noConversion"/>
  </si>
  <si>
    <t>翅膀总属性增加</t>
    <phoneticPr fontId="7" type="noConversion"/>
  </si>
  <si>
    <t>cbAllAdd</t>
    <phoneticPr fontId="7" type="noConversion"/>
  </si>
  <si>
    <t>翅膀总属性增加</t>
    <phoneticPr fontId="7" type="noConversion"/>
  </si>
  <si>
    <t>坐骑总属性增加</t>
    <phoneticPr fontId="7" type="noConversion"/>
  </si>
  <si>
    <t>zqAllAdd</t>
    <phoneticPr fontId="7" type="noConversion"/>
  </si>
  <si>
    <t>坐骑总属性增加</t>
    <phoneticPr fontId="7" type="noConversion"/>
  </si>
  <si>
    <t>宠物总属性增加</t>
    <phoneticPr fontId="7" type="noConversion"/>
  </si>
  <si>
    <t>cwAllAdd</t>
    <phoneticPr fontId="7" type="noConversion"/>
  </si>
  <si>
    <t>宠物总属性增加</t>
    <phoneticPr fontId="7" type="noConversion"/>
  </si>
  <si>
    <t>物品掉落</t>
    <phoneticPr fontId="7" type="noConversion"/>
  </si>
  <si>
    <t>item_drop</t>
    <phoneticPr fontId="7" type="noConversion"/>
  </si>
  <si>
    <t>物品掉落</t>
    <phoneticPr fontId="7" type="noConversion"/>
  </si>
  <si>
    <t>金币掉落</t>
    <phoneticPr fontId="7" type="noConversion"/>
  </si>
  <si>
    <t>money_drop</t>
    <phoneticPr fontId="7" type="noConversion"/>
  </si>
  <si>
    <t>金币掉落</t>
    <phoneticPr fontId="7" type="noConversion"/>
  </si>
  <si>
    <t>每3级防御</t>
    <phoneticPr fontId="7" type="noConversion"/>
  </si>
  <si>
    <t>lv_def</t>
    <phoneticPr fontId="7" type="noConversion"/>
  </si>
  <si>
    <t>每3级防御</t>
    <phoneticPr fontId="7" type="noConversion"/>
  </si>
  <si>
    <t>每3级生命</t>
    <phoneticPr fontId="7" type="noConversion"/>
  </si>
  <si>
    <t>lv_hp</t>
    <phoneticPr fontId="7" type="noConversion"/>
  </si>
  <si>
    <t>每3级生命</t>
    <phoneticPr fontId="7" type="noConversion"/>
  </si>
  <si>
    <t>每3级破甲</t>
    <phoneticPr fontId="7" type="noConversion"/>
  </si>
  <si>
    <t>lv_arm</t>
    <phoneticPr fontId="7" type="noConversion"/>
  </si>
  <si>
    <t>每3级破甲</t>
    <phoneticPr fontId="7" type="noConversion"/>
  </si>
  <si>
    <t>每3级攻击</t>
    <phoneticPr fontId="7" type="noConversion"/>
  </si>
  <si>
    <t>lv_atk</t>
    <phoneticPr fontId="7" type="noConversion"/>
  </si>
  <si>
    <t>每3级攻击</t>
    <phoneticPr fontId="7" type="noConversion"/>
  </si>
  <si>
    <t>人物护甲</t>
    <phoneticPr fontId="7" type="noConversion"/>
  </si>
  <si>
    <t>rolearmor</t>
    <phoneticPr fontId="7" type="noConversion"/>
  </si>
  <si>
    <t>人物护甲</t>
    <phoneticPr fontId="7" type="noConversion"/>
  </si>
  <si>
    <t>移动速度</t>
    <phoneticPr fontId="7" type="noConversion"/>
  </si>
  <si>
    <t>speed</t>
    <phoneticPr fontId="7" type="noConversion"/>
  </si>
  <si>
    <t>经验加成</t>
    <phoneticPr fontId="7" type="noConversion"/>
  </si>
  <si>
    <t>exp</t>
    <phoneticPr fontId="7" type="noConversion"/>
  </si>
  <si>
    <t>经验加成</t>
    <phoneticPr fontId="7" type="noConversion"/>
  </si>
  <si>
    <t>韧性加成</t>
    <phoneticPr fontId="7" type="noConversion"/>
  </si>
  <si>
    <t>tenaadd</t>
    <phoneticPr fontId="7" type="noConversion"/>
  </si>
  <si>
    <t>韧性加成</t>
    <phoneticPr fontId="7" type="noConversion"/>
  </si>
  <si>
    <t>暴击加成</t>
    <phoneticPr fontId="7" type="noConversion"/>
  </si>
  <si>
    <t>critadd</t>
    <phoneticPr fontId="7" type="noConversion"/>
  </si>
  <si>
    <t>暴击加成</t>
    <phoneticPr fontId="7" type="noConversion"/>
  </si>
  <si>
    <t>闪避加成</t>
    <phoneticPr fontId="7" type="noConversion"/>
  </si>
  <si>
    <t>dodgeadd</t>
    <phoneticPr fontId="7" type="noConversion"/>
  </si>
  <si>
    <t>闪避加成</t>
    <phoneticPr fontId="7" type="noConversion"/>
  </si>
  <si>
    <t>命中加成</t>
    <phoneticPr fontId="7" type="noConversion"/>
  </si>
  <si>
    <t>hitadd</t>
    <phoneticPr fontId="7" type="noConversion"/>
  </si>
  <si>
    <t>命中加成</t>
    <phoneticPr fontId="7" type="noConversion"/>
  </si>
  <si>
    <t>破甲加成</t>
    <phoneticPr fontId="7" type="noConversion"/>
  </si>
  <si>
    <t>armadd</t>
    <phoneticPr fontId="7" type="noConversion"/>
  </si>
  <si>
    <t>破甲加成</t>
    <phoneticPr fontId="7" type="noConversion"/>
  </si>
  <si>
    <t>防御加成</t>
    <phoneticPr fontId="7" type="noConversion"/>
  </si>
  <si>
    <t>defadd</t>
    <phoneticPr fontId="7" type="noConversion"/>
  </si>
  <si>
    <t>防御加成</t>
    <phoneticPr fontId="7" type="noConversion"/>
  </si>
  <si>
    <t>攻击加成</t>
    <phoneticPr fontId="7" type="noConversion"/>
  </si>
  <si>
    <r>
      <t>at</t>
    </r>
    <r>
      <rPr>
        <sz val="11"/>
        <color indexed="8"/>
        <rFont val="微软雅黑"/>
        <family val="2"/>
        <charset val="134"/>
      </rPr>
      <t>kadd</t>
    </r>
    <phoneticPr fontId="7" type="noConversion"/>
  </si>
  <si>
    <t>生命加成</t>
    <phoneticPr fontId="7" type="noConversion"/>
  </si>
  <si>
    <t>hpadd</t>
    <phoneticPr fontId="7" type="noConversion"/>
  </si>
  <si>
    <t>reduceskilldam</t>
    <phoneticPr fontId="7" type="noConversion"/>
  </si>
  <si>
    <t>addskilldam</t>
    <phoneticPr fontId="7" type="noConversion"/>
  </si>
  <si>
    <t>暴击抵抗</t>
    <phoneticPr fontId="7" type="noConversion"/>
  </si>
  <si>
    <t>critdef</t>
    <phoneticPr fontId="7" type="noConversion"/>
  </si>
  <si>
    <t>暴击抵抗</t>
    <phoneticPr fontId="7" type="noConversion"/>
  </si>
  <si>
    <t>闪避几率</t>
    <phoneticPr fontId="7" type="noConversion"/>
  </si>
  <si>
    <t>dodgepro</t>
    <phoneticPr fontId="7" type="noConversion"/>
  </si>
  <si>
    <t>闪避几率</t>
    <phoneticPr fontId="7" type="noConversion"/>
  </si>
  <si>
    <t>暴击几率</t>
    <phoneticPr fontId="7" type="noConversion"/>
  </si>
  <si>
    <t>critpro</t>
    <phoneticPr fontId="7" type="noConversion"/>
  </si>
  <si>
    <t>damred</t>
    <phoneticPr fontId="7" type="noConversion"/>
  </si>
  <si>
    <t>ampdam</t>
    <phoneticPr fontId="7" type="noConversion"/>
  </si>
  <si>
    <t>暴伤减免</t>
  </si>
  <si>
    <t>resil</t>
    <phoneticPr fontId="7" type="noConversion"/>
  </si>
  <si>
    <t>暴击伤害</t>
  </si>
  <si>
    <t>critdam</t>
    <phoneticPr fontId="7" type="noConversion"/>
  </si>
  <si>
    <t>韧性</t>
  </si>
  <si>
    <t>tena</t>
    <phoneticPr fontId="7" type="noConversion"/>
  </si>
  <si>
    <t>暴击</t>
  </si>
  <si>
    <t>crit</t>
    <phoneticPr fontId="7" type="noConversion"/>
  </si>
  <si>
    <t>闪避</t>
  </si>
  <si>
    <t>dodge</t>
    <phoneticPr fontId="7" type="noConversion"/>
  </si>
  <si>
    <t>命中</t>
  </si>
  <si>
    <t>hit</t>
    <phoneticPr fontId="7" type="noConversion"/>
  </si>
  <si>
    <t>arm</t>
    <phoneticPr fontId="7" type="noConversion"/>
  </si>
  <si>
    <t>def</t>
    <phoneticPr fontId="7" type="noConversion"/>
  </si>
  <si>
    <r>
      <t>at</t>
    </r>
    <r>
      <rPr>
        <sz val="11"/>
        <color indexed="8"/>
        <rFont val="微软雅黑"/>
        <family val="2"/>
        <charset val="134"/>
      </rPr>
      <t>k</t>
    </r>
    <phoneticPr fontId="7" type="noConversion"/>
  </si>
  <si>
    <t>hp</t>
    <phoneticPr fontId="7" type="noConversion"/>
  </si>
  <si>
    <t>属性是否特殊处理</t>
    <phoneticPr fontId="7" type="noConversion"/>
  </si>
  <si>
    <t>增益描述</t>
    <phoneticPr fontId="7" type="noConversion"/>
  </si>
  <si>
    <t>属性战力</t>
  </si>
  <si>
    <t>显示效果</t>
    <phoneticPr fontId="7" type="noConversion"/>
  </si>
  <si>
    <t>lua字段名</t>
    <phoneticPr fontId="7" type="noConversion"/>
  </si>
  <si>
    <t>属性名</t>
    <phoneticPr fontId="7" type="noConversion"/>
  </si>
  <si>
    <t>ID</t>
    <phoneticPr fontId="7" type="noConversion"/>
  </si>
  <si>
    <t>使用上限</t>
    <phoneticPr fontId="2" type="noConversion"/>
  </si>
  <si>
    <t>65016</t>
  </si>
  <si>
    <t>63105</t>
  </si>
  <si>
    <t>63106</t>
  </si>
  <si>
    <t>63107</t>
  </si>
  <si>
    <t>63108</t>
  </si>
  <si>
    <t>64109</t>
  </si>
  <si>
    <t>64110</t>
  </si>
  <si>
    <t>64111</t>
  </si>
  <si>
    <t>64112</t>
  </si>
  <si>
    <t>64113</t>
  </si>
  <si>
    <t>元神丹</t>
  </si>
  <si>
    <t>培元丹</t>
  </si>
  <si>
    <t>归元丹</t>
  </si>
  <si>
    <t>地灵丹</t>
  </si>
  <si>
    <t>化形丹</t>
  </si>
  <si>
    <t>清虚丹</t>
  </si>
  <si>
    <t>合气丹</t>
  </si>
  <si>
    <t>护脉丹</t>
  </si>
  <si>
    <t>补天丹</t>
  </si>
  <si>
    <t>涅盘丹</t>
  </si>
  <si>
    <t>血莲丹</t>
  </si>
  <si>
    <t>复灵紫丹</t>
  </si>
  <si>
    <t>青冥寿丹</t>
  </si>
  <si>
    <t>九转还魂丹 </t>
  </si>
  <si>
    <t>天罡三清丸</t>
  </si>
  <si>
    <t>天魂融血丹</t>
  </si>
  <si>
    <t>限时.元神丹</t>
  </si>
  <si>
    <t>限时.培元丹</t>
  </si>
  <si>
    <t>限时.归元丹</t>
  </si>
  <si>
    <t>限时.地灵丹</t>
  </si>
  <si>
    <t>限时.化形丹</t>
  </si>
  <si>
    <t>限时.清虚丹</t>
  </si>
  <si>
    <t>限时.合气丹</t>
  </si>
  <si>
    <t>限时.护脉丹</t>
  </si>
  <si>
    <t>限时.补天丹</t>
  </si>
  <si>
    <t>限时.涅盘丹</t>
  </si>
  <si>
    <t>限时.血莲丹</t>
  </si>
  <si>
    <t>限时.复灵紫丹</t>
  </si>
  <si>
    <t>限时.青冥寿丹</t>
  </si>
  <si>
    <t>总价值</t>
    <phoneticPr fontId="15" type="noConversion"/>
  </si>
  <si>
    <t>初级经验丹</t>
    <phoneticPr fontId="15" type="noConversion"/>
  </si>
  <si>
    <t>渡劫丹</t>
    <phoneticPr fontId="15" type="noConversion"/>
  </si>
  <si>
    <t>战魂丹</t>
    <phoneticPr fontId="15" type="noConversion"/>
  </si>
  <si>
    <t>洗练丹</t>
    <phoneticPr fontId="15" type="noConversion"/>
  </si>
  <si>
    <t>坐骑潜能丹</t>
  </si>
  <si>
    <t>坐骑悟性丹</t>
  </si>
  <si>
    <t>坐骑飞升丹</t>
  </si>
  <si>
    <t>坐骑进阶丹</t>
  </si>
  <si>
    <t>伙伴潜能丹</t>
    <phoneticPr fontId="15" type="noConversion"/>
  </si>
  <si>
    <t>伙伴悟性丹</t>
    <phoneticPr fontId="15" type="noConversion"/>
  </si>
  <si>
    <t>伙伴飞升丹</t>
    <phoneticPr fontId="15" type="noConversion"/>
  </si>
  <si>
    <t>伙伴进阶丹</t>
    <phoneticPr fontId="15" type="noConversion"/>
  </si>
  <si>
    <t>pvp伤害增加</t>
    <phoneticPr fontId="15" type="noConversion"/>
  </si>
  <si>
    <t>pvp伤害减免</t>
    <phoneticPr fontId="7" type="noConversion"/>
  </si>
  <si>
    <t>经验加成</t>
    <phoneticPr fontId="7" type="noConversion"/>
  </si>
  <si>
    <t>韧性加成</t>
    <phoneticPr fontId="7" type="noConversion"/>
  </si>
  <si>
    <t>暴击加成</t>
    <phoneticPr fontId="7" type="noConversion"/>
  </si>
  <si>
    <t>闪避加成</t>
    <phoneticPr fontId="7" type="noConversion"/>
  </si>
  <si>
    <t>命中加成</t>
    <phoneticPr fontId="7" type="noConversion"/>
  </si>
  <si>
    <t>防御加成</t>
    <phoneticPr fontId="7" type="noConversion"/>
  </si>
  <si>
    <t>攻击加成</t>
    <phoneticPr fontId="7" type="noConversion"/>
  </si>
  <si>
    <t>生命加成</t>
    <phoneticPr fontId="7" type="noConversion"/>
  </si>
  <si>
    <t>技能伤害增加</t>
    <phoneticPr fontId="15" type="noConversion"/>
  </si>
  <si>
    <t>暴击抵抗</t>
    <phoneticPr fontId="7" type="noConversion"/>
  </si>
  <si>
    <t>闪避几率</t>
    <phoneticPr fontId="7" type="noConversion"/>
  </si>
  <si>
    <t>暴击几率</t>
    <phoneticPr fontId="7" type="noConversion"/>
  </si>
  <si>
    <t>伤害减免</t>
    <phoneticPr fontId="15" type="noConversion"/>
  </si>
  <si>
    <t>伤害加深</t>
    <phoneticPr fontId="15" type="noConversion"/>
  </si>
  <si>
    <t>破甲</t>
    <phoneticPr fontId="15" type="noConversion"/>
  </si>
  <si>
    <t>防御</t>
    <phoneticPr fontId="15" type="noConversion"/>
  </si>
  <si>
    <t>攻击</t>
    <phoneticPr fontId="15" type="noConversion"/>
  </si>
  <si>
    <t>生命</t>
    <phoneticPr fontId="15" type="noConversion"/>
  </si>
  <si>
    <t>BUFF持续时间</t>
    <phoneticPr fontId="15" type="noConversion"/>
  </si>
  <si>
    <t>底价</t>
    <phoneticPr fontId="15" type="noConversion"/>
  </si>
  <si>
    <t>可否上架</t>
    <phoneticPr fontId="15" type="noConversion"/>
  </si>
  <si>
    <t>高级炼丹几率</t>
    <phoneticPr fontId="15" type="noConversion"/>
  </si>
  <si>
    <t>普通炼丹几率</t>
    <phoneticPr fontId="15" type="noConversion"/>
  </si>
  <si>
    <t>使用上限</t>
    <phoneticPr fontId="15" type="noConversion"/>
  </si>
  <si>
    <t>战力</t>
    <phoneticPr fontId="15" type="noConversion"/>
  </si>
  <si>
    <t>价值</t>
    <phoneticPr fontId="15" type="noConversion"/>
  </si>
  <si>
    <t>分钟</t>
    <phoneticPr fontId="15" type="noConversion"/>
  </si>
  <si>
    <t>丹药属性</t>
    <phoneticPr fontId="15" type="noConversion"/>
  </si>
  <si>
    <t>最高价=底价*5</t>
    <phoneticPr fontId="15" type="noConversion"/>
  </si>
  <si>
    <t>混沌金莲</t>
  </si>
  <si>
    <t>65306</t>
  </si>
  <si>
    <t>玄天藤</t>
  </si>
  <si>
    <t>64305</t>
  </si>
  <si>
    <t>血龙参</t>
  </si>
  <si>
    <t>64304</t>
  </si>
  <si>
    <t>血莲精</t>
  </si>
  <si>
    <t>64303</t>
  </si>
  <si>
    <t>碧灵草</t>
  </si>
  <si>
    <t>63302</t>
  </si>
  <si>
    <t>丹药引</t>
  </si>
  <si>
    <t>63301</t>
  </si>
  <si>
    <t>进度每提高250可以抽取一次，一次出5颗丹药</t>
    <phoneticPr fontId="15" type="noConversion"/>
  </si>
  <si>
    <t>进度</t>
    <phoneticPr fontId="15" type="noConversion"/>
  </si>
  <si>
    <t>元宝</t>
    <phoneticPr fontId="15" type="noConversion"/>
  </si>
  <si>
    <t>1元战力</t>
    <phoneticPr fontId="15" type="noConversion"/>
  </si>
  <si>
    <t>战力分配</t>
    <phoneticPr fontId="2" type="noConversion"/>
  </si>
  <si>
    <t>丹药</t>
    <phoneticPr fontId="2" type="noConversion"/>
  </si>
  <si>
    <t>暴击几率</t>
  </si>
  <si>
    <t>闪避几率</t>
  </si>
  <si>
    <t>暴击抵抗</t>
  </si>
  <si>
    <t>生命加成</t>
  </si>
  <si>
    <t>攻击加成</t>
  </si>
  <si>
    <t>防御加成</t>
  </si>
  <si>
    <t>破甲加成</t>
  </si>
  <si>
    <t>命中加成</t>
  </si>
  <si>
    <t>闪避加成</t>
  </si>
  <si>
    <t>暴击加成</t>
  </si>
  <si>
    <t>韧性加成</t>
  </si>
  <si>
    <t>经验加成</t>
  </si>
  <si>
    <t>pvp伤害增加</t>
  </si>
  <si>
    <t>1,</t>
  </si>
  <si>
    <t>,</t>
    <phoneticPr fontId="2" type="noConversion"/>
  </si>
  <si>
    <t>2,</t>
  </si>
  <si>
    <t>3,</t>
  </si>
  <si>
    <t>4,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</si>
  <si>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</si>
  <si>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</si>
  <si>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</si>
  <si>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</si>
  <si>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</si>
  <si>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</si>
  <si>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</si>
  <si>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</si>
  <si>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</si>
  <si>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</si>
  <si>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</si>
  <si>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</si>
  <si>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</si>
  <si>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</si>
  <si>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</si>
  <si>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</si>
  <si>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49,</t>
  </si>
  <si>
    <t>111,</t>
  </si>
  <si>
    <t/>
  </si>
  <si>
    <t>3,12</t>
  </si>
  <si>
    <t>4,12</t>
  </si>
  <si>
    <t>1,360</t>
  </si>
  <si>
    <t>2,18</t>
  </si>
  <si>
    <t>1,540</t>
  </si>
  <si>
    <t>2,27</t>
  </si>
  <si>
    <t>1,720</t>
  </si>
  <si>
    <t>2,36</t>
  </si>
  <si>
    <t>3,24</t>
  </si>
  <si>
    <t>4,24</t>
  </si>
  <si>
    <t>1,900</t>
  </si>
  <si>
    <t>2,45</t>
  </si>
  <si>
    <t>17,6</t>
  </si>
  <si>
    <t>1,1440</t>
  </si>
  <si>
    <t>2,72</t>
  </si>
  <si>
    <t>16,10</t>
  </si>
  <si>
    <t>1,1800</t>
  </si>
  <si>
    <t>2,90</t>
  </si>
  <si>
    <t>13,12</t>
  </si>
  <si>
    <t>1,2160</t>
  </si>
  <si>
    <t>2,108</t>
  </si>
  <si>
    <t>14,14</t>
  </si>
  <si>
    <t>1,7200</t>
  </si>
  <si>
    <t>2,360</t>
  </si>
  <si>
    <t>111,48</t>
  </si>
  <si>
    <t>1,17280</t>
  </si>
  <si>
    <t>2,648</t>
  </si>
  <si>
    <t>49,65</t>
  </si>
  <si>
    <t>1,14400</t>
  </si>
  <si>
    <t>2,720</t>
  </si>
  <si>
    <t>4,480</t>
  </si>
  <si>
    <t>19,48</t>
  </si>
  <si>
    <t>1,30600</t>
  </si>
  <si>
    <t>2,1530</t>
  </si>
  <si>
    <t>3,1530</t>
  </si>
  <si>
    <t>18,51</t>
  </si>
  <si>
    <t>1,21600</t>
  </si>
  <si>
    <t>2,1080</t>
  </si>
  <si>
    <t>3,1080</t>
  </si>
  <si>
    <t>4,1080</t>
  </si>
  <si>
    <t>11,108</t>
  </si>
  <si>
    <t>1,24000</t>
  </si>
  <si>
    <t>2,1200</t>
  </si>
  <si>
    <t>3,1200</t>
  </si>
  <si>
    <t>4,1200</t>
  </si>
  <si>
    <t>12,120</t>
  </si>
  <si>
    <t>3,1800</t>
  </si>
  <si>
    <t>4,1800</t>
  </si>
  <si>
    <t>1,54000</t>
  </si>
  <si>
    <t>2,2700</t>
  </si>
  <si>
    <t>1,45000</t>
  </si>
  <si>
    <t>2,2250</t>
  </si>
  <si>
    <t>3,2700</t>
  </si>
  <si>
    <t>4,2700</t>
  </si>
  <si>
    <t>3,72</t>
  </si>
  <si>
    <t>4,72</t>
  </si>
  <si>
    <t>26,2000</t>
  </si>
  <si>
    <t>1,3240</t>
  </si>
  <si>
    <t>2,162</t>
  </si>
  <si>
    <t>3,108</t>
  </si>
  <si>
    <t>4,108</t>
  </si>
  <si>
    <t>26,5000</t>
  </si>
  <si>
    <t>1,8640</t>
  </si>
  <si>
    <t>2,432</t>
  </si>
  <si>
    <t>3,288</t>
  </si>
  <si>
    <t>4,288</t>
  </si>
  <si>
    <t>26,10000</t>
  </si>
  <si>
    <t>1,108000</t>
  </si>
  <si>
    <t>2,5400</t>
  </si>
  <si>
    <t>3,5400</t>
  </si>
  <si>
    <t>4,5400</t>
  </si>
  <si>
    <t>16,540</t>
  </si>
  <si>
    <t>1,129600</t>
  </si>
  <si>
    <t>2,6480</t>
  </si>
  <si>
    <t>3,6480</t>
  </si>
  <si>
    <t>4,6480</t>
  </si>
  <si>
    <t>17,648</t>
  </si>
  <si>
    <t>1,180000</t>
  </si>
  <si>
    <t>2,9000</t>
  </si>
  <si>
    <t>3,9000</t>
  </si>
  <si>
    <t>4,9000</t>
  </si>
  <si>
    <t>11,900</t>
  </si>
  <si>
    <t>1,360000</t>
  </si>
  <si>
    <t>2,18000</t>
  </si>
  <si>
    <t>3,18000</t>
  </si>
  <si>
    <t>4,18000</t>
  </si>
  <si>
    <t>12,1800</t>
  </si>
  <si>
    <t>1001,40</t>
  </si>
  <si>
    <t>1001,80</t>
  </si>
  <si>
    <t>境界控制</t>
  </si>
  <si>
    <t>1001,2000</t>
  </si>
  <si>
    <t>1001,600</t>
  </si>
  <si>
    <t>1001,400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</si>
</sst>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8" fillId="0" borderId="0" xfId="0" applyFont="1"/>
    <xf numFmtId="0" fontId="10" fillId="0" borderId="0" xfId="0" applyFont="1"/>
    <xf numFmtId="0" fontId="3" fillId="3" borderId="1" xfId="0" applyFont="1" applyFill="1" applyBorder="1" applyAlignment="1">
      <alignment horizont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9" fontId="1" fillId="4" borderId="0" xfId="1" applyNumberFormat="1" applyFill="1">
      <alignment vertical="center"/>
    </xf>
    <xf numFmtId="0" fontId="1" fillId="0" borderId="0" xfId="1" applyAlignment="1">
      <alignment horizontal="center" vertical="center"/>
    </xf>
    <xf numFmtId="10" fontId="1" fillId="0" borderId="0" xfId="1" applyNumberFormat="1">
      <alignment vertical="center"/>
    </xf>
    <xf numFmtId="0" fontId="16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3" fillId="0" borderId="0" xfId="1" applyFont="1" applyAlignment="1"/>
    <xf numFmtId="0" fontId="14" fillId="0" borderId="0" xfId="1" applyFont="1">
      <alignment vertical="center"/>
    </xf>
    <xf numFmtId="9" fontId="1" fillId="0" borderId="0" xfId="1" applyNumberFormat="1">
      <alignment vertical="center"/>
    </xf>
    <xf numFmtId="0" fontId="18" fillId="0" borderId="1" xfId="1" applyFont="1" applyBorder="1" applyAlignment="1">
      <alignment horizontal="left" vertical="center"/>
    </xf>
    <xf numFmtId="176" fontId="1" fillId="4" borderId="0" xfId="1" applyNumberFormat="1" applyFill="1">
      <alignment vertical="center"/>
    </xf>
    <xf numFmtId="0" fontId="1" fillId="0" borderId="0" xfId="1" applyFill="1" applyBorder="1" applyAlignment="1">
      <alignment horizontal="center" vertical="center"/>
    </xf>
    <xf numFmtId="0" fontId="3" fillId="5" borderId="0" xfId="1" applyFont="1" applyFill="1" applyAlignment="1"/>
    <xf numFmtId="0" fontId="1" fillId="5" borderId="0" xfId="1" applyFill="1">
      <alignment vertical="center"/>
    </xf>
    <xf numFmtId="0" fontId="1" fillId="0" borderId="0" xfId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49" fontId="4" fillId="2" borderId="1" xfId="0" applyNumberFormat="1" applyFont="1" applyFill="1" applyBorder="1"/>
    <xf numFmtId="49" fontId="3" fillId="0" borderId="0" xfId="0" applyNumberFormat="1" applyFont="1"/>
  </cellXfs>
  <cellStyles count="2">
    <cellStyle name="常规" xfId="0" builtinId="0"/>
    <cellStyle name="常规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E16" sqref="E16"/>
    </sheetView>
  </sheetViews>
  <sheetFormatPr defaultColWidth="9" defaultRowHeight="16.5" x14ac:dyDescent="0.3"/>
  <cols>
    <col min="1" max="1" width="9" style="3"/>
    <col min="2" max="2" width="9" style="1"/>
    <col min="3" max="4" width="9" style="3"/>
    <col min="5" max="5" width="42" style="1" customWidth="1"/>
    <col min="6" max="14" width="9" style="1"/>
    <col min="15" max="16" width="13.25" style="1" bestFit="1" customWidth="1"/>
    <col min="17" max="25" width="9" style="1"/>
    <col min="26" max="26" width="13" style="1" bestFit="1" customWidth="1"/>
    <col min="27" max="16384" width="9" style="1"/>
  </cols>
  <sheetData>
    <row r="1" spans="1:10" s="2" customFormat="1" x14ac:dyDescent="0.3">
      <c r="A1" s="6" t="s">
        <v>9</v>
      </c>
      <c r="B1" s="2" t="s">
        <v>10</v>
      </c>
      <c r="C1" s="6" t="s">
        <v>11</v>
      </c>
      <c r="D1" s="6" t="s">
        <v>263</v>
      </c>
      <c r="E1" s="32" t="s">
        <v>491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</row>
    <row r="2" spans="1:10" x14ac:dyDescent="0.3">
      <c r="A2" s="3" t="s">
        <v>17</v>
      </c>
      <c r="B2" s="4">
        <v>0</v>
      </c>
      <c r="D2" s="3">
        <v>2000</v>
      </c>
      <c r="E2" s="33" t="s">
        <v>492</v>
      </c>
      <c r="F2" s="9" t="s">
        <v>402</v>
      </c>
      <c r="G2" s="9" t="s">
        <v>401</v>
      </c>
      <c r="H2" s="9" t="s">
        <v>401</v>
      </c>
      <c r="I2" s="3" t="s">
        <v>401</v>
      </c>
      <c r="J2" s="9" t="s">
        <v>401</v>
      </c>
    </row>
    <row r="3" spans="1:10" x14ac:dyDescent="0.3">
      <c r="A3" s="3" t="s">
        <v>18</v>
      </c>
      <c r="B3" s="4">
        <v>0</v>
      </c>
      <c r="D3" s="3">
        <v>2000</v>
      </c>
      <c r="E3" s="33" t="s">
        <v>492</v>
      </c>
      <c r="F3" s="9" t="s">
        <v>403</v>
      </c>
      <c r="G3" s="9" t="s">
        <v>401</v>
      </c>
      <c r="H3" s="9" t="s">
        <v>401</v>
      </c>
      <c r="I3" s="3" t="s">
        <v>401</v>
      </c>
      <c r="J3" s="9" t="s">
        <v>401</v>
      </c>
    </row>
    <row r="4" spans="1:10" x14ac:dyDescent="0.3">
      <c r="A4" s="3" t="s">
        <v>19</v>
      </c>
      <c r="B4" s="4">
        <v>0</v>
      </c>
      <c r="D4" s="3">
        <v>2000</v>
      </c>
      <c r="E4" s="33" t="s">
        <v>492</v>
      </c>
      <c r="F4" s="9" t="s">
        <v>404</v>
      </c>
      <c r="G4" s="9" t="s">
        <v>401</v>
      </c>
      <c r="H4" s="9" t="s">
        <v>401</v>
      </c>
      <c r="I4" s="3" t="s">
        <v>401</v>
      </c>
      <c r="J4" s="9" t="s">
        <v>401</v>
      </c>
    </row>
    <row r="5" spans="1:10" x14ac:dyDescent="0.3">
      <c r="A5" s="3" t="s">
        <v>20</v>
      </c>
      <c r="B5" s="4">
        <v>0</v>
      </c>
      <c r="D5" s="3">
        <v>2000</v>
      </c>
      <c r="E5" s="33" t="s">
        <v>492</v>
      </c>
      <c r="F5" s="9" t="s">
        <v>405</v>
      </c>
      <c r="G5" s="9" t="s">
        <v>401</v>
      </c>
      <c r="H5" s="9" t="s">
        <v>401</v>
      </c>
      <c r="I5" s="3" t="s">
        <v>401</v>
      </c>
      <c r="J5" s="9" t="s">
        <v>401</v>
      </c>
    </row>
    <row r="6" spans="1:10" x14ac:dyDescent="0.3">
      <c r="A6" s="3" t="s">
        <v>21</v>
      </c>
      <c r="B6" s="4">
        <v>0</v>
      </c>
      <c r="D6" s="3">
        <v>600</v>
      </c>
      <c r="E6" s="33" t="s">
        <v>493</v>
      </c>
      <c r="F6" s="9" t="s">
        <v>406</v>
      </c>
      <c r="G6" s="9" t="s">
        <v>407</v>
      </c>
      <c r="H6" s="9" t="s">
        <v>401</v>
      </c>
      <c r="I6" s="3" t="s">
        <v>401</v>
      </c>
      <c r="J6" s="9" t="s">
        <v>401</v>
      </c>
    </row>
    <row r="7" spans="1:10" x14ac:dyDescent="0.3">
      <c r="A7" s="3" t="s">
        <v>22</v>
      </c>
      <c r="B7" s="4">
        <v>0</v>
      </c>
      <c r="D7" s="3">
        <v>200</v>
      </c>
      <c r="E7" s="33" t="s">
        <v>494</v>
      </c>
      <c r="F7" s="9" t="s">
        <v>408</v>
      </c>
      <c r="G7" s="9" t="s">
        <v>409</v>
      </c>
      <c r="H7" s="9" t="s">
        <v>410</v>
      </c>
      <c r="I7" s="3" t="s">
        <v>411</v>
      </c>
      <c r="J7" s="9" t="s">
        <v>401</v>
      </c>
    </row>
    <row r="8" spans="1:10" x14ac:dyDescent="0.3">
      <c r="A8" s="3" t="s">
        <v>23</v>
      </c>
      <c r="B8" s="4">
        <v>0</v>
      </c>
      <c r="D8" s="3">
        <v>200</v>
      </c>
      <c r="E8" s="33" t="s">
        <v>494</v>
      </c>
      <c r="F8" s="9" t="s">
        <v>412</v>
      </c>
      <c r="G8" s="9" t="s">
        <v>413</v>
      </c>
      <c r="H8" s="9" t="s">
        <v>414</v>
      </c>
      <c r="I8" s="3" t="s">
        <v>401</v>
      </c>
      <c r="J8" s="9" t="s">
        <v>401</v>
      </c>
    </row>
    <row r="9" spans="1:10" x14ac:dyDescent="0.3">
      <c r="A9" s="3" t="s">
        <v>24</v>
      </c>
      <c r="B9" s="4">
        <v>0</v>
      </c>
      <c r="D9" s="3">
        <v>200</v>
      </c>
      <c r="E9" s="33" t="s">
        <v>494</v>
      </c>
      <c r="F9" s="9" t="s">
        <v>415</v>
      </c>
      <c r="G9" s="9" t="s">
        <v>416</v>
      </c>
      <c r="H9" s="9" t="s">
        <v>417</v>
      </c>
      <c r="I9" s="3" t="s">
        <v>401</v>
      </c>
      <c r="J9" s="9" t="s">
        <v>401</v>
      </c>
    </row>
    <row r="10" spans="1:10" x14ac:dyDescent="0.3">
      <c r="A10" s="3" t="s">
        <v>25</v>
      </c>
      <c r="B10" s="4">
        <v>0</v>
      </c>
      <c r="D10" s="3">
        <v>200</v>
      </c>
      <c r="E10" s="33" t="s">
        <v>494</v>
      </c>
      <c r="F10" s="9" t="s">
        <v>418</v>
      </c>
      <c r="G10" s="9" t="s">
        <v>419</v>
      </c>
      <c r="H10" s="9" t="s">
        <v>420</v>
      </c>
      <c r="I10" s="3" t="s">
        <v>401</v>
      </c>
      <c r="J10" s="9" t="s">
        <v>401</v>
      </c>
    </row>
    <row r="11" spans="1:10" x14ac:dyDescent="0.3">
      <c r="A11" s="3" t="s">
        <v>26</v>
      </c>
      <c r="B11" s="4">
        <v>0</v>
      </c>
      <c r="D11" s="3">
        <v>200</v>
      </c>
      <c r="E11" s="33" t="s">
        <v>494</v>
      </c>
      <c r="F11" s="9" t="s">
        <v>421</v>
      </c>
      <c r="G11" s="9" t="s">
        <v>422</v>
      </c>
      <c r="H11" s="9" t="s">
        <v>423</v>
      </c>
      <c r="I11" s="3" t="s">
        <v>401</v>
      </c>
      <c r="J11" s="9" t="s">
        <v>401</v>
      </c>
    </row>
    <row r="12" spans="1:10" x14ac:dyDescent="0.3">
      <c r="A12" s="3" t="s">
        <v>27</v>
      </c>
      <c r="B12" s="4">
        <v>0</v>
      </c>
      <c r="D12" s="3">
        <v>40</v>
      </c>
      <c r="E12" s="33" t="s">
        <v>490</v>
      </c>
      <c r="F12" s="9" t="s">
        <v>424</v>
      </c>
      <c r="G12" s="9" t="s">
        <v>425</v>
      </c>
      <c r="H12" s="9" t="s">
        <v>426</v>
      </c>
      <c r="I12" s="3" t="s">
        <v>401</v>
      </c>
      <c r="J12" s="9" t="s">
        <v>401</v>
      </c>
    </row>
    <row r="13" spans="1:10" x14ac:dyDescent="0.3">
      <c r="A13" s="3" t="s">
        <v>28</v>
      </c>
      <c r="B13" s="4">
        <v>0</v>
      </c>
      <c r="D13" s="3">
        <v>40</v>
      </c>
      <c r="E13" s="33" t="s">
        <v>490</v>
      </c>
      <c r="F13" s="9" t="s">
        <v>427</v>
      </c>
      <c r="G13" s="9" t="s">
        <v>428</v>
      </c>
      <c r="H13" s="9" t="s">
        <v>429</v>
      </c>
      <c r="I13" s="3" t="s">
        <v>401</v>
      </c>
      <c r="J13" s="9" t="s">
        <v>401</v>
      </c>
    </row>
    <row r="14" spans="1:10" x14ac:dyDescent="0.3">
      <c r="A14" s="3" t="s">
        <v>29</v>
      </c>
      <c r="B14" s="4">
        <v>0</v>
      </c>
      <c r="D14" s="3">
        <v>40</v>
      </c>
      <c r="E14" s="33" t="s">
        <v>490</v>
      </c>
      <c r="F14" s="9" t="s">
        <v>430</v>
      </c>
      <c r="G14" s="9" t="s">
        <v>431</v>
      </c>
      <c r="H14" s="9" t="s">
        <v>432</v>
      </c>
      <c r="I14" s="3" t="s">
        <v>433</v>
      </c>
      <c r="J14" s="9" t="s">
        <v>401</v>
      </c>
    </row>
    <row r="15" spans="1:10" x14ac:dyDescent="0.3">
      <c r="A15" s="3" t="s">
        <v>30</v>
      </c>
      <c r="B15" s="4">
        <v>0</v>
      </c>
      <c r="D15" s="3">
        <v>20</v>
      </c>
      <c r="E15" s="33" t="s">
        <v>489</v>
      </c>
      <c r="F15" s="9" t="s">
        <v>434</v>
      </c>
      <c r="G15" s="9" t="s">
        <v>435</v>
      </c>
      <c r="H15" s="9" t="s">
        <v>436</v>
      </c>
      <c r="I15" s="3" t="s">
        <v>437</v>
      </c>
      <c r="J15" s="9" t="s">
        <v>401</v>
      </c>
    </row>
    <row r="16" spans="1:10" x14ac:dyDescent="0.3">
      <c r="A16" s="3" t="s">
        <v>31</v>
      </c>
      <c r="B16" s="4">
        <v>0</v>
      </c>
      <c r="D16" s="3">
        <v>20</v>
      </c>
      <c r="E16" s="33" t="s">
        <v>489</v>
      </c>
      <c r="F16" s="9" t="s">
        <v>438</v>
      </c>
      <c r="G16" s="9" t="s">
        <v>439</v>
      </c>
      <c r="H16" s="9" t="s">
        <v>440</v>
      </c>
      <c r="I16" s="3" t="s">
        <v>441</v>
      </c>
      <c r="J16" s="9" t="s">
        <v>442</v>
      </c>
    </row>
    <row r="17" spans="1:10" x14ac:dyDescent="0.3">
      <c r="A17" s="3" t="s">
        <v>264</v>
      </c>
      <c r="B17" s="4">
        <v>0</v>
      </c>
      <c r="D17" s="3">
        <v>20</v>
      </c>
      <c r="E17" s="33" t="s">
        <v>489</v>
      </c>
      <c r="F17" s="9" t="s">
        <v>443</v>
      </c>
      <c r="G17" s="9" t="s">
        <v>444</v>
      </c>
      <c r="H17" s="9" t="s">
        <v>445</v>
      </c>
      <c r="I17" s="3" t="s">
        <v>446</v>
      </c>
      <c r="J17" s="9" t="s">
        <v>447</v>
      </c>
    </row>
    <row r="18" spans="1:10" x14ac:dyDescent="0.3">
      <c r="A18" s="3" t="s">
        <v>32</v>
      </c>
      <c r="B18" s="4">
        <v>1</v>
      </c>
      <c r="C18" s="3">
        <v>60</v>
      </c>
      <c r="D18" s="3">
        <v>24</v>
      </c>
      <c r="F18" s="9" t="s">
        <v>448</v>
      </c>
      <c r="G18" s="9" t="s">
        <v>401</v>
      </c>
      <c r="H18" s="9" t="s">
        <v>401</v>
      </c>
      <c r="I18" s="3" t="s">
        <v>401</v>
      </c>
      <c r="J18" s="9" t="s">
        <v>401</v>
      </c>
    </row>
    <row r="19" spans="1:10" x14ac:dyDescent="0.3">
      <c r="A19" s="3" t="s">
        <v>33</v>
      </c>
      <c r="B19" s="4">
        <v>1</v>
      </c>
      <c r="C19" s="3">
        <v>60</v>
      </c>
      <c r="D19" s="3">
        <v>24</v>
      </c>
      <c r="F19" s="9" t="s">
        <v>449</v>
      </c>
      <c r="G19" s="9" t="s">
        <v>401</v>
      </c>
      <c r="H19" s="9" t="s">
        <v>401</v>
      </c>
      <c r="I19" s="3" t="s">
        <v>401</v>
      </c>
      <c r="J19" s="9" t="s">
        <v>401</v>
      </c>
    </row>
    <row r="20" spans="1:10" x14ac:dyDescent="0.3">
      <c r="A20" s="3" t="s">
        <v>34</v>
      </c>
      <c r="B20" s="4">
        <v>1</v>
      </c>
      <c r="C20" s="3">
        <v>60</v>
      </c>
      <c r="D20" s="3">
        <v>24</v>
      </c>
      <c r="F20" s="9" t="s">
        <v>450</v>
      </c>
      <c r="G20" s="9" t="s">
        <v>401</v>
      </c>
      <c r="H20" s="9" t="s">
        <v>401</v>
      </c>
      <c r="I20" s="3" t="s">
        <v>401</v>
      </c>
      <c r="J20" s="9" t="s">
        <v>401</v>
      </c>
    </row>
    <row r="21" spans="1:10" x14ac:dyDescent="0.3">
      <c r="A21" s="3" t="s">
        <v>35</v>
      </c>
      <c r="B21" s="4">
        <v>1</v>
      </c>
      <c r="C21" s="3">
        <v>60</v>
      </c>
      <c r="D21" s="3">
        <v>24</v>
      </c>
      <c r="F21" s="9" t="s">
        <v>451</v>
      </c>
      <c r="G21" s="9" t="s">
        <v>401</v>
      </c>
      <c r="H21" s="9" t="s">
        <v>401</v>
      </c>
      <c r="I21" s="3" t="s">
        <v>401</v>
      </c>
      <c r="J21" s="9" t="s">
        <v>401</v>
      </c>
    </row>
    <row r="22" spans="1:10" x14ac:dyDescent="0.3">
      <c r="A22" s="3" t="s">
        <v>265</v>
      </c>
      <c r="B22" s="4">
        <v>1</v>
      </c>
      <c r="C22" s="3">
        <v>60</v>
      </c>
      <c r="D22" s="3">
        <v>24</v>
      </c>
      <c r="F22" s="9" t="s">
        <v>452</v>
      </c>
      <c r="G22" s="9" t="s">
        <v>453</v>
      </c>
      <c r="H22" s="9" t="s">
        <v>401</v>
      </c>
      <c r="I22" s="3" t="s">
        <v>401</v>
      </c>
      <c r="J22" s="9" t="s">
        <v>401</v>
      </c>
    </row>
    <row r="23" spans="1:10" x14ac:dyDescent="0.3">
      <c r="A23" s="3" t="s">
        <v>266</v>
      </c>
      <c r="B23" s="4">
        <v>1</v>
      </c>
      <c r="C23" s="3">
        <v>60</v>
      </c>
      <c r="D23" s="3">
        <v>24</v>
      </c>
      <c r="F23" s="9" t="s">
        <v>450</v>
      </c>
      <c r="G23" s="9" t="s">
        <v>451</v>
      </c>
      <c r="H23" s="9" t="s">
        <v>454</v>
      </c>
      <c r="I23" s="3" t="s">
        <v>455</v>
      </c>
      <c r="J23" s="9" t="s">
        <v>401</v>
      </c>
    </row>
    <row r="24" spans="1:10" x14ac:dyDescent="0.3">
      <c r="A24" s="3" t="s">
        <v>267</v>
      </c>
      <c r="B24" s="4">
        <v>1</v>
      </c>
      <c r="C24" s="3">
        <v>60</v>
      </c>
      <c r="D24" s="3">
        <v>24</v>
      </c>
      <c r="F24" s="9" t="s">
        <v>421</v>
      </c>
      <c r="G24" s="9" t="s">
        <v>422</v>
      </c>
      <c r="H24" s="9" t="s">
        <v>456</v>
      </c>
      <c r="I24" s="3" t="s">
        <v>457</v>
      </c>
      <c r="J24" s="9" t="s">
        <v>458</v>
      </c>
    </row>
    <row r="25" spans="1:10" x14ac:dyDescent="0.3">
      <c r="A25" s="3" t="s">
        <v>268</v>
      </c>
      <c r="B25" s="4">
        <v>1</v>
      </c>
      <c r="C25" s="3">
        <v>60</v>
      </c>
      <c r="D25" s="3">
        <v>24</v>
      </c>
      <c r="F25" s="9" t="s">
        <v>459</v>
      </c>
      <c r="G25" s="9" t="s">
        <v>460</v>
      </c>
      <c r="H25" s="9" t="s">
        <v>461</v>
      </c>
      <c r="I25" s="3" t="s">
        <v>462</v>
      </c>
      <c r="J25" s="9" t="s">
        <v>463</v>
      </c>
    </row>
    <row r="26" spans="1:10" x14ac:dyDescent="0.3">
      <c r="A26" s="3" t="s">
        <v>269</v>
      </c>
      <c r="B26" s="4">
        <v>1</v>
      </c>
      <c r="C26" s="3">
        <v>60</v>
      </c>
      <c r="D26" s="3">
        <v>24</v>
      </c>
      <c r="F26" s="9" t="s">
        <v>464</v>
      </c>
      <c r="G26" s="9" t="s">
        <v>465</v>
      </c>
      <c r="H26" s="9" t="s">
        <v>466</v>
      </c>
      <c r="I26" s="3" t="s">
        <v>467</v>
      </c>
      <c r="J26" s="9" t="s">
        <v>468</v>
      </c>
    </row>
    <row r="27" spans="1:10" x14ac:dyDescent="0.3">
      <c r="A27" s="3" t="s">
        <v>270</v>
      </c>
      <c r="B27" s="4">
        <v>1</v>
      </c>
      <c r="C27" s="3">
        <v>600</v>
      </c>
      <c r="D27" s="3">
        <v>24</v>
      </c>
      <c r="F27" s="9" t="s">
        <v>469</v>
      </c>
      <c r="G27" s="9" t="s">
        <v>470</v>
      </c>
      <c r="H27" s="9" t="s">
        <v>471</v>
      </c>
      <c r="I27" s="3" t="s">
        <v>472</v>
      </c>
      <c r="J27" s="9" t="s">
        <v>473</v>
      </c>
    </row>
    <row r="28" spans="1:10" x14ac:dyDescent="0.3">
      <c r="A28" s="3" t="s">
        <v>271</v>
      </c>
      <c r="B28" s="4">
        <v>1</v>
      </c>
      <c r="C28" s="3">
        <v>600</v>
      </c>
      <c r="D28" s="3">
        <v>24</v>
      </c>
      <c r="F28" s="9" t="s">
        <v>474</v>
      </c>
      <c r="G28" s="9" t="s">
        <v>475</v>
      </c>
      <c r="H28" s="9" t="s">
        <v>476</v>
      </c>
      <c r="I28" s="3" t="s">
        <v>477</v>
      </c>
      <c r="J28" s="9" t="s">
        <v>478</v>
      </c>
    </row>
    <row r="29" spans="1:10" x14ac:dyDescent="0.3">
      <c r="A29" s="3">
        <v>64112</v>
      </c>
      <c r="B29" s="4">
        <v>1</v>
      </c>
      <c r="C29" s="3">
        <v>600</v>
      </c>
      <c r="D29" s="3">
        <v>24</v>
      </c>
      <c r="F29" s="9" t="s">
        <v>479</v>
      </c>
      <c r="G29" s="9" t="s">
        <v>480</v>
      </c>
      <c r="H29" s="9" t="s">
        <v>481</v>
      </c>
      <c r="I29" s="3" t="s">
        <v>482</v>
      </c>
      <c r="J29" s="9" t="s">
        <v>483</v>
      </c>
    </row>
    <row r="30" spans="1:10" x14ac:dyDescent="0.3">
      <c r="A30" s="3" t="s">
        <v>273</v>
      </c>
      <c r="B30" s="4">
        <v>1</v>
      </c>
      <c r="C30" s="3">
        <v>600</v>
      </c>
      <c r="D30" s="3">
        <v>24</v>
      </c>
      <c r="F30" s="9" t="s">
        <v>484</v>
      </c>
      <c r="G30" s="9" t="s">
        <v>485</v>
      </c>
      <c r="H30" s="9" t="s">
        <v>486</v>
      </c>
      <c r="I30" s="3" t="s">
        <v>487</v>
      </c>
      <c r="J30" s="9" t="s">
        <v>488</v>
      </c>
    </row>
    <row r="31" spans="1:10" s="31" customFormat="1" x14ac:dyDescent="0.2">
      <c r="A31" s="4"/>
      <c r="C31" s="4"/>
      <c r="D31" s="4"/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zoomScale="85" zoomScaleNormal="85" workbookViewId="0">
      <pane ySplit="1" topLeftCell="A17" activePane="bottomLeft" state="frozen"/>
      <selection pane="bottomLeft" sqref="A1:B1048576"/>
    </sheetView>
  </sheetViews>
  <sheetFormatPr defaultColWidth="9" defaultRowHeight="16.5" x14ac:dyDescent="0.3"/>
  <cols>
    <col min="1" max="1" width="10.75" style="1" customWidth="1"/>
    <col min="2" max="3" width="25.5" style="1" customWidth="1"/>
    <col min="4" max="4" width="17.75" style="1" customWidth="1"/>
    <col min="5" max="5" width="17.375" style="1" customWidth="1"/>
    <col min="6" max="6" width="27.875" style="1" bestFit="1" customWidth="1"/>
    <col min="7" max="7" width="17.5" style="1" bestFit="1" customWidth="1"/>
    <col min="8" max="8" width="11.25" style="1" customWidth="1"/>
    <col min="9" max="9" width="17.625" style="1" customWidth="1"/>
    <col min="10" max="10" width="23.75" style="1" customWidth="1"/>
    <col min="11" max="16384" width="9" style="1"/>
  </cols>
  <sheetData>
    <row r="1" spans="1:10" ht="17.25" x14ac:dyDescent="0.35">
      <c r="A1" s="1" t="s">
        <v>262</v>
      </c>
      <c r="B1" s="1" t="s">
        <v>261</v>
      </c>
      <c r="C1" s="1" t="s">
        <v>260</v>
      </c>
      <c r="D1" s="1" t="s">
        <v>259</v>
      </c>
      <c r="E1" s="11" t="s">
        <v>258</v>
      </c>
      <c r="F1" s="1" t="s">
        <v>257</v>
      </c>
      <c r="G1" s="1" t="s">
        <v>256</v>
      </c>
    </row>
    <row r="2" spans="1:10" x14ac:dyDescent="0.3">
      <c r="A2" s="1">
        <v>1</v>
      </c>
      <c r="B2" s="1" t="s">
        <v>0</v>
      </c>
      <c r="C2" s="1" t="s">
        <v>255</v>
      </c>
      <c r="D2" s="1">
        <v>0</v>
      </c>
      <c r="E2" s="1">
        <v>0.5</v>
      </c>
      <c r="F2" s="1" t="s">
        <v>0</v>
      </c>
    </row>
    <row r="3" spans="1:10" x14ac:dyDescent="0.3">
      <c r="A3" s="1">
        <v>2</v>
      </c>
      <c r="B3" s="1" t="s">
        <v>1</v>
      </c>
      <c r="C3" s="1" t="s">
        <v>254</v>
      </c>
      <c r="D3" s="1">
        <v>0</v>
      </c>
      <c r="E3" s="1">
        <v>10</v>
      </c>
      <c r="F3" s="1" t="s">
        <v>1</v>
      </c>
    </row>
    <row r="4" spans="1:10" x14ac:dyDescent="0.3">
      <c r="A4" s="1">
        <v>3</v>
      </c>
      <c r="B4" s="1" t="s">
        <v>2</v>
      </c>
      <c r="C4" s="1" t="s">
        <v>253</v>
      </c>
      <c r="D4" s="1">
        <v>0</v>
      </c>
      <c r="E4" s="1">
        <v>10</v>
      </c>
      <c r="F4" s="1" t="s">
        <v>2</v>
      </c>
    </row>
    <row r="5" spans="1:10" x14ac:dyDescent="0.3">
      <c r="A5" s="1">
        <v>4</v>
      </c>
      <c r="B5" s="1" t="s">
        <v>3</v>
      </c>
      <c r="C5" s="1" t="s">
        <v>252</v>
      </c>
      <c r="D5" s="1">
        <v>0</v>
      </c>
      <c r="E5" s="1">
        <v>10</v>
      </c>
      <c r="F5" s="1" t="s">
        <v>3</v>
      </c>
    </row>
    <row r="6" spans="1:10" x14ac:dyDescent="0.3">
      <c r="A6" s="1">
        <v>5</v>
      </c>
      <c r="B6" s="1" t="s">
        <v>250</v>
      </c>
      <c r="C6" s="1" t="s">
        <v>251</v>
      </c>
      <c r="D6" s="1">
        <v>0</v>
      </c>
      <c r="E6" s="1">
        <v>10</v>
      </c>
      <c r="F6" s="1" t="s">
        <v>250</v>
      </c>
    </row>
    <row r="7" spans="1:10" x14ac:dyDescent="0.3">
      <c r="A7" s="1">
        <v>6</v>
      </c>
      <c r="B7" s="1" t="s">
        <v>248</v>
      </c>
      <c r="C7" s="1" t="s">
        <v>249</v>
      </c>
      <c r="D7" s="1">
        <v>0</v>
      </c>
      <c r="E7" s="1">
        <v>10</v>
      </c>
      <c r="F7" s="1" t="s">
        <v>248</v>
      </c>
    </row>
    <row r="8" spans="1:10" x14ac:dyDescent="0.3">
      <c r="A8" s="1">
        <v>7</v>
      </c>
      <c r="B8" s="1" t="s">
        <v>246</v>
      </c>
      <c r="C8" s="1" t="s">
        <v>247</v>
      </c>
      <c r="D8" s="1">
        <v>0</v>
      </c>
      <c r="E8" s="1">
        <v>10</v>
      </c>
      <c r="F8" s="1" t="s">
        <v>246</v>
      </c>
    </row>
    <row r="9" spans="1:10" x14ac:dyDescent="0.3">
      <c r="A9" s="1">
        <v>8</v>
      </c>
      <c r="B9" s="1" t="s">
        <v>244</v>
      </c>
      <c r="C9" s="10" t="s">
        <v>245</v>
      </c>
      <c r="D9" s="1">
        <v>0</v>
      </c>
      <c r="E9" s="1">
        <v>10</v>
      </c>
      <c r="F9" s="1" t="s">
        <v>244</v>
      </c>
    </row>
    <row r="10" spans="1:10" x14ac:dyDescent="0.3">
      <c r="A10" s="1">
        <v>9</v>
      </c>
      <c r="B10" s="1" t="s">
        <v>242</v>
      </c>
      <c r="C10" s="1" t="s">
        <v>243</v>
      </c>
      <c r="D10" s="1">
        <v>1</v>
      </c>
      <c r="F10" s="1" t="s">
        <v>242</v>
      </c>
    </row>
    <row r="11" spans="1:10" x14ac:dyDescent="0.3">
      <c r="A11" s="1">
        <v>10</v>
      </c>
      <c r="B11" s="1" t="s">
        <v>240</v>
      </c>
      <c r="C11" s="1" t="s">
        <v>241</v>
      </c>
      <c r="D11" s="1">
        <v>1</v>
      </c>
      <c r="F11" s="1" t="s">
        <v>240</v>
      </c>
    </row>
    <row r="12" spans="1:10" x14ac:dyDescent="0.3">
      <c r="A12" s="1">
        <v>11</v>
      </c>
      <c r="B12" s="1" t="s">
        <v>4</v>
      </c>
      <c r="C12" s="1" t="s">
        <v>239</v>
      </c>
      <c r="D12" s="1">
        <v>1</v>
      </c>
      <c r="F12" s="1" t="s">
        <v>4</v>
      </c>
    </row>
    <row r="13" spans="1:10" x14ac:dyDescent="0.3">
      <c r="A13" s="1">
        <v>12</v>
      </c>
      <c r="B13" s="1" t="s">
        <v>5</v>
      </c>
      <c r="C13" s="1" t="s">
        <v>238</v>
      </c>
      <c r="D13" s="1">
        <v>1</v>
      </c>
      <c r="F13" s="1" t="s">
        <v>5</v>
      </c>
    </row>
    <row r="14" spans="1:10" x14ac:dyDescent="0.3">
      <c r="A14" s="1">
        <v>13</v>
      </c>
      <c r="B14" s="1" t="s">
        <v>236</v>
      </c>
      <c r="C14" s="1" t="s">
        <v>237</v>
      </c>
      <c r="D14" s="1">
        <v>1</v>
      </c>
      <c r="F14" s="1" t="s">
        <v>236</v>
      </c>
    </row>
    <row r="15" spans="1:10" x14ac:dyDescent="0.3">
      <c r="A15" s="1">
        <v>14</v>
      </c>
      <c r="B15" s="1" t="s">
        <v>235</v>
      </c>
      <c r="C15" s="1" t="s">
        <v>234</v>
      </c>
      <c r="D15" s="1">
        <v>1</v>
      </c>
      <c r="F15" s="1" t="s">
        <v>233</v>
      </c>
    </row>
    <row r="16" spans="1:10" x14ac:dyDescent="0.3">
      <c r="A16" s="1">
        <v>15</v>
      </c>
      <c r="B16" s="1" t="s">
        <v>232</v>
      </c>
      <c r="C16" s="1" t="s">
        <v>231</v>
      </c>
      <c r="D16" s="1">
        <v>1</v>
      </c>
      <c r="F16" s="1" t="s">
        <v>230</v>
      </c>
    </row>
    <row r="17" spans="1:7" x14ac:dyDescent="0.3">
      <c r="A17" s="1">
        <v>16</v>
      </c>
      <c r="B17" s="1" t="s">
        <v>6</v>
      </c>
      <c r="C17" s="1" t="s">
        <v>229</v>
      </c>
      <c r="D17" s="1">
        <v>1</v>
      </c>
      <c r="F17" s="1" t="s">
        <v>6</v>
      </c>
    </row>
    <row r="18" spans="1:7" x14ac:dyDescent="0.3">
      <c r="A18" s="1">
        <v>17</v>
      </c>
      <c r="B18" s="1" t="s">
        <v>7</v>
      </c>
      <c r="C18" s="1" t="s">
        <v>228</v>
      </c>
      <c r="D18" s="1">
        <v>1</v>
      </c>
      <c r="F18" s="1" t="s">
        <v>7</v>
      </c>
    </row>
    <row r="19" spans="1:7" x14ac:dyDescent="0.3">
      <c r="A19" s="1">
        <v>18</v>
      </c>
      <c r="B19" s="1" t="s">
        <v>226</v>
      </c>
      <c r="C19" s="1" t="s">
        <v>227</v>
      </c>
      <c r="D19" s="1">
        <v>1</v>
      </c>
      <c r="F19" s="1" t="s">
        <v>226</v>
      </c>
    </row>
    <row r="20" spans="1:7" x14ac:dyDescent="0.3">
      <c r="A20" s="1">
        <v>19</v>
      </c>
      <c r="B20" s="1" t="s">
        <v>224</v>
      </c>
      <c r="C20" s="1" t="s">
        <v>225</v>
      </c>
      <c r="D20" s="1">
        <v>1</v>
      </c>
      <c r="F20" s="1" t="s">
        <v>224</v>
      </c>
    </row>
    <row r="21" spans="1:7" x14ac:dyDescent="0.3">
      <c r="A21" s="1">
        <v>20</v>
      </c>
      <c r="B21" s="1" t="s">
        <v>223</v>
      </c>
      <c r="C21" s="1" t="s">
        <v>222</v>
      </c>
      <c r="D21" s="1">
        <v>1</v>
      </c>
      <c r="F21" s="1" t="s">
        <v>221</v>
      </c>
    </row>
    <row r="22" spans="1:7" x14ac:dyDescent="0.3">
      <c r="A22" s="1">
        <v>21</v>
      </c>
      <c r="B22" s="1" t="s">
        <v>220</v>
      </c>
      <c r="C22" s="1" t="s">
        <v>219</v>
      </c>
      <c r="D22" s="1">
        <v>1</v>
      </c>
      <c r="F22" s="1" t="s">
        <v>218</v>
      </c>
    </row>
    <row r="23" spans="1:7" x14ac:dyDescent="0.3">
      <c r="A23" s="1">
        <v>22</v>
      </c>
      <c r="B23" s="1" t="s">
        <v>217</v>
      </c>
      <c r="C23" s="1" t="s">
        <v>216</v>
      </c>
      <c r="D23" s="1">
        <v>1</v>
      </c>
      <c r="F23" s="1" t="s">
        <v>215</v>
      </c>
    </row>
    <row r="24" spans="1:7" x14ac:dyDescent="0.3">
      <c r="A24" s="1">
        <v>23</v>
      </c>
      <c r="B24" s="1" t="s">
        <v>214</v>
      </c>
      <c r="C24" s="1" t="s">
        <v>213</v>
      </c>
      <c r="D24" s="1">
        <v>1</v>
      </c>
      <c r="F24" s="1" t="s">
        <v>212</v>
      </c>
    </row>
    <row r="25" spans="1:7" x14ac:dyDescent="0.3">
      <c r="A25" s="1">
        <v>24</v>
      </c>
      <c r="B25" s="1" t="s">
        <v>211</v>
      </c>
      <c r="C25" s="1" t="s">
        <v>210</v>
      </c>
      <c r="D25" s="1">
        <v>1</v>
      </c>
      <c r="F25" s="1" t="s">
        <v>209</v>
      </c>
    </row>
    <row r="26" spans="1:7" x14ac:dyDescent="0.3">
      <c r="A26" s="1">
        <v>25</v>
      </c>
      <c r="B26" s="1" t="s">
        <v>208</v>
      </c>
      <c r="C26" s="10" t="s">
        <v>207</v>
      </c>
      <c r="D26" s="1">
        <v>1</v>
      </c>
      <c r="F26" s="1" t="s">
        <v>206</v>
      </c>
    </row>
    <row r="27" spans="1:7" x14ac:dyDescent="0.3">
      <c r="A27" s="1">
        <v>26</v>
      </c>
      <c r="B27" s="1" t="s">
        <v>205</v>
      </c>
      <c r="C27" s="1" t="s">
        <v>204</v>
      </c>
      <c r="D27" s="1">
        <v>1</v>
      </c>
      <c r="F27" s="1" t="s">
        <v>203</v>
      </c>
    </row>
    <row r="28" spans="1:7" x14ac:dyDescent="0.3">
      <c r="A28" s="1">
        <v>27</v>
      </c>
      <c r="B28" s="1" t="s">
        <v>201</v>
      </c>
      <c r="C28" s="1" t="s">
        <v>202</v>
      </c>
      <c r="D28" s="1">
        <v>0</v>
      </c>
      <c r="F28" s="1" t="s">
        <v>201</v>
      </c>
    </row>
    <row r="29" spans="1:7" x14ac:dyDescent="0.3">
      <c r="A29" s="1">
        <v>28</v>
      </c>
      <c r="B29" s="1" t="s">
        <v>200</v>
      </c>
      <c r="C29" s="1" t="s">
        <v>199</v>
      </c>
      <c r="D29" s="1">
        <v>1</v>
      </c>
      <c r="F29" s="1" t="s">
        <v>198</v>
      </c>
    </row>
    <row r="30" spans="1:7" x14ac:dyDescent="0.3">
      <c r="A30" s="1">
        <v>29</v>
      </c>
      <c r="B30" s="1" t="s">
        <v>197</v>
      </c>
      <c r="C30" s="1" t="s">
        <v>196</v>
      </c>
      <c r="D30" s="1">
        <v>0</v>
      </c>
      <c r="F30" s="1" t="s">
        <v>195</v>
      </c>
      <c r="G30" s="1">
        <v>1</v>
      </c>
    </row>
    <row r="31" spans="1:7" x14ac:dyDescent="0.3">
      <c r="A31" s="1">
        <v>30</v>
      </c>
      <c r="B31" s="1" t="s">
        <v>194</v>
      </c>
      <c r="C31" s="1" t="s">
        <v>193</v>
      </c>
      <c r="D31" s="1">
        <v>0</v>
      </c>
      <c r="F31" s="1" t="s">
        <v>192</v>
      </c>
      <c r="G31" s="1">
        <v>1</v>
      </c>
    </row>
    <row r="32" spans="1:7" x14ac:dyDescent="0.3">
      <c r="A32" s="1">
        <v>31</v>
      </c>
      <c r="B32" s="1" t="s">
        <v>191</v>
      </c>
      <c r="C32" s="1" t="s">
        <v>190</v>
      </c>
      <c r="D32" s="1">
        <v>0</v>
      </c>
      <c r="F32" s="1" t="s">
        <v>189</v>
      </c>
      <c r="G32" s="1">
        <v>1</v>
      </c>
    </row>
    <row r="33" spans="1:7" x14ac:dyDescent="0.3">
      <c r="A33" s="1">
        <v>32</v>
      </c>
      <c r="B33" s="1" t="s">
        <v>188</v>
      </c>
      <c r="C33" s="1" t="s">
        <v>187</v>
      </c>
      <c r="D33" s="1">
        <v>0</v>
      </c>
      <c r="F33" s="1" t="s">
        <v>186</v>
      </c>
      <c r="G33" s="1">
        <v>1</v>
      </c>
    </row>
    <row r="34" spans="1:7" x14ac:dyDescent="0.3">
      <c r="A34" s="1">
        <v>33</v>
      </c>
      <c r="B34" s="1" t="s">
        <v>185</v>
      </c>
      <c r="C34" s="1" t="s">
        <v>184</v>
      </c>
      <c r="D34" s="1">
        <v>1</v>
      </c>
      <c r="F34" s="1" t="s">
        <v>183</v>
      </c>
    </row>
    <row r="35" spans="1:7" x14ac:dyDescent="0.3">
      <c r="A35" s="1">
        <v>34</v>
      </c>
      <c r="B35" s="1" t="s">
        <v>182</v>
      </c>
      <c r="C35" s="1" t="s">
        <v>181</v>
      </c>
      <c r="D35" s="1">
        <v>1</v>
      </c>
      <c r="F35" s="1" t="s">
        <v>180</v>
      </c>
    </row>
    <row r="36" spans="1:7" x14ac:dyDescent="0.3">
      <c r="A36" s="1">
        <v>35</v>
      </c>
      <c r="B36" s="1" t="s">
        <v>179</v>
      </c>
      <c r="C36" s="1" t="s">
        <v>178</v>
      </c>
      <c r="D36" s="1">
        <v>1</v>
      </c>
      <c r="F36" s="1" t="s">
        <v>177</v>
      </c>
      <c r="G36" s="1">
        <v>1</v>
      </c>
    </row>
    <row r="37" spans="1:7" x14ac:dyDescent="0.3">
      <c r="A37" s="1">
        <v>36</v>
      </c>
      <c r="B37" s="1" t="s">
        <v>176</v>
      </c>
      <c r="C37" s="1" t="s">
        <v>175</v>
      </c>
      <c r="D37" s="1">
        <v>1</v>
      </c>
      <c r="F37" s="1" t="s">
        <v>174</v>
      </c>
      <c r="G37" s="1">
        <v>1</v>
      </c>
    </row>
    <row r="38" spans="1:7" x14ac:dyDescent="0.3">
      <c r="A38" s="1">
        <v>37</v>
      </c>
      <c r="B38" s="1" t="s">
        <v>173</v>
      </c>
      <c r="C38" s="1" t="s">
        <v>172</v>
      </c>
      <c r="D38" s="1">
        <v>1</v>
      </c>
      <c r="F38" s="1" t="s">
        <v>171</v>
      </c>
      <c r="G38" s="1">
        <v>1</v>
      </c>
    </row>
    <row r="39" spans="1:7" x14ac:dyDescent="0.3">
      <c r="A39" s="1">
        <v>38</v>
      </c>
      <c r="B39" s="1" t="s">
        <v>170</v>
      </c>
      <c r="C39" s="1" t="s">
        <v>169</v>
      </c>
      <c r="D39" s="1">
        <v>1</v>
      </c>
      <c r="F39" s="1" t="s">
        <v>168</v>
      </c>
      <c r="G39" s="1">
        <v>1</v>
      </c>
    </row>
    <row r="40" spans="1:7" x14ac:dyDescent="0.3">
      <c r="A40" s="1">
        <v>39</v>
      </c>
      <c r="B40" s="1" t="s">
        <v>166</v>
      </c>
      <c r="C40" s="1" t="s">
        <v>167</v>
      </c>
      <c r="D40" s="1">
        <v>1</v>
      </c>
      <c r="F40" s="1" t="s">
        <v>166</v>
      </c>
      <c r="G40" s="1">
        <v>1</v>
      </c>
    </row>
    <row r="41" spans="1:7" x14ac:dyDescent="0.3">
      <c r="A41" s="1">
        <v>40</v>
      </c>
      <c r="B41" s="1" t="s">
        <v>164</v>
      </c>
      <c r="C41" s="1" t="s">
        <v>165</v>
      </c>
      <c r="D41" s="1">
        <v>1</v>
      </c>
      <c r="F41" s="1" t="s">
        <v>164</v>
      </c>
      <c r="G41" s="1">
        <v>1</v>
      </c>
    </row>
    <row r="42" spans="1:7" x14ac:dyDescent="0.3">
      <c r="A42" s="1">
        <v>41</v>
      </c>
      <c r="B42" s="1" t="s">
        <v>163</v>
      </c>
      <c r="C42" s="1" t="s">
        <v>162</v>
      </c>
      <c r="D42" s="1">
        <v>1</v>
      </c>
      <c r="F42" s="1" t="s">
        <v>161</v>
      </c>
      <c r="G42" s="1">
        <v>1</v>
      </c>
    </row>
    <row r="43" spans="1:7" x14ac:dyDescent="0.3">
      <c r="A43" s="1">
        <v>42</v>
      </c>
      <c r="B43" s="1" t="s">
        <v>160</v>
      </c>
      <c r="C43" s="1" t="s">
        <v>159</v>
      </c>
      <c r="D43" s="1">
        <v>1</v>
      </c>
      <c r="F43" s="1" t="s">
        <v>158</v>
      </c>
      <c r="G43" s="1">
        <v>1</v>
      </c>
    </row>
    <row r="44" spans="1:7" x14ac:dyDescent="0.3">
      <c r="A44" s="1">
        <v>43</v>
      </c>
      <c r="B44" s="1" t="s">
        <v>156</v>
      </c>
      <c r="C44" s="1" t="s">
        <v>157</v>
      </c>
      <c r="D44" s="1">
        <v>1</v>
      </c>
      <c r="F44" s="1" t="s">
        <v>156</v>
      </c>
      <c r="G44" s="1">
        <v>1</v>
      </c>
    </row>
    <row r="45" spans="1:7" x14ac:dyDescent="0.3">
      <c r="A45" s="1">
        <v>44</v>
      </c>
      <c r="B45" s="1" t="s">
        <v>154</v>
      </c>
      <c r="C45" s="1" t="s">
        <v>155</v>
      </c>
      <c r="D45" s="1">
        <v>1</v>
      </c>
      <c r="F45" s="1" t="s">
        <v>154</v>
      </c>
      <c r="G45" s="1">
        <v>1</v>
      </c>
    </row>
    <row r="46" spans="1:7" x14ac:dyDescent="0.3">
      <c r="A46" s="1">
        <v>45</v>
      </c>
      <c r="B46" s="1" t="s">
        <v>153</v>
      </c>
      <c r="C46" s="1" t="s">
        <v>152</v>
      </c>
      <c r="D46" s="1">
        <v>1</v>
      </c>
      <c r="F46" s="1" t="s">
        <v>151</v>
      </c>
      <c r="G46" s="1">
        <v>1</v>
      </c>
    </row>
    <row r="47" spans="1:7" x14ac:dyDescent="0.3">
      <c r="A47" s="1">
        <v>46</v>
      </c>
      <c r="B47" s="1" t="s">
        <v>150</v>
      </c>
      <c r="C47" s="1" t="s">
        <v>149</v>
      </c>
      <c r="D47" s="1">
        <v>1</v>
      </c>
      <c r="F47" s="1" t="s">
        <v>148</v>
      </c>
      <c r="G47" s="1">
        <v>1</v>
      </c>
    </row>
    <row r="48" spans="1:7" x14ac:dyDescent="0.3">
      <c r="A48" s="1">
        <v>47</v>
      </c>
      <c r="B48" s="1" t="s">
        <v>146</v>
      </c>
      <c r="C48" s="1" t="s">
        <v>147</v>
      </c>
      <c r="D48" s="1">
        <v>1</v>
      </c>
      <c r="F48" s="1" t="s">
        <v>146</v>
      </c>
      <c r="G48" s="1">
        <v>1</v>
      </c>
    </row>
    <row r="49" spans="1:7" x14ac:dyDescent="0.3">
      <c r="A49" s="1">
        <v>48</v>
      </c>
      <c r="B49" s="1" t="s">
        <v>145</v>
      </c>
      <c r="C49" s="1" t="s">
        <v>144</v>
      </c>
      <c r="D49" s="1">
        <v>1</v>
      </c>
      <c r="F49" s="1" t="s">
        <v>143</v>
      </c>
      <c r="G49" s="1">
        <v>1</v>
      </c>
    </row>
    <row r="50" spans="1:7" x14ac:dyDescent="0.3">
      <c r="A50" s="1">
        <v>49</v>
      </c>
      <c r="B50" s="1" t="s">
        <v>142</v>
      </c>
      <c r="D50" s="1">
        <v>1</v>
      </c>
      <c r="F50" s="1" t="s">
        <v>8</v>
      </c>
    </row>
    <row r="51" spans="1:7" x14ac:dyDescent="0.3">
      <c r="A51" s="1">
        <v>50</v>
      </c>
      <c r="B51" s="1" t="s">
        <v>141</v>
      </c>
      <c r="D51" s="1">
        <v>1</v>
      </c>
      <c r="F51" s="1" t="s">
        <v>141</v>
      </c>
    </row>
    <row r="52" spans="1:7" x14ac:dyDescent="0.3">
      <c r="A52" s="1">
        <v>51</v>
      </c>
      <c r="B52" s="1" t="s">
        <v>140</v>
      </c>
      <c r="D52" s="1">
        <v>0</v>
      </c>
      <c r="F52" s="1" t="s">
        <v>139</v>
      </c>
      <c r="G52" s="1">
        <v>1</v>
      </c>
    </row>
    <row r="53" spans="1:7" x14ac:dyDescent="0.3">
      <c r="A53" s="1">
        <v>52</v>
      </c>
      <c r="B53" s="1" t="s">
        <v>138</v>
      </c>
      <c r="D53" s="1">
        <v>1</v>
      </c>
      <c r="F53" s="1" t="s">
        <v>137</v>
      </c>
      <c r="G53" s="1">
        <v>1</v>
      </c>
    </row>
    <row r="54" spans="1:7" x14ac:dyDescent="0.3">
      <c r="A54" s="1">
        <v>53</v>
      </c>
      <c r="B54" s="1" t="s">
        <v>136</v>
      </c>
      <c r="D54" s="1">
        <v>1</v>
      </c>
      <c r="F54" s="1" t="s">
        <v>136</v>
      </c>
      <c r="G54" s="1">
        <v>1</v>
      </c>
    </row>
    <row r="55" spans="1:7" x14ac:dyDescent="0.3">
      <c r="A55" s="1">
        <v>54</v>
      </c>
      <c r="B55" s="1" t="s">
        <v>135</v>
      </c>
      <c r="D55" s="1">
        <v>1</v>
      </c>
      <c r="F55" s="1" t="s">
        <v>134</v>
      </c>
    </row>
    <row r="56" spans="1:7" x14ac:dyDescent="0.3">
      <c r="A56" s="1">
        <v>55</v>
      </c>
      <c r="B56" s="1" t="s">
        <v>133</v>
      </c>
      <c r="D56" s="1">
        <v>1</v>
      </c>
      <c r="F56" s="1" t="s">
        <v>132</v>
      </c>
    </row>
    <row r="57" spans="1:7" x14ac:dyDescent="0.3">
      <c r="A57" s="1">
        <v>56</v>
      </c>
      <c r="B57" s="1" t="s">
        <v>131</v>
      </c>
      <c r="D57" s="1">
        <v>1</v>
      </c>
      <c r="F57" s="1" t="s">
        <v>131</v>
      </c>
    </row>
    <row r="58" spans="1:7" x14ac:dyDescent="0.3">
      <c r="A58" s="1">
        <v>57</v>
      </c>
      <c r="B58" s="1" t="s">
        <v>130</v>
      </c>
      <c r="D58" s="1">
        <v>1</v>
      </c>
      <c r="F58" s="1" t="s">
        <v>129</v>
      </c>
    </row>
    <row r="59" spans="1:7" x14ac:dyDescent="0.3">
      <c r="A59" s="1">
        <v>58</v>
      </c>
      <c r="B59" s="1" t="s">
        <v>128</v>
      </c>
      <c r="D59" s="1">
        <v>1</v>
      </c>
      <c r="F59" s="1" t="s">
        <v>127</v>
      </c>
      <c r="G59" s="1">
        <v>1</v>
      </c>
    </row>
    <row r="60" spans="1:7" x14ac:dyDescent="0.3">
      <c r="A60" s="1">
        <v>59</v>
      </c>
      <c r="B60" s="1" t="s">
        <v>126</v>
      </c>
      <c r="D60" s="1">
        <v>1</v>
      </c>
      <c r="F60" s="1" t="s">
        <v>125</v>
      </c>
      <c r="G60" s="1">
        <v>1</v>
      </c>
    </row>
    <row r="61" spans="1:7" x14ac:dyDescent="0.3">
      <c r="A61" s="1">
        <v>60</v>
      </c>
      <c r="B61" s="1" t="s">
        <v>124</v>
      </c>
      <c r="D61" s="1">
        <v>0</v>
      </c>
      <c r="F61" s="1" t="s">
        <v>123</v>
      </c>
      <c r="G61" s="1">
        <v>1</v>
      </c>
    </row>
    <row r="62" spans="1:7" x14ac:dyDescent="0.3">
      <c r="A62" s="1">
        <v>61</v>
      </c>
      <c r="B62" s="1" t="s">
        <v>122</v>
      </c>
      <c r="D62" s="1">
        <v>1</v>
      </c>
      <c r="F62" s="1" t="s">
        <v>121</v>
      </c>
      <c r="G62" s="1">
        <v>1</v>
      </c>
    </row>
    <row r="63" spans="1:7" x14ac:dyDescent="0.3">
      <c r="A63" s="1">
        <v>62</v>
      </c>
      <c r="B63" s="1" t="s">
        <v>120</v>
      </c>
      <c r="D63" s="1">
        <v>1</v>
      </c>
      <c r="F63" s="1" t="s">
        <v>119</v>
      </c>
      <c r="G63" s="1">
        <v>1</v>
      </c>
    </row>
    <row r="64" spans="1:7" x14ac:dyDescent="0.3">
      <c r="A64" s="1">
        <v>63</v>
      </c>
      <c r="B64" s="1" t="s">
        <v>118</v>
      </c>
      <c r="D64" s="1">
        <v>1</v>
      </c>
      <c r="F64" s="1" t="s">
        <v>117</v>
      </c>
      <c r="G64" s="1">
        <v>1</v>
      </c>
    </row>
    <row r="65" spans="1:6" x14ac:dyDescent="0.3">
      <c r="A65" s="1">
        <v>64</v>
      </c>
      <c r="B65" s="1" t="s">
        <v>116</v>
      </c>
      <c r="D65" s="1">
        <v>1</v>
      </c>
      <c r="F65" s="1" t="s">
        <v>115</v>
      </c>
    </row>
    <row r="66" spans="1:6" x14ac:dyDescent="0.3">
      <c r="A66" s="1">
        <v>65</v>
      </c>
      <c r="B66" s="1" t="s">
        <v>114</v>
      </c>
      <c r="D66" s="1">
        <v>1</v>
      </c>
      <c r="F66" s="1" t="s">
        <v>113</v>
      </c>
    </row>
    <row r="67" spans="1:6" x14ac:dyDescent="0.3">
      <c r="A67" s="1">
        <v>66</v>
      </c>
      <c r="B67" s="1" t="s">
        <v>112</v>
      </c>
      <c r="D67" s="1">
        <v>1</v>
      </c>
      <c r="F67" s="1" t="s">
        <v>111</v>
      </c>
    </row>
    <row r="68" spans="1:6" x14ac:dyDescent="0.3">
      <c r="A68" s="1">
        <v>67</v>
      </c>
      <c r="B68" s="1" t="s">
        <v>110</v>
      </c>
      <c r="D68" s="1">
        <v>1</v>
      </c>
      <c r="F68" s="1" t="s">
        <v>109</v>
      </c>
    </row>
    <row r="69" spans="1:6" x14ac:dyDescent="0.3">
      <c r="A69" s="1">
        <v>68</v>
      </c>
      <c r="B69" s="1" t="s">
        <v>108</v>
      </c>
      <c r="D69" s="1">
        <v>1</v>
      </c>
      <c r="F69" s="1" t="s">
        <v>107</v>
      </c>
    </row>
    <row r="70" spans="1:6" x14ac:dyDescent="0.3">
      <c r="A70" s="1">
        <v>69</v>
      </c>
      <c r="B70" s="1" t="s">
        <v>106</v>
      </c>
      <c r="D70" s="1">
        <v>1</v>
      </c>
      <c r="F70" s="1" t="s">
        <v>105</v>
      </c>
    </row>
    <row r="71" spans="1:6" x14ac:dyDescent="0.3">
      <c r="A71" s="1">
        <v>70</v>
      </c>
      <c r="B71" s="1" t="s">
        <v>104</v>
      </c>
      <c r="D71" s="1">
        <v>0</v>
      </c>
      <c r="F71" s="1" t="s">
        <v>103</v>
      </c>
    </row>
    <row r="72" spans="1:6" x14ac:dyDescent="0.3">
      <c r="A72" s="1">
        <v>71</v>
      </c>
      <c r="B72" s="1" t="s">
        <v>101</v>
      </c>
      <c r="C72" s="1" t="s">
        <v>102</v>
      </c>
      <c r="D72" s="1">
        <v>0</v>
      </c>
      <c r="F72" s="1" t="s">
        <v>101</v>
      </c>
    </row>
    <row r="73" spans="1:6" x14ac:dyDescent="0.3">
      <c r="A73" s="1">
        <v>72</v>
      </c>
      <c r="B73" s="1" t="s">
        <v>99</v>
      </c>
      <c r="C73" s="1" t="s">
        <v>100</v>
      </c>
      <c r="D73" s="1">
        <v>0</v>
      </c>
      <c r="F73" s="1" t="s">
        <v>99</v>
      </c>
    </row>
    <row r="74" spans="1:6" x14ac:dyDescent="0.3">
      <c r="A74" s="1">
        <v>73</v>
      </c>
      <c r="B74" s="1" t="s">
        <v>97</v>
      </c>
      <c r="C74" s="1" t="s">
        <v>98</v>
      </c>
      <c r="D74" s="1">
        <v>0</v>
      </c>
      <c r="F74" s="1" t="s">
        <v>97</v>
      </c>
    </row>
    <row r="75" spans="1:6" x14ac:dyDescent="0.3">
      <c r="A75" s="1">
        <v>74</v>
      </c>
      <c r="B75" s="1" t="s">
        <v>95</v>
      </c>
      <c r="C75" s="1" t="s">
        <v>96</v>
      </c>
      <c r="D75" s="1">
        <v>0</v>
      </c>
      <c r="F75" s="1" t="s">
        <v>95</v>
      </c>
    </row>
    <row r="76" spans="1:6" x14ac:dyDescent="0.3">
      <c r="A76" s="1">
        <v>75</v>
      </c>
      <c r="B76" s="1" t="s">
        <v>93</v>
      </c>
      <c r="C76" s="1" t="s">
        <v>94</v>
      </c>
      <c r="D76" s="1">
        <v>0</v>
      </c>
      <c r="F76" s="1" t="s">
        <v>93</v>
      </c>
    </row>
    <row r="77" spans="1:6" x14ac:dyDescent="0.3">
      <c r="A77" s="1">
        <v>76</v>
      </c>
      <c r="B77" s="1" t="s">
        <v>92</v>
      </c>
      <c r="D77" s="1">
        <v>0</v>
      </c>
      <c r="F77" s="1" t="s">
        <v>92</v>
      </c>
    </row>
    <row r="78" spans="1:6" x14ac:dyDescent="0.3">
      <c r="A78" s="1">
        <v>77</v>
      </c>
      <c r="B78" s="1" t="s">
        <v>91</v>
      </c>
      <c r="D78" s="1">
        <v>0</v>
      </c>
      <c r="F78" s="1" t="s">
        <v>91</v>
      </c>
    </row>
    <row r="79" spans="1:6" x14ac:dyDescent="0.3">
      <c r="A79" s="1">
        <v>78</v>
      </c>
      <c r="B79" s="1" t="s">
        <v>90</v>
      </c>
      <c r="D79" s="1">
        <v>0</v>
      </c>
      <c r="F79" s="1" t="s">
        <v>90</v>
      </c>
    </row>
    <row r="80" spans="1:6" x14ac:dyDescent="0.3">
      <c r="A80" s="1">
        <v>79</v>
      </c>
      <c r="B80" s="1" t="s">
        <v>89</v>
      </c>
      <c r="D80" s="1">
        <v>0</v>
      </c>
      <c r="F80" s="1" t="s">
        <v>89</v>
      </c>
    </row>
    <row r="81" spans="1:6" x14ac:dyDescent="0.3">
      <c r="A81" s="1">
        <v>80</v>
      </c>
      <c r="B81" s="1" t="s">
        <v>88</v>
      </c>
      <c r="D81" s="1">
        <v>0</v>
      </c>
      <c r="F81" s="1" t="s">
        <v>88</v>
      </c>
    </row>
    <row r="82" spans="1:6" x14ac:dyDescent="0.3">
      <c r="A82" s="1">
        <v>81</v>
      </c>
      <c r="B82" s="1" t="s">
        <v>87</v>
      </c>
      <c r="D82" s="1">
        <v>0</v>
      </c>
      <c r="F82" s="1" t="s">
        <v>87</v>
      </c>
    </row>
    <row r="83" spans="1:6" x14ac:dyDescent="0.3">
      <c r="A83" s="1">
        <v>82</v>
      </c>
      <c r="B83" s="1" t="s">
        <v>86</v>
      </c>
      <c r="D83" s="1">
        <v>0</v>
      </c>
      <c r="F83" s="1" t="s">
        <v>85</v>
      </c>
    </row>
    <row r="84" spans="1:6" x14ac:dyDescent="0.3">
      <c r="A84" s="1">
        <v>83</v>
      </c>
      <c r="B84" s="1" t="s">
        <v>84</v>
      </c>
      <c r="D84" s="1">
        <v>0</v>
      </c>
      <c r="F84" s="1" t="s">
        <v>83</v>
      </c>
    </row>
    <row r="85" spans="1:6" x14ac:dyDescent="0.3">
      <c r="A85" s="1">
        <v>84</v>
      </c>
      <c r="B85" s="1" t="s">
        <v>82</v>
      </c>
      <c r="D85" s="1">
        <v>0</v>
      </c>
      <c r="F85" s="1" t="s">
        <v>82</v>
      </c>
    </row>
    <row r="86" spans="1:6" x14ac:dyDescent="0.3">
      <c r="A86" s="1">
        <v>85</v>
      </c>
      <c r="B86" s="1" t="s">
        <v>81</v>
      </c>
      <c r="D86" s="1">
        <v>1</v>
      </c>
      <c r="F86" s="1" t="s">
        <v>80</v>
      </c>
    </row>
    <row r="87" spans="1:6" x14ac:dyDescent="0.3">
      <c r="A87" s="1">
        <v>86</v>
      </c>
      <c r="B87" s="1" t="s">
        <v>79</v>
      </c>
      <c r="D87" s="1">
        <v>0</v>
      </c>
      <c r="F87" s="1" t="s">
        <v>78</v>
      </c>
    </row>
    <row r="88" spans="1:6" x14ac:dyDescent="0.3">
      <c r="A88" s="1">
        <v>87</v>
      </c>
      <c r="B88" s="1" t="s">
        <v>77</v>
      </c>
      <c r="D88" s="1">
        <v>0</v>
      </c>
      <c r="F88" s="1" t="s">
        <v>77</v>
      </c>
    </row>
    <row r="89" spans="1:6" x14ac:dyDescent="0.3">
      <c r="A89" s="1">
        <v>88</v>
      </c>
      <c r="B89" s="1" t="s">
        <v>76</v>
      </c>
      <c r="D89" s="1">
        <v>0</v>
      </c>
      <c r="F89" s="1" t="s">
        <v>76</v>
      </c>
    </row>
    <row r="90" spans="1:6" x14ac:dyDescent="0.3">
      <c r="A90" s="1">
        <v>89</v>
      </c>
      <c r="B90" s="1" t="s">
        <v>75</v>
      </c>
      <c r="D90" s="1">
        <v>0</v>
      </c>
      <c r="F90" s="1" t="s">
        <v>75</v>
      </c>
    </row>
    <row r="91" spans="1:6" x14ac:dyDescent="0.3">
      <c r="A91" s="1">
        <v>90</v>
      </c>
      <c r="B91" s="1" t="s">
        <v>74</v>
      </c>
      <c r="D91" s="1">
        <v>1</v>
      </c>
      <c r="F91" s="1" t="s">
        <v>74</v>
      </c>
    </row>
    <row r="92" spans="1:6" x14ac:dyDescent="0.3">
      <c r="A92" s="1">
        <v>91</v>
      </c>
      <c r="B92" s="1" t="s">
        <v>73</v>
      </c>
      <c r="D92" s="1">
        <v>1</v>
      </c>
      <c r="F92" s="1" t="s">
        <v>73</v>
      </c>
    </row>
    <row r="93" spans="1:6" x14ac:dyDescent="0.3">
      <c r="A93" s="1">
        <v>92</v>
      </c>
      <c r="B93" s="1" t="s">
        <v>72</v>
      </c>
      <c r="D93" s="1">
        <v>0</v>
      </c>
      <c r="F93" s="1" t="s">
        <v>72</v>
      </c>
    </row>
    <row r="94" spans="1:6" x14ac:dyDescent="0.3">
      <c r="A94" s="1">
        <v>93</v>
      </c>
      <c r="B94" s="1" t="s">
        <v>71</v>
      </c>
      <c r="D94" s="1">
        <v>0</v>
      </c>
      <c r="F94" s="1" t="s">
        <v>71</v>
      </c>
    </row>
    <row r="95" spans="1:6" x14ac:dyDescent="0.3">
      <c r="A95" s="1">
        <v>94</v>
      </c>
      <c r="B95" s="1" t="s">
        <v>70</v>
      </c>
      <c r="D95" s="1">
        <v>0</v>
      </c>
      <c r="F95" s="1" t="s">
        <v>70</v>
      </c>
    </row>
    <row r="96" spans="1:6" x14ac:dyDescent="0.3">
      <c r="A96" s="1">
        <v>95</v>
      </c>
      <c r="B96" s="1" t="s">
        <v>69</v>
      </c>
      <c r="D96" s="1">
        <v>1</v>
      </c>
      <c r="F96" s="1" t="s">
        <v>69</v>
      </c>
    </row>
    <row r="97" spans="1:6" x14ac:dyDescent="0.3">
      <c r="A97" s="1">
        <v>96</v>
      </c>
      <c r="B97" s="1" t="s">
        <v>68</v>
      </c>
      <c r="D97" s="1">
        <v>1</v>
      </c>
      <c r="F97" s="1" t="s">
        <v>68</v>
      </c>
    </row>
    <row r="98" spans="1:6" x14ac:dyDescent="0.3">
      <c r="A98" s="1">
        <v>97</v>
      </c>
      <c r="B98" s="1" t="s">
        <v>67</v>
      </c>
      <c r="D98" s="1">
        <v>1</v>
      </c>
      <c r="F98" s="1" t="s">
        <v>67</v>
      </c>
    </row>
    <row r="99" spans="1:6" x14ac:dyDescent="0.3">
      <c r="A99" s="1">
        <v>98</v>
      </c>
      <c r="B99" s="1" t="s">
        <v>66</v>
      </c>
      <c r="D99" s="1">
        <v>1</v>
      </c>
      <c r="F99" s="1" t="s">
        <v>66</v>
      </c>
    </row>
    <row r="100" spans="1:6" x14ac:dyDescent="0.3">
      <c r="A100" s="1">
        <v>99</v>
      </c>
      <c r="B100" s="1" t="s">
        <v>65</v>
      </c>
      <c r="D100" s="1">
        <v>1</v>
      </c>
      <c r="F100" s="1" t="s">
        <v>65</v>
      </c>
    </row>
    <row r="101" spans="1:6" x14ac:dyDescent="0.3">
      <c r="A101" s="1">
        <v>100</v>
      </c>
      <c r="B101" s="1" t="s">
        <v>64</v>
      </c>
      <c r="D101" s="1">
        <v>1</v>
      </c>
      <c r="F101" s="1" t="s">
        <v>63</v>
      </c>
    </row>
    <row r="102" spans="1:6" ht="15.75" customHeight="1" x14ac:dyDescent="0.3">
      <c r="A102" s="1">
        <v>101</v>
      </c>
      <c r="B102" s="1" t="s">
        <v>62</v>
      </c>
      <c r="D102" s="1">
        <v>1</v>
      </c>
      <c r="F102" s="1" t="s">
        <v>61</v>
      </c>
    </row>
    <row r="103" spans="1:6" x14ac:dyDescent="0.3">
      <c r="A103" s="1">
        <v>102</v>
      </c>
      <c r="B103" s="1" t="s">
        <v>60</v>
      </c>
      <c r="D103" s="1">
        <v>1</v>
      </c>
      <c r="F103" s="1" t="s">
        <v>60</v>
      </c>
    </row>
    <row r="104" spans="1:6" x14ac:dyDescent="0.3">
      <c r="A104" s="1">
        <v>103</v>
      </c>
      <c r="B104" s="1" t="s">
        <v>59</v>
      </c>
      <c r="D104" s="1">
        <v>1</v>
      </c>
      <c r="F104" s="1" t="s">
        <v>59</v>
      </c>
    </row>
    <row r="105" spans="1:6" x14ac:dyDescent="0.3">
      <c r="A105" s="1">
        <v>104</v>
      </c>
      <c r="B105" s="1" t="s">
        <v>58</v>
      </c>
      <c r="D105" s="1">
        <v>1</v>
      </c>
      <c r="F105" s="1" t="s">
        <v>57</v>
      </c>
    </row>
    <row r="106" spans="1:6" x14ac:dyDescent="0.3">
      <c r="A106" s="1">
        <v>105</v>
      </c>
      <c r="B106" s="1" t="s">
        <v>56</v>
      </c>
      <c r="D106" s="1">
        <v>1</v>
      </c>
      <c r="F106" s="1" t="s">
        <v>55</v>
      </c>
    </row>
    <row r="107" spans="1:6" x14ac:dyDescent="0.3">
      <c r="A107" s="1">
        <v>106</v>
      </c>
      <c r="B107" s="1" t="s">
        <v>54</v>
      </c>
      <c r="D107" s="1">
        <v>1</v>
      </c>
      <c r="F107" s="1" t="s">
        <v>53</v>
      </c>
    </row>
    <row r="108" spans="1:6" x14ac:dyDescent="0.3">
      <c r="A108" s="1">
        <v>107</v>
      </c>
      <c r="B108" s="1" t="s">
        <v>52</v>
      </c>
      <c r="D108" s="1">
        <v>1</v>
      </c>
      <c r="F108" s="1" t="s">
        <v>51</v>
      </c>
    </row>
    <row r="109" spans="1:6" x14ac:dyDescent="0.3">
      <c r="A109" s="1">
        <v>108</v>
      </c>
      <c r="B109" s="1" t="s">
        <v>50</v>
      </c>
      <c r="D109" s="1">
        <v>1</v>
      </c>
      <c r="F109" s="1" t="s">
        <v>49</v>
      </c>
    </row>
    <row r="110" spans="1:6" x14ac:dyDescent="0.3">
      <c r="A110" s="1">
        <v>109</v>
      </c>
      <c r="B110" s="1" t="s">
        <v>48</v>
      </c>
      <c r="D110" s="1">
        <v>0</v>
      </c>
      <c r="F110" s="1" t="s">
        <v>47</v>
      </c>
    </row>
    <row r="111" spans="1:6" x14ac:dyDescent="0.3">
      <c r="A111" s="1">
        <v>110</v>
      </c>
      <c r="B111" s="1" t="s">
        <v>46</v>
      </c>
      <c r="D111" s="1">
        <v>0</v>
      </c>
      <c r="F111" s="1" t="s">
        <v>46</v>
      </c>
    </row>
    <row r="112" spans="1:6" x14ac:dyDescent="0.3">
      <c r="A112" s="1">
        <v>111</v>
      </c>
      <c r="B112" s="1" t="s">
        <v>45</v>
      </c>
      <c r="D112" s="1">
        <v>1</v>
      </c>
      <c r="F112" s="1" t="s">
        <v>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5"/>
  <sheetViews>
    <sheetView workbookViewId="0">
      <selection activeCell="B31" sqref="B31:B36"/>
    </sheetView>
  </sheetViews>
  <sheetFormatPr defaultColWidth="9" defaultRowHeight="16.5" x14ac:dyDescent="0.3"/>
  <cols>
    <col min="1" max="1" width="9" style="3"/>
    <col min="2" max="2" width="9" style="4"/>
    <col min="3" max="3" width="9.125" style="1" customWidth="1"/>
    <col min="4" max="4" width="9" style="1"/>
    <col min="5" max="5" width="9" style="3"/>
    <col min="6" max="14" width="9" style="1"/>
    <col min="15" max="17" width="9" style="3"/>
    <col min="18" max="16384" width="9" style="1"/>
  </cols>
  <sheetData>
    <row r="1" spans="1:20" x14ac:dyDescent="0.3">
      <c r="A1" s="3" t="s">
        <v>15</v>
      </c>
      <c r="B1" s="4" t="s">
        <v>13</v>
      </c>
      <c r="C1" s="3" t="s">
        <v>12</v>
      </c>
      <c r="D1" s="3" t="s">
        <v>14</v>
      </c>
      <c r="E1" s="1"/>
      <c r="F1" s="1" t="s">
        <v>16</v>
      </c>
      <c r="O1" s="3" t="s">
        <v>36</v>
      </c>
      <c r="Q1" s="3" t="s">
        <v>37</v>
      </c>
    </row>
    <row r="2" spans="1:20" x14ac:dyDescent="0.3">
      <c r="A2" s="3">
        <v>6</v>
      </c>
      <c r="B2" s="4">
        <v>3</v>
      </c>
      <c r="C2" s="4">
        <v>0</v>
      </c>
      <c r="D2" s="5" t="str">
        <f t="shared" ref="D2:D36" si="0">IF(E2&lt;10,0&amp;E2,E2)</f>
        <v>01</v>
      </c>
      <c r="E2" s="3">
        <v>1</v>
      </c>
      <c r="F2" s="1" t="str">
        <f t="shared" ref="F2:F17" si="1">CONCATENATE(A2,B2,C2,D2)</f>
        <v>63001</v>
      </c>
      <c r="O2" s="3">
        <v>1302</v>
      </c>
      <c r="P2" s="3" t="s">
        <v>38</v>
      </c>
      <c r="Q2" s="3">
        <v>1</v>
      </c>
      <c r="R2" s="1" t="str">
        <f>CONCATENATE(O2,P2,Q2)</f>
        <v>1302,1</v>
      </c>
      <c r="S2" s="1" t="s">
        <v>39</v>
      </c>
      <c r="T2" s="1" t="str">
        <f>CONCATENATE(R2,S2,R3,S3,R4,S4,R5,S5,R6)</f>
        <v>1302,1;1304,50;1405,100;1505,150;1605,200</v>
      </c>
    </row>
    <row r="3" spans="1:20" x14ac:dyDescent="0.3">
      <c r="A3" s="3">
        <v>6</v>
      </c>
      <c r="B3" s="4">
        <v>3</v>
      </c>
      <c r="C3" s="4">
        <v>0</v>
      </c>
      <c r="D3" s="5" t="str">
        <f t="shared" si="0"/>
        <v>02</v>
      </c>
      <c r="E3" s="3">
        <v>2</v>
      </c>
      <c r="F3" s="1" t="str">
        <f t="shared" si="1"/>
        <v>63002</v>
      </c>
      <c r="O3" s="3">
        <v>1304</v>
      </c>
      <c r="P3" s="3" t="s">
        <v>38</v>
      </c>
      <c r="Q3" s="3">
        <v>50</v>
      </c>
      <c r="R3" s="1" t="str">
        <f t="shared" ref="R3:R6" si="2">CONCATENATE(O3,P3,Q3)</f>
        <v>1304,50</v>
      </c>
      <c r="S3" s="1" t="s">
        <v>39</v>
      </c>
    </row>
    <row r="4" spans="1:20" x14ac:dyDescent="0.3">
      <c r="A4" s="3">
        <v>6</v>
      </c>
      <c r="B4" s="4">
        <v>3</v>
      </c>
      <c r="C4" s="4">
        <v>0</v>
      </c>
      <c r="D4" s="5" t="str">
        <f t="shared" si="0"/>
        <v>03</v>
      </c>
      <c r="E4" s="3">
        <v>3</v>
      </c>
      <c r="F4" s="1" t="str">
        <f t="shared" si="1"/>
        <v>63003</v>
      </c>
      <c r="O4" s="3">
        <v>1405</v>
      </c>
      <c r="P4" s="3" t="s">
        <v>38</v>
      </c>
      <c r="Q4" s="3">
        <v>100</v>
      </c>
      <c r="R4" s="1" t="str">
        <f t="shared" si="2"/>
        <v>1405,100</v>
      </c>
      <c r="S4" s="1" t="s">
        <v>39</v>
      </c>
    </row>
    <row r="5" spans="1:20" x14ac:dyDescent="0.3">
      <c r="A5" s="3">
        <v>6</v>
      </c>
      <c r="B5" s="4">
        <v>3</v>
      </c>
      <c r="C5" s="4">
        <v>0</v>
      </c>
      <c r="D5" s="5" t="str">
        <f t="shared" si="0"/>
        <v>04</v>
      </c>
      <c r="E5" s="3">
        <v>4</v>
      </c>
      <c r="F5" s="1" t="str">
        <f t="shared" si="1"/>
        <v>63004</v>
      </c>
      <c r="O5" s="3">
        <v>1505</v>
      </c>
      <c r="P5" s="3" t="s">
        <v>38</v>
      </c>
      <c r="Q5" s="3">
        <v>150</v>
      </c>
      <c r="R5" s="1" t="str">
        <f t="shared" si="2"/>
        <v>1505,150</v>
      </c>
      <c r="S5" s="1" t="s">
        <v>39</v>
      </c>
    </row>
    <row r="6" spans="1:20" x14ac:dyDescent="0.3">
      <c r="A6" s="3">
        <v>6</v>
      </c>
      <c r="B6" s="4">
        <v>3</v>
      </c>
      <c r="C6" s="4">
        <v>0</v>
      </c>
      <c r="D6" s="5" t="str">
        <f t="shared" si="0"/>
        <v>05</v>
      </c>
      <c r="E6" s="3">
        <v>5</v>
      </c>
      <c r="F6" s="1" t="str">
        <f t="shared" si="1"/>
        <v>63005</v>
      </c>
      <c r="O6" s="3">
        <v>1605</v>
      </c>
      <c r="P6" s="3" t="s">
        <v>38</v>
      </c>
      <c r="Q6" s="3">
        <v>200</v>
      </c>
      <c r="R6" s="1" t="str">
        <f t="shared" si="2"/>
        <v>1605,200</v>
      </c>
      <c r="S6" s="1" t="s">
        <v>39</v>
      </c>
    </row>
    <row r="7" spans="1:20" x14ac:dyDescent="0.3">
      <c r="A7" s="3">
        <v>6</v>
      </c>
      <c r="B7" s="4">
        <v>3</v>
      </c>
      <c r="C7" s="4">
        <v>0</v>
      </c>
      <c r="D7" s="5" t="str">
        <f t="shared" si="0"/>
        <v>06</v>
      </c>
      <c r="E7" s="3">
        <v>6</v>
      </c>
      <c r="F7" s="1" t="str">
        <f t="shared" si="1"/>
        <v>63006</v>
      </c>
    </row>
    <row r="8" spans="1:20" x14ac:dyDescent="0.3">
      <c r="A8" s="3">
        <v>6</v>
      </c>
      <c r="B8" s="4">
        <v>3</v>
      </c>
      <c r="C8" s="4">
        <v>0</v>
      </c>
      <c r="D8" s="5" t="str">
        <f t="shared" si="0"/>
        <v>07</v>
      </c>
      <c r="E8" s="3">
        <v>7</v>
      </c>
      <c r="F8" s="1" t="str">
        <f t="shared" si="1"/>
        <v>63007</v>
      </c>
    </row>
    <row r="9" spans="1:20" x14ac:dyDescent="0.3">
      <c r="A9" s="3">
        <v>6</v>
      </c>
      <c r="B9" s="4">
        <v>3</v>
      </c>
      <c r="C9" s="4">
        <v>0</v>
      </c>
      <c r="D9" s="5" t="str">
        <f t="shared" si="0"/>
        <v>08</v>
      </c>
      <c r="E9" s="3">
        <v>8</v>
      </c>
      <c r="F9" s="1" t="str">
        <f t="shared" si="1"/>
        <v>63008</v>
      </c>
    </row>
    <row r="10" spans="1:20" x14ac:dyDescent="0.3">
      <c r="A10" s="3">
        <v>6</v>
      </c>
      <c r="B10" s="4">
        <v>4</v>
      </c>
      <c r="C10" s="4">
        <v>0</v>
      </c>
      <c r="D10" s="5" t="str">
        <f t="shared" si="0"/>
        <v>09</v>
      </c>
      <c r="E10" s="3">
        <v>9</v>
      </c>
      <c r="F10" s="1" t="str">
        <f t="shared" si="1"/>
        <v>64009</v>
      </c>
    </row>
    <row r="11" spans="1:20" x14ac:dyDescent="0.3">
      <c r="A11" s="3">
        <v>6</v>
      </c>
      <c r="B11" s="4">
        <v>4</v>
      </c>
      <c r="C11" s="4">
        <v>0</v>
      </c>
      <c r="D11" s="5">
        <f t="shared" si="0"/>
        <v>10</v>
      </c>
      <c r="E11" s="3">
        <v>10</v>
      </c>
      <c r="F11" s="1" t="str">
        <f t="shared" si="1"/>
        <v>64010</v>
      </c>
    </row>
    <row r="12" spans="1:20" x14ac:dyDescent="0.3">
      <c r="A12" s="3">
        <v>6</v>
      </c>
      <c r="B12" s="4">
        <v>4</v>
      </c>
      <c r="C12" s="4">
        <v>0</v>
      </c>
      <c r="D12" s="5">
        <f t="shared" si="0"/>
        <v>11</v>
      </c>
      <c r="E12" s="3">
        <v>11</v>
      </c>
      <c r="F12" s="1" t="str">
        <f t="shared" si="1"/>
        <v>64011</v>
      </c>
    </row>
    <row r="13" spans="1:20" x14ac:dyDescent="0.3">
      <c r="A13" s="3">
        <v>6</v>
      </c>
      <c r="B13" s="4">
        <v>4</v>
      </c>
      <c r="C13" s="4">
        <v>0</v>
      </c>
      <c r="D13" s="5">
        <f t="shared" si="0"/>
        <v>12</v>
      </c>
      <c r="E13" s="3">
        <v>12</v>
      </c>
      <c r="F13" s="1" t="str">
        <f t="shared" si="1"/>
        <v>64012</v>
      </c>
    </row>
    <row r="14" spans="1:20" x14ac:dyDescent="0.3">
      <c r="A14" s="3">
        <v>6</v>
      </c>
      <c r="B14" s="4">
        <v>4</v>
      </c>
      <c r="C14" s="4">
        <v>0</v>
      </c>
      <c r="D14" s="5">
        <f t="shared" si="0"/>
        <v>13</v>
      </c>
      <c r="E14" s="3">
        <v>13</v>
      </c>
      <c r="F14" s="1" t="str">
        <f t="shared" si="1"/>
        <v>64013</v>
      </c>
    </row>
    <row r="15" spans="1:20" x14ac:dyDescent="0.3">
      <c r="A15" s="3">
        <v>6</v>
      </c>
      <c r="B15" s="4">
        <v>5</v>
      </c>
      <c r="C15" s="4">
        <v>0</v>
      </c>
      <c r="D15" s="5">
        <f t="shared" si="0"/>
        <v>14</v>
      </c>
      <c r="E15" s="3">
        <v>14</v>
      </c>
      <c r="F15" s="1" t="str">
        <f t="shared" si="1"/>
        <v>65014</v>
      </c>
    </row>
    <row r="16" spans="1:20" x14ac:dyDescent="0.3">
      <c r="A16" s="3">
        <v>6</v>
      </c>
      <c r="B16" s="4">
        <v>5</v>
      </c>
      <c r="C16" s="4">
        <v>0</v>
      </c>
      <c r="D16" s="5">
        <f t="shared" si="0"/>
        <v>15</v>
      </c>
      <c r="E16" s="3">
        <v>15</v>
      </c>
      <c r="F16" s="1" t="str">
        <f t="shared" si="1"/>
        <v>65015</v>
      </c>
    </row>
    <row r="17" spans="1:6" x14ac:dyDescent="0.3">
      <c r="A17" s="3">
        <v>6</v>
      </c>
      <c r="B17" s="4">
        <v>5</v>
      </c>
      <c r="C17" s="4">
        <v>0</v>
      </c>
      <c r="D17" s="5">
        <f t="shared" si="0"/>
        <v>16</v>
      </c>
      <c r="E17" s="3">
        <v>16</v>
      </c>
      <c r="F17" s="1" t="str">
        <f t="shared" si="1"/>
        <v>65016</v>
      </c>
    </row>
    <row r="18" spans="1:6" x14ac:dyDescent="0.3">
      <c r="A18" s="3">
        <v>6</v>
      </c>
      <c r="B18" s="4">
        <v>3</v>
      </c>
      <c r="C18" s="4">
        <v>1</v>
      </c>
      <c r="D18" s="5" t="str">
        <f t="shared" si="0"/>
        <v>01</v>
      </c>
      <c r="E18" s="3">
        <v>1</v>
      </c>
      <c r="F18" s="1" t="str">
        <f t="shared" ref="F18:F36" si="3">CONCATENATE(A18,B18,C18,D18)</f>
        <v>63101</v>
      </c>
    </row>
    <row r="19" spans="1:6" x14ac:dyDescent="0.3">
      <c r="A19" s="3">
        <v>6</v>
      </c>
      <c r="B19" s="4">
        <v>3</v>
      </c>
      <c r="C19" s="4">
        <v>1</v>
      </c>
      <c r="D19" s="5" t="str">
        <f t="shared" si="0"/>
        <v>02</v>
      </c>
      <c r="E19" s="3">
        <v>2</v>
      </c>
      <c r="F19" s="1" t="str">
        <f t="shared" si="3"/>
        <v>63102</v>
      </c>
    </row>
    <row r="20" spans="1:6" x14ac:dyDescent="0.3">
      <c r="A20" s="3">
        <v>6</v>
      </c>
      <c r="B20" s="4">
        <v>3</v>
      </c>
      <c r="C20" s="4">
        <v>1</v>
      </c>
      <c r="D20" s="5" t="str">
        <f t="shared" si="0"/>
        <v>03</v>
      </c>
      <c r="E20" s="3">
        <v>3</v>
      </c>
      <c r="F20" s="1" t="str">
        <f t="shared" si="3"/>
        <v>63103</v>
      </c>
    </row>
    <row r="21" spans="1:6" x14ac:dyDescent="0.3">
      <c r="A21" s="3">
        <v>6</v>
      </c>
      <c r="B21" s="4">
        <v>3</v>
      </c>
      <c r="C21" s="4">
        <v>1</v>
      </c>
      <c r="D21" s="5" t="str">
        <f t="shared" si="0"/>
        <v>04</v>
      </c>
      <c r="E21" s="3">
        <v>4</v>
      </c>
      <c r="F21" s="1" t="str">
        <f t="shared" si="3"/>
        <v>63104</v>
      </c>
    </row>
    <row r="22" spans="1:6" x14ac:dyDescent="0.3">
      <c r="A22" s="3">
        <v>6</v>
      </c>
      <c r="B22" s="4">
        <v>3</v>
      </c>
      <c r="C22" s="4">
        <v>1</v>
      </c>
      <c r="D22" s="5" t="str">
        <f t="shared" si="0"/>
        <v>05</v>
      </c>
      <c r="E22" s="3">
        <v>5</v>
      </c>
      <c r="F22" s="1" t="str">
        <f t="shared" si="3"/>
        <v>63105</v>
      </c>
    </row>
    <row r="23" spans="1:6" x14ac:dyDescent="0.3">
      <c r="A23" s="3">
        <v>6</v>
      </c>
      <c r="B23" s="4">
        <v>3</v>
      </c>
      <c r="C23" s="4">
        <v>1</v>
      </c>
      <c r="D23" s="5" t="str">
        <f t="shared" si="0"/>
        <v>06</v>
      </c>
      <c r="E23" s="3">
        <v>6</v>
      </c>
      <c r="F23" s="1" t="str">
        <f t="shared" si="3"/>
        <v>63106</v>
      </c>
    </row>
    <row r="24" spans="1:6" x14ac:dyDescent="0.3">
      <c r="A24" s="3">
        <v>6</v>
      </c>
      <c r="B24" s="4">
        <v>3</v>
      </c>
      <c r="C24" s="4">
        <v>1</v>
      </c>
      <c r="D24" s="5" t="str">
        <f t="shared" si="0"/>
        <v>07</v>
      </c>
      <c r="E24" s="3">
        <v>7</v>
      </c>
      <c r="F24" s="1" t="str">
        <f t="shared" si="3"/>
        <v>63107</v>
      </c>
    </row>
    <row r="25" spans="1:6" x14ac:dyDescent="0.3">
      <c r="A25" s="3">
        <v>6</v>
      </c>
      <c r="B25" s="4">
        <v>3</v>
      </c>
      <c r="C25" s="4">
        <v>1</v>
      </c>
      <c r="D25" s="5" t="str">
        <f t="shared" si="0"/>
        <v>08</v>
      </c>
      <c r="E25" s="3">
        <v>8</v>
      </c>
      <c r="F25" s="1" t="str">
        <f t="shared" si="3"/>
        <v>63108</v>
      </c>
    </row>
    <row r="26" spans="1:6" x14ac:dyDescent="0.3">
      <c r="A26" s="3">
        <v>6</v>
      </c>
      <c r="B26" s="4">
        <v>4</v>
      </c>
      <c r="C26" s="4">
        <v>1</v>
      </c>
      <c r="D26" s="5" t="str">
        <f t="shared" si="0"/>
        <v>09</v>
      </c>
      <c r="E26" s="3">
        <v>9</v>
      </c>
      <c r="F26" s="1" t="str">
        <f t="shared" si="3"/>
        <v>64109</v>
      </c>
    </row>
    <row r="27" spans="1:6" x14ac:dyDescent="0.3">
      <c r="A27" s="3">
        <v>6</v>
      </c>
      <c r="B27" s="4">
        <v>4</v>
      </c>
      <c r="C27" s="4">
        <v>1</v>
      </c>
      <c r="D27" s="5">
        <f t="shared" si="0"/>
        <v>10</v>
      </c>
      <c r="E27" s="3">
        <v>10</v>
      </c>
      <c r="F27" s="1" t="str">
        <f t="shared" si="3"/>
        <v>64110</v>
      </c>
    </row>
    <row r="28" spans="1:6" x14ac:dyDescent="0.3">
      <c r="A28" s="3">
        <v>6</v>
      </c>
      <c r="B28" s="4">
        <v>4</v>
      </c>
      <c r="C28" s="4">
        <v>1</v>
      </c>
      <c r="D28" s="5">
        <f t="shared" si="0"/>
        <v>11</v>
      </c>
      <c r="E28" s="3">
        <v>11</v>
      </c>
      <c r="F28" s="1" t="str">
        <f t="shared" si="3"/>
        <v>64111</v>
      </c>
    </row>
    <row r="29" spans="1:6" x14ac:dyDescent="0.3">
      <c r="A29" s="3">
        <v>6</v>
      </c>
      <c r="B29" s="4">
        <v>4</v>
      </c>
      <c r="C29" s="4">
        <v>1</v>
      </c>
      <c r="D29" s="5">
        <f t="shared" si="0"/>
        <v>12</v>
      </c>
      <c r="E29" s="3">
        <v>12</v>
      </c>
      <c r="F29" s="1" t="str">
        <f t="shared" si="3"/>
        <v>64112</v>
      </c>
    </row>
    <row r="30" spans="1:6" x14ac:dyDescent="0.3">
      <c r="A30" s="3">
        <v>6</v>
      </c>
      <c r="B30" s="4">
        <v>4</v>
      </c>
      <c r="C30" s="4">
        <v>1</v>
      </c>
      <c r="D30" s="5">
        <f t="shared" si="0"/>
        <v>13</v>
      </c>
      <c r="E30" s="3">
        <v>13</v>
      </c>
      <c r="F30" s="1" t="str">
        <f t="shared" si="3"/>
        <v>64113</v>
      </c>
    </row>
    <row r="31" spans="1:6" x14ac:dyDescent="0.3">
      <c r="A31" s="3">
        <v>6</v>
      </c>
      <c r="B31" s="12">
        <v>3</v>
      </c>
      <c r="C31" s="3">
        <v>3</v>
      </c>
      <c r="D31" s="5" t="str">
        <f t="shared" si="0"/>
        <v>01</v>
      </c>
      <c r="E31" s="3">
        <v>1</v>
      </c>
      <c r="F31" s="1" t="str">
        <f t="shared" si="3"/>
        <v>63301</v>
      </c>
    </row>
    <row r="32" spans="1:6" x14ac:dyDescent="0.3">
      <c r="A32" s="3">
        <v>6</v>
      </c>
      <c r="B32" s="12">
        <v>3</v>
      </c>
      <c r="C32" s="3">
        <v>3</v>
      </c>
      <c r="D32" s="5" t="str">
        <f t="shared" si="0"/>
        <v>02</v>
      </c>
      <c r="E32" s="3">
        <v>2</v>
      </c>
      <c r="F32" s="1" t="str">
        <f t="shared" si="3"/>
        <v>63302</v>
      </c>
    </row>
    <row r="33" spans="1:6" x14ac:dyDescent="0.3">
      <c r="A33" s="3">
        <v>6</v>
      </c>
      <c r="B33" s="12">
        <v>4</v>
      </c>
      <c r="C33" s="3">
        <v>3</v>
      </c>
      <c r="D33" s="5" t="str">
        <f t="shared" si="0"/>
        <v>03</v>
      </c>
      <c r="E33" s="3">
        <v>3</v>
      </c>
      <c r="F33" s="1" t="str">
        <f t="shared" si="3"/>
        <v>64303</v>
      </c>
    </row>
    <row r="34" spans="1:6" x14ac:dyDescent="0.3">
      <c r="A34" s="3">
        <v>6</v>
      </c>
      <c r="B34" s="12">
        <v>4</v>
      </c>
      <c r="C34" s="3">
        <v>3</v>
      </c>
      <c r="D34" s="5" t="str">
        <f t="shared" si="0"/>
        <v>04</v>
      </c>
      <c r="E34" s="3">
        <v>4</v>
      </c>
      <c r="F34" s="1" t="str">
        <f t="shared" si="3"/>
        <v>64304</v>
      </c>
    </row>
    <row r="35" spans="1:6" x14ac:dyDescent="0.3">
      <c r="A35" s="3">
        <v>6</v>
      </c>
      <c r="B35" s="12">
        <v>4</v>
      </c>
      <c r="C35" s="3">
        <v>3</v>
      </c>
      <c r="D35" s="5" t="str">
        <f t="shared" si="0"/>
        <v>05</v>
      </c>
      <c r="E35" s="3">
        <v>5</v>
      </c>
      <c r="F35" s="1" t="str">
        <f t="shared" si="3"/>
        <v>64305</v>
      </c>
    </row>
    <row r="36" spans="1:6" x14ac:dyDescent="0.3">
      <c r="A36" s="3">
        <v>6</v>
      </c>
      <c r="B36" s="12">
        <v>5</v>
      </c>
      <c r="C36" s="3">
        <v>3</v>
      </c>
      <c r="D36" s="5" t="str">
        <f t="shared" si="0"/>
        <v>06</v>
      </c>
      <c r="E36" s="3">
        <v>6</v>
      </c>
      <c r="F36" s="1" t="str">
        <f t="shared" si="3"/>
        <v>65306</v>
      </c>
    </row>
    <row r="37" spans="1:6" x14ac:dyDescent="0.3">
      <c r="A37" s="7"/>
      <c r="B37" s="8"/>
    </row>
    <row r="38" spans="1:6" x14ac:dyDescent="0.3">
      <c r="A38" s="7"/>
      <c r="B38" s="8"/>
    </row>
    <row r="39" spans="1:6" x14ac:dyDescent="0.3">
      <c r="A39" s="7"/>
      <c r="B39" s="8"/>
    </row>
    <row r="40" spans="1:6" x14ac:dyDescent="0.3">
      <c r="A40" s="7"/>
      <c r="B40" s="8"/>
    </row>
    <row r="41" spans="1:6" x14ac:dyDescent="0.3">
      <c r="A41" s="7"/>
      <c r="B41" s="8"/>
    </row>
    <row r="42" spans="1:6" x14ac:dyDescent="0.3">
      <c r="A42" s="7"/>
      <c r="B42" s="8"/>
    </row>
    <row r="43" spans="1:6" x14ac:dyDescent="0.3">
      <c r="A43" s="7"/>
      <c r="B43" s="8"/>
    </row>
    <row r="44" spans="1:6" x14ac:dyDescent="0.3">
      <c r="A44" s="7"/>
      <c r="B44" s="8"/>
    </row>
    <row r="45" spans="1:6" x14ac:dyDescent="0.3">
      <c r="A45" s="7"/>
      <c r="B45" s="8"/>
    </row>
    <row r="46" spans="1:6" x14ac:dyDescent="0.3">
      <c r="A46" s="7"/>
      <c r="B46" s="8"/>
    </row>
    <row r="47" spans="1:6" x14ac:dyDescent="0.3">
      <c r="A47" s="7"/>
      <c r="B47" s="8"/>
    </row>
    <row r="48" spans="1:6" x14ac:dyDescent="0.3">
      <c r="A48" s="7"/>
      <c r="B48" s="8"/>
    </row>
    <row r="49" spans="1:2" x14ac:dyDescent="0.3">
      <c r="A49" s="7"/>
      <c r="B49" s="8"/>
    </row>
    <row r="50" spans="1:2" x14ac:dyDescent="0.3">
      <c r="A50" s="7"/>
      <c r="B50" s="8"/>
    </row>
    <row r="51" spans="1:2" x14ac:dyDescent="0.3">
      <c r="A51" s="7"/>
      <c r="B51" s="8"/>
    </row>
    <row r="52" spans="1:2" x14ac:dyDescent="0.3">
      <c r="A52" s="7"/>
      <c r="B52" s="8"/>
    </row>
    <row r="53" spans="1:2" x14ac:dyDescent="0.3">
      <c r="A53" s="7"/>
      <c r="B53" s="8"/>
    </row>
    <row r="54" spans="1:2" x14ac:dyDescent="0.3">
      <c r="A54" s="7"/>
      <c r="B54" s="8"/>
    </row>
    <row r="55" spans="1:2" x14ac:dyDescent="0.3">
      <c r="A55" s="7"/>
      <c r="B55" s="8"/>
    </row>
  </sheetData>
  <phoneticPr fontId="2" type="noConversion"/>
  <conditionalFormatting sqref="D2:D36">
    <cfRule type="duplicateValues" dxfId="6" priority="7" stopIfTrue="1"/>
  </conditionalFormatting>
  <conditionalFormatting sqref="D2:D36">
    <cfRule type="duplicateValues" dxfId="5" priority="6" stopIfTrue="1"/>
  </conditionalFormatting>
  <conditionalFormatting sqref="D2:D36">
    <cfRule type="duplicateValues" dxfId="4" priority="5" stopIfTrue="1"/>
  </conditionalFormatting>
  <conditionalFormatting sqref="D2:D36">
    <cfRule type="duplicateValues" dxfId="3" priority="4" stopIfTrue="1"/>
  </conditionalFormatting>
  <conditionalFormatting sqref="D2:D36">
    <cfRule type="duplicateValues" dxfId="2" priority="3" stopIfTrue="1"/>
  </conditionalFormatting>
  <conditionalFormatting sqref="D2:D36">
    <cfRule type="duplicateValues" dxfId="1" priority="2" stopIfTrue="1"/>
  </conditionalFormatting>
  <conditionalFormatting sqref="D2:D36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00"/>
  <sheetViews>
    <sheetView topLeftCell="A68" workbookViewId="0">
      <selection activeCell="C72" sqref="C72:G100"/>
    </sheetView>
  </sheetViews>
  <sheetFormatPr defaultColWidth="9" defaultRowHeight="16.5" x14ac:dyDescent="0.3"/>
  <cols>
    <col min="1" max="1" width="10.75" style="1" customWidth="1"/>
    <col min="2" max="2" width="13.875" style="1" bestFit="1" customWidth="1"/>
    <col min="3" max="4" width="9" style="29"/>
    <col min="5" max="5" width="9" style="29" bestFit="1" customWidth="1"/>
    <col min="6" max="16384" width="9" style="29"/>
  </cols>
  <sheetData>
    <row r="1" spans="1:24" s="30" customFormat="1" x14ac:dyDescent="0.3">
      <c r="A1" s="3"/>
      <c r="B1" s="30" t="s">
        <v>379</v>
      </c>
      <c r="C1" s="30" t="str">
        <f>C2&amp;$B$1</f>
        <v>1,</v>
      </c>
      <c r="D1" s="30" t="str">
        <f t="shared" ref="D1:X1" si="0">D2&amp;$B$1</f>
        <v>2,</v>
      </c>
      <c r="E1" s="30" t="str">
        <f t="shared" si="0"/>
        <v>3,</v>
      </c>
      <c r="F1" s="30" t="str">
        <f t="shared" si="0"/>
        <v>4,</v>
      </c>
      <c r="G1" s="30" t="str">
        <f t="shared" si="0"/>
        <v>11,</v>
      </c>
      <c r="H1" s="30" t="str">
        <f t="shared" si="0"/>
        <v>12,</v>
      </c>
      <c r="I1" s="30" t="str">
        <f t="shared" si="0"/>
        <v>13,</v>
      </c>
      <c r="J1" s="30" t="str">
        <f t="shared" si="0"/>
        <v>14,</v>
      </c>
      <c r="K1" s="30" t="str">
        <f t="shared" si="0"/>
        <v>15,</v>
      </c>
      <c r="L1" s="30" t="str">
        <f t="shared" si="0"/>
        <v>16,</v>
      </c>
      <c r="M1" s="30" t="str">
        <f t="shared" si="0"/>
        <v>17,</v>
      </c>
      <c r="N1" s="30" t="str">
        <f t="shared" si="0"/>
        <v>18,</v>
      </c>
      <c r="O1" s="30" t="str">
        <f t="shared" si="0"/>
        <v>19,</v>
      </c>
      <c r="P1" s="30" t="str">
        <f t="shared" si="0"/>
        <v>20,</v>
      </c>
      <c r="Q1" s="30" t="str">
        <f t="shared" si="0"/>
        <v>21,</v>
      </c>
      <c r="R1" s="30" t="str">
        <f t="shared" si="0"/>
        <v>22,</v>
      </c>
      <c r="S1" s="30" t="str">
        <f t="shared" si="0"/>
        <v>23,</v>
      </c>
      <c r="T1" s="30" t="str">
        <f t="shared" si="0"/>
        <v>24,</v>
      </c>
      <c r="U1" s="30" t="str">
        <f t="shared" si="0"/>
        <v>25,</v>
      </c>
      <c r="V1" s="30" t="str">
        <f t="shared" si="0"/>
        <v>26,</v>
      </c>
      <c r="W1" s="30" t="str">
        <f t="shared" si="0"/>
        <v>49,</v>
      </c>
      <c r="X1" s="30" t="str">
        <f t="shared" si="0"/>
        <v>111,</v>
      </c>
    </row>
    <row r="2" spans="1:24" x14ac:dyDescent="0.3">
      <c r="C2" s="3">
        <v>1</v>
      </c>
      <c r="D2" s="3">
        <v>2</v>
      </c>
      <c r="E2" s="3">
        <v>3</v>
      </c>
      <c r="F2" s="3">
        <v>4</v>
      </c>
      <c r="G2" s="3">
        <v>11</v>
      </c>
      <c r="H2" s="3">
        <v>12</v>
      </c>
      <c r="I2" s="3">
        <v>13</v>
      </c>
      <c r="J2" s="3">
        <v>14</v>
      </c>
      <c r="K2" s="3">
        <v>15</v>
      </c>
      <c r="L2" s="3">
        <v>16</v>
      </c>
      <c r="M2" s="3">
        <v>17</v>
      </c>
      <c r="N2" s="3">
        <v>18</v>
      </c>
      <c r="O2" s="3">
        <v>19</v>
      </c>
      <c r="P2" s="3">
        <v>20</v>
      </c>
      <c r="Q2" s="3">
        <v>21</v>
      </c>
      <c r="R2" s="3">
        <v>22</v>
      </c>
      <c r="S2" s="3">
        <v>23</v>
      </c>
      <c r="T2" s="3">
        <v>24</v>
      </c>
      <c r="U2" s="3">
        <v>25</v>
      </c>
      <c r="V2" s="3">
        <v>26</v>
      </c>
      <c r="W2" s="3">
        <v>49</v>
      </c>
      <c r="X2" s="3">
        <v>111</v>
      </c>
    </row>
    <row r="3" spans="1:24" x14ac:dyDescent="0.3">
      <c r="C3" s="3" t="s">
        <v>378</v>
      </c>
      <c r="D3" s="3" t="s">
        <v>380</v>
      </c>
      <c r="E3" s="3" t="s">
        <v>381</v>
      </c>
      <c r="F3" s="3" t="s">
        <v>382</v>
      </c>
      <c r="G3" s="3" t="s">
        <v>383</v>
      </c>
      <c r="H3" s="3" t="s">
        <v>384</v>
      </c>
      <c r="I3" s="3" t="s">
        <v>385</v>
      </c>
      <c r="J3" s="3" t="s">
        <v>386</v>
      </c>
      <c r="K3" s="3" t="s">
        <v>387</v>
      </c>
      <c r="L3" s="3" t="s">
        <v>388</v>
      </c>
      <c r="M3" s="3" t="s">
        <v>389</v>
      </c>
      <c r="N3" s="3" t="s">
        <v>390</v>
      </c>
      <c r="O3" s="3" t="s">
        <v>391</v>
      </c>
      <c r="P3" s="3" t="s">
        <v>392</v>
      </c>
      <c r="Q3" s="3" t="s">
        <v>393</v>
      </c>
      <c r="R3" s="3" t="s">
        <v>394</v>
      </c>
      <c r="S3" s="3" t="s">
        <v>395</v>
      </c>
      <c r="T3" s="3" t="s">
        <v>396</v>
      </c>
      <c r="U3" s="3" t="s">
        <v>397</v>
      </c>
      <c r="V3" s="3" t="s">
        <v>398</v>
      </c>
      <c r="W3" s="3" t="s">
        <v>399</v>
      </c>
      <c r="X3" s="3" t="s">
        <v>400</v>
      </c>
    </row>
    <row r="4" spans="1:24" x14ac:dyDescent="0.3">
      <c r="C4" s="29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9" t="s">
        <v>365</v>
      </c>
      <c r="J4" s="29" t="s">
        <v>366</v>
      </c>
      <c r="K4" s="29" t="s">
        <v>367</v>
      </c>
      <c r="L4" s="29" t="s">
        <v>6</v>
      </c>
      <c r="M4" s="29" t="s">
        <v>7</v>
      </c>
      <c r="N4" s="29" t="s">
        <v>368</v>
      </c>
      <c r="O4" s="29" t="s">
        <v>369</v>
      </c>
      <c r="P4" s="29" t="s">
        <v>370</v>
      </c>
      <c r="Q4" s="29" t="s">
        <v>371</v>
      </c>
      <c r="R4" s="29" t="s">
        <v>372</v>
      </c>
      <c r="S4" s="29" t="s">
        <v>373</v>
      </c>
      <c r="T4" s="29" t="s">
        <v>374</v>
      </c>
      <c r="U4" s="29" t="s">
        <v>375</v>
      </c>
      <c r="V4" s="29" t="s">
        <v>376</v>
      </c>
      <c r="W4" s="29" t="s">
        <v>8</v>
      </c>
      <c r="X4" s="29" t="s">
        <v>377</v>
      </c>
    </row>
    <row r="5" spans="1:24" x14ac:dyDescent="0.3">
      <c r="A5" s="1" t="s">
        <v>17</v>
      </c>
      <c r="B5" s="1" t="s">
        <v>274</v>
      </c>
      <c r="E5" s="29">
        <v>12</v>
      </c>
    </row>
    <row r="6" spans="1:24" x14ac:dyDescent="0.3">
      <c r="A6" s="1" t="s">
        <v>18</v>
      </c>
      <c r="B6" s="1" t="s">
        <v>275</v>
      </c>
      <c r="F6" s="29">
        <v>12</v>
      </c>
    </row>
    <row r="7" spans="1:24" x14ac:dyDescent="0.3">
      <c r="A7" s="1" t="s">
        <v>19</v>
      </c>
      <c r="B7" s="1" t="s">
        <v>276</v>
      </c>
      <c r="C7" s="29">
        <v>360</v>
      </c>
    </row>
    <row r="8" spans="1:24" x14ac:dyDescent="0.3">
      <c r="A8" s="1" t="s">
        <v>20</v>
      </c>
      <c r="B8" s="1" t="s">
        <v>277</v>
      </c>
      <c r="D8" s="29">
        <v>18</v>
      </c>
    </row>
    <row r="9" spans="1:24" x14ac:dyDescent="0.3">
      <c r="A9" s="1" t="s">
        <v>21</v>
      </c>
      <c r="B9" s="1" t="s">
        <v>278</v>
      </c>
      <c r="C9" s="29">
        <v>540</v>
      </c>
      <c r="D9" s="29">
        <v>27</v>
      </c>
    </row>
    <row r="10" spans="1:24" x14ac:dyDescent="0.3">
      <c r="A10" s="1" t="s">
        <v>22</v>
      </c>
      <c r="B10" s="1" t="s">
        <v>279</v>
      </c>
      <c r="C10" s="29">
        <v>720</v>
      </c>
      <c r="D10" s="29">
        <v>36</v>
      </c>
      <c r="E10" s="29">
        <v>24</v>
      </c>
      <c r="F10" s="29">
        <v>24</v>
      </c>
    </row>
    <row r="11" spans="1:24" x14ac:dyDescent="0.3">
      <c r="A11" s="1" t="s">
        <v>23</v>
      </c>
      <c r="B11" s="1" t="s">
        <v>280</v>
      </c>
      <c r="C11" s="29">
        <v>900</v>
      </c>
      <c r="D11" s="29">
        <v>45</v>
      </c>
      <c r="M11" s="29">
        <v>6</v>
      </c>
    </row>
    <row r="12" spans="1:24" x14ac:dyDescent="0.3">
      <c r="A12" s="1" t="s">
        <v>24</v>
      </c>
      <c r="B12" s="1" t="s">
        <v>281</v>
      </c>
      <c r="C12" s="29">
        <v>1440</v>
      </c>
      <c r="D12" s="29">
        <v>72</v>
      </c>
      <c r="L12" s="29">
        <v>10</v>
      </c>
    </row>
    <row r="13" spans="1:24" x14ac:dyDescent="0.3">
      <c r="A13" s="1" t="s">
        <v>25</v>
      </c>
      <c r="B13" s="1" t="s">
        <v>282</v>
      </c>
      <c r="C13" s="29">
        <v>1800</v>
      </c>
      <c r="D13" s="29">
        <v>90</v>
      </c>
      <c r="I13" s="29">
        <v>12</v>
      </c>
    </row>
    <row r="14" spans="1:24" x14ac:dyDescent="0.3">
      <c r="A14" s="1" t="s">
        <v>26</v>
      </c>
      <c r="B14" s="1" t="s">
        <v>283</v>
      </c>
      <c r="C14" s="29">
        <v>2160</v>
      </c>
      <c r="D14" s="29">
        <v>108</v>
      </c>
      <c r="J14" s="29">
        <v>14</v>
      </c>
    </row>
    <row r="15" spans="1:24" x14ac:dyDescent="0.3">
      <c r="A15" s="1" t="s">
        <v>27</v>
      </c>
      <c r="B15" s="1" t="s">
        <v>284</v>
      </c>
      <c r="C15" s="29">
        <v>7200</v>
      </c>
      <c r="D15" s="29">
        <v>360</v>
      </c>
      <c r="X15" s="29">
        <v>48</v>
      </c>
    </row>
    <row r="16" spans="1:24" x14ac:dyDescent="0.3">
      <c r="A16" s="1" t="s">
        <v>28</v>
      </c>
      <c r="B16" s="1" t="s">
        <v>285</v>
      </c>
      <c r="C16" s="29">
        <v>17280</v>
      </c>
      <c r="D16" s="29">
        <v>648</v>
      </c>
      <c r="W16" s="29">
        <v>65</v>
      </c>
    </row>
    <row r="17" spans="1:22" x14ac:dyDescent="0.3">
      <c r="A17" s="1" t="s">
        <v>29</v>
      </c>
      <c r="B17" s="1" t="s">
        <v>286</v>
      </c>
      <c r="C17" s="29">
        <v>14400</v>
      </c>
      <c r="D17" s="29">
        <v>720</v>
      </c>
      <c r="F17" s="29">
        <v>480</v>
      </c>
      <c r="O17" s="29">
        <v>48</v>
      </c>
    </row>
    <row r="18" spans="1:22" x14ac:dyDescent="0.3">
      <c r="A18" s="1" t="s">
        <v>30</v>
      </c>
      <c r="B18" s="1" t="s">
        <v>287</v>
      </c>
      <c r="C18" s="29">
        <v>30600</v>
      </c>
      <c r="D18" s="29">
        <v>1530</v>
      </c>
      <c r="E18" s="29">
        <v>1530</v>
      </c>
      <c r="N18" s="29">
        <v>51</v>
      </c>
    </row>
    <row r="19" spans="1:22" x14ac:dyDescent="0.3">
      <c r="A19" s="1" t="s">
        <v>31</v>
      </c>
      <c r="B19" s="1" t="s">
        <v>288</v>
      </c>
      <c r="C19" s="29">
        <v>21600</v>
      </c>
      <c r="D19" s="29">
        <v>1080</v>
      </c>
      <c r="E19" s="29">
        <v>1080</v>
      </c>
      <c r="F19" s="29">
        <v>1080</v>
      </c>
      <c r="G19" s="29">
        <v>108</v>
      </c>
    </row>
    <row r="20" spans="1:22" x14ac:dyDescent="0.3">
      <c r="A20" s="1" t="s">
        <v>264</v>
      </c>
      <c r="B20" s="1" t="s">
        <v>289</v>
      </c>
      <c r="C20" s="29">
        <v>24000</v>
      </c>
      <c r="D20" s="29">
        <v>1200</v>
      </c>
      <c r="E20" s="29">
        <v>1200</v>
      </c>
      <c r="F20" s="29">
        <v>1200</v>
      </c>
      <c r="H20" s="29">
        <v>120</v>
      </c>
    </row>
    <row r="21" spans="1:22" x14ac:dyDescent="0.3">
      <c r="A21" s="1" t="s">
        <v>32</v>
      </c>
      <c r="B21" s="1" t="s">
        <v>290</v>
      </c>
      <c r="E21" s="29">
        <v>1800</v>
      </c>
    </row>
    <row r="22" spans="1:22" x14ac:dyDescent="0.3">
      <c r="A22" s="1" t="s">
        <v>33</v>
      </c>
      <c r="B22" s="1" t="s">
        <v>291</v>
      </c>
      <c r="F22" s="29">
        <v>1800</v>
      </c>
    </row>
    <row r="23" spans="1:22" x14ac:dyDescent="0.3">
      <c r="A23" s="1" t="s">
        <v>34</v>
      </c>
      <c r="B23" s="1" t="s">
        <v>292</v>
      </c>
      <c r="C23" s="29">
        <v>54000</v>
      </c>
    </row>
    <row r="24" spans="1:22" x14ac:dyDescent="0.3">
      <c r="A24" s="1" t="s">
        <v>35</v>
      </c>
      <c r="B24" s="1" t="s">
        <v>293</v>
      </c>
      <c r="D24" s="29">
        <v>2700</v>
      </c>
    </row>
    <row r="25" spans="1:22" x14ac:dyDescent="0.3">
      <c r="A25" s="1" t="s">
        <v>265</v>
      </c>
      <c r="B25" s="1" t="s">
        <v>294</v>
      </c>
      <c r="C25" s="29">
        <v>45000</v>
      </c>
      <c r="D25" s="29">
        <v>2250</v>
      </c>
    </row>
    <row r="26" spans="1:22" x14ac:dyDescent="0.3">
      <c r="A26" s="1" t="s">
        <v>266</v>
      </c>
      <c r="B26" s="1" t="s">
        <v>295</v>
      </c>
      <c r="C26" s="29">
        <v>54000</v>
      </c>
      <c r="D26" s="29">
        <v>2700</v>
      </c>
      <c r="E26" s="29">
        <v>2700</v>
      </c>
      <c r="F26" s="29">
        <v>2700</v>
      </c>
    </row>
    <row r="27" spans="1:22" x14ac:dyDescent="0.3">
      <c r="A27" s="1" t="s">
        <v>267</v>
      </c>
      <c r="B27" s="1" t="s">
        <v>296</v>
      </c>
      <c r="C27" s="29">
        <v>2160</v>
      </c>
      <c r="D27" s="29">
        <v>108</v>
      </c>
      <c r="E27" s="29">
        <v>72</v>
      </c>
      <c r="F27" s="29">
        <v>72</v>
      </c>
      <c r="V27" s="29">
        <v>2000</v>
      </c>
    </row>
    <row r="28" spans="1:22" x14ac:dyDescent="0.3">
      <c r="A28" s="1" t="s">
        <v>268</v>
      </c>
      <c r="B28" s="1" t="s">
        <v>297</v>
      </c>
      <c r="C28" s="29">
        <v>3240</v>
      </c>
      <c r="D28" s="29">
        <v>162</v>
      </c>
      <c r="E28" s="29">
        <v>108</v>
      </c>
      <c r="F28" s="29">
        <v>108</v>
      </c>
      <c r="V28" s="29">
        <v>5000</v>
      </c>
    </row>
    <row r="29" spans="1:22" x14ac:dyDescent="0.3">
      <c r="A29" s="1" t="s">
        <v>269</v>
      </c>
      <c r="B29" s="1" t="s">
        <v>298</v>
      </c>
      <c r="C29" s="29">
        <v>8640</v>
      </c>
      <c r="D29" s="29">
        <v>432</v>
      </c>
      <c r="E29" s="29">
        <v>288</v>
      </c>
      <c r="F29" s="29">
        <v>288</v>
      </c>
      <c r="V29" s="29">
        <v>10000</v>
      </c>
    </row>
    <row r="30" spans="1:22" x14ac:dyDescent="0.3">
      <c r="A30" s="1" t="s">
        <v>270</v>
      </c>
      <c r="B30" s="1" t="s">
        <v>299</v>
      </c>
      <c r="C30" s="29">
        <v>108000</v>
      </c>
      <c r="D30" s="29">
        <v>5400</v>
      </c>
      <c r="E30" s="29">
        <v>5400</v>
      </c>
      <c r="F30" s="29">
        <v>5400</v>
      </c>
      <c r="L30" s="29">
        <v>540</v>
      </c>
    </row>
    <row r="31" spans="1:22" x14ac:dyDescent="0.3">
      <c r="A31" s="1" t="s">
        <v>271</v>
      </c>
      <c r="B31" s="1" t="s">
        <v>300</v>
      </c>
      <c r="C31" s="29">
        <v>129600</v>
      </c>
      <c r="D31" s="29">
        <v>6480</v>
      </c>
      <c r="E31" s="29">
        <v>6480</v>
      </c>
      <c r="F31" s="29">
        <v>6480</v>
      </c>
      <c r="M31" s="29">
        <v>648</v>
      </c>
    </row>
    <row r="32" spans="1:22" x14ac:dyDescent="0.3">
      <c r="A32" s="1" t="s">
        <v>272</v>
      </c>
      <c r="B32" s="1" t="s">
        <v>301</v>
      </c>
      <c r="C32" s="29">
        <v>180000</v>
      </c>
      <c r="D32" s="29">
        <v>9000</v>
      </c>
      <c r="E32" s="29">
        <v>9000</v>
      </c>
      <c r="F32" s="29">
        <v>9000</v>
      </c>
      <c r="G32" s="29">
        <v>900</v>
      </c>
    </row>
    <row r="33" spans="1:71" x14ac:dyDescent="0.3">
      <c r="A33" s="1" t="s">
        <v>273</v>
      </c>
      <c r="B33" s="1" t="s">
        <v>302</v>
      </c>
      <c r="C33" s="29">
        <v>360000</v>
      </c>
      <c r="D33" s="29">
        <v>18000</v>
      </c>
      <c r="E33" s="29">
        <v>18000</v>
      </c>
      <c r="F33" s="29">
        <v>18000</v>
      </c>
      <c r="H33" s="29">
        <v>1800</v>
      </c>
    </row>
    <row r="36" spans="1:71" x14ac:dyDescent="0.3">
      <c r="A36" s="1" t="s">
        <v>17</v>
      </c>
      <c r="B36" s="1" t="s">
        <v>274</v>
      </c>
      <c r="C36" s="29" t="str">
        <f>IF(C5="","",CONCATENATE(C$3,C5))</f>
        <v/>
      </c>
      <c r="D36" s="29" t="str">
        <f t="shared" ref="D36:X36" si="1">IF(D5="","",CONCATENATE(D$3,D5))</f>
        <v/>
      </c>
      <c r="E36" s="29" t="str">
        <f t="shared" si="1"/>
        <v>3,12</v>
      </c>
      <c r="F36" s="29" t="str">
        <f t="shared" si="1"/>
        <v/>
      </c>
      <c r="G36" s="29" t="str">
        <f t="shared" si="1"/>
        <v/>
      </c>
      <c r="H36" s="29" t="str">
        <f t="shared" si="1"/>
        <v/>
      </c>
      <c r="I36" s="29" t="str">
        <f t="shared" si="1"/>
        <v/>
      </c>
      <c r="J36" s="29" t="str">
        <f t="shared" si="1"/>
        <v/>
      </c>
      <c r="K36" s="29" t="str">
        <f t="shared" si="1"/>
        <v/>
      </c>
      <c r="L36" s="29" t="str">
        <f t="shared" si="1"/>
        <v/>
      </c>
      <c r="M36" s="29" t="str">
        <f t="shared" si="1"/>
        <v/>
      </c>
      <c r="N36" s="29" t="str">
        <f t="shared" si="1"/>
        <v/>
      </c>
      <c r="O36" s="29" t="str">
        <f t="shared" si="1"/>
        <v/>
      </c>
      <c r="P36" s="29" t="str">
        <f t="shared" si="1"/>
        <v/>
      </c>
      <c r="Q36" s="29" t="str">
        <f t="shared" si="1"/>
        <v/>
      </c>
      <c r="R36" s="29" t="str">
        <f t="shared" si="1"/>
        <v/>
      </c>
      <c r="S36" s="29" t="str">
        <f t="shared" si="1"/>
        <v/>
      </c>
      <c r="T36" s="29" t="str">
        <f t="shared" si="1"/>
        <v/>
      </c>
      <c r="U36" s="29" t="str">
        <f t="shared" si="1"/>
        <v/>
      </c>
      <c r="V36" s="29" t="str">
        <f t="shared" si="1"/>
        <v/>
      </c>
      <c r="W36" s="29" t="str">
        <f t="shared" si="1"/>
        <v/>
      </c>
      <c r="X36" s="29" t="str">
        <f t="shared" si="1"/>
        <v/>
      </c>
      <c r="Y36" s="29" t="str">
        <f t="shared" ref="Y36:BS36" si="2">IF(Y5="","",CONCATENATE(Y$3,Y5))</f>
        <v/>
      </c>
      <c r="Z36" s="29" t="str">
        <f t="shared" si="2"/>
        <v/>
      </c>
      <c r="AA36" s="29" t="str">
        <f t="shared" si="2"/>
        <v/>
      </c>
      <c r="AB36" s="29" t="str">
        <f t="shared" si="2"/>
        <v/>
      </c>
      <c r="AC36" s="29" t="str">
        <f t="shared" si="2"/>
        <v/>
      </c>
      <c r="AD36" s="29" t="str">
        <f t="shared" si="2"/>
        <v/>
      </c>
      <c r="AE36" s="29" t="str">
        <f t="shared" si="2"/>
        <v/>
      </c>
      <c r="AF36" s="29" t="str">
        <f t="shared" si="2"/>
        <v/>
      </c>
      <c r="AG36" s="29" t="str">
        <f t="shared" si="2"/>
        <v/>
      </c>
      <c r="AH36" s="29" t="str">
        <f t="shared" si="2"/>
        <v/>
      </c>
      <c r="AI36" s="29" t="str">
        <f t="shared" si="2"/>
        <v/>
      </c>
      <c r="AJ36" s="29" t="str">
        <f t="shared" si="2"/>
        <v/>
      </c>
      <c r="AK36" s="29" t="str">
        <f t="shared" si="2"/>
        <v/>
      </c>
      <c r="AL36" s="29" t="str">
        <f t="shared" si="2"/>
        <v/>
      </c>
      <c r="AM36" s="29" t="str">
        <f t="shared" si="2"/>
        <v/>
      </c>
      <c r="AN36" s="29" t="str">
        <f t="shared" si="2"/>
        <v/>
      </c>
      <c r="AO36" s="29" t="str">
        <f t="shared" si="2"/>
        <v/>
      </c>
      <c r="AP36" s="29" t="str">
        <f t="shared" si="2"/>
        <v/>
      </c>
      <c r="AQ36" s="29" t="str">
        <f t="shared" si="2"/>
        <v/>
      </c>
      <c r="AR36" s="29" t="str">
        <f t="shared" si="2"/>
        <v/>
      </c>
      <c r="AS36" s="29" t="str">
        <f t="shared" si="2"/>
        <v/>
      </c>
      <c r="AT36" s="29" t="str">
        <f t="shared" si="2"/>
        <v/>
      </c>
      <c r="AU36" s="29" t="str">
        <f t="shared" si="2"/>
        <v/>
      </c>
      <c r="AV36" s="29" t="str">
        <f t="shared" si="2"/>
        <v/>
      </c>
      <c r="AW36" s="29" t="str">
        <f t="shared" si="2"/>
        <v/>
      </c>
      <c r="AX36" s="29" t="str">
        <f t="shared" si="2"/>
        <v/>
      </c>
      <c r="AY36" s="29" t="str">
        <f t="shared" si="2"/>
        <v/>
      </c>
      <c r="AZ36" s="29" t="str">
        <f t="shared" si="2"/>
        <v/>
      </c>
      <c r="BA36" s="29" t="str">
        <f t="shared" si="2"/>
        <v/>
      </c>
      <c r="BB36" s="29" t="str">
        <f t="shared" si="2"/>
        <v/>
      </c>
      <c r="BC36" s="29" t="str">
        <f t="shared" si="2"/>
        <v/>
      </c>
      <c r="BD36" s="29" t="str">
        <f t="shared" si="2"/>
        <v/>
      </c>
      <c r="BE36" s="29" t="str">
        <f t="shared" si="2"/>
        <v/>
      </c>
      <c r="BF36" s="29" t="str">
        <f t="shared" si="2"/>
        <v/>
      </c>
      <c r="BG36" s="29" t="str">
        <f t="shared" si="2"/>
        <v/>
      </c>
      <c r="BH36" s="29" t="str">
        <f t="shared" si="2"/>
        <v/>
      </c>
      <c r="BI36" s="29" t="str">
        <f t="shared" si="2"/>
        <v/>
      </c>
      <c r="BJ36" s="29" t="str">
        <f t="shared" si="2"/>
        <v/>
      </c>
      <c r="BK36" s="29" t="str">
        <f t="shared" si="2"/>
        <v/>
      </c>
      <c r="BL36" s="29" t="str">
        <f t="shared" si="2"/>
        <v/>
      </c>
      <c r="BM36" s="29" t="str">
        <f t="shared" si="2"/>
        <v/>
      </c>
      <c r="BN36" s="29" t="str">
        <f t="shared" si="2"/>
        <v/>
      </c>
      <c r="BO36" s="29" t="str">
        <f t="shared" si="2"/>
        <v/>
      </c>
      <c r="BP36" s="29" t="str">
        <f t="shared" si="2"/>
        <v/>
      </c>
      <c r="BQ36" s="29" t="str">
        <f t="shared" si="2"/>
        <v/>
      </c>
      <c r="BR36" s="29" t="str">
        <f t="shared" si="2"/>
        <v/>
      </c>
      <c r="BS36" s="29" t="str">
        <f t="shared" si="2"/>
        <v/>
      </c>
    </row>
    <row r="37" spans="1:71" x14ac:dyDescent="0.3">
      <c r="A37" s="1" t="s">
        <v>18</v>
      </c>
      <c r="B37" s="1" t="s">
        <v>275</v>
      </c>
      <c r="C37" s="29" t="str">
        <f t="shared" ref="C37:W37" si="3">IF(C6="","",CONCATENATE(C$3,C6))</f>
        <v/>
      </c>
      <c r="D37" s="29" t="str">
        <f t="shared" si="3"/>
        <v/>
      </c>
      <c r="E37" s="29" t="str">
        <f t="shared" si="3"/>
        <v/>
      </c>
      <c r="F37" s="29" t="str">
        <f t="shared" si="3"/>
        <v>4,12</v>
      </c>
      <c r="G37" s="29" t="str">
        <f t="shared" si="3"/>
        <v/>
      </c>
      <c r="H37" s="29" t="str">
        <f t="shared" si="3"/>
        <v/>
      </c>
      <c r="I37" s="29" t="str">
        <f t="shared" si="3"/>
        <v/>
      </c>
      <c r="J37" s="29" t="str">
        <f t="shared" si="3"/>
        <v/>
      </c>
      <c r="K37" s="29" t="str">
        <f t="shared" si="3"/>
        <v/>
      </c>
      <c r="L37" s="29" t="str">
        <f t="shared" si="3"/>
        <v/>
      </c>
      <c r="M37" s="29" t="str">
        <f t="shared" si="3"/>
        <v/>
      </c>
      <c r="N37" s="29" t="str">
        <f t="shared" si="3"/>
        <v/>
      </c>
      <c r="O37" s="29" t="str">
        <f t="shared" si="3"/>
        <v/>
      </c>
      <c r="P37" s="29" t="str">
        <f t="shared" si="3"/>
        <v/>
      </c>
      <c r="Q37" s="29" t="str">
        <f t="shared" si="3"/>
        <v/>
      </c>
      <c r="R37" s="29" t="str">
        <f t="shared" si="3"/>
        <v/>
      </c>
      <c r="S37" s="29" t="str">
        <f t="shared" si="3"/>
        <v/>
      </c>
      <c r="T37" s="29" t="str">
        <f t="shared" si="3"/>
        <v/>
      </c>
      <c r="U37" s="29" t="str">
        <f t="shared" si="3"/>
        <v/>
      </c>
      <c r="V37" s="29" t="str">
        <f t="shared" si="3"/>
        <v/>
      </c>
      <c r="W37" s="29" t="str">
        <f t="shared" si="3"/>
        <v/>
      </c>
      <c r="X37" s="29" t="str">
        <f t="shared" ref="X37:BS37" si="4">IF(X6="","",CONCATENATE(X$3,X6))</f>
        <v/>
      </c>
      <c r="Y37" s="29" t="str">
        <f t="shared" si="4"/>
        <v/>
      </c>
      <c r="Z37" s="29" t="str">
        <f t="shared" si="4"/>
        <v/>
      </c>
      <c r="AA37" s="29" t="str">
        <f t="shared" si="4"/>
        <v/>
      </c>
      <c r="AB37" s="29" t="str">
        <f t="shared" si="4"/>
        <v/>
      </c>
      <c r="AC37" s="29" t="str">
        <f t="shared" si="4"/>
        <v/>
      </c>
      <c r="AD37" s="29" t="str">
        <f t="shared" si="4"/>
        <v/>
      </c>
      <c r="AE37" s="29" t="str">
        <f t="shared" si="4"/>
        <v/>
      </c>
      <c r="AF37" s="29" t="str">
        <f t="shared" si="4"/>
        <v/>
      </c>
      <c r="AG37" s="29" t="str">
        <f t="shared" si="4"/>
        <v/>
      </c>
      <c r="AH37" s="29" t="str">
        <f t="shared" si="4"/>
        <v/>
      </c>
      <c r="AI37" s="29" t="str">
        <f t="shared" si="4"/>
        <v/>
      </c>
      <c r="AJ37" s="29" t="str">
        <f t="shared" si="4"/>
        <v/>
      </c>
      <c r="AK37" s="29" t="str">
        <f t="shared" si="4"/>
        <v/>
      </c>
      <c r="AL37" s="29" t="str">
        <f t="shared" si="4"/>
        <v/>
      </c>
      <c r="AM37" s="29" t="str">
        <f t="shared" si="4"/>
        <v/>
      </c>
      <c r="AN37" s="29" t="str">
        <f t="shared" si="4"/>
        <v/>
      </c>
      <c r="AO37" s="29" t="str">
        <f t="shared" si="4"/>
        <v/>
      </c>
      <c r="AP37" s="29" t="str">
        <f t="shared" si="4"/>
        <v/>
      </c>
      <c r="AQ37" s="29" t="str">
        <f t="shared" si="4"/>
        <v/>
      </c>
      <c r="AR37" s="29" t="str">
        <f t="shared" si="4"/>
        <v/>
      </c>
      <c r="AS37" s="29" t="str">
        <f t="shared" si="4"/>
        <v/>
      </c>
      <c r="AT37" s="29" t="str">
        <f t="shared" si="4"/>
        <v/>
      </c>
      <c r="AU37" s="29" t="str">
        <f t="shared" si="4"/>
        <v/>
      </c>
      <c r="AV37" s="29" t="str">
        <f t="shared" si="4"/>
        <v/>
      </c>
      <c r="AW37" s="29" t="str">
        <f t="shared" si="4"/>
        <v/>
      </c>
      <c r="AX37" s="29" t="str">
        <f t="shared" si="4"/>
        <v/>
      </c>
      <c r="AY37" s="29" t="str">
        <f t="shared" si="4"/>
        <v/>
      </c>
      <c r="AZ37" s="29" t="str">
        <f t="shared" si="4"/>
        <v/>
      </c>
      <c r="BA37" s="29" t="str">
        <f t="shared" si="4"/>
        <v/>
      </c>
      <c r="BB37" s="29" t="str">
        <f t="shared" si="4"/>
        <v/>
      </c>
      <c r="BC37" s="29" t="str">
        <f t="shared" si="4"/>
        <v/>
      </c>
      <c r="BD37" s="29" t="str">
        <f t="shared" si="4"/>
        <v/>
      </c>
      <c r="BE37" s="29" t="str">
        <f t="shared" si="4"/>
        <v/>
      </c>
      <c r="BF37" s="29" t="str">
        <f t="shared" si="4"/>
        <v/>
      </c>
      <c r="BG37" s="29" t="str">
        <f t="shared" si="4"/>
        <v/>
      </c>
      <c r="BH37" s="29" t="str">
        <f t="shared" si="4"/>
        <v/>
      </c>
      <c r="BI37" s="29" t="str">
        <f t="shared" si="4"/>
        <v/>
      </c>
      <c r="BJ37" s="29" t="str">
        <f t="shared" si="4"/>
        <v/>
      </c>
      <c r="BK37" s="29" t="str">
        <f t="shared" si="4"/>
        <v/>
      </c>
      <c r="BL37" s="29" t="str">
        <f t="shared" si="4"/>
        <v/>
      </c>
      <c r="BM37" s="29" t="str">
        <f t="shared" si="4"/>
        <v/>
      </c>
      <c r="BN37" s="29" t="str">
        <f t="shared" si="4"/>
        <v/>
      </c>
      <c r="BO37" s="29" t="str">
        <f t="shared" si="4"/>
        <v/>
      </c>
      <c r="BP37" s="29" t="str">
        <f t="shared" si="4"/>
        <v/>
      </c>
      <c r="BQ37" s="29" t="str">
        <f t="shared" si="4"/>
        <v/>
      </c>
      <c r="BR37" s="29" t="str">
        <f t="shared" si="4"/>
        <v/>
      </c>
      <c r="BS37" s="29" t="str">
        <f t="shared" si="4"/>
        <v/>
      </c>
    </row>
    <row r="38" spans="1:71" x14ac:dyDescent="0.3">
      <c r="A38" s="1" t="s">
        <v>19</v>
      </c>
      <c r="B38" s="1" t="s">
        <v>276</v>
      </c>
      <c r="C38" s="29" t="str">
        <f t="shared" ref="C38:W38" si="5">IF(C7="","",CONCATENATE(C$3,C7))</f>
        <v>1,360</v>
      </c>
      <c r="D38" s="29" t="str">
        <f t="shared" si="5"/>
        <v/>
      </c>
      <c r="E38" s="29" t="str">
        <f t="shared" si="5"/>
        <v/>
      </c>
      <c r="F38" s="29" t="str">
        <f t="shared" si="5"/>
        <v/>
      </c>
      <c r="G38" s="29" t="str">
        <f t="shared" si="5"/>
        <v/>
      </c>
      <c r="H38" s="29" t="str">
        <f t="shared" si="5"/>
        <v/>
      </c>
      <c r="I38" s="29" t="str">
        <f t="shared" si="5"/>
        <v/>
      </c>
      <c r="J38" s="29" t="str">
        <f t="shared" si="5"/>
        <v/>
      </c>
      <c r="K38" s="29" t="str">
        <f t="shared" si="5"/>
        <v/>
      </c>
      <c r="L38" s="29" t="str">
        <f t="shared" si="5"/>
        <v/>
      </c>
      <c r="M38" s="29" t="str">
        <f t="shared" si="5"/>
        <v/>
      </c>
      <c r="N38" s="29" t="str">
        <f t="shared" si="5"/>
        <v/>
      </c>
      <c r="O38" s="29" t="str">
        <f t="shared" si="5"/>
        <v/>
      </c>
      <c r="P38" s="29" t="str">
        <f t="shared" si="5"/>
        <v/>
      </c>
      <c r="Q38" s="29" t="str">
        <f t="shared" si="5"/>
        <v/>
      </c>
      <c r="R38" s="29" t="str">
        <f t="shared" si="5"/>
        <v/>
      </c>
      <c r="S38" s="29" t="str">
        <f t="shared" si="5"/>
        <v/>
      </c>
      <c r="T38" s="29" t="str">
        <f t="shared" si="5"/>
        <v/>
      </c>
      <c r="U38" s="29" t="str">
        <f t="shared" si="5"/>
        <v/>
      </c>
      <c r="V38" s="29" t="str">
        <f t="shared" si="5"/>
        <v/>
      </c>
      <c r="W38" s="29" t="str">
        <f t="shared" si="5"/>
        <v/>
      </c>
      <c r="X38" s="29" t="str">
        <f t="shared" ref="X38:BS38" si="6">IF(X7="","",CONCATENATE(X$3,X7))</f>
        <v/>
      </c>
      <c r="Y38" s="29" t="str">
        <f t="shared" si="6"/>
        <v/>
      </c>
      <c r="Z38" s="29" t="str">
        <f t="shared" si="6"/>
        <v/>
      </c>
      <c r="AA38" s="29" t="str">
        <f t="shared" si="6"/>
        <v/>
      </c>
      <c r="AB38" s="29" t="str">
        <f t="shared" si="6"/>
        <v/>
      </c>
      <c r="AC38" s="29" t="str">
        <f t="shared" si="6"/>
        <v/>
      </c>
      <c r="AD38" s="29" t="str">
        <f t="shared" si="6"/>
        <v/>
      </c>
      <c r="AE38" s="29" t="str">
        <f t="shared" si="6"/>
        <v/>
      </c>
      <c r="AF38" s="29" t="str">
        <f t="shared" si="6"/>
        <v/>
      </c>
      <c r="AG38" s="29" t="str">
        <f t="shared" si="6"/>
        <v/>
      </c>
      <c r="AH38" s="29" t="str">
        <f t="shared" si="6"/>
        <v/>
      </c>
      <c r="AI38" s="29" t="str">
        <f t="shared" si="6"/>
        <v/>
      </c>
      <c r="AJ38" s="29" t="str">
        <f t="shared" si="6"/>
        <v/>
      </c>
      <c r="AK38" s="29" t="str">
        <f t="shared" si="6"/>
        <v/>
      </c>
      <c r="AL38" s="29" t="str">
        <f t="shared" si="6"/>
        <v/>
      </c>
      <c r="AM38" s="29" t="str">
        <f t="shared" si="6"/>
        <v/>
      </c>
      <c r="AN38" s="29" t="str">
        <f t="shared" si="6"/>
        <v/>
      </c>
      <c r="AO38" s="29" t="str">
        <f t="shared" si="6"/>
        <v/>
      </c>
      <c r="AP38" s="29" t="str">
        <f t="shared" si="6"/>
        <v/>
      </c>
      <c r="AQ38" s="29" t="str">
        <f t="shared" si="6"/>
        <v/>
      </c>
      <c r="AR38" s="29" t="str">
        <f t="shared" si="6"/>
        <v/>
      </c>
      <c r="AS38" s="29" t="str">
        <f t="shared" si="6"/>
        <v/>
      </c>
      <c r="AT38" s="29" t="str">
        <f t="shared" si="6"/>
        <v/>
      </c>
      <c r="AU38" s="29" t="str">
        <f t="shared" si="6"/>
        <v/>
      </c>
      <c r="AV38" s="29" t="str">
        <f t="shared" si="6"/>
        <v/>
      </c>
      <c r="AW38" s="29" t="str">
        <f t="shared" si="6"/>
        <v/>
      </c>
      <c r="AX38" s="29" t="str">
        <f t="shared" si="6"/>
        <v/>
      </c>
      <c r="AY38" s="29" t="str">
        <f t="shared" si="6"/>
        <v/>
      </c>
      <c r="AZ38" s="29" t="str">
        <f t="shared" si="6"/>
        <v/>
      </c>
      <c r="BA38" s="29" t="str">
        <f t="shared" si="6"/>
        <v/>
      </c>
      <c r="BB38" s="29" t="str">
        <f t="shared" si="6"/>
        <v/>
      </c>
      <c r="BC38" s="29" t="str">
        <f t="shared" si="6"/>
        <v/>
      </c>
      <c r="BD38" s="29" t="str">
        <f t="shared" si="6"/>
        <v/>
      </c>
      <c r="BE38" s="29" t="str">
        <f t="shared" si="6"/>
        <v/>
      </c>
      <c r="BF38" s="29" t="str">
        <f t="shared" si="6"/>
        <v/>
      </c>
      <c r="BG38" s="29" t="str">
        <f t="shared" si="6"/>
        <v/>
      </c>
      <c r="BH38" s="29" t="str">
        <f t="shared" si="6"/>
        <v/>
      </c>
      <c r="BI38" s="29" t="str">
        <f t="shared" si="6"/>
        <v/>
      </c>
      <c r="BJ38" s="29" t="str">
        <f t="shared" si="6"/>
        <v/>
      </c>
      <c r="BK38" s="29" t="str">
        <f t="shared" si="6"/>
        <v/>
      </c>
      <c r="BL38" s="29" t="str">
        <f t="shared" si="6"/>
        <v/>
      </c>
      <c r="BM38" s="29" t="str">
        <f t="shared" si="6"/>
        <v/>
      </c>
      <c r="BN38" s="29" t="str">
        <f t="shared" si="6"/>
        <v/>
      </c>
      <c r="BO38" s="29" t="str">
        <f t="shared" si="6"/>
        <v/>
      </c>
      <c r="BP38" s="29" t="str">
        <f t="shared" si="6"/>
        <v/>
      </c>
      <c r="BQ38" s="29" t="str">
        <f t="shared" si="6"/>
        <v/>
      </c>
      <c r="BR38" s="29" t="str">
        <f t="shared" si="6"/>
        <v/>
      </c>
      <c r="BS38" s="29" t="str">
        <f t="shared" si="6"/>
        <v/>
      </c>
    </row>
    <row r="39" spans="1:71" x14ac:dyDescent="0.3">
      <c r="A39" s="1" t="s">
        <v>20</v>
      </c>
      <c r="B39" s="1" t="s">
        <v>277</v>
      </c>
      <c r="C39" s="29" t="str">
        <f t="shared" ref="C39:W39" si="7">IF(C8="","",CONCATENATE(C$3,C8))</f>
        <v/>
      </c>
      <c r="D39" s="29" t="str">
        <f t="shared" si="7"/>
        <v>2,18</v>
      </c>
      <c r="E39" s="29" t="str">
        <f t="shared" si="7"/>
        <v/>
      </c>
      <c r="F39" s="29" t="str">
        <f t="shared" si="7"/>
        <v/>
      </c>
      <c r="G39" s="29" t="str">
        <f t="shared" si="7"/>
        <v/>
      </c>
      <c r="H39" s="29" t="str">
        <f t="shared" si="7"/>
        <v/>
      </c>
      <c r="I39" s="29" t="str">
        <f t="shared" si="7"/>
        <v/>
      </c>
      <c r="J39" s="29" t="str">
        <f t="shared" si="7"/>
        <v/>
      </c>
      <c r="K39" s="29" t="str">
        <f t="shared" si="7"/>
        <v/>
      </c>
      <c r="L39" s="29" t="str">
        <f t="shared" si="7"/>
        <v/>
      </c>
      <c r="M39" s="29" t="str">
        <f t="shared" si="7"/>
        <v/>
      </c>
      <c r="N39" s="29" t="str">
        <f t="shared" si="7"/>
        <v/>
      </c>
      <c r="O39" s="29" t="str">
        <f t="shared" si="7"/>
        <v/>
      </c>
      <c r="P39" s="29" t="str">
        <f t="shared" si="7"/>
        <v/>
      </c>
      <c r="Q39" s="29" t="str">
        <f t="shared" si="7"/>
        <v/>
      </c>
      <c r="R39" s="29" t="str">
        <f t="shared" si="7"/>
        <v/>
      </c>
      <c r="S39" s="29" t="str">
        <f t="shared" si="7"/>
        <v/>
      </c>
      <c r="T39" s="29" t="str">
        <f t="shared" si="7"/>
        <v/>
      </c>
      <c r="U39" s="29" t="str">
        <f t="shared" si="7"/>
        <v/>
      </c>
      <c r="V39" s="29" t="str">
        <f t="shared" si="7"/>
        <v/>
      </c>
      <c r="W39" s="29" t="str">
        <f t="shared" si="7"/>
        <v/>
      </c>
      <c r="X39" s="29" t="str">
        <f t="shared" ref="X39:BS39" si="8">IF(X8="","",CONCATENATE(X$3,X8))</f>
        <v/>
      </c>
      <c r="Y39" s="29" t="str">
        <f t="shared" si="8"/>
        <v/>
      </c>
      <c r="Z39" s="29" t="str">
        <f t="shared" si="8"/>
        <v/>
      </c>
      <c r="AA39" s="29" t="str">
        <f t="shared" si="8"/>
        <v/>
      </c>
      <c r="AB39" s="29" t="str">
        <f t="shared" si="8"/>
        <v/>
      </c>
      <c r="AC39" s="29" t="str">
        <f t="shared" si="8"/>
        <v/>
      </c>
      <c r="AD39" s="29" t="str">
        <f t="shared" si="8"/>
        <v/>
      </c>
      <c r="AE39" s="29" t="str">
        <f t="shared" si="8"/>
        <v/>
      </c>
      <c r="AF39" s="29" t="str">
        <f t="shared" si="8"/>
        <v/>
      </c>
      <c r="AG39" s="29" t="str">
        <f t="shared" si="8"/>
        <v/>
      </c>
      <c r="AH39" s="29" t="str">
        <f t="shared" si="8"/>
        <v/>
      </c>
      <c r="AI39" s="29" t="str">
        <f t="shared" si="8"/>
        <v/>
      </c>
      <c r="AJ39" s="29" t="str">
        <f t="shared" si="8"/>
        <v/>
      </c>
      <c r="AK39" s="29" t="str">
        <f t="shared" si="8"/>
        <v/>
      </c>
      <c r="AL39" s="29" t="str">
        <f t="shared" si="8"/>
        <v/>
      </c>
      <c r="AM39" s="29" t="str">
        <f t="shared" si="8"/>
        <v/>
      </c>
      <c r="AN39" s="29" t="str">
        <f t="shared" si="8"/>
        <v/>
      </c>
      <c r="AO39" s="29" t="str">
        <f t="shared" si="8"/>
        <v/>
      </c>
      <c r="AP39" s="29" t="str">
        <f t="shared" si="8"/>
        <v/>
      </c>
      <c r="AQ39" s="29" t="str">
        <f t="shared" si="8"/>
        <v/>
      </c>
      <c r="AR39" s="29" t="str">
        <f t="shared" si="8"/>
        <v/>
      </c>
      <c r="AS39" s="29" t="str">
        <f t="shared" si="8"/>
        <v/>
      </c>
      <c r="AT39" s="29" t="str">
        <f t="shared" si="8"/>
        <v/>
      </c>
      <c r="AU39" s="29" t="str">
        <f t="shared" si="8"/>
        <v/>
      </c>
      <c r="AV39" s="29" t="str">
        <f t="shared" si="8"/>
        <v/>
      </c>
      <c r="AW39" s="29" t="str">
        <f t="shared" si="8"/>
        <v/>
      </c>
      <c r="AX39" s="29" t="str">
        <f t="shared" si="8"/>
        <v/>
      </c>
      <c r="AY39" s="29" t="str">
        <f t="shared" si="8"/>
        <v/>
      </c>
      <c r="AZ39" s="29" t="str">
        <f t="shared" si="8"/>
        <v/>
      </c>
      <c r="BA39" s="29" t="str">
        <f t="shared" si="8"/>
        <v/>
      </c>
      <c r="BB39" s="29" t="str">
        <f t="shared" si="8"/>
        <v/>
      </c>
      <c r="BC39" s="29" t="str">
        <f t="shared" si="8"/>
        <v/>
      </c>
      <c r="BD39" s="29" t="str">
        <f t="shared" si="8"/>
        <v/>
      </c>
      <c r="BE39" s="29" t="str">
        <f t="shared" si="8"/>
        <v/>
      </c>
      <c r="BF39" s="29" t="str">
        <f t="shared" si="8"/>
        <v/>
      </c>
      <c r="BG39" s="29" t="str">
        <f t="shared" si="8"/>
        <v/>
      </c>
      <c r="BH39" s="29" t="str">
        <f t="shared" si="8"/>
        <v/>
      </c>
      <c r="BI39" s="29" t="str">
        <f t="shared" si="8"/>
        <v/>
      </c>
      <c r="BJ39" s="29" t="str">
        <f t="shared" si="8"/>
        <v/>
      </c>
      <c r="BK39" s="29" t="str">
        <f t="shared" si="8"/>
        <v/>
      </c>
      <c r="BL39" s="29" t="str">
        <f t="shared" si="8"/>
        <v/>
      </c>
      <c r="BM39" s="29" t="str">
        <f t="shared" si="8"/>
        <v/>
      </c>
      <c r="BN39" s="29" t="str">
        <f t="shared" si="8"/>
        <v/>
      </c>
      <c r="BO39" s="29" t="str">
        <f t="shared" si="8"/>
        <v/>
      </c>
      <c r="BP39" s="29" t="str">
        <f t="shared" si="8"/>
        <v/>
      </c>
      <c r="BQ39" s="29" t="str">
        <f t="shared" si="8"/>
        <v/>
      </c>
      <c r="BR39" s="29" t="str">
        <f t="shared" si="8"/>
        <v/>
      </c>
      <c r="BS39" s="29" t="str">
        <f t="shared" si="8"/>
        <v/>
      </c>
    </row>
    <row r="40" spans="1:71" x14ac:dyDescent="0.3">
      <c r="A40" s="1" t="s">
        <v>21</v>
      </c>
      <c r="B40" s="1" t="s">
        <v>278</v>
      </c>
      <c r="C40" s="29" t="str">
        <f t="shared" ref="C40:W40" si="9">IF(C9="","",CONCATENATE(C$3,C9))</f>
        <v>1,540</v>
      </c>
      <c r="D40" s="29" t="str">
        <f t="shared" si="9"/>
        <v>2,27</v>
      </c>
      <c r="E40" s="29" t="str">
        <f t="shared" si="9"/>
        <v/>
      </c>
      <c r="F40" s="29" t="str">
        <f t="shared" si="9"/>
        <v/>
      </c>
      <c r="G40" s="29" t="str">
        <f t="shared" si="9"/>
        <v/>
      </c>
      <c r="H40" s="29" t="str">
        <f t="shared" si="9"/>
        <v/>
      </c>
      <c r="I40" s="29" t="str">
        <f t="shared" si="9"/>
        <v/>
      </c>
      <c r="J40" s="29" t="str">
        <f t="shared" si="9"/>
        <v/>
      </c>
      <c r="K40" s="29" t="str">
        <f t="shared" si="9"/>
        <v/>
      </c>
      <c r="L40" s="29" t="str">
        <f t="shared" si="9"/>
        <v/>
      </c>
      <c r="M40" s="29" t="str">
        <f t="shared" si="9"/>
        <v/>
      </c>
      <c r="N40" s="29" t="str">
        <f t="shared" si="9"/>
        <v/>
      </c>
      <c r="O40" s="29" t="str">
        <f t="shared" si="9"/>
        <v/>
      </c>
      <c r="P40" s="29" t="str">
        <f t="shared" si="9"/>
        <v/>
      </c>
      <c r="Q40" s="29" t="str">
        <f t="shared" si="9"/>
        <v/>
      </c>
      <c r="R40" s="29" t="str">
        <f t="shared" si="9"/>
        <v/>
      </c>
      <c r="S40" s="29" t="str">
        <f t="shared" si="9"/>
        <v/>
      </c>
      <c r="T40" s="29" t="str">
        <f t="shared" si="9"/>
        <v/>
      </c>
      <c r="U40" s="29" t="str">
        <f t="shared" si="9"/>
        <v/>
      </c>
      <c r="V40" s="29" t="str">
        <f t="shared" si="9"/>
        <v/>
      </c>
      <c r="W40" s="29" t="str">
        <f t="shared" si="9"/>
        <v/>
      </c>
      <c r="X40" s="29" t="str">
        <f t="shared" ref="X40:BS40" si="10">IF(X9="","",CONCATENATE(X$3,X9))</f>
        <v/>
      </c>
      <c r="Y40" s="29" t="str">
        <f t="shared" si="10"/>
        <v/>
      </c>
      <c r="Z40" s="29" t="str">
        <f t="shared" si="10"/>
        <v/>
      </c>
      <c r="AA40" s="29" t="str">
        <f t="shared" si="10"/>
        <v/>
      </c>
      <c r="AB40" s="29" t="str">
        <f t="shared" si="10"/>
        <v/>
      </c>
      <c r="AC40" s="29" t="str">
        <f t="shared" si="10"/>
        <v/>
      </c>
      <c r="AD40" s="29" t="str">
        <f t="shared" si="10"/>
        <v/>
      </c>
      <c r="AE40" s="29" t="str">
        <f t="shared" si="10"/>
        <v/>
      </c>
      <c r="AF40" s="29" t="str">
        <f t="shared" si="10"/>
        <v/>
      </c>
      <c r="AG40" s="29" t="str">
        <f t="shared" si="10"/>
        <v/>
      </c>
      <c r="AH40" s="29" t="str">
        <f t="shared" si="10"/>
        <v/>
      </c>
      <c r="AI40" s="29" t="str">
        <f t="shared" si="10"/>
        <v/>
      </c>
      <c r="AJ40" s="29" t="str">
        <f t="shared" si="10"/>
        <v/>
      </c>
      <c r="AK40" s="29" t="str">
        <f t="shared" si="10"/>
        <v/>
      </c>
      <c r="AL40" s="29" t="str">
        <f t="shared" si="10"/>
        <v/>
      </c>
      <c r="AM40" s="29" t="str">
        <f t="shared" si="10"/>
        <v/>
      </c>
      <c r="AN40" s="29" t="str">
        <f t="shared" si="10"/>
        <v/>
      </c>
      <c r="AO40" s="29" t="str">
        <f t="shared" si="10"/>
        <v/>
      </c>
      <c r="AP40" s="29" t="str">
        <f t="shared" si="10"/>
        <v/>
      </c>
      <c r="AQ40" s="29" t="str">
        <f t="shared" si="10"/>
        <v/>
      </c>
      <c r="AR40" s="29" t="str">
        <f t="shared" si="10"/>
        <v/>
      </c>
      <c r="AS40" s="29" t="str">
        <f t="shared" si="10"/>
        <v/>
      </c>
      <c r="AT40" s="29" t="str">
        <f t="shared" si="10"/>
        <v/>
      </c>
      <c r="AU40" s="29" t="str">
        <f t="shared" si="10"/>
        <v/>
      </c>
      <c r="AV40" s="29" t="str">
        <f t="shared" si="10"/>
        <v/>
      </c>
      <c r="AW40" s="29" t="str">
        <f t="shared" si="10"/>
        <v/>
      </c>
      <c r="AX40" s="29" t="str">
        <f t="shared" si="10"/>
        <v/>
      </c>
      <c r="AY40" s="29" t="str">
        <f t="shared" si="10"/>
        <v/>
      </c>
      <c r="AZ40" s="29" t="str">
        <f t="shared" si="10"/>
        <v/>
      </c>
      <c r="BA40" s="29" t="str">
        <f t="shared" si="10"/>
        <v/>
      </c>
      <c r="BB40" s="29" t="str">
        <f t="shared" si="10"/>
        <v/>
      </c>
      <c r="BC40" s="29" t="str">
        <f t="shared" si="10"/>
        <v/>
      </c>
      <c r="BD40" s="29" t="str">
        <f t="shared" si="10"/>
        <v/>
      </c>
      <c r="BE40" s="29" t="str">
        <f t="shared" si="10"/>
        <v/>
      </c>
      <c r="BF40" s="29" t="str">
        <f t="shared" si="10"/>
        <v/>
      </c>
      <c r="BG40" s="29" t="str">
        <f t="shared" si="10"/>
        <v/>
      </c>
      <c r="BH40" s="29" t="str">
        <f t="shared" si="10"/>
        <v/>
      </c>
      <c r="BI40" s="29" t="str">
        <f t="shared" si="10"/>
        <v/>
      </c>
      <c r="BJ40" s="29" t="str">
        <f t="shared" si="10"/>
        <v/>
      </c>
      <c r="BK40" s="29" t="str">
        <f t="shared" si="10"/>
        <v/>
      </c>
      <c r="BL40" s="29" t="str">
        <f t="shared" si="10"/>
        <v/>
      </c>
      <c r="BM40" s="29" t="str">
        <f t="shared" si="10"/>
        <v/>
      </c>
      <c r="BN40" s="29" t="str">
        <f t="shared" si="10"/>
        <v/>
      </c>
      <c r="BO40" s="29" t="str">
        <f t="shared" si="10"/>
        <v/>
      </c>
      <c r="BP40" s="29" t="str">
        <f t="shared" si="10"/>
        <v/>
      </c>
      <c r="BQ40" s="29" t="str">
        <f t="shared" si="10"/>
        <v/>
      </c>
      <c r="BR40" s="29" t="str">
        <f t="shared" si="10"/>
        <v/>
      </c>
      <c r="BS40" s="29" t="str">
        <f t="shared" si="10"/>
        <v/>
      </c>
    </row>
    <row r="41" spans="1:71" x14ac:dyDescent="0.3">
      <c r="A41" s="1" t="s">
        <v>22</v>
      </c>
      <c r="B41" s="1" t="s">
        <v>279</v>
      </c>
      <c r="C41" s="29" t="str">
        <f t="shared" ref="C41:W41" si="11">IF(C10="","",CONCATENATE(C$3,C10))</f>
        <v>1,720</v>
      </c>
      <c r="D41" s="29" t="str">
        <f t="shared" si="11"/>
        <v>2,36</v>
      </c>
      <c r="E41" s="29" t="str">
        <f t="shared" si="11"/>
        <v>3,24</v>
      </c>
      <c r="F41" s="29" t="str">
        <f t="shared" si="11"/>
        <v>4,24</v>
      </c>
      <c r="G41" s="29" t="str">
        <f t="shared" si="11"/>
        <v/>
      </c>
      <c r="H41" s="29" t="str">
        <f t="shared" si="11"/>
        <v/>
      </c>
      <c r="I41" s="29" t="str">
        <f t="shared" si="11"/>
        <v/>
      </c>
      <c r="J41" s="29" t="str">
        <f t="shared" si="11"/>
        <v/>
      </c>
      <c r="K41" s="29" t="str">
        <f t="shared" si="11"/>
        <v/>
      </c>
      <c r="L41" s="29" t="str">
        <f t="shared" si="11"/>
        <v/>
      </c>
      <c r="M41" s="29" t="str">
        <f t="shared" si="11"/>
        <v/>
      </c>
      <c r="N41" s="29" t="str">
        <f t="shared" si="11"/>
        <v/>
      </c>
      <c r="O41" s="29" t="str">
        <f t="shared" si="11"/>
        <v/>
      </c>
      <c r="P41" s="29" t="str">
        <f t="shared" si="11"/>
        <v/>
      </c>
      <c r="Q41" s="29" t="str">
        <f t="shared" si="11"/>
        <v/>
      </c>
      <c r="R41" s="29" t="str">
        <f t="shared" si="11"/>
        <v/>
      </c>
      <c r="S41" s="29" t="str">
        <f t="shared" si="11"/>
        <v/>
      </c>
      <c r="T41" s="29" t="str">
        <f t="shared" si="11"/>
        <v/>
      </c>
      <c r="U41" s="29" t="str">
        <f t="shared" si="11"/>
        <v/>
      </c>
      <c r="V41" s="29" t="str">
        <f t="shared" si="11"/>
        <v/>
      </c>
      <c r="W41" s="29" t="str">
        <f t="shared" si="11"/>
        <v/>
      </c>
      <c r="X41" s="29" t="str">
        <f t="shared" ref="X41:BS41" si="12">IF(X10="","",CONCATENATE(X$3,X10))</f>
        <v/>
      </c>
      <c r="Y41" s="29" t="str">
        <f t="shared" si="12"/>
        <v/>
      </c>
      <c r="Z41" s="29" t="str">
        <f t="shared" si="12"/>
        <v/>
      </c>
      <c r="AA41" s="29" t="str">
        <f t="shared" si="12"/>
        <v/>
      </c>
      <c r="AB41" s="29" t="str">
        <f t="shared" si="12"/>
        <v/>
      </c>
      <c r="AC41" s="29" t="str">
        <f t="shared" si="12"/>
        <v/>
      </c>
      <c r="AD41" s="29" t="str">
        <f t="shared" si="12"/>
        <v/>
      </c>
      <c r="AE41" s="29" t="str">
        <f t="shared" si="12"/>
        <v/>
      </c>
      <c r="AF41" s="29" t="str">
        <f t="shared" si="12"/>
        <v/>
      </c>
      <c r="AG41" s="29" t="str">
        <f t="shared" si="12"/>
        <v/>
      </c>
      <c r="AH41" s="29" t="str">
        <f t="shared" si="12"/>
        <v/>
      </c>
      <c r="AI41" s="29" t="str">
        <f t="shared" si="12"/>
        <v/>
      </c>
      <c r="AJ41" s="29" t="str">
        <f t="shared" si="12"/>
        <v/>
      </c>
      <c r="AK41" s="29" t="str">
        <f t="shared" si="12"/>
        <v/>
      </c>
      <c r="AL41" s="29" t="str">
        <f t="shared" si="12"/>
        <v/>
      </c>
      <c r="AM41" s="29" t="str">
        <f t="shared" si="12"/>
        <v/>
      </c>
      <c r="AN41" s="29" t="str">
        <f t="shared" si="12"/>
        <v/>
      </c>
      <c r="AO41" s="29" t="str">
        <f t="shared" si="12"/>
        <v/>
      </c>
      <c r="AP41" s="29" t="str">
        <f t="shared" si="12"/>
        <v/>
      </c>
      <c r="AQ41" s="29" t="str">
        <f t="shared" si="12"/>
        <v/>
      </c>
      <c r="AR41" s="29" t="str">
        <f t="shared" si="12"/>
        <v/>
      </c>
      <c r="AS41" s="29" t="str">
        <f t="shared" si="12"/>
        <v/>
      </c>
      <c r="AT41" s="29" t="str">
        <f t="shared" si="12"/>
        <v/>
      </c>
      <c r="AU41" s="29" t="str">
        <f t="shared" si="12"/>
        <v/>
      </c>
      <c r="AV41" s="29" t="str">
        <f t="shared" si="12"/>
        <v/>
      </c>
      <c r="AW41" s="29" t="str">
        <f t="shared" si="12"/>
        <v/>
      </c>
      <c r="AX41" s="29" t="str">
        <f t="shared" si="12"/>
        <v/>
      </c>
      <c r="AY41" s="29" t="str">
        <f t="shared" si="12"/>
        <v/>
      </c>
      <c r="AZ41" s="29" t="str">
        <f t="shared" si="12"/>
        <v/>
      </c>
      <c r="BA41" s="29" t="str">
        <f t="shared" si="12"/>
        <v/>
      </c>
      <c r="BB41" s="29" t="str">
        <f t="shared" si="12"/>
        <v/>
      </c>
      <c r="BC41" s="29" t="str">
        <f t="shared" si="12"/>
        <v/>
      </c>
      <c r="BD41" s="29" t="str">
        <f t="shared" si="12"/>
        <v/>
      </c>
      <c r="BE41" s="29" t="str">
        <f t="shared" si="12"/>
        <v/>
      </c>
      <c r="BF41" s="29" t="str">
        <f t="shared" si="12"/>
        <v/>
      </c>
      <c r="BG41" s="29" t="str">
        <f t="shared" si="12"/>
        <v/>
      </c>
      <c r="BH41" s="29" t="str">
        <f t="shared" si="12"/>
        <v/>
      </c>
      <c r="BI41" s="29" t="str">
        <f t="shared" si="12"/>
        <v/>
      </c>
      <c r="BJ41" s="29" t="str">
        <f t="shared" si="12"/>
        <v/>
      </c>
      <c r="BK41" s="29" t="str">
        <f t="shared" si="12"/>
        <v/>
      </c>
      <c r="BL41" s="29" t="str">
        <f t="shared" si="12"/>
        <v/>
      </c>
      <c r="BM41" s="29" t="str">
        <f t="shared" si="12"/>
        <v/>
      </c>
      <c r="BN41" s="29" t="str">
        <f t="shared" si="12"/>
        <v/>
      </c>
      <c r="BO41" s="29" t="str">
        <f t="shared" si="12"/>
        <v/>
      </c>
      <c r="BP41" s="29" t="str">
        <f t="shared" si="12"/>
        <v/>
      </c>
      <c r="BQ41" s="29" t="str">
        <f t="shared" si="12"/>
        <v/>
      </c>
      <c r="BR41" s="29" t="str">
        <f t="shared" si="12"/>
        <v/>
      </c>
      <c r="BS41" s="29" t="str">
        <f t="shared" si="12"/>
        <v/>
      </c>
    </row>
    <row r="42" spans="1:71" x14ac:dyDescent="0.3">
      <c r="A42" s="1" t="s">
        <v>23</v>
      </c>
      <c r="B42" s="1" t="s">
        <v>280</v>
      </c>
      <c r="C42" s="29" t="str">
        <f t="shared" ref="C42:W42" si="13">IF(C11="","",CONCATENATE(C$3,C11))</f>
        <v>1,900</v>
      </c>
      <c r="D42" s="29" t="str">
        <f t="shared" si="13"/>
        <v>2,45</v>
      </c>
      <c r="E42" s="29" t="str">
        <f t="shared" si="13"/>
        <v/>
      </c>
      <c r="F42" s="29" t="str">
        <f t="shared" si="13"/>
        <v/>
      </c>
      <c r="G42" s="29" t="str">
        <f t="shared" si="13"/>
        <v/>
      </c>
      <c r="H42" s="29" t="str">
        <f t="shared" si="13"/>
        <v/>
      </c>
      <c r="I42" s="29" t="str">
        <f t="shared" si="13"/>
        <v/>
      </c>
      <c r="J42" s="29" t="str">
        <f t="shared" si="13"/>
        <v/>
      </c>
      <c r="K42" s="29" t="str">
        <f t="shared" si="13"/>
        <v/>
      </c>
      <c r="L42" s="29" t="str">
        <f t="shared" si="13"/>
        <v/>
      </c>
      <c r="M42" s="29" t="str">
        <f t="shared" si="13"/>
        <v>17,6</v>
      </c>
      <c r="N42" s="29" t="str">
        <f t="shared" si="13"/>
        <v/>
      </c>
      <c r="O42" s="29" t="str">
        <f t="shared" si="13"/>
        <v/>
      </c>
      <c r="P42" s="29" t="str">
        <f t="shared" si="13"/>
        <v/>
      </c>
      <c r="Q42" s="29" t="str">
        <f t="shared" si="13"/>
        <v/>
      </c>
      <c r="R42" s="29" t="str">
        <f t="shared" si="13"/>
        <v/>
      </c>
      <c r="S42" s="29" t="str">
        <f t="shared" si="13"/>
        <v/>
      </c>
      <c r="T42" s="29" t="str">
        <f t="shared" si="13"/>
        <v/>
      </c>
      <c r="U42" s="29" t="str">
        <f t="shared" si="13"/>
        <v/>
      </c>
      <c r="V42" s="29" t="str">
        <f t="shared" si="13"/>
        <v/>
      </c>
      <c r="W42" s="29" t="str">
        <f t="shared" si="13"/>
        <v/>
      </c>
      <c r="X42" s="29" t="str">
        <f t="shared" ref="X42:BS42" si="14">IF(X11="","",CONCATENATE(X$3,X11))</f>
        <v/>
      </c>
      <c r="Y42" s="29" t="str">
        <f t="shared" si="14"/>
        <v/>
      </c>
      <c r="Z42" s="29" t="str">
        <f t="shared" si="14"/>
        <v/>
      </c>
      <c r="AA42" s="29" t="str">
        <f t="shared" si="14"/>
        <v/>
      </c>
      <c r="AB42" s="29" t="str">
        <f t="shared" si="14"/>
        <v/>
      </c>
      <c r="AC42" s="29" t="str">
        <f t="shared" si="14"/>
        <v/>
      </c>
      <c r="AD42" s="29" t="str">
        <f t="shared" si="14"/>
        <v/>
      </c>
      <c r="AE42" s="29" t="str">
        <f t="shared" si="14"/>
        <v/>
      </c>
      <c r="AF42" s="29" t="str">
        <f t="shared" si="14"/>
        <v/>
      </c>
      <c r="AG42" s="29" t="str">
        <f t="shared" si="14"/>
        <v/>
      </c>
      <c r="AH42" s="29" t="str">
        <f t="shared" si="14"/>
        <v/>
      </c>
      <c r="AI42" s="29" t="str">
        <f t="shared" si="14"/>
        <v/>
      </c>
      <c r="AJ42" s="29" t="str">
        <f t="shared" si="14"/>
        <v/>
      </c>
      <c r="AK42" s="29" t="str">
        <f t="shared" si="14"/>
        <v/>
      </c>
      <c r="AL42" s="29" t="str">
        <f t="shared" si="14"/>
        <v/>
      </c>
      <c r="AM42" s="29" t="str">
        <f t="shared" si="14"/>
        <v/>
      </c>
      <c r="AN42" s="29" t="str">
        <f t="shared" si="14"/>
        <v/>
      </c>
      <c r="AO42" s="29" t="str">
        <f t="shared" si="14"/>
        <v/>
      </c>
      <c r="AP42" s="29" t="str">
        <f t="shared" si="14"/>
        <v/>
      </c>
      <c r="AQ42" s="29" t="str">
        <f t="shared" si="14"/>
        <v/>
      </c>
      <c r="AR42" s="29" t="str">
        <f t="shared" si="14"/>
        <v/>
      </c>
      <c r="AS42" s="29" t="str">
        <f t="shared" si="14"/>
        <v/>
      </c>
      <c r="AT42" s="29" t="str">
        <f t="shared" si="14"/>
        <v/>
      </c>
      <c r="AU42" s="29" t="str">
        <f t="shared" si="14"/>
        <v/>
      </c>
      <c r="AV42" s="29" t="str">
        <f t="shared" si="14"/>
        <v/>
      </c>
      <c r="AW42" s="29" t="str">
        <f t="shared" si="14"/>
        <v/>
      </c>
      <c r="AX42" s="29" t="str">
        <f t="shared" si="14"/>
        <v/>
      </c>
      <c r="AY42" s="29" t="str">
        <f t="shared" si="14"/>
        <v/>
      </c>
      <c r="AZ42" s="29" t="str">
        <f t="shared" si="14"/>
        <v/>
      </c>
      <c r="BA42" s="29" t="str">
        <f t="shared" si="14"/>
        <v/>
      </c>
      <c r="BB42" s="29" t="str">
        <f t="shared" si="14"/>
        <v/>
      </c>
      <c r="BC42" s="29" t="str">
        <f t="shared" si="14"/>
        <v/>
      </c>
      <c r="BD42" s="29" t="str">
        <f t="shared" si="14"/>
        <v/>
      </c>
      <c r="BE42" s="29" t="str">
        <f t="shared" si="14"/>
        <v/>
      </c>
      <c r="BF42" s="29" t="str">
        <f t="shared" si="14"/>
        <v/>
      </c>
      <c r="BG42" s="29" t="str">
        <f t="shared" si="14"/>
        <v/>
      </c>
      <c r="BH42" s="29" t="str">
        <f t="shared" si="14"/>
        <v/>
      </c>
      <c r="BI42" s="29" t="str">
        <f t="shared" si="14"/>
        <v/>
      </c>
      <c r="BJ42" s="29" t="str">
        <f t="shared" si="14"/>
        <v/>
      </c>
      <c r="BK42" s="29" t="str">
        <f t="shared" si="14"/>
        <v/>
      </c>
      <c r="BL42" s="29" t="str">
        <f t="shared" si="14"/>
        <v/>
      </c>
      <c r="BM42" s="29" t="str">
        <f t="shared" si="14"/>
        <v/>
      </c>
      <c r="BN42" s="29" t="str">
        <f t="shared" si="14"/>
        <v/>
      </c>
      <c r="BO42" s="29" t="str">
        <f t="shared" si="14"/>
        <v/>
      </c>
      <c r="BP42" s="29" t="str">
        <f t="shared" si="14"/>
        <v/>
      </c>
      <c r="BQ42" s="29" t="str">
        <f t="shared" si="14"/>
        <v/>
      </c>
      <c r="BR42" s="29" t="str">
        <f t="shared" si="14"/>
        <v/>
      </c>
      <c r="BS42" s="29" t="str">
        <f t="shared" si="14"/>
        <v/>
      </c>
    </row>
    <row r="43" spans="1:71" x14ac:dyDescent="0.3">
      <c r="A43" s="1" t="s">
        <v>24</v>
      </c>
      <c r="B43" s="1" t="s">
        <v>281</v>
      </c>
      <c r="C43" s="29" t="str">
        <f t="shared" ref="C43:W43" si="15">IF(C12="","",CONCATENATE(C$3,C12))</f>
        <v>1,1440</v>
      </c>
      <c r="D43" s="29" t="str">
        <f t="shared" si="15"/>
        <v>2,72</v>
      </c>
      <c r="E43" s="29" t="str">
        <f t="shared" si="15"/>
        <v/>
      </c>
      <c r="F43" s="29" t="str">
        <f t="shared" si="15"/>
        <v/>
      </c>
      <c r="G43" s="29" t="str">
        <f t="shared" si="15"/>
        <v/>
      </c>
      <c r="H43" s="29" t="str">
        <f t="shared" si="15"/>
        <v/>
      </c>
      <c r="I43" s="29" t="str">
        <f t="shared" si="15"/>
        <v/>
      </c>
      <c r="J43" s="29" t="str">
        <f t="shared" si="15"/>
        <v/>
      </c>
      <c r="K43" s="29" t="str">
        <f t="shared" si="15"/>
        <v/>
      </c>
      <c r="L43" s="29" t="str">
        <f t="shared" si="15"/>
        <v>16,10</v>
      </c>
      <c r="M43" s="29" t="str">
        <f t="shared" si="15"/>
        <v/>
      </c>
      <c r="N43" s="29" t="str">
        <f t="shared" si="15"/>
        <v/>
      </c>
      <c r="O43" s="29" t="str">
        <f t="shared" si="15"/>
        <v/>
      </c>
      <c r="P43" s="29" t="str">
        <f t="shared" si="15"/>
        <v/>
      </c>
      <c r="Q43" s="29" t="str">
        <f t="shared" si="15"/>
        <v/>
      </c>
      <c r="R43" s="29" t="str">
        <f t="shared" si="15"/>
        <v/>
      </c>
      <c r="S43" s="29" t="str">
        <f t="shared" si="15"/>
        <v/>
      </c>
      <c r="T43" s="29" t="str">
        <f t="shared" si="15"/>
        <v/>
      </c>
      <c r="U43" s="29" t="str">
        <f t="shared" si="15"/>
        <v/>
      </c>
      <c r="V43" s="29" t="str">
        <f t="shared" si="15"/>
        <v/>
      </c>
      <c r="W43" s="29" t="str">
        <f t="shared" si="15"/>
        <v/>
      </c>
      <c r="X43" s="29" t="str">
        <f t="shared" ref="X43:BS43" si="16">IF(X12="","",CONCATENATE(X$3,X12))</f>
        <v/>
      </c>
      <c r="Y43" s="29" t="str">
        <f t="shared" si="16"/>
        <v/>
      </c>
      <c r="Z43" s="29" t="str">
        <f t="shared" si="16"/>
        <v/>
      </c>
      <c r="AA43" s="29" t="str">
        <f t="shared" si="16"/>
        <v/>
      </c>
      <c r="AB43" s="29" t="str">
        <f t="shared" si="16"/>
        <v/>
      </c>
      <c r="AC43" s="29" t="str">
        <f t="shared" si="16"/>
        <v/>
      </c>
      <c r="AD43" s="29" t="str">
        <f t="shared" si="16"/>
        <v/>
      </c>
      <c r="AE43" s="29" t="str">
        <f t="shared" si="16"/>
        <v/>
      </c>
      <c r="AF43" s="29" t="str">
        <f t="shared" si="16"/>
        <v/>
      </c>
      <c r="AG43" s="29" t="str">
        <f t="shared" si="16"/>
        <v/>
      </c>
      <c r="AH43" s="29" t="str">
        <f t="shared" si="16"/>
        <v/>
      </c>
      <c r="AI43" s="29" t="str">
        <f t="shared" si="16"/>
        <v/>
      </c>
      <c r="AJ43" s="29" t="str">
        <f t="shared" si="16"/>
        <v/>
      </c>
      <c r="AK43" s="29" t="str">
        <f t="shared" si="16"/>
        <v/>
      </c>
      <c r="AL43" s="29" t="str">
        <f t="shared" si="16"/>
        <v/>
      </c>
      <c r="AM43" s="29" t="str">
        <f t="shared" si="16"/>
        <v/>
      </c>
      <c r="AN43" s="29" t="str">
        <f t="shared" si="16"/>
        <v/>
      </c>
      <c r="AO43" s="29" t="str">
        <f t="shared" si="16"/>
        <v/>
      </c>
      <c r="AP43" s="29" t="str">
        <f t="shared" si="16"/>
        <v/>
      </c>
      <c r="AQ43" s="29" t="str">
        <f t="shared" si="16"/>
        <v/>
      </c>
      <c r="AR43" s="29" t="str">
        <f t="shared" si="16"/>
        <v/>
      </c>
      <c r="AS43" s="29" t="str">
        <f t="shared" si="16"/>
        <v/>
      </c>
      <c r="AT43" s="29" t="str">
        <f t="shared" si="16"/>
        <v/>
      </c>
      <c r="AU43" s="29" t="str">
        <f t="shared" si="16"/>
        <v/>
      </c>
      <c r="AV43" s="29" t="str">
        <f t="shared" si="16"/>
        <v/>
      </c>
      <c r="AW43" s="29" t="str">
        <f t="shared" si="16"/>
        <v/>
      </c>
      <c r="AX43" s="29" t="str">
        <f t="shared" si="16"/>
        <v/>
      </c>
      <c r="AY43" s="29" t="str">
        <f t="shared" si="16"/>
        <v/>
      </c>
      <c r="AZ43" s="29" t="str">
        <f t="shared" si="16"/>
        <v/>
      </c>
      <c r="BA43" s="29" t="str">
        <f t="shared" si="16"/>
        <v/>
      </c>
      <c r="BB43" s="29" t="str">
        <f t="shared" si="16"/>
        <v/>
      </c>
      <c r="BC43" s="29" t="str">
        <f t="shared" si="16"/>
        <v/>
      </c>
      <c r="BD43" s="29" t="str">
        <f t="shared" si="16"/>
        <v/>
      </c>
      <c r="BE43" s="29" t="str">
        <f t="shared" si="16"/>
        <v/>
      </c>
      <c r="BF43" s="29" t="str">
        <f t="shared" si="16"/>
        <v/>
      </c>
      <c r="BG43" s="29" t="str">
        <f t="shared" si="16"/>
        <v/>
      </c>
      <c r="BH43" s="29" t="str">
        <f t="shared" si="16"/>
        <v/>
      </c>
      <c r="BI43" s="29" t="str">
        <f t="shared" si="16"/>
        <v/>
      </c>
      <c r="BJ43" s="29" t="str">
        <f t="shared" si="16"/>
        <v/>
      </c>
      <c r="BK43" s="29" t="str">
        <f t="shared" si="16"/>
        <v/>
      </c>
      <c r="BL43" s="29" t="str">
        <f t="shared" si="16"/>
        <v/>
      </c>
      <c r="BM43" s="29" t="str">
        <f t="shared" si="16"/>
        <v/>
      </c>
      <c r="BN43" s="29" t="str">
        <f t="shared" si="16"/>
        <v/>
      </c>
      <c r="BO43" s="29" t="str">
        <f t="shared" si="16"/>
        <v/>
      </c>
      <c r="BP43" s="29" t="str">
        <f t="shared" si="16"/>
        <v/>
      </c>
      <c r="BQ43" s="29" t="str">
        <f t="shared" si="16"/>
        <v/>
      </c>
      <c r="BR43" s="29" t="str">
        <f t="shared" si="16"/>
        <v/>
      </c>
      <c r="BS43" s="29" t="str">
        <f t="shared" si="16"/>
        <v/>
      </c>
    </row>
    <row r="44" spans="1:71" x14ac:dyDescent="0.3">
      <c r="A44" s="1" t="s">
        <v>25</v>
      </c>
      <c r="B44" s="1" t="s">
        <v>282</v>
      </c>
      <c r="C44" s="29" t="str">
        <f t="shared" ref="C44:W44" si="17">IF(C13="","",CONCATENATE(C$3,C13))</f>
        <v>1,1800</v>
      </c>
      <c r="D44" s="29" t="str">
        <f t="shared" si="17"/>
        <v>2,90</v>
      </c>
      <c r="E44" s="29" t="str">
        <f t="shared" si="17"/>
        <v/>
      </c>
      <c r="F44" s="29" t="str">
        <f t="shared" si="17"/>
        <v/>
      </c>
      <c r="G44" s="29" t="str">
        <f t="shared" si="17"/>
        <v/>
      </c>
      <c r="H44" s="29" t="str">
        <f t="shared" si="17"/>
        <v/>
      </c>
      <c r="I44" s="29" t="str">
        <f t="shared" si="17"/>
        <v>13,12</v>
      </c>
      <c r="J44" s="29" t="str">
        <f t="shared" si="17"/>
        <v/>
      </c>
      <c r="K44" s="29" t="str">
        <f t="shared" si="17"/>
        <v/>
      </c>
      <c r="L44" s="29" t="str">
        <f t="shared" si="17"/>
        <v/>
      </c>
      <c r="M44" s="29" t="str">
        <f t="shared" si="17"/>
        <v/>
      </c>
      <c r="N44" s="29" t="str">
        <f t="shared" si="17"/>
        <v/>
      </c>
      <c r="O44" s="29" t="str">
        <f t="shared" si="17"/>
        <v/>
      </c>
      <c r="P44" s="29" t="str">
        <f t="shared" si="17"/>
        <v/>
      </c>
      <c r="Q44" s="29" t="str">
        <f t="shared" si="17"/>
        <v/>
      </c>
      <c r="R44" s="29" t="str">
        <f t="shared" si="17"/>
        <v/>
      </c>
      <c r="S44" s="29" t="str">
        <f t="shared" si="17"/>
        <v/>
      </c>
      <c r="T44" s="29" t="str">
        <f t="shared" si="17"/>
        <v/>
      </c>
      <c r="U44" s="29" t="str">
        <f t="shared" si="17"/>
        <v/>
      </c>
      <c r="V44" s="29" t="str">
        <f t="shared" si="17"/>
        <v/>
      </c>
      <c r="W44" s="29" t="str">
        <f t="shared" si="17"/>
        <v/>
      </c>
      <c r="X44" s="29" t="str">
        <f t="shared" ref="X44:BS44" si="18">IF(X13="","",CONCATENATE(X$3,X13))</f>
        <v/>
      </c>
      <c r="Y44" s="29" t="str">
        <f t="shared" si="18"/>
        <v/>
      </c>
      <c r="Z44" s="29" t="str">
        <f t="shared" si="18"/>
        <v/>
      </c>
      <c r="AA44" s="29" t="str">
        <f t="shared" si="18"/>
        <v/>
      </c>
      <c r="AB44" s="29" t="str">
        <f t="shared" si="18"/>
        <v/>
      </c>
      <c r="AC44" s="29" t="str">
        <f t="shared" si="18"/>
        <v/>
      </c>
      <c r="AD44" s="29" t="str">
        <f t="shared" si="18"/>
        <v/>
      </c>
      <c r="AE44" s="29" t="str">
        <f t="shared" si="18"/>
        <v/>
      </c>
      <c r="AF44" s="29" t="str">
        <f t="shared" si="18"/>
        <v/>
      </c>
      <c r="AG44" s="29" t="str">
        <f t="shared" si="18"/>
        <v/>
      </c>
      <c r="AH44" s="29" t="str">
        <f t="shared" si="18"/>
        <v/>
      </c>
      <c r="AI44" s="29" t="str">
        <f t="shared" si="18"/>
        <v/>
      </c>
      <c r="AJ44" s="29" t="str">
        <f t="shared" si="18"/>
        <v/>
      </c>
      <c r="AK44" s="29" t="str">
        <f t="shared" si="18"/>
        <v/>
      </c>
      <c r="AL44" s="29" t="str">
        <f t="shared" si="18"/>
        <v/>
      </c>
      <c r="AM44" s="29" t="str">
        <f t="shared" si="18"/>
        <v/>
      </c>
      <c r="AN44" s="29" t="str">
        <f t="shared" si="18"/>
        <v/>
      </c>
      <c r="AO44" s="29" t="str">
        <f t="shared" si="18"/>
        <v/>
      </c>
      <c r="AP44" s="29" t="str">
        <f t="shared" si="18"/>
        <v/>
      </c>
      <c r="AQ44" s="29" t="str">
        <f t="shared" si="18"/>
        <v/>
      </c>
      <c r="AR44" s="29" t="str">
        <f t="shared" si="18"/>
        <v/>
      </c>
      <c r="AS44" s="29" t="str">
        <f t="shared" si="18"/>
        <v/>
      </c>
      <c r="AT44" s="29" t="str">
        <f t="shared" si="18"/>
        <v/>
      </c>
      <c r="AU44" s="29" t="str">
        <f t="shared" si="18"/>
        <v/>
      </c>
      <c r="AV44" s="29" t="str">
        <f t="shared" si="18"/>
        <v/>
      </c>
      <c r="AW44" s="29" t="str">
        <f t="shared" si="18"/>
        <v/>
      </c>
      <c r="AX44" s="29" t="str">
        <f t="shared" si="18"/>
        <v/>
      </c>
      <c r="AY44" s="29" t="str">
        <f t="shared" si="18"/>
        <v/>
      </c>
      <c r="AZ44" s="29" t="str">
        <f t="shared" si="18"/>
        <v/>
      </c>
      <c r="BA44" s="29" t="str">
        <f t="shared" si="18"/>
        <v/>
      </c>
      <c r="BB44" s="29" t="str">
        <f t="shared" si="18"/>
        <v/>
      </c>
      <c r="BC44" s="29" t="str">
        <f t="shared" si="18"/>
        <v/>
      </c>
      <c r="BD44" s="29" t="str">
        <f t="shared" si="18"/>
        <v/>
      </c>
      <c r="BE44" s="29" t="str">
        <f t="shared" si="18"/>
        <v/>
      </c>
      <c r="BF44" s="29" t="str">
        <f t="shared" si="18"/>
        <v/>
      </c>
      <c r="BG44" s="29" t="str">
        <f t="shared" si="18"/>
        <v/>
      </c>
      <c r="BH44" s="29" t="str">
        <f t="shared" si="18"/>
        <v/>
      </c>
      <c r="BI44" s="29" t="str">
        <f t="shared" si="18"/>
        <v/>
      </c>
      <c r="BJ44" s="29" t="str">
        <f t="shared" si="18"/>
        <v/>
      </c>
      <c r="BK44" s="29" t="str">
        <f t="shared" si="18"/>
        <v/>
      </c>
      <c r="BL44" s="29" t="str">
        <f t="shared" si="18"/>
        <v/>
      </c>
      <c r="BM44" s="29" t="str">
        <f t="shared" si="18"/>
        <v/>
      </c>
      <c r="BN44" s="29" t="str">
        <f t="shared" si="18"/>
        <v/>
      </c>
      <c r="BO44" s="29" t="str">
        <f t="shared" si="18"/>
        <v/>
      </c>
      <c r="BP44" s="29" t="str">
        <f t="shared" si="18"/>
        <v/>
      </c>
      <c r="BQ44" s="29" t="str">
        <f t="shared" si="18"/>
        <v/>
      </c>
      <c r="BR44" s="29" t="str">
        <f t="shared" si="18"/>
        <v/>
      </c>
      <c r="BS44" s="29" t="str">
        <f t="shared" si="18"/>
        <v/>
      </c>
    </row>
    <row r="45" spans="1:71" x14ac:dyDescent="0.3">
      <c r="A45" s="1" t="s">
        <v>26</v>
      </c>
      <c r="B45" s="1" t="s">
        <v>283</v>
      </c>
      <c r="C45" s="29" t="str">
        <f t="shared" ref="C45:W45" si="19">IF(C14="","",CONCATENATE(C$3,C14))</f>
        <v>1,2160</v>
      </c>
      <c r="D45" s="29" t="str">
        <f t="shared" si="19"/>
        <v>2,108</v>
      </c>
      <c r="E45" s="29" t="str">
        <f t="shared" si="19"/>
        <v/>
      </c>
      <c r="F45" s="29" t="str">
        <f t="shared" si="19"/>
        <v/>
      </c>
      <c r="G45" s="29" t="str">
        <f t="shared" si="19"/>
        <v/>
      </c>
      <c r="H45" s="29" t="str">
        <f t="shared" si="19"/>
        <v/>
      </c>
      <c r="I45" s="29" t="str">
        <f t="shared" si="19"/>
        <v/>
      </c>
      <c r="J45" s="29" t="str">
        <f t="shared" si="19"/>
        <v>14,14</v>
      </c>
      <c r="K45" s="29" t="str">
        <f t="shared" si="19"/>
        <v/>
      </c>
      <c r="L45" s="29" t="str">
        <f t="shared" si="19"/>
        <v/>
      </c>
      <c r="M45" s="29" t="str">
        <f t="shared" si="19"/>
        <v/>
      </c>
      <c r="N45" s="29" t="str">
        <f t="shared" si="19"/>
        <v/>
      </c>
      <c r="O45" s="29" t="str">
        <f t="shared" si="19"/>
        <v/>
      </c>
      <c r="P45" s="29" t="str">
        <f t="shared" si="19"/>
        <v/>
      </c>
      <c r="Q45" s="29" t="str">
        <f t="shared" si="19"/>
        <v/>
      </c>
      <c r="R45" s="29" t="str">
        <f t="shared" si="19"/>
        <v/>
      </c>
      <c r="S45" s="29" t="str">
        <f t="shared" si="19"/>
        <v/>
      </c>
      <c r="T45" s="29" t="str">
        <f t="shared" si="19"/>
        <v/>
      </c>
      <c r="U45" s="29" t="str">
        <f t="shared" si="19"/>
        <v/>
      </c>
      <c r="V45" s="29" t="str">
        <f t="shared" si="19"/>
        <v/>
      </c>
      <c r="W45" s="29" t="str">
        <f t="shared" si="19"/>
        <v/>
      </c>
      <c r="X45" s="29" t="str">
        <f t="shared" ref="X45:BS45" si="20">IF(X14="","",CONCATENATE(X$3,X14))</f>
        <v/>
      </c>
      <c r="Y45" s="29" t="str">
        <f t="shared" si="20"/>
        <v/>
      </c>
      <c r="Z45" s="29" t="str">
        <f t="shared" si="20"/>
        <v/>
      </c>
      <c r="AA45" s="29" t="str">
        <f t="shared" si="20"/>
        <v/>
      </c>
      <c r="AB45" s="29" t="str">
        <f t="shared" si="20"/>
        <v/>
      </c>
      <c r="AC45" s="29" t="str">
        <f t="shared" si="20"/>
        <v/>
      </c>
      <c r="AD45" s="29" t="str">
        <f t="shared" si="20"/>
        <v/>
      </c>
      <c r="AE45" s="29" t="str">
        <f t="shared" si="20"/>
        <v/>
      </c>
      <c r="AF45" s="29" t="str">
        <f t="shared" si="20"/>
        <v/>
      </c>
      <c r="AG45" s="29" t="str">
        <f t="shared" si="20"/>
        <v/>
      </c>
      <c r="AH45" s="29" t="str">
        <f t="shared" si="20"/>
        <v/>
      </c>
      <c r="AI45" s="29" t="str">
        <f t="shared" si="20"/>
        <v/>
      </c>
      <c r="AJ45" s="29" t="str">
        <f t="shared" si="20"/>
        <v/>
      </c>
      <c r="AK45" s="29" t="str">
        <f t="shared" si="20"/>
        <v/>
      </c>
      <c r="AL45" s="29" t="str">
        <f t="shared" si="20"/>
        <v/>
      </c>
      <c r="AM45" s="29" t="str">
        <f t="shared" si="20"/>
        <v/>
      </c>
      <c r="AN45" s="29" t="str">
        <f t="shared" si="20"/>
        <v/>
      </c>
      <c r="AO45" s="29" t="str">
        <f t="shared" si="20"/>
        <v/>
      </c>
      <c r="AP45" s="29" t="str">
        <f t="shared" si="20"/>
        <v/>
      </c>
      <c r="AQ45" s="29" t="str">
        <f t="shared" si="20"/>
        <v/>
      </c>
      <c r="AR45" s="29" t="str">
        <f t="shared" si="20"/>
        <v/>
      </c>
      <c r="AS45" s="29" t="str">
        <f t="shared" si="20"/>
        <v/>
      </c>
      <c r="AT45" s="29" t="str">
        <f t="shared" si="20"/>
        <v/>
      </c>
      <c r="AU45" s="29" t="str">
        <f t="shared" si="20"/>
        <v/>
      </c>
      <c r="AV45" s="29" t="str">
        <f t="shared" si="20"/>
        <v/>
      </c>
      <c r="AW45" s="29" t="str">
        <f t="shared" si="20"/>
        <v/>
      </c>
      <c r="AX45" s="29" t="str">
        <f t="shared" si="20"/>
        <v/>
      </c>
      <c r="AY45" s="29" t="str">
        <f t="shared" si="20"/>
        <v/>
      </c>
      <c r="AZ45" s="29" t="str">
        <f t="shared" si="20"/>
        <v/>
      </c>
      <c r="BA45" s="29" t="str">
        <f t="shared" si="20"/>
        <v/>
      </c>
      <c r="BB45" s="29" t="str">
        <f t="shared" si="20"/>
        <v/>
      </c>
      <c r="BC45" s="29" t="str">
        <f t="shared" si="20"/>
        <v/>
      </c>
      <c r="BD45" s="29" t="str">
        <f t="shared" si="20"/>
        <v/>
      </c>
      <c r="BE45" s="29" t="str">
        <f t="shared" si="20"/>
        <v/>
      </c>
      <c r="BF45" s="29" t="str">
        <f t="shared" si="20"/>
        <v/>
      </c>
      <c r="BG45" s="29" t="str">
        <f t="shared" si="20"/>
        <v/>
      </c>
      <c r="BH45" s="29" t="str">
        <f t="shared" si="20"/>
        <v/>
      </c>
      <c r="BI45" s="29" t="str">
        <f t="shared" si="20"/>
        <v/>
      </c>
      <c r="BJ45" s="29" t="str">
        <f t="shared" si="20"/>
        <v/>
      </c>
      <c r="BK45" s="29" t="str">
        <f t="shared" si="20"/>
        <v/>
      </c>
      <c r="BL45" s="29" t="str">
        <f t="shared" si="20"/>
        <v/>
      </c>
      <c r="BM45" s="29" t="str">
        <f t="shared" si="20"/>
        <v/>
      </c>
      <c r="BN45" s="29" t="str">
        <f t="shared" si="20"/>
        <v/>
      </c>
      <c r="BO45" s="29" t="str">
        <f t="shared" si="20"/>
        <v/>
      </c>
      <c r="BP45" s="29" t="str">
        <f t="shared" si="20"/>
        <v/>
      </c>
      <c r="BQ45" s="29" t="str">
        <f t="shared" si="20"/>
        <v/>
      </c>
      <c r="BR45" s="29" t="str">
        <f t="shared" si="20"/>
        <v/>
      </c>
      <c r="BS45" s="29" t="str">
        <f t="shared" si="20"/>
        <v/>
      </c>
    </row>
    <row r="46" spans="1:71" x14ac:dyDescent="0.3">
      <c r="A46" s="1" t="s">
        <v>27</v>
      </c>
      <c r="B46" s="1" t="s">
        <v>284</v>
      </c>
      <c r="C46" s="29" t="str">
        <f t="shared" ref="C46:W46" si="21">IF(C15="","",CONCATENATE(C$3,C15))</f>
        <v>1,7200</v>
      </c>
      <c r="D46" s="29" t="str">
        <f t="shared" si="21"/>
        <v>2,360</v>
      </c>
      <c r="E46" s="29" t="str">
        <f t="shared" si="21"/>
        <v/>
      </c>
      <c r="F46" s="29" t="str">
        <f t="shared" si="21"/>
        <v/>
      </c>
      <c r="G46" s="29" t="str">
        <f t="shared" si="21"/>
        <v/>
      </c>
      <c r="H46" s="29" t="str">
        <f t="shared" si="21"/>
        <v/>
      </c>
      <c r="I46" s="29" t="str">
        <f t="shared" si="21"/>
        <v/>
      </c>
      <c r="J46" s="29" t="str">
        <f t="shared" si="21"/>
        <v/>
      </c>
      <c r="K46" s="29" t="str">
        <f t="shared" si="21"/>
        <v/>
      </c>
      <c r="L46" s="29" t="str">
        <f t="shared" si="21"/>
        <v/>
      </c>
      <c r="M46" s="29" t="str">
        <f t="shared" si="21"/>
        <v/>
      </c>
      <c r="N46" s="29" t="str">
        <f t="shared" si="21"/>
        <v/>
      </c>
      <c r="O46" s="29" t="str">
        <f t="shared" si="21"/>
        <v/>
      </c>
      <c r="P46" s="29" t="str">
        <f t="shared" si="21"/>
        <v/>
      </c>
      <c r="Q46" s="29" t="str">
        <f t="shared" si="21"/>
        <v/>
      </c>
      <c r="R46" s="29" t="str">
        <f t="shared" si="21"/>
        <v/>
      </c>
      <c r="S46" s="29" t="str">
        <f t="shared" si="21"/>
        <v/>
      </c>
      <c r="T46" s="29" t="str">
        <f t="shared" si="21"/>
        <v/>
      </c>
      <c r="U46" s="29" t="str">
        <f t="shared" si="21"/>
        <v/>
      </c>
      <c r="V46" s="29" t="str">
        <f t="shared" si="21"/>
        <v/>
      </c>
      <c r="W46" s="29" t="str">
        <f t="shared" si="21"/>
        <v/>
      </c>
      <c r="X46" s="29" t="str">
        <f t="shared" ref="X46:BS46" si="22">IF(X15="","",CONCATENATE(X$3,X15))</f>
        <v>111,48</v>
      </c>
      <c r="Y46" s="29" t="str">
        <f t="shared" si="22"/>
        <v/>
      </c>
      <c r="Z46" s="29" t="str">
        <f t="shared" si="22"/>
        <v/>
      </c>
      <c r="AA46" s="29" t="str">
        <f t="shared" si="22"/>
        <v/>
      </c>
      <c r="AB46" s="29" t="str">
        <f t="shared" si="22"/>
        <v/>
      </c>
      <c r="AC46" s="29" t="str">
        <f t="shared" si="22"/>
        <v/>
      </c>
      <c r="AD46" s="29" t="str">
        <f t="shared" si="22"/>
        <v/>
      </c>
      <c r="AE46" s="29" t="str">
        <f t="shared" si="22"/>
        <v/>
      </c>
      <c r="AF46" s="29" t="str">
        <f t="shared" si="22"/>
        <v/>
      </c>
      <c r="AG46" s="29" t="str">
        <f t="shared" si="22"/>
        <v/>
      </c>
      <c r="AH46" s="29" t="str">
        <f t="shared" si="22"/>
        <v/>
      </c>
      <c r="AI46" s="29" t="str">
        <f t="shared" si="22"/>
        <v/>
      </c>
      <c r="AJ46" s="29" t="str">
        <f t="shared" si="22"/>
        <v/>
      </c>
      <c r="AK46" s="29" t="str">
        <f t="shared" si="22"/>
        <v/>
      </c>
      <c r="AL46" s="29" t="str">
        <f t="shared" si="22"/>
        <v/>
      </c>
      <c r="AM46" s="29" t="str">
        <f t="shared" si="22"/>
        <v/>
      </c>
      <c r="AN46" s="29" t="str">
        <f t="shared" si="22"/>
        <v/>
      </c>
      <c r="AO46" s="29" t="str">
        <f t="shared" si="22"/>
        <v/>
      </c>
      <c r="AP46" s="29" t="str">
        <f t="shared" si="22"/>
        <v/>
      </c>
      <c r="AQ46" s="29" t="str">
        <f t="shared" si="22"/>
        <v/>
      </c>
      <c r="AR46" s="29" t="str">
        <f t="shared" si="22"/>
        <v/>
      </c>
      <c r="AS46" s="29" t="str">
        <f t="shared" si="22"/>
        <v/>
      </c>
      <c r="AT46" s="29" t="str">
        <f t="shared" si="22"/>
        <v/>
      </c>
      <c r="AU46" s="29" t="str">
        <f t="shared" si="22"/>
        <v/>
      </c>
      <c r="AV46" s="29" t="str">
        <f t="shared" si="22"/>
        <v/>
      </c>
      <c r="AW46" s="29" t="str">
        <f t="shared" si="22"/>
        <v/>
      </c>
      <c r="AX46" s="29" t="str">
        <f t="shared" si="22"/>
        <v/>
      </c>
      <c r="AY46" s="29" t="str">
        <f t="shared" si="22"/>
        <v/>
      </c>
      <c r="AZ46" s="29" t="str">
        <f t="shared" si="22"/>
        <v/>
      </c>
      <c r="BA46" s="29" t="str">
        <f t="shared" si="22"/>
        <v/>
      </c>
      <c r="BB46" s="29" t="str">
        <f t="shared" si="22"/>
        <v/>
      </c>
      <c r="BC46" s="29" t="str">
        <f t="shared" si="22"/>
        <v/>
      </c>
      <c r="BD46" s="29" t="str">
        <f t="shared" si="22"/>
        <v/>
      </c>
      <c r="BE46" s="29" t="str">
        <f t="shared" si="22"/>
        <v/>
      </c>
      <c r="BF46" s="29" t="str">
        <f t="shared" si="22"/>
        <v/>
      </c>
      <c r="BG46" s="29" t="str">
        <f t="shared" si="22"/>
        <v/>
      </c>
      <c r="BH46" s="29" t="str">
        <f t="shared" si="22"/>
        <v/>
      </c>
      <c r="BI46" s="29" t="str">
        <f t="shared" si="22"/>
        <v/>
      </c>
      <c r="BJ46" s="29" t="str">
        <f t="shared" si="22"/>
        <v/>
      </c>
      <c r="BK46" s="29" t="str">
        <f t="shared" si="22"/>
        <v/>
      </c>
      <c r="BL46" s="29" t="str">
        <f t="shared" si="22"/>
        <v/>
      </c>
      <c r="BM46" s="29" t="str">
        <f t="shared" si="22"/>
        <v/>
      </c>
      <c r="BN46" s="29" t="str">
        <f t="shared" si="22"/>
        <v/>
      </c>
      <c r="BO46" s="29" t="str">
        <f t="shared" si="22"/>
        <v/>
      </c>
      <c r="BP46" s="29" t="str">
        <f t="shared" si="22"/>
        <v/>
      </c>
      <c r="BQ46" s="29" t="str">
        <f t="shared" si="22"/>
        <v/>
      </c>
      <c r="BR46" s="29" t="str">
        <f t="shared" si="22"/>
        <v/>
      </c>
      <c r="BS46" s="29" t="str">
        <f t="shared" si="22"/>
        <v/>
      </c>
    </row>
    <row r="47" spans="1:71" x14ac:dyDescent="0.3">
      <c r="A47" s="1" t="s">
        <v>28</v>
      </c>
      <c r="B47" s="1" t="s">
        <v>285</v>
      </c>
      <c r="C47" s="29" t="str">
        <f t="shared" ref="C47:W47" si="23">IF(C16="","",CONCATENATE(C$3,C16))</f>
        <v>1,17280</v>
      </c>
      <c r="D47" s="29" t="str">
        <f t="shared" si="23"/>
        <v>2,648</v>
      </c>
      <c r="E47" s="29" t="str">
        <f t="shared" si="23"/>
        <v/>
      </c>
      <c r="F47" s="29" t="str">
        <f t="shared" si="23"/>
        <v/>
      </c>
      <c r="G47" s="29" t="str">
        <f t="shared" si="23"/>
        <v/>
      </c>
      <c r="H47" s="29" t="str">
        <f t="shared" si="23"/>
        <v/>
      </c>
      <c r="I47" s="29" t="str">
        <f t="shared" si="23"/>
        <v/>
      </c>
      <c r="J47" s="29" t="str">
        <f t="shared" si="23"/>
        <v/>
      </c>
      <c r="K47" s="29" t="str">
        <f t="shared" si="23"/>
        <v/>
      </c>
      <c r="L47" s="29" t="str">
        <f t="shared" si="23"/>
        <v/>
      </c>
      <c r="M47" s="29" t="str">
        <f t="shared" si="23"/>
        <v/>
      </c>
      <c r="N47" s="29" t="str">
        <f t="shared" si="23"/>
        <v/>
      </c>
      <c r="O47" s="29" t="str">
        <f t="shared" si="23"/>
        <v/>
      </c>
      <c r="P47" s="29" t="str">
        <f t="shared" si="23"/>
        <v/>
      </c>
      <c r="Q47" s="29" t="str">
        <f t="shared" si="23"/>
        <v/>
      </c>
      <c r="R47" s="29" t="str">
        <f t="shared" si="23"/>
        <v/>
      </c>
      <c r="S47" s="29" t="str">
        <f t="shared" si="23"/>
        <v/>
      </c>
      <c r="T47" s="29" t="str">
        <f t="shared" si="23"/>
        <v/>
      </c>
      <c r="U47" s="29" t="str">
        <f t="shared" si="23"/>
        <v/>
      </c>
      <c r="V47" s="29" t="str">
        <f t="shared" si="23"/>
        <v/>
      </c>
      <c r="W47" s="29" t="str">
        <f t="shared" si="23"/>
        <v>49,65</v>
      </c>
      <c r="X47" s="29" t="str">
        <f t="shared" ref="X47:BS47" si="24">IF(X16="","",CONCATENATE(X$3,X16))</f>
        <v/>
      </c>
      <c r="Y47" s="29" t="str">
        <f t="shared" si="24"/>
        <v/>
      </c>
      <c r="Z47" s="29" t="str">
        <f t="shared" si="24"/>
        <v/>
      </c>
      <c r="AA47" s="29" t="str">
        <f t="shared" si="24"/>
        <v/>
      </c>
      <c r="AB47" s="29" t="str">
        <f t="shared" si="24"/>
        <v/>
      </c>
      <c r="AC47" s="29" t="str">
        <f t="shared" si="24"/>
        <v/>
      </c>
      <c r="AD47" s="29" t="str">
        <f t="shared" si="24"/>
        <v/>
      </c>
      <c r="AE47" s="29" t="str">
        <f t="shared" si="24"/>
        <v/>
      </c>
      <c r="AF47" s="29" t="str">
        <f t="shared" si="24"/>
        <v/>
      </c>
      <c r="AG47" s="29" t="str">
        <f t="shared" si="24"/>
        <v/>
      </c>
      <c r="AH47" s="29" t="str">
        <f t="shared" si="24"/>
        <v/>
      </c>
      <c r="AI47" s="29" t="str">
        <f t="shared" si="24"/>
        <v/>
      </c>
      <c r="AJ47" s="29" t="str">
        <f t="shared" si="24"/>
        <v/>
      </c>
      <c r="AK47" s="29" t="str">
        <f t="shared" si="24"/>
        <v/>
      </c>
      <c r="AL47" s="29" t="str">
        <f t="shared" si="24"/>
        <v/>
      </c>
      <c r="AM47" s="29" t="str">
        <f t="shared" si="24"/>
        <v/>
      </c>
      <c r="AN47" s="29" t="str">
        <f t="shared" si="24"/>
        <v/>
      </c>
      <c r="AO47" s="29" t="str">
        <f t="shared" si="24"/>
        <v/>
      </c>
      <c r="AP47" s="29" t="str">
        <f t="shared" si="24"/>
        <v/>
      </c>
      <c r="AQ47" s="29" t="str">
        <f t="shared" si="24"/>
        <v/>
      </c>
      <c r="AR47" s="29" t="str">
        <f t="shared" si="24"/>
        <v/>
      </c>
      <c r="AS47" s="29" t="str">
        <f t="shared" si="24"/>
        <v/>
      </c>
      <c r="AT47" s="29" t="str">
        <f t="shared" si="24"/>
        <v/>
      </c>
      <c r="AU47" s="29" t="str">
        <f t="shared" si="24"/>
        <v/>
      </c>
      <c r="AV47" s="29" t="str">
        <f t="shared" si="24"/>
        <v/>
      </c>
      <c r="AW47" s="29" t="str">
        <f t="shared" si="24"/>
        <v/>
      </c>
      <c r="AX47" s="29" t="str">
        <f t="shared" si="24"/>
        <v/>
      </c>
      <c r="AY47" s="29" t="str">
        <f t="shared" si="24"/>
        <v/>
      </c>
      <c r="AZ47" s="29" t="str">
        <f t="shared" si="24"/>
        <v/>
      </c>
      <c r="BA47" s="29" t="str">
        <f t="shared" si="24"/>
        <v/>
      </c>
      <c r="BB47" s="29" t="str">
        <f t="shared" si="24"/>
        <v/>
      </c>
      <c r="BC47" s="29" t="str">
        <f t="shared" si="24"/>
        <v/>
      </c>
      <c r="BD47" s="29" t="str">
        <f t="shared" si="24"/>
        <v/>
      </c>
      <c r="BE47" s="29" t="str">
        <f t="shared" si="24"/>
        <v/>
      </c>
      <c r="BF47" s="29" t="str">
        <f t="shared" si="24"/>
        <v/>
      </c>
      <c r="BG47" s="29" t="str">
        <f t="shared" si="24"/>
        <v/>
      </c>
      <c r="BH47" s="29" t="str">
        <f t="shared" si="24"/>
        <v/>
      </c>
      <c r="BI47" s="29" t="str">
        <f t="shared" si="24"/>
        <v/>
      </c>
      <c r="BJ47" s="29" t="str">
        <f t="shared" si="24"/>
        <v/>
      </c>
      <c r="BK47" s="29" t="str">
        <f t="shared" si="24"/>
        <v/>
      </c>
      <c r="BL47" s="29" t="str">
        <f t="shared" si="24"/>
        <v/>
      </c>
      <c r="BM47" s="29" t="str">
        <f t="shared" si="24"/>
        <v/>
      </c>
      <c r="BN47" s="29" t="str">
        <f t="shared" si="24"/>
        <v/>
      </c>
      <c r="BO47" s="29" t="str">
        <f t="shared" si="24"/>
        <v/>
      </c>
      <c r="BP47" s="29" t="str">
        <f t="shared" si="24"/>
        <v/>
      </c>
      <c r="BQ47" s="29" t="str">
        <f t="shared" si="24"/>
        <v/>
      </c>
      <c r="BR47" s="29" t="str">
        <f t="shared" si="24"/>
        <v/>
      </c>
      <c r="BS47" s="29" t="str">
        <f t="shared" si="24"/>
        <v/>
      </c>
    </row>
    <row r="48" spans="1:71" x14ac:dyDescent="0.3">
      <c r="A48" s="1" t="s">
        <v>29</v>
      </c>
      <c r="B48" s="1" t="s">
        <v>286</v>
      </c>
      <c r="C48" s="29" t="str">
        <f t="shared" ref="C48:W48" si="25">IF(C17="","",CONCATENATE(C$3,C17))</f>
        <v>1,14400</v>
      </c>
      <c r="D48" s="29" t="str">
        <f t="shared" si="25"/>
        <v>2,720</v>
      </c>
      <c r="E48" s="29" t="str">
        <f t="shared" si="25"/>
        <v/>
      </c>
      <c r="F48" s="29" t="str">
        <f t="shared" si="25"/>
        <v>4,480</v>
      </c>
      <c r="G48" s="29" t="str">
        <f t="shared" si="25"/>
        <v/>
      </c>
      <c r="H48" s="29" t="str">
        <f t="shared" si="25"/>
        <v/>
      </c>
      <c r="I48" s="29" t="str">
        <f t="shared" si="25"/>
        <v/>
      </c>
      <c r="J48" s="29" t="str">
        <f t="shared" si="25"/>
        <v/>
      </c>
      <c r="K48" s="29" t="str">
        <f t="shared" si="25"/>
        <v/>
      </c>
      <c r="L48" s="29" t="str">
        <f t="shared" si="25"/>
        <v/>
      </c>
      <c r="M48" s="29" t="str">
        <f t="shared" si="25"/>
        <v/>
      </c>
      <c r="N48" s="29" t="str">
        <f t="shared" si="25"/>
        <v/>
      </c>
      <c r="O48" s="29" t="str">
        <f t="shared" si="25"/>
        <v>19,48</v>
      </c>
      <c r="P48" s="29" t="str">
        <f t="shared" si="25"/>
        <v/>
      </c>
      <c r="Q48" s="29" t="str">
        <f t="shared" si="25"/>
        <v/>
      </c>
      <c r="R48" s="29" t="str">
        <f t="shared" si="25"/>
        <v/>
      </c>
      <c r="S48" s="29" t="str">
        <f t="shared" si="25"/>
        <v/>
      </c>
      <c r="T48" s="29" t="str">
        <f t="shared" si="25"/>
        <v/>
      </c>
      <c r="U48" s="29" t="str">
        <f t="shared" si="25"/>
        <v/>
      </c>
      <c r="V48" s="29" t="str">
        <f t="shared" si="25"/>
        <v/>
      </c>
      <c r="W48" s="29" t="str">
        <f t="shared" si="25"/>
        <v/>
      </c>
      <c r="X48" s="29" t="str">
        <f t="shared" ref="X48:BS48" si="26">IF(X17="","",CONCATENATE(X$3,X17))</f>
        <v/>
      </c>
      <c r="Y48" s="29" t="str">
        <f t="shared" si="26"/>
        <v/>
      </c>
      <c r="Z48" s="29" t="str">
        <f t="shared" si="26"/>
        <v/>
      </c>
      <c r="AA48" s="29" t="str">
        <f t="shared" si="26"/>
        <v/>
      </c>
      <c r="AB48" s="29" t="str">
        <f t="shared" si="26"/>
        <v/>
      </c>
      <c r="AC48" s="29" t="str">
        <f t="shared" si="26"/>
        <v/>
      </c>
      <c r="AD48" s="29" t="str">
        <f t="shared" si="26"/>
        <v/>
      </c>
      <c r="AE48" s="29" t="str">
        <f t="shared" si="26"/>
        <v/>
      </c>
      <c r="AF48" s="29" t="str">
        <f t="shared" si="26"/>
        <v/>
      </c>
      <c r="AG48" s="29" t="str">
        <f t="shared" si="26"/>
        <v/>
      </c>
      <c r="AH48" s="29" t="str">
        <f t="shared" si="26"/>
        <v/>
      </c>
      <c r="AI48" s="29" t="str">
        <f t="shared" si="26"/>
        <v/>
      </c>
      <c r="AJ48" s="29" t="str">
        <f t="shared" si="26"/>
        <v/>
      </c>
      <c r="AK48" s="29" t="str">
        <f t="shared" si="26"/>
        <v/>
      </c>
      <c r="AL48" s="29" t="str">
        <f t="shared" si="26"/>
        <v/>
      </c>
      <c r="AM48" s="29" t="str">
        <f t="shared" si="26"/>
        <v/>
      </c>
      <c r="AN48" s="29" t="str">
        <f t="shared" si="26"/>
        <v/>
      </c>
      <c r="AO48" s="29" t="str">
        <f t="shared" si="26"/>
        <v/>
      </c>
      <c r="AP48" s="29" t="str">
        <f t="shared" si="26"/>
        <v/>
      </c>
      <c r="AQ48" s="29" t="str">
        <f t="shared" si="26"/>
        <v/>
      </c>
      <c r="AR48" s="29" t="str">
        <f t="shared" si="26"/>
        <v/>
      </c>
      <c r="AS48" s="29" t="str">
        <f t="shared" si="26"/>
        <v/>
      </c>
      <c r="AT48" s="29" t="str">
        <f t="shared" si="26"/>
        <v/>
      </c>
      <c r="AU48" s="29" t="str">
        <f t="shared" si="26"/>
        <v/>
      </c>
      <c r="AV48" s="29" t="str">
        <f t="shared" si="26"/>
        <v/>
      </c>
      <c r="AW48" s="29" t="str">
        <f t="shared" si="26"/>
        <v/>
      </c>
      <c r="AX48" s="29" t="str">
        <f t="shared" si="26"/>
        <v/>
      </c>
      <c r="AY48" s="29" t="str">
        <f t="shared" si="26"/>
        <v/>
      </c>
      <c r="AZ48" s="29" t="str">
        <f t="shared" si="26"/>
        <v/>
      </c>
      <c r="BA48" s="29" t="str">
        <f t="shared" si="26"/>
        <v/>
      </c>
      <c r="BB48" s="29" t="str">
        <f t="shared" si="26"/>
        <v/>
      </c>
      <c r="BC48" s="29" t="str">
        <f t="shared" si="26"/>
        <v/>
      </c>
      <c r="BD48" s="29" t="str">
        <f t="shared" si="26"/>
        <v/>
      </c>
      <c r="BE48" s="29" t="str">
        <f t="shared" si="26"/>
        <v/>
      </c>
      <c r="BF48" s="29" t="str">
        <f t="shared" si="26"/>
        <v/>
      </c>
      <c r="BG48" s="29" t="str">
        <f t="shared" si="26"/>
        <v/>
      </c>
      <c r="BH48" s="29" t="str">
        <f t="shared" si="26"/>
        <v/>
      </c>
      <c r="BI48" s="29" t="str">
        <f t="shared" si="26"/>
        <v/>
      </c>
      <c r="BJ48" s="29" t="str">
        <f t="shared" si="26"/>
        <v/>
      </c>
      <c r="BK48" s="29" t="str">
        <f t="shared" si="26"/>
        <v/>
      </c>
      <c r="BL48" s="29" t="str">
        <f t="shared" si="26"/>
        <v/>
      </c>
      <c r="BM48" s="29" t="str">
        <f t="shared" si="26"/>
        <v/>
      </c>
      <c r="BN48" s="29" t="str">
        <f t="shared" si="26"/>
        <v/>
      </c>
      <c r="BO48" s="29" t="str">
        <f t="shared" si="26"/>
        <v/>
      </c>
      <c r="BP48" s="29" t="str">
        <f t="shared" si="26"/>
        <v/>
      </c>
      <c r="BQ48" s="29" t="str">
        <f t="shared" si="26"/>
        <v/>
      </c>
      <c r="BR48" s="29" t="str">
        <f t="shared" si="26"/>
        <v/>
      </c>
      <c r="BS48" s="29" t="str">
        <f t="shared" si="26"/>
        <v/>
      </c>
    </row>
    <row r="49" spans="1:71" x14ac:dyDescent="0.3">
      <c r="A49" s="1" t="s">
        <v>30</v>
      </c>
      <c r="B49" s="1" t="s">
        <v>287</v>
      </c>
      <c r="C49" s="29" t="str">
        <f t="shared" ref="C49:W49" si="27">IF(C18="","",CONCATENATE(C$3,C18))</f>
        <v>1,30600</v>
      </c>
      <c r="D49" s="29" t="str">
        <f t="shared" si="27"/>
        <v>2,1530</v>
      </c>
      <c r="E49" s="29" t="str">
        <f t="shared" si="27"/>
        <v>3,1530</v>
      </c>
      <c r="F49" s="29" t="str">
        <f t="shared" si="27"/>
        <v/>
      </c>
      <c r="G49" s="29" t="str">
        <f t="shared" si="27"/>
        <v/>
      </c>
      <c r="H49" s="29" t="str">
        <f t="shared" si="27"/>
        <v/>
      </c>
      <c r="I49" s="29" t="str">
        <f t="shared" si="27"/>
        <v/>
      </c>
      <c r="J49" s="29" t="str">
        <f t="shared" si="27"/>
        <v/>
      </c>
      <c r="K49" s="29" t="str">
        <f t="shared" si="27"/>
        <v/>
      </c>
      <c r="L49" s="29" t="str">
        <f t="shared" si="27"/>
        <v/>
      </c>
      <c r="M49" s="29" t="str">
        <f t="shared" si="27"/>
        <v/>
      </c>
      <c r="N49" s="29" t="str">
        <f t="shared" si="27"/>
        <v>18,51</v>
      </c>
      <c r="O49" s="29" t="str">
        <f t="shared" si="27"/>
        <v/>
      </c>
      <c r="P49" s="29" t="str">
        <f t="shared" si="27"/>
        <v/>
      </c>
      <c r="Q49" s="29" t="str">
        <f t="shared" si="27"/>
        <v/>
      </c>
      <c r="R49" s="29" t="str">
        <f t="shared" si="27"/>
        <v/>
      </c>
      <c r="S49" s="29" t="str">
        <f t="shared" si="27"/>
        <v/>
      </c>
      <c r="T49" s="29" t="str">
        <f t="shared" si="27"/>
        <v/>
      </c>
      <c r="U49" s="29" t="str">
        <f t="shared" si="27"/>
        <v/>
      </c>
      <c r="V49" s="29" t="str">
        <f t="shared" si="27"/>
        <v/>
      </c>
      <c r="W49" s="29" t="str">
        <f t="shared" si="27"/>
        <v/>
      </c>
      <c r="X49" s="29" t="str">
        <f t="shared" ref="X49:BS49" si="28">IF(X18="","",CONCATENATE(X$3,X18))</f>
        <v/>
      </c>
      <c r="Y49" s="29" t="str">
        <f t="shared" si="28"/>
        <v/>
      </c>
      <c r="Z49" s="29" t="str">
        <f t="shared" si="28"/>
        <v/>
      </c>
      <c r="AA49" s="29" t="str">
        <f t="shared" si="28"/>
        <v/>
      </c>
      <c r="AB49" s="29" t="str">
        <f t="shared" si="28"/>
        <v/>
      </c>
      <c r="AC49" s="29" t="str">
        <f t="shared" si="28"/>
        <v/>
      </c>
      <c r="AD49" s="29" t="str">
        <f t="shared" si="28"/>
        <v/>
      </c>
      <c r="AE49" s="29" t="str">
        <f t="shared" si="28"/>
        <v/>
      </c>
      <c r="AF49" s="29" t="str">
        <f t="shared" si="28"/>
        <v/>
      </c>
      <c r="AG49" s="29" t="str">
        <f t="shared" si="28"/>
        <v/>
      </c>
      <c r="AH49" s="29" t="str">
        <f t="shared" si="28"/>
        <v/>
      </c>
      <c r="AI49" s="29" t="str">
        <f t="shared" si="28"/>
        <v/>
      </c>
      <c r="AJ49" s="29" t="str">
        <f t="shared" si="28"/>
        <v/>
      </c>
      <c r="AK49" s="29" t="str">
        <f t="shared" si="28"/>
        <v/>
      </c>
      <c r="AL49" s="29" t="str">
        <f t="shared" si="28"/>
        <v/>
      </c>
      <c r="AM49" s="29" t="str">
        <f t="shared" si="28"/>
        <v/>
      </c>
      <c r="AN49" s="29" t="str">
        <f t="shared" si="28"/>
        <v/>
      </c>
      <c r="AO49" s="29" t="str">
        <f t="shared" si="28"/>
        <v/>
      </c>
      <c r="AP49" s="29" t="str">
        <f t="shared" si="28"/>
        <v/>
      </c>
      <c r="AQ49" s="29" t="str">
        <f t="shared" si="28"/>
        <v/>
      </c>
      <c r="AR49" s="29" t="str">
        <f t="shared" si="28"/>
        <v/>
      </c>
      <c r="AS49" s="29" t="str">
        <f t="shared" si="28"/>
        <v/>
      </c>
      <c r="AT49" s="29" t="str">
        <f t="shared" si="28"/>
        <v/>
      </c>
      <c r="AU49" s="29" t="str">
        <f t="shared" si="28"/>
        <v/>
      </c>
      <c r="AV49" s="29" t="str">
        <f t="shared" si="28"/>
        <v/>
      </c>
      <c r="AW49" s="29" t="str">
        <f t="shared" si="28"/>
        <v/>
      </c>
      <c r="AX49" s="29" t="str">
        <f t="shared" si="28"/>
        <v/>
      </c>
      <c r="AY49" s="29" t="str">
        <f t="shared" si="28"/>
        <v/>
      </c>
      <c r="AZ49" s="29" t="str">
        <f t="shared" si="28"/>
        <v/>
      </c>
      <c r="BA49" s="29" t="str">
        <f t="shared" si="28"/>
        <v/>
      </c>
      <c r="BB49" s="29" t="str">
        <f t="shared" si="28"/>
        <v/>
      </c>
      <c r="BC49" s="29" t="str">
        <f t="shared" si="28"/>
        <v/>
      </c>
      <c r="BD49" s="29" t="str">
        <f t="shared" si="28"/>
        <v/>
      </c>
      <c r="BE49" s="29" t="str">
        <f t="shared" si="28"/>
        <v/>
      </c>
      <c r="BF49" s="29" t="str">
        <f t="shared" si="28"/>
        <v/>
      </c>
      <c r="BG49" s="29" t="str">
        <f t="shared" si="28"/>
        <v/>
      </c>
      <c r="BH49" s="29" t="str">
        <f t="shared" si="28"/>
        <v/>
      </c>
      <c r="BI49" s="29" t="str">
        <f t="shared" si="28"/>
        <v/>
      </c>
      <c r="BJ49" s="29" t="str">
        <f t="shared" si="28"/>
        <v/>
      </c>
      <c r="BK49" s="29" t="str">
        <f t="shared" si="28"/>
        <v/>
      </c>
      <c r="BL49" s="29" t="str">
        <f t="shared" si="28"/>
        <v/>
      </c>
      <c r="BM49" s="29" t="str">
        <f t="shared" si="28"/>
        <v/>
      </c>
      <c r="BN49" s="29" t="str">
        <f t="shared" si="28"/>
        <v/>
      </c>
      <c r="BO49" s="29" t="str">
        <f t="shared" si="28"/>
        <v/>
      </c>
      <c r="BP49" s="29" t="str">
        <f t="shared" si="28"/>
        <v/>
      </c>
      <c r="BQ49" s="29" t="str">
        <f t="shared" si="28"/>
        <v/>
      </c>
      <c r="BR49" s="29" t="str">
        <f t="shared" si="28"/>
        <v/>
      </c>
      <c r="BS49" s="29" t="str">
        <f t="shared" si="28"/>
        <v/>
      </c>
    </row>
    <row r="50" spans="1:71" x14ac:dyDescent="0.3">
      <c r="A50" s="1" t="s">
        <v>31</v>
      </c>
      <c r="B50" s="1" t="s">
        <v>288</v>
      </c>
      <c r="C50" s="29" t="str">
        <f t="shared" ref="C50:W50" si="29">IF(C19="","",CONCATENATE(C$3,C19))</f>
        <v>1,21600</v>
      </c>
      <c r="D50" s="29" t="str">
        <f t="shared" si="29"/>
        <v>2,1080</v>
      </c>
      <c r="E50" s="29" t="str">
        <f t="shared" si="29"/>
        <v>3,1080</v>
      </c>
      <c r="F50" s="29" t="str">
        <f t="shared" si="29"/>
        <v>4,1080</v>
      </c>
      <c r="G50" s="29" t="str">
        <f t="shared" si="29"/>
        <v>11,108</v>
      </c>
      <c r="H50" s="29" t="str">
        <f t="shared" si="29"/>
        <v/>
      </c>
      <c r="I50" s="29" t="str">
        <f t="shared" si="29"/>
        <v/>
      </c>
      <c r="J50" s="29" t="str">
        <f t="shared" si="29"/>
        <v/>
      </c>
      <c r="K50" s="29" t="str">
        <f t="shared" si="29"/>
        <v/>
      </c>
      <c r="L50" s="29" t="str">
        <f t="shared" si="29"/>
        <v/>
      </c>
      <c r="M50" s="29" t="str">
        <f t="shared" si="29"/>
        <v/>
      </c>
      <c r="N50" s="29" t="str">
        <f t="shared" si="29"/>
        <v/>
      </c>
      <c r="O50" s="29" t="str">
        <f t="shared" si="29"/>
        <v/>
      </c>
      <c r="P50" s="29" t="str">
        <f t="shared" si="29"/>
        <v/>
      </c>
      <c r="Q50" s="29" t="str">
        <f t="shared" si="29"/>
        <v/>
      </c>
      <c r="R50" s="29" t="str">
        <f t="shared" si="29"/>
        <v/>
      </c>
      <c r="S50" s="29" t="str">
        <f t="shared" si="29"/>
        <v/>
      </c>
      <c r="T50" s="29" t="str">
        <f t="shared" si="29"/>
        <v/>
      </c>
      <c r="U50" s="29" t="str">
        <f t="shared" si="29"/>
        <v/>
      </c>
      <c r="V50" s="29" t="str">
        <f t="shared" si="29"/>
        <v/>
      </c>
      <c r="W50" s="29" t="str">
        <f t="shared" si="29"/>
        <v/>
      </c>
      <c r="X50" s="29" t="str">
        <f t="shared" ref="X50:BS50" si="30">IF(X19="","",CONCATENATE(X$3,X19))</f>
        <v/>
      </c>
      <c r="Y50" s="29" t="str">
        <f t="shared" si="30"/>
        <v/>
      </c>
      <c r="Z50" s="29" t="str">
        <f t="shared" si="30"/>
        <v/>
      </c>
      <c r="AA50" s="29" t="str">
        <f t="shared" si="30"/>
        <v/>
      </c>
      <c r="AB50" s="29" t="str">
        <f t="shared" si="30"/>
        <v/>
      </c>
      <c r="AC50" s="29" t="str">
        <f t="shared" si="30"/>
        <v/>
      </c>
      <c r="AD50" s="29" t="str">
        <f t="shared" si="30"/>
        <v/>
      </c>
      <c r="AE50" s="29" t="str">
        <f t="shared" si="30"/>
        <v/>
      </c>
      <c r="AF50" s="29" t="str">
        <f t="shared" si="30"/>
        <v/>
      </c>
      <c r="AG50" s="29" t="str">
        <f t="shared" si="30"/>
        <v/>
      </c>
      <c r="AH50" s="29" t="str">
        <f t="shared" si="30"/>
        <v/>
      </c>
      <c r="AI50" s="29" t="str">
        <f t="shared" si="30"/>
        <v/>
      </c>
      <c r="AJ50" s="29" t="str">
        <f t="shared" si="30"/>
        <v/>
      </c>
      <c r="AK50" s="29" t="str">
        <f t="shared" si="30"/>
        <v/>
      </c>
      <c r="AL50" s="29" t="str">
        <f t="shared" si="30"/>
        <v/>
      </c>
      <c r="AM50" s="29" t="str">
        <f t="shared" si="30"/>
        <v/>
      </c>
      <c r="AN50" s="29" t="str">
        <f t="shared" si="30"/>
        <v/>
      </c>
      <c r="AO50" s="29" t="str">
        <f t="shared" si="30"/>
        <v/>
      </c>
      <c r="AP50" s="29" t="str">
        <f t="shared" si="30"/>
        <v/>
      </c>
      <c r="AQ50" s="29" t="str">
        <f t="shared" si="30"/>
        <v/>
      </c>
      <c r="AR50" s="29" t="str">
        <f t="shared" si="30"/>
        <v/>
      </c>
      <c r="AS50" s="29" t="str">
        <f t="shared" si="30"/>
        <v/>
      </c>
      <c r="AT50" s="29" t="str">
        <f t="shared" si="30"/>
        <v/>
      </c>
      <c r="AU50" s="29" t="str">
        <f t="shared" si="30"/>
        <v/>
      </c>
      <c r="AV50" s="29" t="str">
        <f t="shared" si="30"/>
        <v/>
      </c>
      <c r="AW50" s="29" t="str">
        <f t="shared" si="30"/>
        <v/>
      </c>
      <c r="AX50" s="29" t="str">
        <f t="shared" si="30"/>
        <v/>
      </c>
      <c r="AY50" s="29" t="str">
        <f t="shared" si="30"/>
        <v/>
      </c>
      <c r="AZ50" s="29" t="str">
        <f t="shared" si="30"/>
        <v/>
      </c>
      <c r="BA50" s="29" t="str">
        <f t="shared" si="30"/>
        <v/>
      </c>
      <c r="BB50" s="29" t="str">
        <f t="shared" si="30"/>
        <v/>
      </c>
      <c r="BC50" s="29" t="str">
        <f t="shared" si="30"/>
        <v/>
      </c>
      <c r="BD50" s="29" t="str">
        <f t="shared" si="30"/>
        <v/>
      </c>
      <c r="BE50" s="29" t="str">
        <f t="shared" si="30"/>
        <v/>
      </c>
      <c r="BF50" s="29" t="str">
        <f t="shared" si="30"/>
        <v/>
      </c>
      <c r="BG50" s="29" t="str">
        <f t="shared" si="30"/>
        <v/>
      </c>
      <c r="BH50" s="29" t="str">
        <f t="shared" si="30"/>
        <v/>
      </c>
      <c r="BI50" s="29" t="str">
        <f t="shared" si="30"/>
        <v/>
      </c>
      <c r="BJ50" s="29" t="str">
        <f t="shared" si="30"/>
        <v/>
      </c>
      <c r="BK50" s="29" t="str">
        <f t="shared" si="30"/>
        <v/>
      </c>
      <c r="BL50" s="29" t="str">
        <f t="shared" si="30"/>
        <v/>
      </c>
      <c r="BM50" s="29" t="str">
        <f t="shared" si="30"/>
        <v/>
      </c>
      <c r="BN50" s="29" t="str">
        <f t="shared" si="30"/>
        <v/>
      </c>
      <c r="BO50" s="29" t="str">
        <f t="shared" si="30"/>
        <v/>
      </c>
      <c r="BP50" s="29" t="str">
        <f t="shared" si="30"/>
        <v/>
      </c>
      <c r="BQ50" s="29" t="str">
        <f t="shared" si="30"/>
        <v/>
      </c>
      <c r="BR50" s="29" t="str">
        <f t="shared" si="30"/>
        <v/>
      </c>
      <c r="BS50" s="29" t="str">
        <f t="shared" si="30"/>
        <v/>
      </c>
    </row>
    <row r="51" spans="1:71" x14ac:dyDescent="0.3">
      <c r="A51" s="1" t="s">
        <v>264</v>
      </c>
      <c r="B51" s="1" t="s">
        <v>289</v>
      </c>
      <c r="C51" s="29" t="str">
        <f t="shared" ref="C51:W51" si="31">IF(C20="","",CONCATENATE(C$3,C20))</f>
        <v>1,24000</v>
      </c>
      <c r="D51" s="29" t="str">
        <f t="shared" si="31"/>
        <v>2,1200</v>
      </c>
      <c r="E51" s="29" t="str">
        <f t="shared" si="31"/>
        <v>3,1200</v>
      </c>
      <c r="F51" s="29" t="str">
        <f t="shared" si="31"/>
        <v>4,1200</v>
      </c>
      <c r="G51" s="29" t="str">
        <f t="shared" si="31"/>
        <v/>
      </c>
      <c r="H51" s="29" t="str">
        <f t="shared" si="31"/>
        <v>12,120</v>
      </c>
      <c r="I51" s="29" t="str">
        <f t="shared" si="31"/>
        <v/>
      </c>
      <c r="J51" s="29" t="str">
        <f t="shared" si="31"/>
        <v/>
      </c>
      <c r="K51" s="29" t="str">
        <f t="shared" si="31"/>
        <v/>
      </c>
      <c r="L51" s="29" t="str">
        <f t="shared" si="31"/>
        <v/>
      </c>
      <c r="M51" s="29" t="str">
        <f t="shared" si="31"/>
        <v/>
      </c>
      <c r="N51" s="29" t="str">
        <f t="shared" si="31"/>
        <v/>
      </c>
      <c r="O51" s="29" t="str">
        <f t="shared" si="31"/>
        <v/>
      </c>
      <c r="P51" s="29" t="str">
        <f t="shared" si="31"/>
        <v/>
      </c>
      <c r="Q51" s="29" t="str">
        <f t="shared" si="31"/>
        <v/>
      </c>
      <c r="R51" s="29" t="str">
        <f t="shared" si="31"/>
        <v/>
      </c>
      <c r="S51" s="29" t="str">
        <f t="shared" si="31"/>
        <v/>
      </c>
      <c r="T51" s="29" t="str">
        <f t="shared" si="31"/>
        <v/>
      </c>
      <c r="U51" s="29" t="str">
        <f t="shared" si="31"/>
        <v/>
      </c>
      <c r="V51" s="29" t="str">
        <f t="shared" si="31"/>
        <v/>
      </c>
      <c r="W51" s="29" t="str">
        <f t="shared" si="31"/>
        <v/>
      </c>
      <c r="X51" s="29" t="str">
        <f t="shared" ref="X51:BS51" si="32">IF(X20="","",CONCATENATE(X$3,X20))</f>
        <v/>
      </c>
      <c r="Y51" s="29" t="str">
        <f t="shared" si="32"/>
        <v/>
      </c>
      <c r="Z51" s="29" t="str">
        <f t="shared" si="32"/>
        <v/>
      </c>
      <c r="AA51" s="29" t="str">
        <f t="shared" si="32"/>
        <v/>
      </c>
      <c r="AB51" s="29" t="str">
        <f t="shared" si="32"/>
        <v/>
      </c>
      <c r="AC51" s="29" t="str">
        <f t="shared" si="32"/>
        <v/>
      </c>
      <c r="AD51" s="29" t="str">
        <f t="shared" si="32"/>
        <v/>
      </c>
      <c r="AE51" s="29" t="str">
        <f t="shared" si="32"/>
        <v/>
      </c>
      <c r="AF51" s="29" t="str">
        <f t="shared" si="32"/>
        <v/>
      </c>
      <c r="AG51" s="29" t="str">
        <f t="shared" si="32"/>
        <v/>
      </c>
      <c r="AH51" s="29" t="str">
        <f t="shared" si="32"/>
        <v/>
      </c>
      <c r="AI51" s="29" t="str">
        <f t="shared" si="32"/>
        <v/>
      </c>
      <c r="AJ51" s="29" t="str">
        <f t="shared" si="32"/>
        <v/>
      </c>
      <c r="AK51" s="29" t="str">
        <f t="shared" si="32"/>
        <v/>
      </c>
      <c r="AL51" s="29" t="str">
        <f t="shared" si="32"/>
        <v/>
      </c>
      <c r="AM51" s="29" t="str">
        <f t="shared" si="32"/>
        <v/>
      </c>
      <c r="AN51" s="29" t="str">
        <f t="shared" si="32"/>
        <v/>
      </c>
      <c r="AO51" s="29" t="str">
        <f t="shared" si="32"/>
        <v/>
      </c>
      <c r="AP51" s="29" t="str">
        <f t="shared" si="32"/>
        <v/>
      </c>
      <c r="AQ51" s="29" t="str">
        <f t="shared" si="32"/>
        <v/>
      </c>
      <c r="AR51" s="29" t="str">
        <f t="shared" si="32"/>
        <v/>
      </c>
      <c r="AS51" s="29" t="str">
        <f t="shared" si="32"/>
        <v/>
      </c>
      <c r="AT51" s="29" t="str">
        <f t="shared" si="32"/>
        <v/>
      </c>
      <c r="AU51" s="29" t="str">
        <f t="shared" si="32"/>
        <v/>
      </c>
      <c r="AV51" s="29" t="str">
        <f t="shared" si="32"/>
        <v/>
      </c>
      <c r="AW51" s="29" t="str">
        <f t="shared" si="32"/>
        <v/>
      </c>
      <c r="AX51" s="29" t="str">
        <f t="shared" si="32"/>
        <v/>
      </c>
      <c r="AY51" s="29" t="str">
        <f t="shared" si="32"/>
        <v/>
      </c>
      <c r="AZ51" s="29" t="str">
        <f t="shared" si="32"/>
        <v/>
      </c>
      <c r="BA51" s="29" t="str">
        <f t="shared" si="32"/>
        <v/>
      </c>
      <c r="BB51" s="29" t="str">
        <f t="shared" si="32"/>
        <v/>
      </c>
      <c r="BC51" s="29" t="str">
        <f t="shared" si="32"/>
        <v/>
      </c>
      <c r="BD51" s="29" t="str">
        <f t="shared" si="32"/>
        <v/>
      </c>
      <c r="BE51" s="29" t="str">
        <f t="shared" si="32"/>
        <v/>
      </c>
      <c r="BF51" s="29" t="str">
        <f t="shared" si="32"/>
        <v/>
      </c>
      <c r="BG51" s="29" t="str">
        <f t="shared" si="32"/>
        <v/>
      </c>
      <c r="BH51" s="29" t="str">
        <f t="shared" si="32"/>
        <v/>
      </c>
      <c r="BI51" s="29" t="str">
        <f t="shared" si="32"/>
        <v/>
      </c>
      <c r="BJ51" s="29" t="str">
        <f t="shared" si="32"/>
        <v/>
      </c>
      <c r="BK51" s="29" t="str">
        <f t="shared" si="32"/>
        <v/>
      </c>
      <c r="BL51" s="29" t="str">
        <f t="shared" si="32"/>
        <v/>
      </c>
      <c r="BM51" s="29" t="str">
        <f t="shared" si="32"/>
        <v/>
      </c>
      <c r="BN51" s="29" t="str">
        <f t="shared" si="32"/>
        <v/>
      </c>
      <c r="BO51" s="29" t="str">
        <f t="shared" si="32"/>
        <v/>
      </c>
      <c r="BP51" s="29" t="str">
        <f t="shared" si="32"/>
        <v/>
      </c>
      <c r="BQ51" s="29" t="str">
        <f t="shared" si="32"/>
        <v/>
      </c>
      <c r="BR51" s="29" t="str">
        <f t="shared" si="32"/>
        <v/>
      </c>
      <c r="BS51" s="29" t="str">
        <f t="shared" si="32"/>
        <v/>
      </c>
    </row>
    <row r="52" spans="1:71" x14ac:dyDescent="0.3">
      <c r="A52" s="1" t="s">
        <v>32</v>
      </c>
      <c r="B52" s="1" t="s">
        <v>290</v>
      </c>
      <c r="C52" s="29" t="str">
        <f t="shared" ref="C52:W52" si="33">IF(C21="","",CONCATENATE(C$3,C21))</f>
        <v/>
      </c>
      <c r="D52" s="29" t="str">
        <f t="shared" si="33"/>
        <v/>
      </c>
      <c r="E52" s="29" t="str">
        <f t="shared" si="33"/>
        <v>3,1800</v>
      </c>
      <c r="F52" s="29" t="str">
        <f t="shared" si="33"/>
        <v/>
      </c>
      <c r="G52" s="29" t="str">
        <f t="shared" si="33"/>
        <v/>
      </c>
      <c r="H52" s="29" t="str">
        <f t="shared" si="33"/>
        <v/>
      </c>
      <c r="I52" s="29" t="str">
        <f t="shared" si="33"/>
        <v/>
      </c>
      <c r="J52" s="29" t="str">
        <f t="shared" si="33"/>
        <v/>
      </c>
      <c r="K52" s="29" t="str">
        <f t="shared" si="33"/>
        <v/>
      </c>
      <c r="L52" s="29" t="str">
        <f t="shared" si="33"/>
        <v/>
      </c>
      <c r="M52" s="29" t="str">
        <f t="shared" si="33"/>
        <v/>
      </c>
      <c r="N52" s="29" t="str">
        <f t="shared" si="33"/>
        <v/>
      </c>
      <c r="O52" s="29" t="str">
        <f t="shared" si="33"/>
        <v/>
      </c>
      <c r="P52" s="29" t="str">
        <f t="shared" si="33"/>
        <v/>
      </c>
      <c r="Q52" s="29" t="str">
        <f t="shared" si="33"/>
        <v/>
      </c>
      <c r="R52" s="29" t="str">
        <f t="shared" si="33"/>
        <v/>
      </c>
      <c r="S52" s="29" t="str">
        <f t="shared" si="33"/>
        <v/>
      </c>
      <c r="T52" s="29" t="str">
        <f t="shared" si="33"/>
        <v/>
      </c>
      <c r="U52" s="29" t="str">
        <f t="shared" si="33"/>
        <v/>
      </c>
      <c r="V52" s="29" t="str">
        <f t="shared" si="33"/>
        <v/>
      </c>
      <c r="W52" s="29" t="str">
        <f t="shared" si="33"/>
        <v/>
      </c>
      <c r="X52" s="29" t="str">
        <f t="shared" ref="X52:BS52" si="34">IF(X21="","",CONCATENATE(X$3,X21))</f>
        <v/>
      </c>
      <c r="Y52" s="29" t="str">
        <f t="shared" si="34"/>
        <v/>
      </c>
      <c r="Z52" s="29" t="str">
        <f t="shared" si="34"/>
        <v/>
      </c>
      <c r="AA52" s="29" t="str">
        <f t="shared" si="34"/>
        <v/>
      </c>
      <c r="AB52" s="29" t="str">
        <f t="shared" si="34"/>
        <v/>
      </c>
      <c r="AC52" s="29" t="str">
        <f t="shared" si="34"/>
        <v/>
      </c>
      <c r="AD52" s="29" t="str">
        <f t="shared" si="34"/>
        <v/>
      </c>
      <c r="AE52" s="29" t="str">
        <f t="shared" si="34"/>
        <v/>
      </c>
      <c r="AF52" s="29" t="str">
        <f t="shared" si="34"/>
        <v/>
      </c>
      <c r="AG52" s="29" t="str">
        <f t="shared" si="34"/>
        <v/>
      </c>
      <c r="AH52" s="29" t="str">
        <f t="shared" si="34"/>
        <v/>
      </c>
      <c r="AI52" s="29" t="str">
        <f t="shared" si="34"/>
        <v/>
      </c>
      <c r="AJ52" s="29" t="str">
        <f t="shared" si="34"/>
        <v/>
      </c>
      <c r="AK52" s="29" t="str">
        <f t="shared" si="34"/>
        <v/>
      </c>
      <c r="AL52" s="29" t="str">
        <f t="shared" si="34"/>
        <v/>
      </c>
      <c r="AM52" s="29" t="str">
        <f t="shared" si="34"/>
        <v/>
      </c>
      <c r="AN52" s="29" t="str">
        <f t="shared" si="34"/>
        <v/>
      </c>
      <c r="AO52" s="29" t="str">
        <f t="shared" si="34"/>
        <v/>
      </c>
      <c r="AP52" s="29" t="str">
        <f t="shared" si="34"/>
        <v/>
      </c>
      <c r="AQ52" s="29" t="str">
        <f t="shared" si="34"/>
        <v/>
      </c>
      <c r="AR52" s="29" t="str">
        <f t="shared" si="34"/>
        <v/>
      </c>
      <c r="AS52" s="29" t="str">
        <f t="shared" si="34"/>
        <v/>
      </c>
      <c r="AT52" s="29" t="str">
        <f t="shared" si="34"/>
        <v/>
      </c>
      <c r="AU52" s="29" t="str">
        <f t="shared" si="34"/>
        <v/>
      </c>
      <c r="AV52" s="29" t="str">
        <f t="shared" si="34"/>
        <v/>
      </c>
      <c r="AW52" s="29" t="str">
        <f t="shared" si="34"/>
        <v/>
      </c>
      <c r="AX52" s="29" t="str">
        <f t="shared" si="34"/>
        <v/>
      </c>
      <c r="AY52" s="29" t="str">
        <f t="shared" si="34"/>
        <v/>
      </c>
      <c r="AZ52" s="29" t="str">
        <f t="shared" si="34"/>
        <v/>
      </c>
      <c r="BA52" s="29" t="str">
        <f t="shared" si="34"/>
        <v/>
      </c>
      <c r="BB52" s="29" t="str">
        <f t="shared" si="34"/>
        <v/>
      </c>
      <c r="BC52" s="29" t="str">
        <f t="shared" si="34"/>
        <v/>
      </c>
      <c r="BD52" s="29" t="str">
        <f t="shared" si="34"/>
        <v/>
      </c>
      <c r="BE52" s="29" t="str">
        <f t="shared" si="34"/>
        <v/>
      </c>
      <c r="BF52" s="29" t="str">
        <f t="shared" si="34"/>
        <v/>
      </c>
      <c r="BG52" s="29" t="str">
        <f t="shared" si="34"/>
        <v/>
      </c>
      <c r="BH52" s="29" t="str">
        <f t="shared" si="34"/>
        <v/>
      </c>
      <c r="BI52" s="29" t="str">
        <f t="shared" si="34"/>
        <v/>
      </c>
      <c r="BJ52" s="29" t="str">
        <f t="shared" si="34"/>
        <v/>
      </c>
      <c r="BK52" s="29" t="str">
        <f t="shared" si="34"/>
        <v/>
      </c>
      <c r="BL52" s="29" t="str">
        <f t="shared" si="34"/>
        <v/>
      </c>
      <c r="BM52" s="29" t="str">
        <f t="shared" si="34"/>
        <v/>
      </c>
      <c r="BN52" s="29" t="str">
        <f t="shared" si="34"/>
        <v/>
      </c>
      <c r="BO52" s="29" t="str">
        <f t="shared" si="34"/>
        <v/>
      </c>
      <c r="BP52" s="29" t="str">
        <f t="shared" si="34"/>
        <v/>
      </c>
      <c r="BQ52" s="29" t="str">
        <f t="shared" si="34"/>
        <v/>
      </c>
      <c r="BR52" s="29" t="str">
        <f t="shared" si="34"/>
        <v/>
      </c>
      <c r="BS52" s="29" t="str">
        <f t="shared" si="34"/>
        <v/>
      </c>
    </row>
    <row r="53" spans="1:71" x14ac:dyDescent="0.3">
      <c r="A53" s="1" t="s">
        <v>33</v>
      </c>
      <c r="B53" s="1" t="s">
        <v>291</v>
      </c>
      <c r="C53" s="29" t="str">
        <f>IF(C22="","",CONCATENATE(C$3,C22))</f>
        <v/>
      </c>
      <c r="D53" s="29" t="str">
        <f t="shared" ref="D53:X53" si="35">IF(D22="","",CONCATENATE(D$3,D22))</f>
        <v/>
      </c>
      <c r="E53" s="29" t="str">
        <f t="shared" si="35"/>
        <v/>
      </c>
      <c r="F53" s="29" t="str">
        <f t="shared" si="35"/>
        <v>4,1800</v>
      </c>
      <c r="G53" s="29" t="str">
        <f t="shared" si="35"/>
        <v/>
      </c>
      <c r="H53" s="29" t="str">
        <f t="shared" si="35"/>
        <v/>
      </c>
      <c r="I53" s="29" t="str">
        <f t="shared" si="35"/>
        <v/>
      </c>
      <c r="J53" s="29" t="str">
        <f t="shared" si="35"/>
        <v/>
      </c>
      <c r="K53" s="29" t="str">
        <f t="shared" si="35"/>
        <v/>
      </c>
      <c r="L53" s="29" t="str">
        <f t="shared" si="35"/>
        <v/>
      </c>
      <c r="M53" s="29" t="str">
        <f t="shared" si="35"/>
        <v/>
      </c>
      <c r="N53" s="29" t="str">
        <f t="shared" si="35"/>
        <v/>
      </c>
      <c r="O53" s="29" t="str">
        <f t="shared" si="35"/>
        <v/>
      </c>
      <c r="P53" s="29" t="str">
        <f t="shared" si="35"/>
        <v/>
      </c>
      <c r="Q53" s="29" t="str">
        <f t="shared" si="35"/>
        <v/>
      </c>
      <c r="R53" s="29" t="str">
        <f t="shared" si="35"/>
        <v/>
      </c>
      <c r="S53" s="29" t="str">
        <f t="shared" si="35"/>
        <v/>
      </c>
      <c r="T53" s="29" t="str">
        <f t="shared" si="35"/>
        <v/>
      </c>
      <c r="U53" s="29" t="str">
        <f t="shared" si="35"/>
        <v/>
      </c>
      <c r="V53" s="29" t="str">
        <f t="shared" si="35"/>
        <v/>
      </c>
      <c r="W53" s="29" t="str">
        <f t="shared" si="35"/>
        <v/>
      </c>
      <c r="X53" s="29" t="str">
        <f t="shared" si="35"/>
        <v/>
      </c>
      <c r="Y53" s="29" t="str">
        <f t="shared" ref="Y53:BS53" si="36">IF(Y22="","",CONCATENATE(Y$3,Y22))</f>
        <v/>
      </c>
      <c r="Z53" s="29" t="str">
        <f t="shared" si="36"/>
        <v/>
      </c>
      <c r="AA53" s="29" t="str">
        <f t="shared" si="36"/>
        <v/>
      </c>
      <c r="AB53" s="29" t="str">
        <f t="shared" si="36"/>
        <v/>
      </c>
      <c r="AC53" s="29" t="str">
        <f t="shared" si="36"/>
        <v/>
      </c>
      <c r="AD53" s="29" t="str">
        <f t="shared" si="36"/>
        <v/>
      </c>
      <c r="AE53" s="29" t="str">
        <f t="shared" si="36"/>
        <v/>
      </c>
      <c r="AF53" s="29" t="str">
        <f t="shared" si="36"/>
        <v/>
      </c>
      <c r="AG53" s="29" t="str">
        <f t="shared" si="36"/>
        <v/>
      </c>
      <c r="AH53" s="29" t="str">
        <f t="shared" si="36"/>
        <v/>
      </c>
      <c r="AI53" s="29" t="str">
        <f t="shared" si="36"/>
        <v/>
      </c>
      <c r="AJ53" s="29" t="str">
        <f t="shared" si="36"/>
        <v/>
      </c>
      <c r="AK53" s="29" t="str">
        <f t="shared" si="36"/>
        <v/>
      </c>
      <c r="AL53" s="29" t="str">
        <f t="shared" si="36"/>
        <v/>
      </c>
      <c r="AM53" s="29" t="str">
        <f t="shared" si="36"/>
        <v/>
      </c>
      <c r="AN53" s="29" t="str">
        <f t="shared" si="36"/>
        <v/>
      </c>
      <c r="AO53" s="29" t="str">
        <f t="shared" si="36"/>
        <v/>
      </c>
      <c r="AP53" s="29" t="str">
        <f t="shared" si="36"/>
        <v/>
      </c>
      <c r="AQ53" s="29" t="str">
        <f t="shared" si="36"/>
        <v/>
      </c>
      <c r="AR53" s="29" t="str">
        <f t="shared" si="36"/>
        <v/>
      </c>
      <c r="AS53" s="29" t="str">
        <f t="shared" si="36"/>
        <v/>
      </c>
      <c r="AT53" s="29" t="str">
        <f t="shared" si="36"/>
        <v/>
      </c>
      <c r="AU53" s="29" t="str">
        <f t="shared" si="36"/>
        <v/>
      </c>
      <c r="AV53" s="29" t="str">
        <f t="shared" si="36"/>
        <v/>
      </c>
      <c r="AW53" s="29" t="str">
        <f t="shared" si="36"/>
        <v/>
      </c>
      <c r="AX53" s="29" t="str">
        <f t="shared" si="36"/>
        <v/>
      </c>
      <c r="AY53" s="29" t="str">
        <f t="shared" si="36"/>
        <v/>
      </c>
      <c r="AZ53" s="29" t="str">
        <f t="shared" si="36"/>
        <v/>
      </c>
      <c r="BA53" s="29" t="str">
        <f t="shared" si="36"/>
        <v/>
      </c>
      <c r="BB53" s="29" t="str">
        <f t="shared" si="36"/>
        <v/>
      </c>
      <c r="BC53" s="29" t="str">
        <f t="shared" si="36"/>
        <v/>
      </c>
      <c r="BD53" s="29" t="str">
        <f t="shared" si="36"/>
        <v/>
      </c>
      <c r="BE53" s="29" t="str">
        <f t="shared" si="36"/>
        <v/>
      </c>
      <c r="BF53" s="29" t="str">
        <f t="shared" si="36"/>
        <v/>
      </c>
      <c r="BG53" s="29" t="str">
        <f t="shared" si="36"/>
        <v/>
      </c>
      <c r="BH53" s="29" t="str">
        <f t="shared" si="36"/>
        <v/>
      </c>
      <c r="BI53" s="29" t="str">
        <f t="shared" si="36"/>
        <v/>
      </c>
      <c r="BJ53" s="29" t="str">
        <f t="shared" si="36"/>
        <v/>
      </c>
      <c r="BK53" s="29" t="str">
        <f t="shared" si="36"/>
        <v/>
      </c>
      <c r="BL53" s="29" t="str">
        <f t="shared" si="36"/>
        <v/>
      </c>
      <c r="BM53" s="29" t="str">
        <f t="shared" si="36"/>
        <v/>
      </c>
      <c r="BN53" s="29" t="str">
        <f t="shared" si="36"/>
        <v/>
      </c>
      <c r="BO53" s="29" t="str">
        <f t="shared" si="36"/>
        <v/>
      </c>
      <c r="BP53" s="29" t="str">
        <f t="shared" si="36"/>
        <v/>
      </c>
      <c r="BQ53" s="29" t="str">
        <f t="shared" si="36"/>
        <v/>
      </c>
      <c r="BR53" s="29" t="str">
        <f t="shared" si="36"/>
        <v/>
      </c>
      <c r="BS53" s="29" t="str">
        <f t="shared" si="36"/>
        <v/>
      </c>
    </row>
    <row r="54" spans="1:71" x14ac:dyDescent="0.3">
      <c r="A54" s="1" t="s">
        <v>34</v>
      </c>
      <c r="B54" s="1" t="s">
        <v>292</v>
      </c>
      <c r="C54" s="29" t="str">
        <f t="shared" ref="C54:W54" si="37">IF(C23="","",CONCATENATE(C$3,C23))</f>
        <v>1,54000</v>
      </c>
      <c r="D54" s="29" t="str">
        <f t="shared" si="37"/>
        <v/>
      </c>
      <c r="E54" s="29" t="str">
        <f t="shared" si="37"/>
        <v/>
      </c>
      <c r="F54" s="29" t="str">
        <f t="shared" si="37"/>
        <v/>
      </c>
      <c r="G54" s="29" t="str">
        <f t="shared" si="37"/>
        <v/>
      </c>
      <c r="H54" s="29" t="str">
        <f t="shared" si="37"/>
        <v/>
      </c>
      <c r="I54" s="29" t="str">
        <f t="shared" si="37"/>
        <v/>
      </c>
      <c r="J54" s="29" t="str">
        <f t="shared" si="37"/>
        <v/>
      </c>
      <c r="K54" s="29" t="str">
        <f t="shared" si="37"/>
        <v/>
      </c>
      <c r="L54" s="29" t="str">
        <f t="shared" si="37"/>
        <v/>
      </c>
      <c r="M54" s="29" t="str">
        <f t="shared" si="37"/>
        <v/>
      </c>
      <c r="N54" s="29" t="str">
        <f t="shared" si="37"/>
        <v/>
      </c>
      <c r="O54" s="29" t="str">
        <f t="shared" si="37"/>
        <v/>
      </c>
      <c r="P54" s="29" t="str">
        <f t="shared" si="37"/>
        <v/>
      </c>
      <c r="Q54" s="29" t="str">
        <f t="shared" si="37"/>
        <v/>
      </c>
      <c r="R54" s="29" t="str">
        <f t="shared" si="37"/>
        <v/>
      </c>
      <c r="S54" s="29" t="str">
        <f t="shared" si="37"/>
        <v/>
      </c>
      <c r="T54" s="29" t="str">
        <f t="shared" si="37"/>
        <v/>
      </c>
      <c r="U54" s="29" t="str">
        <f t="shared" si="37"/>
        <v/>
      </c>
      <c r="V54" s="29" t="str">
        <f t="shared" si="37"/>
        <v/>
      </c>
      <c r="W54" s="29" t="str">
        <f t="shared" si="37"/>
        <v/>
      </c>
      <c r="X54" s="29" t="str">
        <f t="shared" ref="X54:BS54" si="38">IF(X23="","",CONCATENATE(X$3,X23))</f>
        <v/>
      </c>
      <c r="Y54" s="29" t="str">
        <f t="shared" si="38"/>
        <v/>
      </c>
      <c r="Z54" s="29" t="str">
        <f t="shared" si="38"/>
        <v/>
      </c>
      <c r="AA54" s="29" t="str">
        <f t="shared" si="38"/>
        <v/>
      </c>
      <c r="AB54" s="29" t="str">
        <f t="shared" si="38"/>
        <v/>
      </c>
      <c r="AC54" s="29" t="str">
        <f t="shared" si="38"/>
        <v/>
      </c>
      <c r="AD54" s="29" t="str">
        <f t="shared" si="38"/>
        <v/>
      </c>
      <c r="AE54" s="29" t="str">
        <f t="shared" si="38"/>
        <v/>
      </c>
      <c r="AF54" s="29" t="str">
        <f t="shared" si="38"/>
        <v/>
      </c>
      <c r="AG54" s="29" t="str">
        <f t="shared" si="38"/>
        <v/>
      </c>
      <c r="AH54" s="29" t="str">
        <f t="shared" si="38"/>
        <v/>
      </c>
      <c r="AI54" s="29" t="str">
        <f t="shared" si="38"/>
        <v/>
      </c>
      <c r="AJ54" s="29" t="str">
        <f t="shared" si="38"/>
        <v/>
      </c>
      <c r="AK54" s="29" t="str">
        <f t="shared" si="38"/>
        <v/>
      </c>
      <c r="AL54" s="29" t="str">
        <f t="shared" si="38"/>
        <v/>
      </c>
      <c r="AM54" s="29" t="str">
        <f t="shared" si="38"/>
        <v/>
      </c>
      <c r="AN54" s="29" t="str">
        <f t="shared" si="38"/>
        <v/>
      </c>
      <c r="AO54" s="29" t="str">
        <f t="shared" si="38"/>
        <v/>
      </c>
      <c r="AP54" s="29" t="str">
        <f t="shared" si="38"/>
        <v/>
      </c>
      <c r="AQ54" s="29" t="str">
        <f t="shared" si="38"/>
        <v/>
      </c>
      <c r="AR54" s="29" t="str">
        <f t="shared" si="38"/>
        <v/>
      </c>
      <c r="AS54" s="29" t="str">
        <f t="shared" si="38"/>
        <v/>
      </c>
      <c r="AT54" s="29" t="str">
        <f t="shared" si="38"/>
        <v/>
      </c>
      <c r="AU54" s="29" t="str">
        <f t="shared" si="38"/>
        <v/>
      </c>
      <c r="AV54" s="29" t="str">
        <f t="shared" si="38"/>
        <v/>
      </c>
      <c r="AW54" s="29" t="str">
        <f t="shared" si="38"/>
        <v/>
      </c>
      <c r="AX54" s="29" t="str">
        <f t="shared" si="38"/>
        <v/>
      </c>
      <c r="AY54" s="29" t="str">
        <f t="shared" si="38"/>
        <v/>
      </c>
      <c r="AZ54" s="29" t="str">
        <f t="shared" si="38"/>
        <v/>
      </c>
      <c r="BA54" s="29" t="str">
        <f t="shared" si="38"/>
        <v/>
      </c>
      <c r="BB54" s="29" t="str">
        <f t="shared" si="38"/>
        <v/>
      </c>
      <c r="BC54" s="29" t="str">
        <f t="shared" si="38"/>
        <v/>
      </c>
      <c r="BD54" s="29" t="str">
        <f t="shared" si="38"/>
        <v/>
      </c>
      <c r="BE54" s="29" t="str">
        <f t="shared" si="38"/>
        <v/>
      </c>
      <c r="BF54" s="29" t="str">
        <f t="shared" si="38"/>
        <v/>
      </c>
      <c r="BG54" s="29" t="str">
        <f t="shared" si="38"/>
        <v/>
      </c>
      <c r="BH54" s="29" t="str">
        <f t="shared" si="38"/>
        <v/>
      </c>
      <c r="BI54" s="29" t="str">
        <f t="shared" si="38"/>
        <v/>
      </c>
      <c r="BJ54" s="29" t="str">
        <f t="shared" si="38"/>
        <v/>
      </c>
      <c r="BK54" s="29" t="str">
        <f t="shared" si="38"/>
        <v/>
      </c>
      <c r="BL54" s="29" t="str">
        <f t="shared" si="38"/>
        <v/>
      </c>
      <c r="BM54" s="29" t="str">
        <f t="shared" si="38"/>
        <v/>
      </c>
      <c r="BN54" s="29" t="str">
        <f t="shared" si="38"/>
        <v/>
      </c>
      <c r="BO54" s="29" t="str">
        <f t="shared" si="38"/>
        <v/>
      </c>
      <c r="BP54" s="29" t="str">
        <f t="shared" si="38"/>
        <v/>
      </c>
      <c r="BQ54" s="29" t="str">
        <f t="shared" si="38"/>
        <v/>
      </c>
      <c r="BR54" s="29" t="str">
        <f t="shared" si="38"/>
        <v/>
      </c>
      <c r="BS54" s="29" t="str">
        <f t="shared" si="38"/>
        <v/>
      </c>
    </row>
    <row r="55" spans="1:71" x14ac:dyDescent="0.3">
      <c r="A55" s="1" t="s">
        <v>35</v>
      </c>
      <c r="B55" s="1" t="s">
        <v>293</v>
      </c>
      <c r="C55" s="29" t="str">
        <f t="shared" ref="C55:W55" si="39">IF(C24="","",CONCATENATE(C$3,C24))</f>
        <v/>
      </c>
      <c r="D55" s="29" t="str">
        <f t="shared" si="39"/>
        <v>2,2700</v>
      </c>
      <c r="E55" s="29" t="str">
        <f t="shared" si="39"/>
        <v/>
      </c>
      <c r="F55" s="29" t="str">
        <f t="shared" si="39"/>
        <v/>
      </c>
      <c r="G55" s="29" t="str">
        <f t="shared" si="39"/>
        <v/>
      </c>
      <c r="H55" s="29" t="str">
        <f t="shared" si="39"/>
        <v/>
      </c>
      <c r="I55" s="29" t="str">
        <f t="shared" si="39"/>
        <v/>
      </c>
      <c r="J55" s="29" t="str">
        <f t="shared" si="39"/>
        <v/>
      </c>
      <c r="K55" s="29" t="str">
        <f t="shared" si="39"/>
        <v/>
      </c>
      <c r="L55" s="29" t="str">
        <f t="shared" si="39"/>
        <v/>
      </c>
      <c r="M55" s="29" t="str">
        <f t="shared" si="39"/>
        <v/>
      </c>
      <c r="N55" s="29" t="str">
        <f t="shared" si="39"/>
        <v/>
      </c>
      <c r="O55" s="29" t="str">
        <f t="shared" si="39"/>
        <v/>
      </c>
      <c r="P55" s="29" t="str">
        <f t="shared" si="39"/>
        <v/>
      </c>
      <c r="Q55" s="29" t="str">
        <f t="shared" si="39"/>
        <v/>
      </c>
      <c r="R55" s="29" t="str">
        <f t="shared" si="39"/>
        <v/>
      </c>
      <c r="S55" s="29" t="str">
        <f t="shared" si="39"/>
        <v/>
      </c>
      <c r="T55" s="29" t="str">
        <f t="shared" si="39"/>
        <v/>
      </c>
      <c r="U55" s="29" t="str">
        <f t="shared" si="39"/>
        <v/>
      </c>
      <c r="V55" s="29" t="str">
        <f t="shared" si="39"/>
        <v/>
      </c>
      <c r="W55" s="29" t="str">
        <f t="shared" si="39"/>
        <v/>
      </c>
      <c r="X55" s="29" t="str">
        <f t="shared" ref="X55:BS55" si="40">IF(X24="","",CONCATENATE(X$3,X24))</f>
        <v/>
      </c>
      <c r="Y55" s="29" t="str">
        <f t="shared" si="40"/>
        <v/>
      </c>
      <c r="Z55" s="29" t="str">
        <f t="shared" si="40"/>
        <v/>
      </c>
      <c r="AA55" s="29" t="str">
        <f t="shared" si="40"/>
        <v/>
      </c>
      <c r="AB55" s="29" t="str">
        <f t="shared" si="40"/>
        <v/>
      </c>
      <c r="AC55" s="29" t="str">
        <f t="shared" si="40"/>
        <v/>
      </c>
      <c r="AD55" s="29" t="str">
        <f t="shared" si="40"/>
        <v/>
      </c>
      <c r="AE55" s="29" t="str">
        <f t="shared" si="40"/>
        <v/>
      </c>
      <c r="AF55" s="29" t="str">
        <f t="shared" si="40"/>
        <v/>
      </c>
      <c r="AG55" s="29" t="str">
        <f t="shared" si="40"/>
        <v/>
      </c>
      <c r="AH55" s="29" t="str">
        <f t="shared" si="40"/>
        <v/>
      </c>
      <c r="AI55" s="29" t="str">
        <f t="shared" si="40"/>
        <v/>
      </c>
      <c r="AJ55" s="29" t="str">
        <f t="shared" si="40"/>
        <v/>
      </c>
      <c r="AK55" s="29" t="str">
        <f t="shared" si="40"/>
        <v/>
      </c>
      <c r="AL55" s="29" t="str">
        <f t="shared" si="40"/>
        <v/>
      </c>
      <c r="AM55" s="29" t="str">
        <f t="shared" si="40"/>
        <v/>
      </c>
      <c r="AN55" s="29" t="str">
        <f t="shared" si="40"/>
        <v/>
      </c>
      <c r="AO55" s="29" t="str">
        <f t="shared" si="40"/>
        <v/>
      </c>
      <c r="AP55" s="29" t="str">
        <f t="shared" si="40"/>
        <v/>
      </c>
      <c r="AQ55" s="29" t="str">
        <f t="shared" si="40"/>
        <v/>
      </c>
      <c r="AR55" s="29" t="str">
        <f t="shared" si="40"/>
        <v/>
      </c>
      <c r="AS55" s="29" t="str">
        <f t="shared" si="40"/>
        <v/>
      </c>
      <c r="AT55" s="29" t="str">
        <f t="shared" si="40"/>
        <v/>
      </c>
      <c r="AU55" s="29" t="str">
        <f t="shared" si="40"/>
        <v/>
      </c>
      <c r="AV55" s="29" t="str">
        <f t="shared" si="40"/>
        <v/>
      </c>
      <c r="AW55" s="29" t="str">
        <f t="shared" si="40"/>
        <v/>
      </c>
      <c r="AX55" s="29" t="str">
        <f t="shared" si="40"/>
        <v/>
      </c>
      <c r="AY55" s="29" t="str">
        <f t="shared" si="40"/>
        <v/>
      </c>
      <c r="AZ55" s="29" t="str">
        <f t="shared" si="40"/>
        <v/>
      </c>
      <c r="BA55" s="29" t="str">
        <f t="shared" si="40"/>
        <v/>
      </c>
      <c r="BB55" s="29" t="str">
        <f t="shared" si="40"/>
        <v/>
      </c>
      <c r="BC55" s="29" t="str">
        <f t="shared" si="40"/>
        <v/>
      </c>
      <c r="BD55" s="29" t="str">
        <f t="shared" si="40"/>
        <v/>
      </c>
      <c r="BE55" s="29" t="str">
        <f t="shared" si="40"/>
        <v/>
      </c>
      <c r="BF55" s="29" t="str">
        <f t="shared" si="40"/>
        <v/>
      </c>
      <c r="BG55" s="29" t="str">
        <f t="shared" si="40"/>
        <v/>
      </c>
      <c r="BH55" s="29" t="str">
        <f t="shared" si="40"/>
        <v/>
      </c>
      <c r="BI55" s="29" t="str">
        <f t="shared" si="40"/>
        <v/>
      </c>
      <c r="BJ55" s="29" t="str">
        <f t="shared" si="40"/>
        <v/>
      </c>
      <c r="BK55" s="29" t="str">
        <f t="shared" si="40"/>
        <v/>
      </c>
      <c r="BL55" s="29" t="str">
        <f t="shared" si="40"/>
        <v/>
      </c>
      <c r="BM55" s="29" t="str">
        <f t="shared" si="40"/>
        <v/>
      </c>
      <c r="BN55" s="29" t="str">
        <f t="shared" si="40"/>
        <v/>
      </c>
      <c r="BO55" s="29" t="str">
        <f t="shared" si="40"/>
        <v/>
      </c>
      <c r="BP55" s="29" t="str">
        <f t="shared" si="40"/>
        <v/>
      </c>
      <c r="BQ55" s="29" t="str">
        <f t="shared" si="40"/>
        <v/>
      </c>
      <c r="BR55" s="29" t="str">
        <f t="shared" si="40"/>
        <v/>
      </c>
      <c r="BS55" s="29" t="str">
        <f t="shared" si="40"/>
        <v/>
      </c>
    </row>
    <row r="56" spans="1:71" x14ac:dyDescent="0.3">
      <c r="A56" s="1" t="s">
        <v>265</v>
      </c>
      <c r="B56" s="1" t="s">
        <v>294</v>
      </c>
      <c r="C56" s="29" t="str">
        <f t="shared" ref="C56:W56" si="41">IF(C25="","",CONCATENATE(C$3,C25))</f>
        <v>1,45000</v>
      </c>
      <c r="D56" s="29" t="str">
        <f t="shared" si="41"/>
        <v>2,2250</v>
      </c>
      <c r="E56" s="29" t="str">
        <f t="shared" si="41"/>
        <v/>
      </c>
      <c r="F56" s="29" t="str">
        <f t="shared" si="41"/>
        <v/>
      </c>
      <c r="G56" s="29" t="str">
        <f t="shared" si="41"/>
        <v/>
      </c>
      <c r="H56" s="29" t="str">
        <f t="shared" si="41"/>
        <v/>
      </c>
      <c r="I56" s="29" t="str">
        <f t="shared" si="41"/>
        <v/>
      </c>
      <c r="J56" s="29" t="str">
        <f t="shared" si="41"/>
        <v/>
      </c>
      <c r="K56" s="29" t="str">
        <f t="shared" si="41"/>
        <v/>
      </c>
      <c r="L56" s="29" t="str">
        <f t="shared" si="41"/>
        <v/>
      </c>
      <c r="M56" s="29" t="str">
        <f t="shared" si="41"/>
        <v/>
      </c>
      <c r="N56" s="29" t="str">
        <f t="shared" si="41"/>
        <v/>
      </c>
      <c r="O56" s="29" t="str">
        <f t="shared" si="41"/>
        <v/>
      </c>
      <c r="P56" s="29" t="str">
        <f t="shared" si="41"/>
        <v/>
      </c>
      <c r="Q56" s="29" t="str">
        <f t="shared" si="41"/>
        <v/>
      </c>
      <c r="R56" s="29" t="str">
        <f t="shared" si="41"/>
        <v/>
      </c>
      <c r="S56" s="29" t="str">
        <f t="shared" si="41"/>
        <v/>
      </c>
      <c r="T56" s="29" t="str">
        <f t="shared" si="41"/>
        <v/>
      </c>
      <c r="U56" s="29" t="str">
        <f t="shared" si="41"/>
        <v/>
      </c>
      <c r="V56" s="29" t="str">
        <f t="shared" si="41"/>
        <v/>
      </c>
      <c r="W56" s="29" t="str">
        <f t="shared" si="41"/>
        <v/>
      </c>
      <c r="X56" s="29" t="str">
        <f t="shared" ref="X56:BS56" si="42">IF(X25="","",CONCATENATE(X$3,X25))</f>
        <v/>
      </c>
      <c r="Y56" s="29" t="str">
        <f t="shared" si="42"/>
        <v/>
      </c>
      <c r="Z56" s="29" t="str">
        <f t="shared" si="42"/>
        <v/>
      </c>
      <c r="AA56" s="29" t="str">
        <f t="shared" si="42"/>
        <v/>
      </c>
      <c r="AB56" s="29" t="str">
        <f t="shared" si="42"/>
        <v/>
      </c>
      <c r="AC56" s="29" t="str">
        <f t="shared" si="42"/>
        <v/>
      </c>
      <c r="AD56" s="29" t="str">
        <f t="shared" si="42"/>
        <v/>
      </c>
      <c r="AE56" s="29" t="str">
        <f t="shared" si="42"/>
        <v/>
      </c>
      <c r="AF56" s="29" t="str">
        <f t="shared" si="42"/>
        <v/>
      </c>
      <c r="AG56" s="29" t="str">
        <f t="shared" si="42"/>
        <v/>
      </c>
      <c r="AH56" s="29" t="str">
        <f t="shared" si="42"/>
        <v/>
      </c>
      <c r="AI56" s="29" t="str">
        <f t="shared" si="42"/>
        <v/>
      </c>
      <c r="AJ56" s="29" t="str">
        <f t="shared" si="42"/>
        <v/>
      </c>
      <c r="AK56" s="29" t="str">
        <f t="shared" si="42"/>
        <v/>
      </c>
      <c r="AL56" s="29" t="str">
        <f t="shared" si="42"/>
        <v/>
      </c>
      <c r="AM56" s="29" t="str">
        <f t="shared" si="42"/>
        <v/>
      </c>
      <c r="AN56" s="29" t="str">
        <f t="shared" si="42"/>
        <v/>
      </c>
      <c r="AO56" s="29" t="str">
        <f t="shared" si="42"/>
        <v/>
      </c>
      <c r="AP56" s="29" t="str">
        <f t="shared" si="42"/>
        <v/>
      </c>
      <c r="AQ56" s="29" t="str">
        <f t="shared" si="42"/>
        <v/>
      </c>
      <c r="AR56" s="29" t="str">
        <f t="shared" si="42"/>
        <v/>
      </c>
      <c r="AS56" s="29" t="str">
        <f t="shared" si="42"/>
        <v/>
      </c>
      <c r="AT56" s="29" t="str">
        <f t="shared" si="42"/>
        <v/>
      </c>
      <c r="AU56" s="29" t="str">
        <f t="shared" si="42"/>
        <v/>
      </c>
      <c r="AV56" s="29" t="str">
        <f t="shared" si="42"/>
        <v/>
      </c>
      <c r="AW56" s="29" t="str">
        <f t="shared" si="42"/>
        <v/>
      </c>
      <c r="AX56" s="29" t="str">
        <f t="shared" si="42"/>
        <v/>
      </c>
      <c r="AY56" s="29" t="str">
        <f t="shared" si="42"/>
        <v/>
      </c>
      <c r="AZ56" s="29" t="str">
        <f t="shared" si="42"/>
        <v/>
      </c>
      <c r="BA56" s="29" t="str">
        <f t="shared" si="42"/>
        <v/>
      </c>
      <c r="BB56" s="29" t="str">
        <f t="shared" si="42"/>
        <v/>
      </c>
      <c r="BC56" s="29" t="str">
        <f t="shared" si="42"/>
        <v/>
      </c>
      <c r="BD56" s="29" t="str">
        <f t="shared" si="42"/>
        <v/>
      </c>
      <c r="BE56" s="29" t="str">
        <f t="shared" si="42"/>
        <v/>
      </c>
      <c r="BF56" s="29" t="str">
        <f t="shared" si="42"/>
        <v/>
      </c>
      <c r="BG56" s="29" t="str">
        <f t="shared" si="42"/>
        <v/>
      </c>
      <c r="BH56" s="29" t="str">
        <f t="shared" si="42"/>
        <v/>
      </c>
      <c r="BI56" s="29" t="str">
        <f t="shared" si="42"/>
        <v/>
      </c>
      <c r="BJ56" s="29" t="str">
        <f t="shared" si="42"/>
        <v/>
      </c>
      <c r="BK56" s="29" t="str">
        <f t="shared" si="42"/>
        <v/>
      </c>
      <c r="BL56" s="29" t="str">
        <f t="shared" si="42"/>
        <v/>
      </c>
      <c r="BM56" s="29" t="str">
        <f t="shared" si="42"/>
        <v/>
      </c>
      <c r="BN56" s="29" t="str">
        <f t="shared" si="42"/>
        <v/>
      </c>
      <c r="BO56" s="29" t="str">
        <f t="shared" si="42"/>
        <v/>
      </c>
      <c r="BP56" s="29" t="str">
        <f t="shared" si="42"/>
        <v/>
      </c>
      <c r="BQ56" s="29" t="str">
        <f t="shared" si="42"/>
        <v/>
      </c>
      <c r="BR56" s="29" t="str">
        <f t="shared" si="42"/>
        <v/>
      </c>
      <c r="BS56" s="29" t="str">
        <f t="shared" si="42"/>
        <v/>
      </c>
    </row>
    <row r="57" spans="1:71" x14ac:dyDescent="0.3">
      <c r="A57" s="1" t="s">
        <v>266</v>
      </c>
      <c r="B57" s="1" t="s">
        <v>295</v>
      </c>
      <c r="C57" s="29" t="str">
        <f t="shared" ref="C57:W57" si="43">IF(C26="","",CONCATENATE(C$3,C26))</f>
        <v>1,54000</v>
      </c>
      <c r="D57" s="29" t="str">
        <f t="shared" si="43"/>
        <v>2,2700</v>
      </c>
      <c r="E57" s="29" t="str">
        <f t="shared" si="43"/>
        <v>3,2700</v>
      </c>
      <c r="F57" s="29" t="str">
        <f t="shared" si="43"/>
        <v>4,2700</v>
      </c>
      <c r="G57" s="29" t="str">
        <f t="shared" si="43"/>
        <v/>
      </c>
      <c r="H57" s="29" t="str">
        <f t="shared" si="43"/>
        <v/>
      </c>
      <c r="I57" s="29" t="str">
        <f t="shared" si="43"/>
        <v/>
      </c>
      <c r="J57" s="29" t="str">
        <f t="shared" si="43"/>
        <v/>
      </c>
      <c r="K57" s="29" t="str">
        <f t="shared" si="43"/>
        <v/>
      </c>
      <c r="L57" s="29" t="str">
        <f t="shared" si="43"/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29" t="str">
        <f t="shared" si="43"/>
        <v/>
      </c>
      <c r="Q57" s="29" t="str">
        <f t="shared" si="43"/>
        <v/>
      </c>
      <c r="R57" s="29" t="str">
        <f t="shared" si="43"/>
        <v/>
      </c>
      <c r="S57" s="29" t="str">
        <f t="shared" si="43"/>
        <v/>
      </c>
      <c r="T57" s="29" t="str">
        <f t="shared" si="43"/>
        <v/>
      </c>
      <c r="U57" s="29" t="str">
        <f t="shared" si="43"/>
        <v/>
      </c>
      <c r="V57" s="29" t="str">
        <f t="shared" si="43"/>
        <v/>
      </c>
      <c r="W57" s="29" t="str">
        <f t="shared" si="43"/>
        <v/>
      </c>
      <c r="X57" s="29" t="str">
        <f t="shared" ref="X57:BS57" si="44">IF(X26="","",CONCATENATE(X$3,X26))</f>
        <v/>
      </c>
      <c r="Y57" s="29" t="str">
        <f t="shared" si="44"/>
        <v/>
      </c>
      <c r="Z57" s="29" t="str">
        <f t="shared" si="44"/>
        <v/>
      </c>
      <c r="AA57" s="29" t="str">
        <f t="shared" si="44"/>
        <v/>
      </c>
      <c r="AB57" s="29" t="str">
        <f t="shared" si="44"/>
        <v/>
      </c>
      <c r="AC57" s="29" t="str">
        <f t="shared" si="44"/>
        <v/>
      </c>
      <c r="AD57" s="29" t="str">
        <f t="shared" si="44"/>
        <v/>
      </c>
      <c r="AE57" s="29" t="str">
        <f t="shared" si="44"/>
        <v/>
      </c>
      <c r="AF57" s="29" t="str">
        <f t="shared" si="44"/>
        <v/>
      </c>
      <c r="AG57" s="29" t="str">
        <f t="shared" si="44"/>
        <v/>
      </c>
      <c r="AH57" s="29" t="str">
        <f t="shared" si="44"/>
        <v/>
      </c>
      <c r="AI57" s="29" t="str">
        <f t="shared" si="44"/>
        <v/>
      </c>
      <c r="AJ57" s="29" t="str">
        <f t="shared" si="44"/>
        <v/>
      </c>
      <c r="AK57" s="29" t="str">
        <f t="shared" si="44"/>
        <v/>
      </c>
      <c r="AL57" s="29" t="str">
        <f t="shared" si="44"/>
        <v/>
      </c>
      <c r="AM57" s="29" t="str">
        <f t="shared" si="44"/>
        <v/>
      </c>
      <c r="AN57" s="29" t="str">
        <f t="shared" si="44"/>
        <v/>
      </c>
      <c r="AO57" s="29" t="str">
        <f t="shared" si="44"/>
        <v/>
      </c>
      <c r="AP57" s="29" t="str">
        <f t="shared" si="44"/>
        <v/>
      </c>
      <c r="AQ57" s="29" t="str">
        <f t="shared" si="44"/>
        <v/>
      </c>
      <c r="AR57" s="29" t="str">
        <f t="shared" si="44"/>
        <v/>
      </c>
      <c r="AS57" s="29" t="str">
        <f t="shared" si="44"/>
        <v/>
      </c>
      <c r="AT57" s="29" t="str">
        <f t="shared" si="44"/>
        <v/>
      </c>
      <c r="AU57" s="29" t="str">
        <f t="shared" si="44"/>
        <v/>
      </c>
      <c r="AV57" s="29" t="str">
        <f t="shared" si="44"/>
        <v/>
      </c>
      <c r="AW57" s="29" t="str">
        <f t="shared" si="44"/>
        <v/>
      </c>
      <c r="AX57" s="29" t="str">
        <f t="shared" si="44"/>
        <v/>
      </c>
      <c r="AY57" s="29" t="str">
        <f t="shared" si="44"/>
        <v/>
      </c>
      <c r="AZ57" s="29" t="str">
        <f t="shared" si="44"/>
        <v/>
      </c>
      <c r="BA57" s="29" t="str">
        <f t="shared" si="44"/>
        <v/>
      </c>
      <c r="BB57" s="29" t="str">
        <f t="shared" si="44"/>
        <v/>
      </c>
      <c r="BC57" s="29" t="str">
        <f t="shared" si="44"/>
        <v/>
      </c>
      <c r="BD57" s="29" t="str">
        <f t="shared" si="44"/>
        <v/>
      </c>
      <c r="BE57" s="29" t="str">
        <f t="shared" si="44"/>
        <v/>
      </c>
      <c r="BF57" s="29" t="str">
        <f t="shared" si="44"/>
        <v/>
      </c>
      <c r="BG57" s="29" t="str">
        <f t="shared" si="44"/>
        <v/>
      </c>
      <c r="BH57" s="29" t="str">
        <f t="shared" si="44"/>
        <v/>
      </c>
      <c r="BI57" s="29" t="str">
        <f t="shared" si="44"/>
        <v/>
      </c>
      <c r="BJ57" s="29" t="str">
        <f t="shared" si="44"/>
        <v/>
      </c>
      <c r="BK57" s="29" t="str">
        <f t="shared" si="44"/>
        <v/>
      </c>
      <c r="BL57" s="29" t="str">
        <f t="shared" si="44"/>
        <v/>
      </c>
      <c r="BM57" s="29" t="str">
        <f t="shared" si="44"/>
        <v/>
      </c>
      <c r="BN57" s="29" t="str">
        <f t="shared" si="44"/>
        <v/>
      </c>
      <c r="BO57" s="29" t="str">
        <f t="shared" si="44"/>
        <v/>
      </c>
      <c r="BP57" s="29" t="str">
        <f t="shared" si="44"/>
        <v/>
      </c>
      <c r="BQ57" s="29" t="str">
        <f t="shared" si="44"/>
        <v/>
      </c>
      <c r="BR57" s="29" t="str">
        <f t="shared" si="44"/>
        <v/>
      </c>
      <c r="BS57" s="29" t="str">
        <f t="shared" si="44"/>
        <v/>
      </c>
    </row>
    <row r="58" spans="1:71" x14ac:dyDescent="0.3">
      <c r="A58" s="1" t="s">
        <v>267</v>
      </c>
      <c r="B58" s="1" t="s">
        <v>296</v>
      </c>
      <c r="C58" s="29" t="str">
        <f t="shared" ref="C58:W58" si="45">IF(C27="","",CONCATENATE(C$3,C27))</f>
        <v>1,2160</v>
      </c>
      <c r="D58" s="29" t="str">
        <f t="shared" si="45"/>
        <v>2,108</v>
      </c>
      <c r="E58" s="29" t="str">
        <f t="shared" si="45"/>
        <v>3,72</v>
      </c>
      <c r="F58" s="29" t="str">
        <f t="shared" si="45"/>
        <v>4,72</v>
      </c>
      <c r="G58" s="29" t="str">
        <f t="shared" si="45"/>
        <v/>
      </c>
      <c r="H58" s="29" t="str">
        <f t="shared" si="45"/>
        <v/>
      </c>
      <c r="I58" s="29" t="str">
        <f t="shared" si="45"/>
        <v/>
      </c>
      <c r="J58" s="29" t="str">
        <f t="shared" si="45"/>
        <v/>
      </c>
      <c r="K58" s="29" t="str">
        <f t="shared" si="45"/>
        <v/>
      </c>
      <c r="L58" s="29" t="str">
        <f t="shared" si="45"/>
        <v/>
      </c>
      <c r="M58" s="29" t="str">
        <f t="shared" si="45"/>
        <v/>
      </c>
      <c r="N58" s="29" t="str">
        <f t="shared" si="45"/>
        <v/>
      </c>
      <c r="O58" s="29" t="str">
        <f t="shared" si="45"/>
        <v/>
      </c>
      <c r="P58" s="29" t="str">
        <f t="shared" si="45"/>
        <v/>
      </c>
      <c r="Q58" s="29" t="str">
        <f t="shared" si="45"/>
        <v/>
      </c>
      <c r="R58" s="29" t="str">
        <f t="shared" si="45"/>
        <v/>
      </c>
      <c r="S58" s="29" t="str">
        <f t="shared" si="45"/>
        <v/>
      </c>
      <c r="T58" s="29" t="str">
        <f t="shared" si="45"/>
        <v/>
      </c>
      <c r="U58" s="29" t="str">
        <f t="shared" si="45"/>
        <v/>
      </c>
      <c r="V58" s="29" t="str">
        <f t="shared" si="45"/>
        <v>26,2000</v>
      </c>
      <c r="W58" s="29" t="str">
        <f t="shared" si="45"/>
        <v/>
      </c>
      <c r="X58" s="29" t="str">
        <f t="shared" ref="X58:BS58" si="46">IF(X27="","",CONCATENATE(X$3,X27))</f>
        <v/>
      </c>
      <c r="Y58" s="29" t="str">
        <f t="shared" si="46"/>
        <v/>
      </c>
      <c r="Z58" s="29" t="str">
        <f t="shared" si="46"/>
        <v/>
      </c>
      <c r="AA58" s="29" t="str">
        <f t="shared" si="46"/>
        <v/>
      </c>
      <c r="AB58" s="29" t="str">
        <f t="shared" si="46"/>
        <v/>
      </c>
      <c r="AC58" s="29" t="str">
        <f t="shared" si="46"/>
        <v/>
      </c>
      <c r="AD58" s="29" t="str">
        <f t="shared" si="46"/>
        <v/>
      </c>
      <c r="AE58" s="29" t="str">
        <f t="shared" si="46"/>
        <v/>
      </c>
      <c r="AF58" s="29" t="str">
        <f t="shared" si="46"/>
        <v/>
      </c>
      <c r="AG58" s="29" t="str">
        <f t="shared" si="46"/>
        <v/>
      </c>
      <c r="AH58" s="29" t="str">
        <f t="shared" si="46"/>
        <v/>
      </c>
      <c r="AI58" s="29" t="str">
        <f t="shared" si="46"/>
        <v/>
      </c>
      <c r="AJ58" s="29" t="str">
        <f t="shared" si="46"/>
        <v/>
      </c>
      <c r="AK58" s="29" t="str">
        <f t="shared" si="46"/>
        <v/>
      </c>
      <c r="AL58" s="29" t="str">
        <f t="shared" si="46"/>
        <v/>
      </c>
      <c r="AM58" s="29" t="str">
        <f t="shared" si="46"/>
        <v/>
      </c>
      <c r="AN58" s="29" t="str">
        <f t="shared" si="46"/>
        <v/>
      </c>
      <c r="AO58" s="29" t="str">
        <f t="shared" si="46"/>
        <v/>
      </c>
      <c r="AP58" s="29" t="str">
        <f t="shared" si="46"/>
        <v/>
      </c>
      <c r="AQ58" s="29" t="str">
        <f t="shared" si="46"/>
        <v/>
      </c>
      <c r="AR58" s="29" t="str">
        <f t="shared" si="46"/>
        <v/>
      </c>
      <c r="AS58" s="29" t="str">
        <f t="shared" si="46"/>
        <v/>
      </c>
      <c r="AT58" s="29" t="str">
        <f t="shared" si="46"/>
        <v/>
      </c>
      <c r="AU58" s="29" t="str">
        <f t="shared" si="46"/>
        <v/>
      </c>
      <c r="AV58" s="29" t="str">
        <f t="shared" si="46"/>
        <v/>
      </c>
      <c r="AW58" s="29" t="str">
        <f t="shared" si="46"/>
        <v/>
      </c>
      <c r="AX58" s="29" t="str">
        <f t="shared" si="46"/>
        <v/>
      </c>
      <c r="AY58" s="29" t="str">
        <f t="shared" si="46"/>
        <v/>
      </c>
      <c r="AZ58" s="29" t="str">
        <f t="shared" si="46"/>
        <v/>
      </c>
      <c r="BA58" s="29" t="str">
        <f t="shared" si="46"/>
        <v/>
      </c>
      <c r="BB58" s="29" t="str">
        <f t="shared" si="46"/>
        <v/>
      </c>
      <c r="BC58" s="29" t="str">
        <f t="shared" si="46"/>
        <v/>
      </c>
      <c r="BD58" s="29" t="str">
        <f t="shared" si="46"/>
        <v/>
      </c>
      <c r="BE58" s="29" t="str">
        <f t="shared" si="46"/>
        <v/>
      </c>
      <c r="BF58" s="29" t="str">
        <f t="shared" si="46"/>
        <v/>
      </c>
      <c r="BG58" s="29" t="str">
        <f t="shared" si="46"/>
        <v/>
      </c>
      <c r="BH58" s="29" t="str">
        <f t="shared" si="46"/>
        <v/>
      </c>
      <c r="BI58" s="29" t="str">
        <f t="shared" si="46"/>
        <v/>
      </c>
      <c r="BJ58" s="29" t="str">
        <f t="shared" si="46"/>
        <v/>
      </c>
      <c r="BK58" s="29" t="str">
        <f t="shared" si="46"/>
        <v/>
      </c>
      <c r="BL58" s="29" t="str">
        <f t="shared" si="46"/>
        <v/>
      </c>
      <c r="BM58" s="29" t="str">
        <f t="shared" si="46"/>
        <v/>
      </c>
      <c r="BN58" s="29" t="str">
        <f t="shared" si="46"/>
        <v/>
      </c>
      <c r="BO58" s="29" t="str">
        <f t="shared" si="46"/>
        <v/>
      </c>
      <c r="BP58" s="29" t="str">
        <f t="shared" si="46"/>
        <v/>
      </c>
      <c r="BQ58" s="29" t="str">
        <f t="shared" si="46"/>
        <v/>
      </c>
      <c r="BR58" s="29" t="str">
        <f t="shared" si="46"/>
        <v/>
      </c>
      <c r="BS58" s="29" t="str">
        <f t="shared" si="46"/>
        <v/>
      </c>
    </row>
    <row r="59" spans="1:71" x14ac:dyDescent="0.3">
      <c r="A59" s="1" t="s">
        <v>268</v>
      </c>
      <c r="B59" s="1" t="s">
        <v>297</v>
      </c>
      <c r="C59" s="29" t="str">
        <f t="shared" ref="C59:W59" si="47">IF(C28="","",CONCATENATE(C$3,C28))</f>
        <v>1,3240</v>
      </c>
      <c r="D59" s="29" t="str">
        <f t="shared" si="47"/>
        <v>2,162</v>
      </c>
      <c r="E59" s="29" t="str">
        <f t="shared" si="47"/>
        <v>3,108</v>
      </c>
      <c r="F59" s="29" t="str">
        <f t="shared" si="47"/>
        <v>4,108</v>
      </c>
      <c r="G59" s="29" t="str">
        <f t="shared" si="47"/>
        <v/>
      </c>
      <c r="H59" s="29" t="str">
        <f t="shared" si="47"/>
        <v/>
      </c>
      <c r="I59" s="29" t="str">
        <f t="shared" si="47"/>
        <v/>
      </c>
      <c r="J59" s="29" t="str">
        <f t="shared" si="47"/>
        <v/>
      </c>
      <c r="K59" s="29" t="str">
        <f t="shared" si="47"/>
        <v/>
      </c>
      <c r="L59" s="29" t="str">
        <f t="shared" si="47"/>
        <v/>
      </c>
      <c r="M59" s="29" t="str">
        <f t="shared" si="47"/>
        <v/>
      </c>
      <c r="N59" s="29" t="str">
        <f t="shared" si="47"/>
        <v/>
      </c>
      <c r="O59" s="29" t="str">
        <f t="shared" si="47"/>
        <v/>
      </c>
      <c r="P59" s="29" t="str">
        <f t="shared" si="47"/>
        <v/>
      </c>
      <c r="Q59" s="29" t="str">
        <f t="shared" si="47"/>
        <v/>
      </c>
      <c r="R59" s="29" t="str">
        <f t="shared" si="47"/>
        <v/>
      </c>
      <c r="S59" s="29" t="str">
        <f t="shared" si="47"/>
        <v/>
      </c>
      <c r="T59" s="29" t="str">
        <f t="shared" si="47"/>
        <v/>
      </c>
      <c r="U59" s="29" t="str">
        <f t="shared" si="47"/>
        <v/>
      </c>
      <c r="V59" s="29" t="str">
        <f t="shared" si="47"/>
        <v>26,5000</v>
      </c>
      <c r="W59" s="29" t="str">
        <f t="shared" si="47"/>
        <v/>
      </c>
      <c r="X59" s="29" t="str">
        <f t="shared" ref="X59:BS59" si="48">IF(X28="","",CONCATENATE(X$3,X28))</f>
        <v/>
      </c>
      <c r="Y59" s="29" t="str">
        <f t="shared" si="48"/>
        <v/>
      </c>
      <c r="Z59" s="29" t="str">
        <f t="shared" si="48"/>
        <v/>
      </c>
      <c r="AA59" s="29" t="str">
        <f t="shared" si="48"/>
        <v/>
      </c>
      <c r="AB59" s="29" t="str">
        <f t="shared" si="48"/>
        <v/>
      </c>
      <c r="AC59" s="29" t="str">
        <f t="shared" si="48"/>
        <v/>
      </c>
      <c r="AD59" s="29" t="str">
        <f t="shared" si="48"/>
        <v/>
      </c>
      <c r="AE59" s="29" t="str">
        <f t="shared" si="48"/>
        <v/>
      </c>
      <c r="AF59" s="29" t="str">
        <f t="shared" si="48"/>
        <v/>
      </c>
      <c r="AG59" s="29" t="str">
        <f t="shared" si="48"/>
        <v/>
      </c>
      <c r="AH59" s="29" t="str">
        <f t="shared" si="48"/>
        <v/>
      </c>
      <c r="AI59" s="29" t="str">
        <f t="shared" si="48"/>
        <v/>
      </c>
      <c r="AJ59" s="29" t="str">
        <f t="shared" si="48"/>
        <v/>
      </c>
      <c r="AK59" s="29" t="str">
        <f t="shared" si="48"/>
        <v/>
      </c>
      <c r="AL59" s="29" t="str">
        <f t="shared" si="48"/>
        <v/>
      </c>
      <c r="AM59" s="29" t="str">
        <f t="shared" si="48"/>
        <v/>
      </c>
      <c r="AN59" s="29" t="str">
        <f t="shared" si="48"/>
        <v/>
      </c>
      <c r="AO59" s="29" t="str">
        <f t="shared" si="48"/>
        <v/>
      </c>
      <c r="AP59" s="29" t="str">
        <f t="shared" si="48"/>
        <v/>
      </c>
      <c r="AQ59" s="29" t="str">
        <f t="shared" si="48"/>
        <v/>
      </c>
      <c r="AR59" s="29" t="str">
        <f t="shared" si="48"/>
        <v/>
      </c>
      <c r="AS59" s="29" t="str">
        <f t="shared" si="48"/>
        <v/>
      </c>
      <c r="AT59" s="29" t="str">
        <f t="shared" si="48"/>
        <v/>
      </c>
      <c r="AU59" s="29" t="str">
        <f t="shared" si="48"/>
        <v/>
      </c>
      <c r="AV59" s="29" t="str">
        <f t="shared" si="48"/>
        <v/>
      </c>
      <c r="AW59" s="29" t="str">
        <f t="shared" si="48"/>
        <v/>
      </c>
      <c r="AX59" s="29" t="str">
        <f t="shared" si="48"/>
        <v/>
      </c>
      <c r="AY59" s="29" t="str">
        <f t="shared" si="48"/>
        <v/>
      </c>
      <c r="AZ59" s="29" t="str">
        <f t="shared" si="48"/>
        <v/>
      </c>
      <c r="BA59" s="29" t="str">
        <f t="shared" si="48"/>
        <v/>
      </c>
      <c r="BB59" s="29" t="str">
        <f t="shared" si="48"/>
        <v/>
      </c>
      <c r="BC59" s="29" t="str">
        <f t="shared" si="48"/>
        <v/>
      </c>
      <c r="BD59" s="29" t="str">
        <f t="shared" si="48"/>
        <v/>
      </c>
      <c r="BE59" s="29" t="str">
        <f t="shared" si="48"/>
        <v/>
      </c>
      <c r="BF59" s="29" t="str">
        <f t="shared" si="48"/>
        <v/>
      </c>
      <c r="BG59" s="29" t="str">
        <f t="shared" si="48"/>
        <v/>
      </c>
      <c r="BH59" s="29" t="str">
        <f t="shared" si="48"/>
        <v/>
      </c>
      <c r="BI59" s="29" t="str">
        <f t="shared" si="48"/>
        <v/>
      </c>
      <c r="BJ59" s="29" t="str">
        <f t="shared" si="48"/>
        <v/>
      </c>
      <c r="BK59" s="29" t="str">
        <f t="shared" si="48"/>
        <v/>
      </c>
      <c r="BL59" s="29" t="str">
        <f t="shared" si="48"/>
        <v/>
      </c>
      <c r="BM59" s="29" t="str">
        <f t="shared" si="48"/>
        <v/>
      </c>
      <c r="BN59" s="29" t="str">
        <f t="shared" si="48"/>
        <v/>
      </c>
      <c r="BO59" s="29" t="str">
        <f t="shared" si="48"/>
        <v/>
      </c>
      <c r="BP59" s="29" t="str">
        <f t="shared" si="48"/>
        <v/>
      </c>
      <c r="BQ59" s="29" t="str">
        <f t="shared" si="48"/>
        <v/>
      </c>
      <c r="BR59" s="29" t="str">
        <f t="shared" si="48"/>
        <v/>
      </c>
      <c r="BS59" s="29" t="str">
        <f t="shared" si="48"/>
        <v/>
      </c>
    </row>
    <row r="60" spans="1:71" x14ac:dyDescent="0.3">
      <c r="A60" s="1" t="s">
        <v>269</v>
      </c>
      <c r="B60" s="1" t="s">
        <v>298</v>
      </c>
      <c r="C60" s="29" t="str">
        <f t="shared" ref="C60:W60" si="49">IF(C29="","",CONCATENATE(C$3,C29))</f>
        <v>1,8640</v>
      </c>
      <c r="D60" s="29" t="str">
        <f t="shared" si="49"/>
        <v>2,432</v>
      </c>
      <c r="E60" s="29" t="str">
        <f t="shared" si="49"/>
        <v>3,288</v>
      </c>
      <c r="F60" s="29" t="str">
        <f t="shared" si="49"/>
        <v>4,288</v>
      </c>
      <c r="G60" s="29" t="str">
        <f t="shared" si="49"/>
        <v/>
      </c>
      <c r="H60" s="29" t="str">
        <f t="shared" si="49"/>
        <v/>
      </c>
      <c r="I60" s="29" t="str">
        <f t="shared" si="49"/>
        <v/>
      </c>
      <c r="J60" s="29" t="str">
        <f t="shared" si="49"/>
        <v/>
      </c>
      <c r="K60" s="29" t="str">
        <f t="shared" si="49"/>
        <v/>
      </c>
      <c r="L60" s="29" t="str">
        <f t="shared" si="49"/>
        <v/>
      </c>
      <c r="M60" s="29" t="str">
        <f t="shared" si="49"/>
        <v/>
      </c>
      <c r="N60" s="29" t="str">
        <f t="shared" si="49"/>
        <v/>
      </c>
      <c r="O60" s="29" t="str">
        <f t="shared" si="49"/>
        <v/>
      </c>
      <c r="P60" s="29" t="str">
        <f t="shared" si="49"/>
        <v/>
      </c>
      <c r="Q60" s="29" t="str">
        <f t="shared" si="49"/>
        <v/>
      </c>
      <c r="R60" s="29" t="str">
        <f t="shared" si="49"/>
        <v/>
      </c>
      <c r="S60" s="29" t="str">
        <f t="shared" si="49"/>
        <v/>
      </c>
      <c r="T60" s="29" t="str">
        <f t="shared" si="49"/>
        <v/>
      </c>
      <c r="U60" s="29" t="str">
        <f t="shared" si="49"/>
        <v/>
      </c>
      <c r="V60" s="29" t="str">
        <f t="shared" si="49"/>
        <v>26,10000</v>
      </c>
      <c r="W60" s="29" t="str">
        <f t="shared" si="49"/>
        <v/>
      </c>
      <c r="X60" s="29" t="str">
        <f t="shared" ref="X60:BS60" si="50">IF(X29="","",CONCATENATE(X$3,X29))</f>
        <v/>
      </c>
      <c r="Y60" s="29" t="str">
        <f t="shared" si="50"/>
        <v/>
      </c>
      <c r="Z60" s="29" t="str">
        <f t="shared" si="50"/>
        <v/>
      </c>
      <c r="AA60" s="29" t="str">
        <f t="shared" si="50"/>
        <v/>
      </c>
      <c r="AB60" s="29" t="str">
        <f t="shared" si="50"/>
        <v/>
      </c>
      <c r="AC60" s="29" t="str">
        <f t="shared" si="50"/>
        <v/>
      </c>
      <c r="AD60" s="29" t="str">
        <f t="shared" si="50"/>
        <v/>
      </c>
      <c r="AE60" s="29" t="str">
        <f t="shared" si="50"/>
        <v/>
      </c>
      <c r="AF60" s="29" t="str">
        <f t="shared" si="50"/>
        <v/>
      </c>
      <c r="AG60" s="29" t="str">
        <f t="shared" si="50"/>
        <v/>
      </c>
      <c r="AH60" s="29" t="str">
        <f t="shared" si="50"/>
        <v/>
      </c>
      <c r="AI60" s="29" t="str">
        <f t="shared" si="50"/>
        <v/>
      </c>
      <c r="AJ60" s="29" t="str">
        <f t="shared" si="50"/>
        <v/>
      </c>
      <c r="AK60" s="29" t="str">
        <f t="shared" si="50"/>
        <v/>
      </c>
      <c r="AL60" s="29" t="str">
        <f t="shared" si="50"/>
        <v/>
      </c>
      <c r="AM60" s="29" t="str">
        <f t="shared" si="50"/>
        <v/>
      </c>
      <c r="AN60" s="29" t="str">
        <f t="shared" si="50"/>
        <v/>
      </c>
      <c r="AO60" s="29" t="str">
        <f t="shared" si="50"/>
        <v/>
      </c>
      <c r="AP60" s="29" t="str">
        <f t="shared" si="50"/>
        <v/>
      </c>
      <c r="AQ60" s="29" t="str">
        <f t="shared" si="50"/>
        <v/>
      </c>
      <c r="AR60" s="29" t="str">
        <f t="shared" si="50"/>
        <v/>
      </c>
      <c r="AS60" s="29" t="str">
        <f t="shared" si="50"/>
        <v/>
      </c>
      <c r="AT60" s="29" t="str">
        <f t="shared" si="50"/>
        <v/>
      </c>
      <c r="AU60" s="29" t="str">
        <f t="shared" si="50"/>
        <v/>
      </c>
      <c r="AV60" s="29" t="str">
        <f t="shared" si="50"/>
        <v/>
      </c>
      <c r="AW60" s="29" t="str">
        <f t="shared" si="50"/>
        <v/>
      </c>
      <c r="AX60" s="29" t="str">
        <f t="shared" si="50"/>
        <v/>
      </c>
      <c r="AY60" s="29" t="str">
        <f t="shared" si="50"/>
        <v/>
      </c>
      <c r="AZ60" s="29" t="str">
        <f t="shared" si="50"/>
        <v/>
      </c>
      <c r="BA60" s="29" t="str">
        <f t="shared" si="50"/>
        <v/>
      </c>
      <c r="BB60" s="29" t="str">
        <f t="shared" si="50"/>
        <v/>
      </c>
      <c r="BC60" s="29" t="str">
        <f t="shared" si="50"/>
        <v/>
      </c>
      <c r="BD60" s="29" t="str">
        <f t="shared" si="50"/>
        <v/>
      </c>
      <c r="BE60" s="29" t="str">
        <f t="shared" si="50"/>
        <v/>
      </c>
      <c r="BF60" s="29" t="str">
        <f t="shared" si="50"/>
        <v/>
      </c>
      <c r="BG60" s="29" t="str">
        <f t="shared" si="50"/>
        <v/>
      </c>
      <c r="BH60" s="29" t="str">
        <f t="shared" si="50"/>
        <v/>
      </c>
      <c r="BI60" s="29" t="str">
        <f t="shared" si="50"/>
        <v/>
      </c>
      <c r="BJ60" s="29" t="str">
        <f t="shared" si="50"/>
        <v/>
      </c>
      <c r="BK60" s="29" t="str">
        <f t="shared" si="50"/>
        <v/>
      </c>
      <c r="BL60" s="29" t="str">
        <f t="shared" si="50"/>
        <v/>
      </c>
      <c r="BM60" s="29" t="str">
        <f t="shared" si="50"/>
        <v/>
      </c>
      <c r="BN60" s="29" t="str">
        <f t="shared" si="50"/>
        <v/>
      </c>
      <c r="BO60" s="29" t="str">
        <f t="shared" si="50"/>
        <v/>
      </c>
      <c r="BP60" s="29" t="str">
        <f t="shared" si="50"/>
        <v/>
      </c>
      <c r="BQ60" s="29" t="str">
        <f t="shared" si="50"/>
        <v/>
      </c>
      <c r="BR60" s="29" t="str">
        <f t="shared" si="50"/>
        <v/>
      </c>
      <c r="BS60" s="29" t="str">
        <f t="shared" si="50"/>
        <v/>
      </c>
    </row>
    <row r="61" spans="1:71" x14ac:dyDescent="0.3">
      <c r="A61" s="1" t="s">
        <v>270</v>
      </c>
      <c r="B61" s="1" t="s">
        <v>299</v>
      </c>
      <c r="C61" s="29" t="str">
        <f t="shared" ref="C61:W61" si="51">IF(C30="","",CONCATENATE(C$3,C30))</f>
        <v>1,108000</v>
      </c>
      <c r="D61" s="29" t="str">
        <f t="shared" si="51"/>
        <v>2,5400</v>
      </c>
      <c r="E61" s="29" t="str">
        <f t="shared" si="51"/>
        <v>3,5400</v>
      </c>
      <c r="F61" s="29" t="str">
        <f t="shared" si="51"/>
        <v>4,5400</v>
      </c>
      <c r="G61" s="29" t="str">
        <f t="shared" si="51"/>
        <v/>
      </c>
      <c r="H61" s="29" t="str">
        <f t="shared" si="51"/>
        <v/>
      </c>
      <c r="I61" s="29" t="str">
        <f t="shared" si="51"/>
        <v/>
      </c>
      <c r="J61" s="29" t="str">
        <f t="shared" si="51"/>
        <v/>
      </c>
      <c r="K61" s="29" t="str">
        <f t="shared" si="51"/>
        <v/>
      </c>
      <c r="L61" s="29" t="str">
        <f t="shared" si="51"/>
        <v>16,540</v>
      </c>
      <c r="M61" s="29" t="str">
        <f t="shared" si="51"/>
        <v/>
      </c>
      <c r="N61" s="29" t="str">
        <f t="shared" si="51"/>
        <v/>
      </c>
      <c r="O61" s="29" t="str">
        <f t="shared" si="51"/>
        <v/>
      </c>
      <c r="P61" s="29" t="str">
        <f t="shared" si="51"/>
        <v/>
      </c>
      <c r="Q61" s="29" t="str">
        <f t="shared" si="51"/>
        <v/>
      </c>
      <c r="R61" s="29" t="str">
        <f t="shared" si="51"/>
        <v/>
      </c>
      <c r="S61" s="29" t="str">
        <f t="shared" si="51"/>
        <v/>
      </c>
      <c r="T61" s="29" t="str">
        <f t="shared" si="51"/>
        <v/>
      </c>
      <c r="U61" s="29" t="str">
        <f t="shared" si="51"/>
        <v/>
      </c>
      <c r="V61" s="29" t="str">
        <f t="shared" si="51"/>
        <v/>
      </c>
      <c r="W61" s="29" t="str">
        <f t="shared" si="51"/>
        <v/>
      </c>
      <c r="X61" s="29" t="str">
        <f t="shared" ref="X61:BS61" si="52">IF(X30="","",CONCATENATE(X$3,X30))</f>
        <v/>
      </c>
      <c r="Y61" s="29" t="str">
        <f t="shared" si="52"/>
        <v/>
      </c>
      <c r="Z61" s="29" t="str">
        <f t="shared" si="52"/>
        <v/>
      </c>
      <c r="AA61" s="29" t="str">
        <f t="shared" si="52"/>
        <v/>
      </c>
      <c r="AB61" s="29" t="str">
        <f t="shared" si="52"/>
        <v/>
      </c>
      <c r="AC61" s="29" t="str">
        <f t="shared" si="52"/>
        <v/>
      </c>
      <c r="AD61" s="29" t="str">
        <f t="shared" si="52"/>
        <v/>
      </c>
      <c r="AE61" s="29" t="str">
        <f t="shared" si="52"/>
        <v/>
      </c>
      <c r="AF61" s="29" t="str">
        <f t="shared" si="52"/>
        <v/>
      </c>
      <c r="AG61" s="29" t="str">
        <f t="shared" si="52"/>
        <v/>
      </c>
      <c r="AH61" s="29" t="str">
        <f t="shared" si="52"/>
        <v/>
      </c>
      <c r="AI61" s="29" t="str">
        <f t="shared" si="52"/>
        <v/>
      </c>
      <c r="AJ61" s="29" t="str">
        <f t="shared" si="52"/>
        <v/>
      </c>
      <c r="AK61" s="29" t="str">
        <f t="shared" si="52"/>
        <v/>
      </c>
      <c r="AL61" s="29" t="str">
        <f t="shared" si="52"/>
        <v/>
      </c>
      <c r="AM61" s="29" t="str">
        <f t="shared" si="52"/>
        <v/>
      </c>
      <c r="AN61" s="29" t="str">
        <f t="shared" si="52"/>
        <v/>
      </c>
      <c r="AO61" s="29" t="str">
        <f t="shared" si="52"/>
        <v/>
      </c>
      <c r="AP61" s="29" t="str">
        <f t="shared" si="52"/>
        <v/>
      </c>
      <c r="AQ61" s="29" t="str">
        <f t="shared" si="52"/>
        <v/>
      </c>
      <c r="AR61" s="29" t="str">
        <f t="shared" si="52"/>
        <v/>
      </c>
      <c r="AS61" s="29" t="str">
        <f t="shared" si="52"/>
        <v/>
      </c>
      <c r="AT61" s="29" t="str">
        <f t="shared" si="52"/>
        <v/>
      </c>
      <c r="AU61" s="29" t="str">
        <f t="shared" si="52"/>
        <v/>
      </c>
      <c r="AV61" s="29" t="str">
        <f t="shared" si="52"/>
        <v/>
      </c>
      <c r="AW61" s="29" t="str">
        <f t="shared" si="52"/>
        <v/>
      </c>
      <c r="AX61" s="29" t="str">
        <f t="shared" si="52"/>
        <v/>
      </c>
      <c r="AY61" s="29" t="str">
        <f t="shared" si="52"/>
        <v/>
      </c>
      <c r="AZ61" s="29" t="str">
        <f t="shared" si="52"/>
        <v/>
      </c>
      <c r="BA61" s="29" t="str">
        <f t="shared" si="52"/>
        <v/>
      </c>
      <c r="BB61" s="29" t="str">
        <f t="shared" si="52"/>
        <v/>
      </c>
      <c r="BC61" s="29" t="str">
        <f t="shared" si="52"/>
        <v/>
      </c>
      <c r="BD61" s="29" t="str">
        <f t="shared" si="52"/>
        <v/>
      </c>
      <c r="BE61" s="29" t="str">
        <f t="shared" si="52"/>
        <v/>
      </c>
      <c r="BF61" s="29" t="str">
        <f t="shared" si="52"/>
        <v/>
      </c>
      <c r="BG61" s="29" t="str">
        <f t="shared" si="52"/>
        <v/>
      </c>
      <c r="BH61" s="29" t="str">
        <f t="shared" si="52"/>
        <v/>
      </c>
      <c r="BI61" s="29" t="str">
        <f t="shared" si="52"/>
        <v/>
      </c>
      <c r="BJ61" s="29" t="str">
        <f t="shared" si="52"/>
        <v/>
      </c>
      <c r="BK61" s="29" t="str">
        <f t="shared" si="52"/>
        <v/>
      </c>
      <c r="BL61" s="29" t="str">
        <f t="shared" si="52"/>
        <v/>
      </c>
      <c r="BM61" s="29" t="str">
        <f t="shared" si="52"/>
        <v/>
      </c>
      <c r="BN61" s="29" t="str">
        <f t="shared" si="52"/>
        <v/>
      </c>
      <c r="BO61" s="29" t="str">
        <f t="shared" si="52"/>
        <v/>
      </c>
      <c r="BP61" s="29" t="str">
        <f t="shared" si="52"/>
        <v/>
      </c>
      <c r="BQ61" s="29" t="str">
        <f t="shared" si="52"/>
        <v/>
      </c>
      <c r="BR61" s="29" t="str">
        <f t="shared" si="52"/>
        <v/>
      </c>
      <c r="BS61" s="29" t="str">
        <f t="shared" si="52"/>
        <v/>
      </c>
    </row>
    <row r="62" spans="1:71" x14ac:dyDescent="0.3">
      <c r="A62" s="1" t="s">
        <v>271</v>
      </c>
      <c r="B62" s="1" t="s">
        <v>300</v>
      </c>
      <c r="C62" s="29" t="str">
        <f t="shared" ref="C62:W62" si="53">IF(C31="","",CONCATENATE(C$3,C31))</f>
        <v>1,129600</v>
      </c>
      <c r="D62" s="29" t="str">
        <f t="shared" si="53"/>
        <v>2,6480</v>
      </c>
      <c r="E62" s="29" t="str">
        <f t="shared" si="53"/>
        <v>3,6480</v>
      </c>
      <c r="F62" s="29" t="str">
        <f t="shared" si="53"/>
        <v>4,6480</v>
      </c>
      <c r="G62" s="29" t="str">
        <f t="shared" si="53"/>
        <v/>
      </c>
      <c r="H62" s="29" t="str">
        <f t="shared" si="53"/>
        <v/>
      </c>
      <c r="I62" s="29" t="str">
        <f t="shared" si="53"/>
        <v/>
      </c>
      <c r="J62" s="29" t="str">
        <f t="shared" si="53"/>
        <v/>
      </c>
      <c r="K62" s="29" t="str">
        <f t="shared" si="53"/>
        <v/>
      </c>
      <c r="L62" s="29" t="str">
        <f t="shared" si="53"/>
        <v/>
      </c>
      <c r="M62" s="29" t="str">
        <f t="shared" si="53"/>
        <v>17,648</v>
      </c>
      <c r="N62" s="29" t="str">
        <f t="shared" si="53"/>
        <v/>
      </c>
      <c r="O62" s="29" t="str">
        <f t="shared" si="53"/>
        <v/>
      </c>
      <c r="P62" s="29" t="str">
        <f t="shared" si="53"/>
        <v/>
      </c>
      <c r="Q62" s="29" t="str">
        <f t="shared" si="53"/>
        <v/>
      </c>
      <c r="R62" s="29" t="str">
        <f t="shared" si="53"/>
        <v/>
      </c>
      <c r="S62" s="29" t="str">
        <f t="shared" si="53"/>
        <v/>
      </c>
      <c r="T62" s="29" t="str">
        <f t="shared" si="53"/>
        <v/>
      </c>
      <c r="U62" s="29" t="str">
        <f t="shared" si="53"/>
        <v/>
      </c>
      <c r="V62" s="29" t="str">
        <f t="shared" si="53"/>
        <v/>
      </c>
      <c r="W62" s="29" t="str">
        <f t="shared" si="53"/>
        <v/>
      </c>
      <c r="X62" s="29" t="str">
        <f t="shared" ref="X62:BS62" si="54">IF(X31="","",CONCATENATE(X$3,X31))</f>
        <v/>
      </c>
      <c r="Y62" s="29" t="str">
        <f t="shared" si="54"/>
        <v/>
      </c>
      <c r="Z62" s="29" t="str">
        <f t="shared" si="54"/>
        <v/>
      </c>
      <c r="AA62" s="29" t="str">
        <f t="shared" si="54"/>
        <v/>
      </c>
      <c r="AB62" s="29" t="str">
        <f t="shared" si="54"/>
        <v/>
      </c>
      <c r="AC62" s="29" t="str">
        <f t="shared" si="54"/>
        <v/>
      </c>
      <c r="AD62" s="29" t="str">
        <f t="shared" si="54"/>
        <v/>
      </c>
      <c r="AE62" s="29" t="str">
        <f t="shared" si="54"/>
        <v/>
      </c>
      <c r="AF62" s="29" t="str">
        <f t="shared" si="54"/>
        <v/>
      </c>
      <c r="AG62" s="29" t="str">
        <f t="shared" si="54"/>
        <v/>
      </c>
      <c r="AH62" s="29" t="str">
        <f t="shared" si="54"/>
        <v/>
      </c>
      <c r="AI62" s="29" t="str">
        <f t="shared" si="54"/>
        <v/>
      </c>
      <c r="AJ62" s="29" t="str">
        <f t="shared" si="54"/>
        <v/>
      </c>
      <c r="AK62" s="29" t="str">
        <f t="shared" si="54"/>
        <v/>
      </c>
      <c r="AL62" s="29" t="str">
        <f t="shared" si="54"/>
        <v/>
      </c>
      <c r="AM62" s="29" t="str">
        <f t="shared" si="54"/>
        <v/>
      </c>
      <c r="AN62" s="29" t="str">
        <f t="shared" si="54"/>
        <v/>
      </c>
      <c r="AO62" s="29" t="str">
        <f t="shared" si="54"/>
        <v/>
      </c>
      <c r="AP62" s="29" t="str">
        <f t="shared" si="54"/>
        <v/>
      </c>
      <c r="AQ62" s="29" t="str">
        <f t="shared" si="54"/>
        <v/>
      </c>
      <c r="AR62" s="29" t="str">
        <f t="shared" si="54"/>
        <v/>
      </c>
      <c r="AS62" s="29" t="str">
        <f t="shared" si="54"/>
        <v/>
      </c>
      <c r="AT62" s="29" t="str">
        <f t="shared" si="54"/>
        <v/>
      </c>
      <c r="AU62" s="29" t="str">
        <f t="shared" si="54"/>
        <v/>
      </c>
      <c r="AV62" s="29" t="str">
        <f t="shared" si="54"/>
        <v/>
      </c>
      <c r="AW62" s="29" t="str">
        <f t="shared" si="54"/>
        <v/>
      </c>
      <c r="AX62" s="29" t="str">
        <f t="shared" si="54"/>
        <v/>
      </c>
      <c r="AY62" s="29" t="str">
        <f t="shared" si="54"/>
        <v/>
      </c>
      <c r="AZ62" s="29" t="str">
        <f t="shared" si="54"/>
        <v/>
      </c>
      <c r="BA62" s="29" t="str">
        <f t="shared" si="54"/>
        <v/>
      </c>
      <c r="BB62" s="29" t="str">
        <f t="shared" si="54"/>
        <v/>
      </c>
      <c r="BC62" s="29" t="str">
        <f t="shared" si="54"/>
        <v/>
      </c>
      <c r="BD62" s="29" t="str">
        <f t="shared" si="54"/>
        <v/>
      </c>
      <c r="BE62" s="29" t="str">
        <f t="shared" si="54"/>
        <v/>
      </c>
      <c r="BF62" s="29" t="str">
        <f t="shared" si="54"/>
        <v/>
      </c>
      <c r="BG62" s="29" t="str">
        <f t="shared" si="54"/>
        <v/>
      </c>
      <c r="BH62" s="29" t="str">
        <f t="shared" si="54"/>
        <v/>
      </c>
      <c r="BI62" s="29" t="str">
        <f t="shared" si="54"/>
        <v/>
      </c>
      <c r="BJ62" s="29" t="str">
        <f t="shared" si="54"/>
        <v/>
      </c>
      <c r="BK62" s="29" t="str">
        <f t="shared" si="54"/>
        <v/>
      </c>
      <c r="BL62" s="29" t="str">
        <f t="shared" si="54"/>
        <v/>
      </c>
      <c r="BM62" s="29" t="str">
        <f t="shared" si="54"/>
        <v/>
      </c>
      <c r="BN62" s="29" t="str">
        <f t="shared" si="54"/>
        <v/>
      </c>
      <c r="BO62" s="29" t="str">
        <f t="shared" si="54"/>
        <v/>
      </c>
      <c r="BP62" s="29" t="str">
        <f t="shared" si="54"/>
        <v/>
      </c>
      <c r="BQ62" s="29" t="str">
        <f t="shared" si="54"/>
        <v/>
      </c>
      <c r="BR62" s="29" t="str">
        <f t="shared" si="54"/>
        <v/>
      </c>
      <c r="BS62" s="29" t="str">
        <f t="shared" si="54"/>
        <v/>
      </c>
    </row>
    <row r="63" spans="1:71" x14ac:dyDescent="0.3">
      <c r="A63" s="1" t="s">
        <v>272</v>
      </c>
      <c r="B63" s="1" t="s">
        <v>301</v>
      </c>
      <c r="C63" s="29" t="str">
        <f t="shared" ref="C63:W63" si="55">IF(C32="","",CONCATENATE(C$3,C32))</f>
        <v>1,180000</v>
      </c>
      <c r="D63" s="29" t="str">
        <f t="shared" si="55"/>
        <v>2,9000</v>
      </c>
      <c r="E63" s="29" t="str">
        <f t="shared" si="55"/>
        <v>3,9000</v>
      </c>
      <c r="F63" s="29" t="str">
        <f t="shared" si="55"/>
        <v>4,9000</v>
      </c>
      <c r="G63" s="29" t="str">
        <f t="shared" si="55"/>
        <v>11,900</v>
      </c>
      <c r="H63" s="29" t="str">
        <f t="shared" si="55"/>
        <v/>
      </c>
      <c r="I63" s="29" t="str">
        <f t="shared" si="55"/>
        <v/>
      </c>
      <c r="J63" s="29" t="str">
        <f t="shared" si="55"/>
        <v/>
      </c>
      <c r="K63" s="29" t="str">
        <f t="shared" si="55"/>
        <v/>
      </c>
      <c r="L63" s="29" t="str">
        <f t="shared" si="55"/>
        <v/>
      </c>
      <c r="M63" s="29" t="str">
        <f t="shared" si="55"/>
        <v/>
      </c>
      <c r="N63" s="29" t="str">
        <f t="shared" si="55"/>
        <v/>
      </c>
      <c r="O63" s="29" t="str">
        <f t="shared" si="55"/>
        <v/>
      </c>
      <c r="P63" s="29" t="str">
        <f t="shared" si="55"/>
        <v/>
      </c>
      <c r="Q63" s="29" t="str">
        <f t="shared" si="55"/>
        <v/>
      </c>
      <c r="R63" s="29" t="str">
        <f t="shared" si="55"/>
        <v/>
      </c>
      <c r="S63" s="29" t="str">
        <f t="shared" si="55"/>
        <v/>
      </c>
      <c r="T63" s="29" t="str">
        <f t="shared" si="55"/>
        <v/>
      </c>
      <c r="U63" s="29" t="str">
        <f t="shared" si="55"/>
        <v/>
      </c>
      <c r="V63" s="29" t="str">
        <f t="shared" si="55"/>
        <v/>
      </c>
      <c r="W63" s="29" t="str">
        <f t="shared" si="55"/>
        <v/>
      </c>
      <c r="X63" s="29" t="str">
        <f t="shared" ref="X63:BS63" si="56">IF(X32="","",CONCATENATE(X$3,X32))</f>
        <v/>
      </c>
      <c r="Y63" s="29" t="str">
        <f t="shared" si="56"/>
        <v/>
      </c>
      <c r="Z63" s="29" t="str">
        <f t="shared" si="56"/>
        <v/>
      </c>
      <c r="AA63" s="29" t="str">
        <f t="shared" si="56"/>
        <v/>
      </c>
      <c r="AB63" s="29" t="str">
        <f t="shared" si="56"/>
        <v/>
      </c>
      <c r="AC63" s="29" t="str">
        <f t="shared" si="56"/>
        <v/>
      </c>
      <c r="AD63" s="29" t="str">
        <f t="shared" si="56"/>
        <v/>
      </c>
      <c r="AE63" s="29" t="str">
        <f t="shared" si="56"/>
        <v/>
      </c>
      <c r="AF63" s="29" t="str">
        <f t="shared" si="56"/>
        <v/>
      </c>
      <c r="AG63" s="29" t="str">
        <f t="shared" si="56"/>
        <v/>
      </c>
      <c r="AH63" s="29" t="str">
        <f t="shared" si="56"/>
        <v/>
      </c>
      <c r="AI63" s="29" t="str">
        <f t="shared" si="56"/>
        <v/>
      </c>
      <c r="AJ63" s="29" t="str">
        <f t="shared" si="56"/>
        <v/>
      </c>
      <c r="AK63" s="29" t="str">
        <f t="shared" si="56"/>
        <v/>
      </c>
      <c r="AL63" s="29" t="str">
        <f t="shared" si="56"/>
        <v/>
      </c>
      <c r="AM63" s="29" t="str">
        <f t="shared" si="56"/>
        <v/>
      </c>
      <c r="AN63" s="29" t="str">
        <f t="shared" si="56"/>
        <v/>
      </c>
      <c r="AO63" s="29" t="str">
        <f t="shared" si="56"/>
        <v/>
      </c>
      <c r="AP63" s="29" t="str">
        <f t="shared" si="56"/>
        <v/>
      </c>
      <c r="AQ63" s="29" t="str">
        <f t="shared" si="56"/>
        <v/>
      </c>
      <c r="AR63" s="29" t="str">
        <f t="shared" si="56"/>
        <v/>
      </c>
      <c r="AS63" s="29" t="str">
        <f t="shared" si="56"/>
        <v/>
      </c>
      <c r="AT63" s="29" t="str">
        <f t="shared" si="56"/>
        <v/>
      </c>
      <c r="AU63" s="29" t="str">
        <f t="shared" si="56"/>
        <v/>
      </c>
      <c r="AV63" s="29" t="str">
        <f t="shared" si="56"/>
        <v/>
      </c>
      <c r="AW63" s="29" t="str">
        <f t="shared" si="56"/>
        <v/>
      </c>
      <c r="AX63" s="29" t="str">
        <f t="shared" si="56"/>
        <v/>
      </c>
      <c r="AY63" s="29" t="str">
        <f t="shared" si="56"/>
        <v/>
      </c>
      <c r="AZ63" s="29" t="str">
        <f t="shared" si="56"/>
        <v/>
      </c>
      <c r="BA63" s="29" t="str">
        <f t="shared" si="56"/>
        <v/>
      </c>
      <c r="BB63" s="29" t="str">
        <f t="shared" si="56"/>
        <v/>
      </c>
      <c r="BC63" s="29" t="str">
        <f t="shared" si="56"/>
        <v/>
      </c>
      <c r="BD63" s="29" t="str">
        <f t="shared" si="56"/>
        <v/>
      </c>
      <c r="BE63" s="29" t="str">
        <f t="shared" si="56"/>
        <v/>
      </c>
      <c r="BF63" s="29" t="str">
        <f t="shared" si="56"/>
        <v/>
      </c>
      <c r="BG63" s="29" t="str">
        <f t="shared" si="56"/>
        <v/>
      </c>
      <c r="BH63" s="29" t="str">
        <f t="shared" si="56"/>
        <v/>
      </c>
      <c r="BI63" s="29" t="str">
        <f t="shared" si="56"/>
        <v/>
      </c>
      <c r="BJ63" s="29" t="str">
        <f t="shared" si="56"/>
        <v/>
      </c>
      <c r="BK63" s="29" t="str">
        <f t="shared" si="56"/>
        <v/>
      </c>
      <c r="BL63" s="29" t="str">
        <f t="shared" si="56"/>
        <v/>
      </c>
      <c r="BM63" s="29" t="str">
        <f t="shared" si="56"/>
        <v/>
      </c>
      <c r="BN63" s="29" t="str">
        <f t="shared" si="56"/>
        <v/>
      </c>
      <c r="BO63" s="29" t="str">
        <f t="shared" si="56"/>
        <v/>
      </c>
      <c r="BP63" s="29" t="str">
        <f t="shared" si="56"/>
        <v/>
      </c>
      <c r="BQ63" s="29" t="str">
        <f t="shared" si="56"/>
        <v/>
      </c>
      <c r="BR63" s="29" t="str">
        <f t="shared" si="56"/>
        <v/>
      </c>
      <c r="BS63" s="29" t="str">
        <f t="shared" si="56"/>
        <v/>
      </c>
    </row>
    <row r="64" spans="1:71" x14ac:dyDescent="0.3">
      <c r="A64" s="1" t="s">
        <v>273</v>
      </c>
      <c r="B64" s="1" t="s">
        <v>302</v>
      </c>
      <c r="C64" s="29" t="str">
        <f t="shared" ref="C64:W64" si="57">IF(C33="","",CONCATENATE(C$3,C33))</f>
        <v>1,360000</v>
      </c>
      <c r="D64" s="29" t="str">
        <f t="shared" si="57"/>
        <v>2,18000</v>
      </c>
      <c r="E64" s="29" t="str">
        <f t="shared" si="57"/>
        <v>3,18000</v>
      </c>
      <c r="F64" s="29" t="str">
        <f t="shared" si="57"/>
        <v>4,18000</v>
      </c>
      <c r="G64" s="29" t="str">
        <f t="shared" si="57"/>
        <v/>
      </c>
      <c r="H64" s="29" t="str">
        <f t="shared" si="57"/>
        <v>12,1800</v>
      </c>
      <c r="I64" s="29" t="str">
        <f t="shared" si="57"/>
        <v/>
      </c>
      <c r="J64" s="29" t="str">
        <f t="shared" si="57"/>
        <v/>
      </c>
      <c r="K64" s="29" t="str">
        <f t="shared" si="57"/>
        <v/>
      </c>
      <c r="L64" s="29" t="str">
        <f t="shared" si="57"/>
        <v/>
      </c>
      <c r="M64" s="29" t="str">
        <f t="shared" si="57"/>
        <v/>
      </c>
      <c r="N64" s="29" t="str">
        <f t="shared" si="57"/>
        <v/>
      </c>
      <c r="O64" s="29" t="str">
        <f t="shared" si="57"/>
        <v/>
      </c>
      <c r="P64" s="29" t="str">
        <f t="shared" si="57"/>
        <v/>
      </c>
      <c r="Q64" s="29" t="str">
        <f t="shared" si="57"/>
        <v/>
      </c>
      <c r="R64" s="29" t="str">
        <f t="shared" si="57"/>
        <v/>
      </c>
      <c r="S64" s="29" t="str">
        <f t="shared" si="57"/>
        <v/>
      </c>
      <c r="T64" s="29" t="str">
        <f t="shared" si="57"/>
        <v/>
      </c>
      <c r="U64" s="29" t="str">
        <f t="shared" si="57"/>
        <v/>
      </c>
      <c r="V64" s="29" t="str">
        <f t="shared" si="57"/>
        <v/>
      </c>
      <c r="W64" s="29" t="str">
        <f t="shared" si="57"/>
        <v/>
      </c>
      <c r="X64" s="29" t="str">
        <f t="shared" ref="X64:BS64" si="58">IF(X33="","",CONCATENATE(X$3,X33))</f>
        <v/>
      </c>
      <c r="Y64" s="29" t="str">
        <f t="shared" si="58"/>
        <v/>
      </c>
      <c r="Z64" s="29" t="str">
        <f t="shared" si="58"/>
        <v/>
      </c>
      <c r="AA64" s="29" t="str">
        <f t="shared" si="58"/>
        <v/>
      </c>
      <c r="AB64" s="29" t="str">
        <f t="shared" si="58"/>
        <v/>
      </c>
      <c r="AC64" s="29" t="str">
        <f t="shared" si="58"/>
        <v/>
      </c>
      <c r="AD64" s="29" t="str">
        <f t="shared" si="58"/>
        <v/>
      </c>
      <c r="AE64" s="29" t="str">
        <f t="shared" si="58"/>
        <v/>
      </c>
      <c r="AF64" s="29" t="str">
        <f t="shared" si="58"/>
        <v/>
      </c>
      <c r="AG64" s="29" t="str">
        <f t="shared" si="58"/>
        <v/>
      </c>
      <c r="AH64" s="29" t="str">
        <f t="shared" si="58"/>
        <v/>
      </c>
      <c r="AI64" s="29" t="str">
        <f t="shared" si="58"/>
        <v/>
      </c>
      <c r="AJ64" s="29" t="str">
        <f t="shared" si="58"/>
        <v/>
      </c>
      <c r="AK64" s="29" t="str">
        <f t="shared" si="58"/>
        <v/>
      </c>
      <c r="AL64" s="29" t="str">
        <f t="shared" si="58"/>
        <v/>
      </c>
      <c r="AM64" s="29" t="str">
        <f t="shared" si="58"/>
        <v/>
      </c>
      <c r="AN64" s="29" t="str">
        <f t="shared" si="58"/>
        <v/>
      </c>
      <c r="AO64" s="29" t="str">
        <f t="shared" si="58"/>
        <v/>
      </c>
      <c r="AP64" s="29" t="str">
        <f t="shared" si="58"/>
        <v/>
      </c>
      <c r="AQ64" s="29" t="str">
        <f t="shared" si="58"/>
        <v/>
      </c>
      <c r="AR64" s="29" t="str">
        <f t="shared" si="58"/>
        <v/>
      </c>
      <c r="AS64" s="29" t="str">
        <f t="shared" si="58"/>
        <v/>
      </c>
      <c r="AT64" s="29" t="str">
        <f t="shared" si="58"/>
        <v/>
      </c>
      <c r="AU64" s="29" t="str">
        <f t="shared" si="58"/>
        <v/>
      </c>
      <c r="AV64" s="29" t="str">
        <f t="shared" si="58"/>
        <v/>
      </c>
      <c r="AW64" s="29" t="str">
        <f t="shared" si="58"/>
        <v/>
      </c>
      <c r="AX64" s="29" t="str">
        <f t="shared" si="58"/>
        <v/>
      </c>
      <c r="AY64" s="29" t="str">
        <f t="shared" si="58"/>
        <v/>
      </c>
      <c r="AZ64" s="29" t="str">
        <f t="shared" si="58"/>
        <v/>
      </c>
      <c r="BA64" s="29" t="str">
        <f t="shared" si="58"/>
        <v/>
      </c>
      <c r="BB64" s="29" t="str">
        <f t="shared" si="58"/>
        <v/>
      </c>
      <c r="BC64" s="29" t="str">
        <f t="shared" si="58"/>
        <v/>
      </c>
      <c r="BD64" s="29" t="str">
        <f t="shared" si="58"/>
        <v/>
      </c>
      <c r="BE64" s="29" t="str">
        <f t="shared" si="58"/>
        <v/>
      </c>
      <c r="BF64" s="29" t="str">
        <f t="shared" si="58"/>
        <v/>
      </c>
      <c r="BG64" s="29" t="str">
        <f t="shared" si="58"/>
        <v/>
      </c>
      <c r="BH64" s="29" t="str">
        <f t="shared" si="58"/>
        <v/>
      </c>
      <c r="BI64" s="29" t="str">
        <f t="shared" si="58"/>
        <v/>
      </c>
      <c r="BJ64" s="29" t="str">
        <f t="shared" si="58"/>
        <v/>
      </c>
      <c r="BK64" s="29" t="str">
        <f t="shared" si="58"/>
        <v/>
      </c>
      <c r="BL64" s="29" t="str">
        <f t="shared" si="58"/>
        <v/>
      </c>
      <c r="BM64" s="29" t="str">
        <f t="shared" si="58"/>
        <v/>
      </c>
      <c r="BN64" s="29" t="str">
        <f t="shared" si="58"/>
        <v/>
      </c>
      <c r="BO64" s="29" t="str">
        <f t="shared" si="58"/>
        <v/>
      </c>
      <c r="BP64" s="29" t="str">
        <f t="shared" si="58"/>
        <v/>
      </c>
      <c r="BQ64" s="29" t="str">
        <f t="shared" si="58"/>
        <v/>
      </c>
      <c r="BR64" s="29" t="str">
        <f t="shared" si="58"/>
        <v/>
      </c>
      <c r="BS64" s="29" t="str">
        <f t="shared" si="58"/>
        <v/>
      </c>
    </row>
    <row r="65" spans="1:71" x14ac:dyDescent="0.3">
      <c r="AE65" s="29" t="str">
        <f t="shared" ref="AE65:BS65" si="59">IF(AE34="","",CONCATENATE(AE$3,AE34))</f>
        <v/>
      </c>
      <c r="AF65" s="29" t="str">
        <f t="shared" si="59"/>
        <v/>
      </c>
      <c r="AG65" s="29" t="str">
        <f t="shared" si="59"/>
        <v/>
      </c>
      <c r="AH65" s="29" t="str">
        <f t="shared" si="59"/>
        <v/>
      </c>
      <c r="AI65" s="29" t="str">
        <f t="shared" si="59"/>
        <v/>
      </c>
      <c r="AJ65" s="29" t="str">
        <f t="shared" si="59"/>
        <v/>
      </c>
      <c r="AK65" s="29" t="str">
        <f t="shared" si="59"/>
        <v/>
      </c>
      <c r="AL65" s="29" t="str">
        <f t="shared" si="59"/>
        <v/>
      </c>
      <c r="AM65" s="29" t="str">
        <f t="shared" si="59"/>
        <v/>
      </c>
      <c r="AN65" s="29" t="str">
        <f t="shared" si="59"/>
        <v/>
      </c>
      <c r="AO65" s="29" t="str">
        <f t="shared" si="59"/>
        <v/>
      </c>
      <c r="AP65" s="29" t="str">
        <f t="shared" si="59"/>
        <v/>
      </c>
      <c r="AQ65" s="29" t="str">
        <f t="shared" si="59"/>
        <v/>
      </c>
      <c r="AR65" s="29" t="str">
        <f t="shared" si="59"/>
        <v/>
      </c>
      <c r="AS65" s="29" t="str">
        <f t="shared" si="59"/>
        <v/>
      </c>
      <c r="AT65" s="29" t="str">
        <f t="shared" si="59"/>
        <v/>
      </c>
      <c r="AU65" s="29" t="str">
        <f t="shared" si="59"/>
        <v/>
      </c>
      <c r="AV65" s="29" t="str">
        <f t="shared" si="59"/>
        <v/>
      </c>
      <c r="AW65" s="29" t="str">
        <f t="shared" si="59"/>
        <v/>
      </c>
      <c r="AX65" s="29" t="str">
        <f t="shared" si="59"/>
        <v/>
      </c>
      <c r="AY65" s="29" t="str">
        <f t="shared" si="59"/>
        <v/>
      </c>
      <c r="AZ65" s="29" t="str">
        <f t="shared" si="59"/>
        <v/>
      </c>
      <c r="BA65" s="29" t="str">
        <f t="shared" si="59"/>
        <v/>
      </c>
      <c r="BB65" s="29" t="str">
        <f t="shared" si="59"/>
        <v/>
      </c>
      <c r="BC65" s="29" t="str">
        <f t="shared" si="59"/>
        <v/>
      </c>
      <c r="BD65" s="29" t="str">
        <f t="shared" si="59"/>
        <v/>
      </c>
      <c r="BE65" s="29" t="str">
        <f t="shared" si="59"/>
        <v/>
      </c>
      <c r="BF65" s="29" t="str">
        <f t="shared" si="59"/>
        <v/>
      </c>
      <c r="BG65" s="29" t="str">
        <f t="shared" si="59"/>
        <v/>
      </c>
      <c r="BH65" s="29" t="str">
        <f t="shared" si="59"/>
        <v/>
      </c>
      <c r="BI65" s="29" t="str">
        <f t="shared" si="59"/>
        <v/>
      </c>
      <c r="BJ65" s="29" t="str">
        <f t="shared" si="59"/>
        <v/>
      </c>
      <c r="BK65" s="29" t="str">
        <f t="shared" si="59"/>
        <v/>
      </c>
      <c r="BL65" s="29" t="str">
        <f t="shared" si="59"/>
        <v/>
      </c>
      <c r="BM65" s="29" t="str">
        <f t="shared" si="59"/>
        <v/>
      </c>
      <c r="BN65" s="29" t="str">
        <f t="shared" si="59"/>
        <v/>
      </c>
      <c r="BO65" s="29" t="str">
        <f t="shared" si="59"/>
        <v/>
      </c>
      <c r="BP65" s="29" t="str">
        <f t="shared" si="59"/>
        <v/>
      </c>
      <c r="BQ65" s="29" t="str">
        <f t="shared" si="59"/>
        <v/>
      </c>
      <c r="BR65" s="29" t="str">
        <f t="shared" si="59"/>
        <v/>
      </c>
      <c r="BS65" s="29" t="str">
        <f t="shared" si="59"/>
        <v/>
      </c>
    </row>
    <row r="66" spans="1:71" x14ac:dyDescent="0.3">
      <c r="AE66" s="29" t="str">
        <f t="shared" ref="AE66:BS66" si="60">IF(AE35="","",CONCATENATE(AE$3,AE35))</f>
        <v/>
      </c>
      <c r="AF66" s="29" t="str">
        <f t="shared" si="60"/>
        <v/>
      </c>
      <c r="AG66" s="29" t="str">
        <f t="shared" si="60"/>
        <v/>
      </c>
      <c r="AH66" s="29" t="str">
        <f t="shared" si="60"/>
        <v/>
      </c>
      <c r="AI66" s="29" t="str">
        <f t="shared" si="60"/>
        <v/>
      </c>
      <c r="AJ66" s="29" t="str">
        <f t="shared" si="60"/>
        <v/>
      </c>
      <c r="AK66" s="29" t="str">
        <f t="shared" si="60"/>
        <v/>
      </c>
      <c r="AL66" s="29" t="str">
        <f t="shared" si="60"/>
        <v/>
      </c>
      <c r="AM66" s="29" t="str">
        <f t="shared" si="60"/>
        <v/>
      </c>
      <c r="AN66" s="29" t="str">
        <f t="shared" si="60"/>
        <v/>
      </c>
      <c r="AO66" s="29" t="str">
        <f t="shared" si="60"/>
        <v/>
      </c>
      <c r="AP66" s="29" t="str">
        <f t="shared" si="60"/>
        <v/>
      </c>
      <c r="AQ66" s="29" t="str">
        <f t="shared" si="60"/>
        <v/>
      </c>
      <c r="AR66" s="29" t="str">
        <f t="shared" si="60"/>
        <v/>
      </c>
      <c r="AS66" s="29" t="str">
        <f t="shared" si="60"/>
        <v/>
      </c>
      <c r="AT66" s="29" t="str">
        <f t="shared" si="60"/>
        <v/>
      </c>
      <c r="AU66" s="29" t="str">
        <f t="shared" si="60"/>
        <v/>
      </c>
      <c r="AV66" s="29" t="str">
        <f t="shared" si="60"/>
        <v/>
      </c>
      <c r="AW66" s="29" t="str">
        <f t="shared" si="60"/>
        <v/>
      </c>
      <c r="AX66" s="29" t="str">
        <f t="shared" si="60"/>
        <v/>
      </c>
      <c r="AY66" s="29" t="str">
        <f t="shared" si="60"/>
        <v/>
      </c>
      <c r="AZ66" s="29" t="str">
        <f t="shared" si="60"/>
        <v/>
      </c>
      <c r="BA66" s="29" t="str">
        <f t="shared" si="60"/>
        <v/>
      </c>
      <c r="BB66" s="29" t="str">
        <f t="shared" si="60"/>
        <v/>
      </c>
      <c r="BC66" s="29" t="str">
        <f t="shared" si="60"/>
        <v/>
      </c>
      <c r="BD66" s="29" t="str">
        <f t="shared" si="60"/>
        <v/>
      </c>
      <c r="BE66" s="29" t="str">
        <f t="shared" si="60"/>
        <v/>
      </c>
      <c r="BF66" s="29" t="str">
        <f t="shared" si="60"/>
        <v/>
      </c>
      <c r="BG66" s="29" t="str">
        <f t="shared" si="60"/>
        <v/>
      </c>
      <c r="BH66" s="29" t="str">
        <f t="shared" si="60"/>
        <v/>
      </c>
      <c r="BI66" s="29" t="str">
        <f t="shared" si="60"/>
        <v/>
      </c>
      <c r="BJ66" s="29" t="str">
        <f t="shared" si="60"/>
        <v/>
      </c>
      <c r="BK66" s="29" t="str">
        <f t="shared" si="60"/>
        <v/>
      </c>
      <c r="BL66" s="29" t="str">
        <f t="shared" si="60"/>
        <v/>
      </c>
      <c r="BM66" s="29" t="str">
        <f t="shared" si="60"/>
        <v/>
      </c>
      <c r="BN66" s="29" t="str">
        <f t="shared" si="60"/>
        <v/>
      </c>
      <c r="BO66" s="29" t="str">
        <f t="shared" si="60"/>
        <v/>
      </c>
      <c r="BP66" s="29" t="str">
        <f t="shared" si="60"/>
        <v/>
      </c>
      <c r="BQ66" s="29" t="str">
        <f t="shared" si="60"/>
        <v/>
      </c>
      <c r="BR66" s="29" t="str">
        <f t="shared" si="60"/>
        <v/>
      </c>
      <c r="BS66" s="29" t="str">
        <f t="shared" si="60"/>
        <v/>
      </c>
    </row>
    <row r="67" spans="1:71" x14ac:dyDescent="0.3">
      <c r="AE67" s="29" t="str">
        <f t="shared" ref="AE67:BS67" si="61">IF(AE36="","",CONCATENATE(AE$3,AE36))</f>
        <v/>
      </c>
      <c r="AF67" s="29" t="str">
        <f t="shared" si="61"/>
        <v/>
      </c>
      <c r="AG67" s="29" t="str">
        <f t="shared" si="61"/>
        <v/>
      </c>
      <c r="AH67" s="29" t="str">
        <f t="shared" si="61"/>
        <v/>
      </c>
      <c r="AI67" s="29" t="str">
        <f t="shared" si="61"/>
        <v/>
      </c>
      <c r="AJ67" s="29" t="str">
        <f t="shared" si="61"/>
        <v/>
      </c>
      <c r="AK67" s="29" t="str">
        <f t="shared" si="61"/>
        <v/>
      </c>
      <c r="AL67" s="29" t="str">
        <f t="shared" si="61"/>
        <v/>
      </c>
      <c r="AM67" s="29" t="str">
        <f t="shared" si="61"/>
        <v/>
      </c>
      <c r="AN67" s="29" t="str">
        <f t="shared" si="61"/>
        <v/>
      </c>
      <c r="AO67" s="29" t="str">
        <f t="shared" si="61"/>
        <v/>
      </c>
      <c r="AP67" s="29" t="str">
        <f t="shared" si="61"/>
        <v/>
      </c>
      <c r="AQ67" s="29" t="str">
        <f t="shared" si="61"/>
        <v/>
      </c>
      <c r="AR67" s="29" t="str">
        <f t="shared" si="61"/>
        <v/>
      </c>
      <c r="AS67" s="29" t="str">
        <f t="shared" si="61"/>
        <v/>
      </c>
      <c r="AT67" s="29" t="str">
        <f t="shared" si="61"/>
        <v/>
      </c>
      <c r="AU67" s="29" t="str">
        <f t="shared" si="61"/>
        <v/>
      </c>
      <c r="AV67" s="29" t="str">
        <f t="shared" si="61"/>
        <v/>
      </c>
      <c r="AW67" s="29" t="str">
        <f t="shared" si="61"/>
        <v/>
      </c>
      <c r="AX67" s="29" t="str">
        <f t="shared" si="61"/>
        <v/>
      </c>
      <c r="AY67" s="29" t="str">
        <f t="shared" si="61"/>
        <v/>
      </c>
      <c r="AZ67" s="29" t="str">
        <f t="shared" si="61"/>
        <v/>
      </c>
      <c r="BA67" s="29" t="str">
        <f t="shared" si="61"/>
        <v/>
      </c>
      <c r="BB67" s="29" t="str">
        <f t="shared" si="61"/>
        <v/>
      </c>
      <c r="BC67" s="29" t="str">
        <f t="shared" si="61"/>
        <v/>
      </c>
      <c r="BD67" s="29" t="str">
        <f t="shared" si="61"/>
        <v/>
      </c>
      <c r="BE67" s="29" t="str">
        <f t="shared" si="61"/>
        <v/>
      </c>
      <c r="BF67" s="29" t="str">
        <f t="shared" si="61"/>
        <v/>
      </c>
      <c r="BG67" s="29" t="str">
        <f t="shared" si="61"/>
        <v/>
      </c>
      <c r="BH67" s="29" t="str">
        <f t="shared" si="61"/>
        <v/>
      </c>
      <c r="BI67" s="29" t="str">
        <f t="shared" si="61"/>
        <v/>
      </c>
      <c r="BJ67" s="29" t="str">
        <f t="shared" si="61"/>
        <v/>
      </c>
      <c r="BK67" s="29" t="str">
        <f t="shared" si="61"/>
        <v/>
      </c>
      <c r="BL67" s="29" t="str">
        <f t="shared" si="61"/>
        <v/>
      </c>
      <c r="BM67" s="29" t="str">
        <f t="shared" si="61"/>
        <v/>
      </c>
      <c r="BN67" s="29" t="str">
        <f t="shared" si="61"/>
        <v/>
      </c>
      <c r="BO67" s="29" t="str">
        <f t="shared" si="61"/>
        <v/>
      </c>
      <c r="BP67" s="29" t="str">
        <f t="shared" si="61"/>
        <v/>
      </c>
      <c r="BQ67" s="29" t="str">
        <f t="shared" si="61"/>
        <v/>
      </c>
      <c r="BR67" s="29" t="str">
        <f t="shared" si="61"/>
        <v/>
      </c>
      <c r="BS67" s="29" t="str">
        <f t="shared" si="61"/>
        <v/>
      </c>
    </row>
    <row r="68" spans="1:71" x14ac:dyDescent="0.3">
      <c r="AE68" s="29" t="str">
        <f t="shared" ref="AE68:BS68" si="62">IF(AE37="","",CONCATENATE(AE$3,AE37))</f>
        <v/>
      </c>
      <c r="AF68" s="29" t="str">
        <f t="shared" si="62"/>
        <v/>
      </c>
      <c r="AG68" s="29" t="str">
        <f t="shared" si="62"/>
        <v/>
      </c>
      <c r="AH68" s="29" t="str">
        <f t="shared" si="62"/>
        <v/>
      </c>
      <c r="AI68" s="29" t="str">
        <f t="shared" si="62"/>
        <v/>
      </c>
      <c r="AJ68" s="29" t="str">
        <f t="shared" si="62"/>
        <v/>
      </c>
      <c r="AK68" s="29" t="str">
        <f t="shared" si="62"/>
        <v/>
      </c>
      <c r="AL68" s="29" t="str">
        <f t="shared" si="62"/>
        <v/>
      </c>
      <c r="AM68" s="29" t="str">
        <f t="shared" si="62"/>
        <v/>
      </c>
      <c r="AN68" s="29" t="str">
        <f t="shared" si="62"/>
        <v/>
      </c>
      <c r="AO68" s="29" t="str">
        <f t="shared" si="62"/>
        <v/>
      </c>
      <c r="AP68" s="29" t="str">
        <f t="shared" si="62"/>
        <v/>
      </c>
      <c r="AQ68" s="29" t="str">
        <f t="shared" si="62"/>
        <v/>
      </c>
      <c r="AR68" s="29" t="str">
        <f t="shared" si="62"/>
        <v/>
      </c>
      <c r="AS68" s="29" t="str">
        <f t="shared" si="62"/>
        <v/>
      </c>
      <c r="AT68" s="29" t="str">
        <f t="shared" si="62"/>
        <v/>
      </c>
      <c r="AU68" s="29" t="str">
        <f t="shared" si="62"/>
        <v/>
      </c>
      <c r="AV68" s="29" t="str">
        <f t="shared" si="62"/>
        <v/>
      </c>
      <c r="AW68" s="29" t="str">
        <f t="shared" si="62"/>
        <v/>
      </c>
      <c r="AX68" s="29" t="str">
        <f t="shared" si="62"/>
        <v/>
      </c>
      <c r="AY68" s="29" t="str">
        <f t="shared" si="62"/>
        <v/>
      </c>
      <c r="AZ68" s="29" t="str">
        <f t="shared" si="62"/>
        <v/>
      </c>
      <c r="BA68" s="29" t="str">
        <f t="shared" si="62"/>
        <v/>
      </c>
      <c r="BB68" s="29" t="str">
        <f t="shared" si="62"/>
        <v/>
      </c>
      <c r="BC68" s="29" t="str">
        <f t="shared" si="62"/>
        <v/>
      </c>
      <c r="BD68" s="29" t="str">
        <f t="shared" si="62"/>
        <v/>
      </c>
      <c r="BE68" s="29" t="str">
        <f t="shared" si="62"/>
        <v/>
      </c>
      <c r="BF68" s="29" t="str">
        <f t="shared" si="62"/>
        <v/>
      </c>
      <c r="BG68" s="29" t="str">
        <f t="shared" si="62"/>
        <v/>
      </c>
      <c r="BH68" s="29" t="str">
        <f t="shared" si="62"/>
        <v/>
      </c>
      <c r="BI68" s="29" t="str">
        <f t="shared" si="62"/>
        <v/>
      </c>
      <c r="BJ68" s="29" t="str">
        <f t="shared" si="62"/>
        <v/>
      </c>
      <c r="BK68" s="29" t="str">
        <f t="shared" si="62"/>
        <v/>
      </c>
      <c r="BL68" s="29" t="str">
        <f t="shared" si="62"/>
        <v/>
      </c>
      <c r="BM68" s="29" t="str">
        <f t="shared" si="62"/>
        <v/>
      </c>
      <c r="BN68" s="29" t="str">
        <f t="shared" si="62"/>
        <v/>
      </c>
      <c r="BO68" s="29" t="str">
        <f t="shared" si="62"/>
        <v/>
      </c>
      <c r="BP68" s="29" t="str">
        <f t="shared" si="62"/>
        <v/>
      </c>
      <c r="BQ68" s="29" t="str">
        <f t="shared" si="62"/>
        <v/>
      </c>
      <c r="BR68" s="29" t="str">
        <f t="shared" si="62"/>
        <v/>
      </c>
      <c r="BS68" s="29" t="str">
        <f t="shared" si="62"/>
        <v/>
      </c>
    </row>
    <row r="69" spans="1:71" x14ac:dyDescent="0.3">
      <c r="AE69" s="29" t="str">
        <f t="shared" ref="AE69:BS69" si="63">IF(AE38="","",CONCATENATE(AE$3,AE38))</f>
        <v/>
      </c>
      <c r="AF69" s="29" t="str">
        <f t="shared" si="63"/>
        <v/>
      </c>
      <c r="AG69" s="29" t="str">
        <f t="shared" si="63"/>
        <v/>
      </c>
      <c r="AH69" s="29" t="str">
        <f t="shared" si="63"/>
        <v/>
      </c>
      <c r="AI69" s="29" t="str">
        <f t="shared" si="63"/>
        <v/>
      </c>
      <c r="AJ69" s="29" t="str">
        <f t="shared" si="63"/>
        <v/>
      </c>
      <c r="AK69" s="29" t="str">
        <f t="shared" si="63"/>
        <v/>
      </c>
      <c r="AL69" s="29" t="str">
        <f t="shared" si="63"/>
        <v/>
      </c>
      <c r="AM69" s="29" t="str">
        <f t="shared" si="63"/>
        <v/>
      </c>
      <c r="AN69" s="29" t="str">
        <f t="shared" si="63"/>
        <v/>
      </c>
      <c r="AO69" s="29" t="str">
        <f t="shared" si="63"/>
        <v/>
      </c>
      <c r="AP69" s="29" t="str">
        <f t="shared" si="63"/>
        <v/>
      </c>
      <c r="AQ69" s="29" t="str">
        <f t="shared" si="63"/>
        <v/>
      </c>
      <c r="AR69" s="29" t="str">
        <f t="shared" si="63"/>
        <v/>
      </c>
      <c r="AS69" s="29" t="str">
        <f t="shared" si="63"/>
        <v/>
      </c>
      <c r="AT69" s="29" t="str">
        <f t="shared" si="63"/>
        <v/>
      </c>
      <c r="AU69" s="29" t="str">
        <f t="shared" si="63"/>
        <v/>
      </c>
      <c r="AV69" s="29" t="str">
        <f t="shared" si="63"/>
        <v/>
      </c>
      <c r="AW69" s="29" t="str">
        <f t="shared" si="63"/>
        <v/>
      </c>
      <c r="AX69" s="29" t="str">
        <f t="shared" si="63"/>
        <v/>
      </c>
      <c r="AY69" s="29" t="str">
        <f t="shared" si="63"/>
        <v/>
      </c>
      <c r="AZ69" s="29" t="str">
        <f t="shared" si="63"/>
        <v/>
      </c>
      <c r="BA69" s="29" t="str">
        <f t="shared" si="63"/>
        <v/>
      </c>
      <c r="BB69" s="29" t="str">
        <f t="shared" si="63"/>
        <v/>
      </c>
      <c r="BC69" s="29" t="str">
        <f t="shared" si="63"/>
        <v/>
      </c>
      <c r="BD69" s="29" t="str">
        <f t="shared" si="63"/>
        <v/>
      </c>
      <c r="BE69" s="29" t="str">
        <f t="shared" si="63"/>
        <v/>
      </c>
      <c r="BF69" s="29" t="str">
        <f t="shared" si="63"/>
        <v/>
      </c>
      <c r="BG69" s="29" t="str">
        <f t="shared" si="63"/>
        <v/>
      </c>
      <c r="BH69" s="29" t="str">
        <f t="shared" si="63"/>
        <v/>
      </c>
      <c r="BI69" s="29" t="str">
        <f t="shared" si="63"/>
        <v/>
      </c>
      <c r="BJ69" s="29" t="str">
        <f t="shared" si="63"/>
        <v/>
      </c>
      <c r="BK69" s="29" t="str">
        <f t="shared" si="63"/>
        <v/>
      </c>
      <c r="BL69" s="29" t="str">
        <f t="shared" si="63"/>
        <v/>
      </c>
      <c r="BM69" s="29" t="str">
        <f t="shared" si="63"/>
        <v/>
      </c>
      <c r="BN69" s="29" t="str">
        <f t="shared" si="63"/>
        <v/>
      </c>
      <c r="BO69" s="29" t="str">
        <f t="shared" si="63"/>
        <v/>
      </c>
      <c r="BP69" s="29" t="str">
        <f t="shared" si="63"/>
        <v/>
      </c>
      <c r="BQ69" s="29" t="str">
        <f t="shared" si="63"/>
        <v/>
      </c>
      <c r="BR69" s="29" t="str">
        <f t="shared" si="63"/>
        <v/>
      </c>
      <c r="BS69" s="29" t="str">
        <f t="shared" si="63"/>
        <v/>
      </c>
    </row>
    <row r="70" spans="1:71" x14ac:dyDescent="0.3">
      <c r="AE70" s="29" t="str">
        <f t="shared" ref="AE70:BS70" si="64">IF(AE39="","",CONCATENATE(AE$3,AE39))</f>
        <v/>
      </c>
      <c r="AF70" s="29" t="str">
        <f t="shared" si="64"/>
        <v/>
      </c>
      <c r="AG70" s="29" t="str">
        <f t="shared" si="64"/>
        <v/>
      </c>
      <c r="AH70" s="29" t="str">
        <f t="shared" si="64"/>
        <v/>
      </c>
      <c r="AI70" s="29" t="str">
        <f t="shared" si="64"/>
        <v/>
      </c>
      <c r="AJ70" s="29" t="str">
        <f t="shared" si="64"/>
        <v/>
      </c>
      <c r="AK70" s="29" t="str">
        <f t="shared" si="64"/>
        <v/>
      </c>
      <c r="AL70" s="29" t="str">
        <f t="shared" si="64"/>
        <v/>
      </c>
      <c r="AM70" s="29" t="str">
        <f t="shared" si="64"/>
        <v/>
      </c>
      <c r="AN70" s="29" t="str">
        <f t="shared" si="64"/>
        <v/>
      </c>
      <c r="AO70" s="29" t="str">
        <f t="shared" si="64"/>
        <v/>
      </c>
      <c r="AP70" s="29" t="str">
        <f t="shared" si="64"/>
        <v/>
      </c>
      <c r="AQ70" s="29" t="str">
        <f t="shared" si="64"/>
        <v/>
      </c>
      <c r="AR70" s="29" t="str">
        <f t="shared" si="64"/>
        <v/>
      </c>
      <c r="AS70" s="29" t="str">
        <f t="shared" si="64"/>
        <v/>
      </c>
      <c r="AT70" s="29" t="str">
        <f t="shared" si="64"/>
        <v/>
      </c>
      <c r="AU70" s="29" t="str">
        <f t="shared" si="64"/>
        <v/>
      </c>
      <c r="AV70" s="29" t="str">
        <f t="shared" si="64"/>
        <v/>
      </c>
      <c r="AW70" s="29" t="str">
        <f t="shared" si="64"/>
        <v/>
      </c>
      <c r="AX70" s="29" t="str">
        <f t="shared" si="64"/>
        <v/>
      </c>
      <c r="AY70" s="29" t="str">
        <f t="shared" si="64"/>
        <v/>
      </c>
      <c r="AZ70" s="29" t="str">
        <f t="shared" si="64"/>
        <v/>
      </c>
      <c r="BA70" s="29" t="str">
        <f t="shared" si="64"/>
        <v/>
      </c>
      <c r="BB70" s="29" t="str">
        <f t="shared" si="64"/>
        <v/>
      </c>
      <c r="BC70" s="29" t="str">
        <f t="shared" si="64"/>
        <v/>
      </c>
      <c r="BD70" s="29" t="str">
        <f t="shared" si="64"/>
        <v/>
      </c>
      <c r="BE70" s="29" t="str">
        <f t="shared" si="64"/>
        <v/>
      </c>
      <c r="BF70" s="29" t="str">
        <f t="shared" si="64"/>
        <v/>
      </c>
      <c r="BG70" s="29" t="str">
        <f t="shared" si="64"/>
        <v/>
      </c>
      <c r="BH70" s="29" t="str">
        <f t="shared" si="64"/>
        <v/>
      </c>
      <c r="BI70" s="29" t="str">
        <f t="shared" si="64"/>
        <v/>
      </c>
      <c r="BJ70" s="29" t="str">
        <f t="shared" si="64"/>
        <v/>
      </c>
      <c r="BK70" s="29" t="str">
        <f t="shared" si="64"/>
        <v/>
      </c>
      <c r="BL70" s="29" t="str">
        <f t="shared" si="64"/>
        <v/>
      </c>
      <c r="BM70" s="29" t="str">
        <f t="shared" si="64"/>
        <v/>
      </c>
      <c r="BN70" s="29" t="str">
        <f t="shared" si="64"/>
        <v/>
      </c>
      <c r="BO70" s="29" t="str">
        <f t="shared" si="64"/>
        <v/>
      </c>
      <c r="BP70" s="29" t="str">
        <f t="shared" si="64"/>
        <v/>
      </c>
      <c r="BQ70" s="29" t="str">
        <f t="shared" si="64"/>
        <v/>
      </c>
      <c r="BR70" s="29" t="str">
        <f t="shared" si="64"/>
        <v/>
      </c>
      <c r="BS70" s="29" t="str">
        <f t="shared" si="64"/>
        <v/>
      </c>
    </row>
    <row r="71" spans="1:71" x14ac:dyDescent="0.3">
      <c r="AE71" s="29" t="str">
        <f t="shared" ref="AE71:BS71" si="65">IF(AE40="","",CONCATENATE(AE$3,AE40))</f>
        <v/>
      </c>
      <c r="AF71" s="29" t="str">
        <f t="shared" si="65"/>
        <v/>
      </c>
      <c r="AG71" s="29" t="str">
        <f t="shared" si="65"/>
        <v/>
      </c>
      <c r="AH71" s="29" t="str">
        <f t="shared" si="65"/>
        <v/>
      </c>
      <c r="AI71" s="29" t="str">
        <f t="shared" si="65"/>
        <v/>
      </c>
      <c r="AJ71" s="29" t="str">
        <f t="shared" si="65"/>
        <v/>
      </c>
      <c r="AK71" s="29" t="str">
        <f t="shared" si="65"/>
        <v/>
      </c>
      <c r="AL71" s="29" t="str">
        <f t="shared" si="65"/>
        <v/>
      </c>
      <c r="AM71" s="29" t="str">
        <f t="shared" si="65"/>
        <v/>
      </c>
      <c r="AN71" s="29" t="str">
        <f t="shared" si="65"/>
        <v/>
      </c>
      <c r="AO71" s="29" t="str">
        <f t="shared" si="65"/>
        <v/>
      </c>
      <c r="AP71" s="29" t="str">
        <f t="shared" si="65"/>
        <v/>
      </c>
      <c r="AQ71" s="29" t="str">
        <f t="shared" si="65"/>
        <v/>
      </c>
      <c r="AR71" s="29" t="str">
        <f t="shared" si="65"/>
        <v/>
      </c>
      <c r="AS71" s="29" t="str">
        <f t="shared" si="65"/>
        <v/>
      </c>
      <c r="AT71" s="29" t="str">
        <f t="shared" si="65"/>
        <v/>
      </c>
      <c r="AU71" s="29" t="str">
        <f t="shared" si="65"/>
        <v/>
      </c>
      <c r="AV71" s="29" t="str">
        <f t="shared" si="65"/>
        <v/>
      </c>
      <c r="AW71" s="29" t="str">
        <f t="shared" si="65"/>
        <v/>
      </c>
      <c r="AX71" s="29" t="str">
        <f t="shared" si="65"/>
        <v/>
      </c>
      <c r="AY71" s="29" t="str">
        <f t="shared" si="65"/>
        <v/>
      </c>
      <c r="AZ71" s="29" t="str">
        <f t="shared" si="65"/>
        <v/>
      </c>
      <c r="BA71" s="29" t="str">
        <f t="shared" si="65"/>
        <v/>
      </c>
      <c r="BB71" s="29" t="str">
        <f t="shared" si="65"/>
        <v/>
      </c>
      <c r="BC71" s="29" t="str">
        <f t="shared" si="65"/>
        <v/>
      </c>
      <c r="BD71" s="29" t="str">
        <f t="shared" si="65"/>
        <v/>
      </c>
      <c r="BE71" s="29" t="str">
        <f t="shared" si="65"/>
        <v/>
      </c>
      <c r="BF71" s="29" t="str">
        <f t="shared" si="65"/>
        <v/>
      </c>
      <c r="BG71" s="29" t="str">
        <f t="shared" si="65"/>
        <v/>
      </c>
      <c r="BH71" s="29" t="str">
        <f t="shared" si="65"/>
        <v/>
      </c>
      <c r="BI71" s="29" t="str">
        <f t="shared" si="65"/>
        <v/>
      </c>
      <c r="BJ71" s="29" t="str">
        <f t="shared" si="65"/>
        <v/>
      </c>
      <c r="BK71" s="29" t="str">
        <f t="shared" si="65"/>
        <v/>
      </c>
      <c r="BL71" s="29" t="str">
        <f t="shared" si="65"/>
        <v/>
      </c>
      <c r="BM71" s="29" t="str">
        <f t="shared" si="65"/>
        <v/>
      </c>
      <c r="BN71" s="29" t="str">
        <f t="shared" si="65"/>
        <v/>
      </c>
      <c r="BO71" s="29" t="str">
        <f t="shared" si="65"/>
        <v/>
      </c>
      <c r="BP71" s="29" t="str">
        <f t="shared" si="65"/>
        <v/>
      </c>
      <c r="BQ71" s="29" t="str">
        <f t="shared" si="65"/>
        <v/>
      </c>
      <c r="BR71" s="29" t="str">
        <f t="shared" si="65"/>
        <v/>
      </c>
      <c r="BS71" s="29" t="str">
        <f t="shared" si="65"/>
        <v/>
      </c>
    </row>
    <row r="72" spans="1:71" x14ac:dyDescent="0.3">
      <c r="A72" s="1" t="s">
        <v>17</v>
      </c>
      <c r="B72" s="1" t="s">
        <v>274</v>
      </c>
      <c r="C72" s="29" t="s">
        <v>402</v>
      </c>
      <c r="D72" s="29" t="s">
        <v>401</v>
      </c>
      <c r="E72" s="29" t="s">
        <v>401</v>
      </c>
      <c r="F72" s="29" t="s">
        <v>401</v>
      </c>
      <c r="G72" s="29" t="s">
        <v>401</v>
      </c>
      <c r="H72" s="29" t="s">
        <v>401</v>
      </c>
      <c r="I72" s="29" t="s">
        <v>401</v>
      </c>
      <c r="J72" s="29" t="s">
        <v>401</v>
      </c>
      <c r="K72" s="29" t="s">
        <v>401</v>
      </c>
      <c r="L72" s="29" t="s">
        <v>401</v>
      </c>
      <c r="M72" s="29" t="s">
        <v>401</v>
      </c>
      <c r="N72" s="29" t="s">
        <v>401</v>
      </c>
      <c r="O72" s="29" t="s">
        <v>401</v>
      </c>
      <c r="P72" s="29" t="s">
        <v>401</v>
      </c>
      <c r="Q72" s="29" t="s">
        <v>401</v>
      </c>
      <c r="R72" s="29" t="s">
        <v>401</v>
      </c>
      <c r="S72" s="29" t="s">
        <v>401</v>
      </c>
      <c r="T72" s="29" t="s">
        <v>401</v>
      </c>
      <c r="U72" s="29" t="s">
        <v>401</v>
      </c>
      <c r="V72" s="29" t="s">
        <v>401</v>
      </c>
      <c r="W72" s="29" t="s">
        <v>401</v>
      </c>
      <c r="X72" s="29" t="s">
        <v>401</v>
      </c>
      <c r="Y72" s="29" t="s">
        <v>401</v>
      </c>
      <c r="Z72" s="29" t="s">
        <v>401</v>
      </c>
      <c r="AA72" s="29" t="s">
        <v>401</v>
      </c>
      <c r="AB72" s="29" t="s">
        <v>401</v>
      </c>
      <c r="AC72" s="29" t="s">
        <v>401</v>
      </c>
      <c r="AD72" s="29" t="s">
        <v>401</v>
      </c>
      <c r="AE72" s="29" t="s">
        <v>401</v>
      </c>
      <c r="AF72" s="29" t="s">
        <v>401</v>
      </c>
      <c r="AG72" s="29" t="s">
        <v>401</v>
      </c>
      <c r="AH72" s="29" t="s">
        <v>401</v>
      </c>
      <c r="AI72" s="29" t="s">
        <v>401</v>
      </c>
      <c r="AJ72" s="29" t="s">
        <v>401</v>
      </c>
      <c r="AK72" s="29" t="s">
        <v>401</v>
      </c>
      <c r="AL72" s="29" t="s">
        <v>401</v>
      </c>
      <c r="AM72" s="29" t="s">
        <v>401</v>
      </c>
      <c r="AN72" s="29" t="s">
        <v>401</v>
      </c>
      <c r="AO72" s="29" t="s">
        <v>401</v>
      </c>
      <c r="AP72" s="29" t="s">
        <v>401</v>
      </c>
      <c r="AQ72" s="29" t="s">
        <v>401</v>
      </c>
      <c r="AR72" s="29" t="s">
        <v>401</v>
      </c>
      <c r="AS72" s="29" t="s">
        <v>401</v>
      </c>
      <c r="AT72" s="29" t="s">
        <v>401</v>
      </c>
      <c r="AU72" s="29" t="s">
        <v>401</v>
      </c>
      <c r="AV72" s="29" t="s">
        <v>401</v>
      </c>
      <c r="AW72" s="29" t="s">
        <v>401</v>
      </c>
      <c r="AX72" s="29" t="s">
        <v>401</v>
      </c>
    </row>
    <row r="73" spans="1:71" x14ac:dyDescent="0.3">
      <c r="A73" s="1" t="s">
        <v>18</v>
      </c>
      <c r="B73" s="1" t="s">
        <v>275</v>
      </c>
      <c r="C73" s="29" t="s">
        <v>403</v>
      </c>
      <c r="D73" s="29" t="s">
        <v>401</v>
      </c>
      <c r="E73" s="29" t="s">
        <v>401</v>
      </c>
      <c r="F73" s="29" t="s">
        <v>401</v>
      </c>
      <c r="G73" s="29" t="s">
        <v>401</v>
      </c>
      <c r="H73" s="29" t="s">
        <v>401</v>
      </c>
      <c r="I73" s="29" t="s">
        <v>401</v>
      </c>
      <c r="J73" s="29" t="s">
        <v>401</v>
      </c>
      <c r="K73" s="29" t="s">
        <v>401</v>
      </c>
      <c r="L73" s="29" t="s">
        <v>401</v>
      </c>
      <c r="M73" s="29" t="s">
        <v>401</v>
      </c>
      <c r="N73" s="29" t="s">
        <v>401</v>
      </c>
      <c r="O73" s="29" t="s">
        <v>401</v>
      </c>
      <c r="P73" s="29" t="s">
        <v>401</v>
      </c>
      <c r="Q73" s="29" t="s">
        <v>401</v>
      </c>
      <c r="R73" s="29" t="s">
        <v>401</v>
      </c>
      <c r="S73" s="29" t="s">
        <v>401</v>
      </c>
      <c r="T73" s="29" t="s">
        <v>401</v>
      </c>
      <c r="U73" s="29" t="s">
        <v>401</v>
      </c>
      <c r="V73" s="29" t="s">
        <v>401</v>
      </c>
      <c r="W73" s="29" t="s">
        <v>401</v>
      </c>
      <c r="X73" s="29" t="s">
        <v>401</v>
      </c>
      <c r="Y73" s="29" t="s">
        <v>401</v>
      </c>
      <c r="Z73" s="29" t="s">
        <v>401</v>
      </c>
      <c r="AA73" s="29" t="s">
        <v>401</v>
      </c>
      <c r="AB73" s="29" t="s">
        <v>401</v>
      </c>
      <c r="AC73" s="29" t="s">
        <v>401</v>
      </c>
      <c r="AD73" s="29" t="s">
        <v>401</v>
      </c>
      <c r="AE73" s="29" t="s">
        <v>401</v>
      </c>
      <c r="AF73" s="29" t="s">
        <v>401</v>
      </c>
      <c r="AG73" s="29" t="s">
        <v>401</v>
      </c>
      <c r="AH73" s="29" t="s">
        <v>401</v>
      </c>
      <c r="AI73" s="29" t="s">
        <v>401</v>
      </c>
      <c r="AJ73" s="29" t="s">
        <v>401</v>
      </c>
      <c r="AK73" s="29" t="s">
        <v>401</v>
      </c>
      <c r="AL73" s="29" t="s">
        <v>401</v>
      </c>
      <c r="AM73" s="29" t="s">
        <v>401</v>
      </c>
      <c r="AN73" s="29" t="s">
        <v>401</v>
      </c>
      <c r="AO73" s="29" t="s">
        <v>401</v>
      </c>
      <c r="AP73" s="29" t="s">
        <v>401</v>
      </c>
      <c r="AQ73" s="29" t="s">
        <v>401</v>
      </c>
      <c r="AR73" s="29" t="s">
        <v>401</v>
      </c>
      <c r="AS73" s="29" t="s">
        <v>401</v>
      </c>
      <c r="AT73" s="29" t="s">
        <v>401</v>
      </c>
      <c r="AU73" s="29" t="s">
        <v>401</v>
      </c>
      <c r="AV73" s="29" t="s">
        <v>401</v>
      </c>
      <c r="AW73" s="29" t="s">
        <v>401</v>
      </c>
      <c r="AX73" s="29" t="s">
        <v>401</v>
      </c>
    </row>
    <row r="74" spans="1:71" x14ac:dyDescent="0.3">
      <c r="A74" s="1" t="s">
        <v>19</v>
      </c>
      <c r="B74" s="1" t="s">
        <v>276</v>
      </c>
      <c r="C74" s="29" t="s">
        <v>404</v>
      </c>
      <c r="D74" s="29" t="s">
        <v>401</v>
      </c>
      <c r="E74" s="29" t="s">
        <v>401</v>
      </c>
      <c r="F74" s="29" t="s">
        <v>401</v>
      </c>
      <c r="G74" s="29" t="s">
        <v>401</v>
      </c>
      <c r="H74" s="29" t="s">
        <v>401</v>
      </c>
      <c r="I74" s="29" t="s">
        <v>401</v>
      </c>
      <c r="J74" s="29" t="s">
        <v>401</v>
      </c>
      <c r="K74" s="29" t="s">
        <v>401</v>
      </c>
      <c r="L74" s="29" t="s">
        <v>401</v>
      </c>
      <c r="M74" s="29" t="s">
        <v>401</v>
      </c>
      <c r="N74" s="29" t="s">
        <v>401</v>
      </c>
      <c r="O74" s="29" t="s">
        <v>401</v>
      </c>
      <c r="P74" s="29" t="s">
        <v>401</v>
      </c>
      <c r="Q74" s="29" t="s">
        <v>401</v>
      </c>
      <c r="R74" s="29" t="s">
        <v>401</v>
      </c>
      <c r="S74" s="29" t="s">
        <v>401</v>
      </c>
      <c r="T74" s="29" t="s">
        <v>401</v>
      </c>
      <c r="U74" s="29" t="s">
        <v>401</v>
      </c>
      <c r="V74" s="29" t="s">
        <v>401</v>
      </c>
      <c r="W74" s="29" t="s">
        <v>401</v>
      </c>
      <c r="X74" s="29" t="s">
        <v>401</v>
      </c>
      <c r="Y74" s="29" t="s">
        <v>401</v>
      </c>
      <c r="Z74" s="29" t="s">
        <v>401</v>
      </c>
      <c r="AA74" s="29" t="s">
        <v>401</v>
      </c>
      <c r="AB74" s="29" t="s">
        <v>401</v>
      </c>
      <c r="AC74" s="29" t="s">
        <v>401</v>
      </c>
      <c r="AD74" s="29" t="s">
        <v>401</v>
      </c>
      <c r="AE74" s="29" t="s">
        <v>401</v>
      </c>
      <c r="AF74" s="29" t="s">
        <v>401</v>
      </c>
      <c r="AG74" s="29" t="s">
        <v>401</v>
      </c>
      <c r="AH74" s="29" t="s">
        <v>401</v>
      </c>
      <c r="AI74" s="29" t="s">
        <v>401</v>
      </c>
      <c r="AJ74" s="29" t="s">
        <v>401</v>
      </c>
      <c r="AK74" s="29" t="s">
        <v>401</v>
      </c>
      <c r="AL74" s="29" t="s">
        <v>401</v>
      </c>
      <c r="AM74" s="29" t="s">
        <v>401</v>
      </c>
      <c r="AN74" s="29" t="s">
        <v>401</v>
      </c>
      <c r="AO74" s="29" t="s">
        <v>401</v>
      </c>
      <c r="AP74" s="29" t="s">
        <v>401</v>
      </c>
      <c r="AQ74" s="29" t="s">
        <v>401</v>
      </c>
      <c r="AR74" s="29" t="s">
        <v>401</v>
      </c>
      <c r="AS74" s="29" t="s">
        <v>401</v>
      </c>
      <c r="AT74" s="29" t="s">
        <v>401</v>
      </c>
      <c r="AU74" s="29" t="s">
        <v>401</v>
      </c>
      <c r="AV74" s="29" t="s">
        <v>401</v>
      </c>
      <c r="AW74" s="29" t="s">
        <v>401</v>
      </c>
      <c r="AX74" s="29" t="s">
        <v>401</v>
      </c>
    </row>
    <row r="75" spans="1:71" x14ac:dyDescent="0.3">
      <c r="A75" s="1" t="s">
        <v>20</v>
      </c>
      <c r="B75" s="1" t="s">
        <v>277</v>
      </c>
      <c r="C75" s="29" t="s">
        <v>405</v>
      </c>
      <c r="D75" s="29" t="s">
        <v>401</v>
      </c>
      <c r="E75" s="29" t="s">
        <v>401</v>
      </c>
      <c r="F75" s="29" t="s">
        <v>401</v>
      </c>
      <c r="G75" s="29" t="s">
        <v>401</v>
      </c>
      <c r="H75" s="29" t="s">
        <v>401</v>
      </c>
      <c r="I75" s="29" t="s">
        <v>401</v>
      </c>
      <c r="J75" s="29" t="s">
        <v>401</v>
      </c>
      <c r="K75" s="29" t="s">
        <v>401</v>
      </c>
      <c r="L75" s="29" t="s">
        <v>401</v>
      </c>
      <c r="M75" s="29" t="s">
        <v>401</v>
      </c>
      <c r="N75" s="29" t="s">
        <v>401</v>
      </c>
      <c r="O75" s="29" t="s">
        <v>401</v>
      </c>
      <c r="P75" s="29" t="s">
        <v>401</v>
      </c>
      <c r="Q75" s="29" t="s">
        <v>401</v>
      </c>
      <c r="R75" s="29" t="s">
        <v>401</v>
      </c>
      <c r="S75" s="29" t="s">
        <v>401</v>
      </c>
      <c r="T75" s="29" t="s">
        <v>401</v>
      </c>
      <c r="U75" s="29" t="s">
        <v>401</v>
      </c>
      <c r="V75" s="29" t="s">
        <v>401</v>
      </c>
      <c r="W75" s="29" t="s">
        <v>401</v>
      </c>
      <c r="X75" s="29" t="s">
        <v>401</v>
      </c>
      <c r="Y75" s="29" t="s">
        <v>401</v>
      </c>
      <c r="Z75" s="29" t="s">
        <v>401</v>
      </c>
      <c r="AA75" s="29" t="s">
        <v>401</v>
      </c>
      <c r="AB75" s="29" t="s">
        <v>401</v>
      </c>
      <c r="AC75" s="29" t="s">
        <v>401</v>
      </c>
      <c r="AD75" s="29" t="s">
        <v>401</v>
      </c>
      <c r="AE75" s="29" t="s">
        <v>401</v>
      </c>
      <c r="AF75" s="29" t="s">
        <v>401</v>
      </c>
      <c r="AG75" s="29" t="s">
        <v>401</v>
      </c>
      <c r="AH75" s="29" t="s">
        <v>401</v>
      </c>
      <c r="AI75" s="29" t="s">
        <v>401</v>
      </c>
      <c r="AJ75" s="29" t="s">
        <v>401</v>
      </c>
      <c r="AK75" s="29" t="s">
        <v>401</v>
      </c>
      <c r="AL75" s="29" t="s">
        <v>401</v>
      </c>
      <c r="AM75" s="29" t="s">
        <v>401</v>
      </c>
      <c r="AN75" s="29" t="s">
        <v>401</v>
      </c>
      <c r="AO75" s="29" t="s">
        <v>401</v>
      </c>
      <c r="AP75" s="29" t="s">
        <v>401</v>
      </c>
      <c r="AQ75" s="29" t="s">
        <v>401</v>
      </c>
      <c r="AR75" s="29" t="s">
        <v>401</v>
      </c>
      <c r="AS75" s="29" t="s">
        <v>401</v>
      </c>
      <c r="AT75" s="29" t="s">
        <v>401</v>
      </c>
      <c r="AU75" s="29" t="s">
        <v>401</v>
      </c>
      <c r="AV75" s="29" t="s">
        <v>401</v>
      </c>
      <c r="AW75" s="29" t="s">
        <v>401</v>
      </c>
      <c r="AX75" s="29" t="s">
        <v>401</v>
      </c>
    </row>
    <row r="76" spans="1:71" x14ac:dyDescent="0.3">
      <c r="A76" s="1" t="s">
        <v>21</v>
      </c>
      <c r="B76" s="1" t="s">
        <v>278</v>
      </c>
      <c r="C76" s="29" t="s">
        <v>406</v>
      </c>
      <c r="D76" s="29" t="s">
        <v>407</v>
      </c>
      <c r="E76" s="29" t="s">
        <v>401</v>
      </c>
      <c r="F76" s="29" t="s">
        <v>401</v>
      </c>
      <c r="G76" s="29" t="s">
        <v>401</v>
      </c>
      <c r="H76" s="29" t="s">
        <v>401</v>
      </c>
      <c r="I76" s="29" t="s">
        <v>401</v>
      </c>
      <c r="J76" s="29" t="s">
        <v>401</v>
      </c>
      <c r="K76" s="29" t="s">
        <v>401</v>
      </c>
      <c r="L76" s="29" t="s">
        <v>401</v>
      </c>
      <c r="M76" s="29" t="s">
        <v>401</v>
      </c>
      <c r="N76" s="29" t="s">
        <v>401</v>
      </c>
      <c r="O76" s="29" t="s">
        <v>401</v>
      </c>
      <c r="P76" s="29" t="s">
        <v>401</v>
      </c>
      <c r="Q76" s="29" t="s">
        <v>401</v>
      </c>
      <c r="R76" s="29" t="s">
        <v>401</v>
      </c>
      <c r="S76" s="29" t="s">
        <v>401</v>
      </c>
      <c r="T76" s="29" t="s">
        <v>401</v>
      </c>
      <c r="U76" s="29" t="s">
        <v>401</v>
      </c>
      <c r="V76" s="29" t="s">
        <v>401</v>
      </c>
      <c r="W76" s="29" t="s">
        <v>401</v>
      </c>
      <c r="X76" s="29" t="s">
        <v>401</v>
      </c>
      <c r="Y76" s="29" t="s">
        <v>401</v>
      </c>
      <c r="Z76" s="29" t="s">
        <v>401</v>
      </c>
      <c r="AA76" s="29" t="s">
        <v>401</v>
      </c>
      <c r="AB76" s="29" t="s">
        <v>401</v>
      </c>
      <c r="AC76" s="29" t="s">
        <v>401</v>
      </c>
      <c r="AD76" s="29" t="s">
        <v>401</v>
      </c>
      <c r="AE76" s="29" t="s">
        <v>401</v>
      </c>
      <c r="AF76" s="29" t="s">
        <v>401</v>
      </c>
      <c r="AG76" s="29" t="s">
        <v>401</v>
      </c>
      <c r="AH76" s="29" t="s">
        <v>401</v>
      </c>
      <c r="AI76" s="29" t="s">
        <v>401</v>
      </c>
      <c r="AJ76" s="29" t="s">
        <v>401</v>
      </c>
      <c r="AK76" s="29" t="s">
        <v>401</v>
      </c>
      <c r="AL76" s="29" t="s">
        <v>401</v>
      </c>
      <c r="AM76" s="29" t="s">
        <v>401</v>
      </c>
      <c r="AN76" s="29" t="s">
        <v>401</v>
      </c>
      <c r="AO76" s="29" t="s">
        <v>401</v>
      </c>
      <c r="AP76" s="29" t="s">
        <v>401</v>
      </c>
      <c r="AQ76" s="29" t="s">
        <v>401</v>
      </c>
      <c r="AR76" s="29" t="s">
        <v>401</v>
      </c>
      <c r="AS76" s="29" t="s">
        <v>401</v>
      </c>
      <c r="AT76" s="29" t="s">
        <v>401</v>
      </c>
      <c r="AU76" s="29" t="s">
        <v>401</v>
      </c>
      <c r="AV76" s="29" t="s">
        <v>401</v>
      </c>
      <c r="AW76" s="29" t="s">
        <v>401</v>
      </c>
      <c r="AX76" s="29" t="s">
        <v>401</v>
      </c>
      <c r="AY76" s="29" t="s">
        <v>401</v>
      </c>
    </row>
    <row r="77" spans="1:71" x14ac:dyDescent="0.3">
      <c r="A77" s="1" t="s">
        <v>22</v>
      </c>
      <c r="B77" s="1" t="s">
        <v>279</v>
      </c>
      <c r="C77" s="29" t="s">
        <v>408</v>
      </c>
      <c r="D77" s="29" t="s">
        <v>409</v>
      </c>
      <c r="E77" s="29" t="s">
        <v>410</v>
      </c>
      <c r="F77" s="29" t="s">
        <v>411</v>
      </c>
      <c r="G77" s="29" t="s">
        <v>401</v>
      </c>
      <c r="H77" s="29" t="s">
        <v>401</v>
      </c>
      <c r="I77" s="29" t="s">
        <v>401</v>
      </c>
      <c r="J77" s="29" t="s">
        <v>401</v>
      </c>
      <c r="K77" s="29" t="s">
        <v>401</v>
      </c>
      <c r="L77" s="29" t="s">
        <v>401</v>
      </c>
      <c r="M77" s="29" t="s">
        <v>401</v>
      </c>
      <c r="N77" s="29" t="s">
        <v>401</v>
      </c>
      <c r="O77" s="29" t="s">
        <v>401</v>
      </c>
      <c r="P77" s="29" t="s">
        <v>401</v>
      </c>
      <c r="Q77" s="29" t="s">
        <v>401</v>
      </c>
      <c r="R77" s="29" t="s">
        <v>401</v>
      </c>
      <c r="S77" s="29" t="s">
        <v>401</v>
      </c>
      <c r="T77" s="29" t="s">
        <v>401</v>
      </c>
      <c r="U77" s="29" t="s">
        <v>401</v>
      </c>
      <c r="V77" s="29" t="s">
        <v>401</v>
      </c>
      <c r="W77" s="29" t="s">
        <v>401</v>
      </c>
      <c r="X77" s="29" t="s">
        <v>401</v>
      </c>
      <c r="Y77" s="29" t="s">
        <v>401</v>
      </c>
      <c r="Z77" s="29" t="s">
        <v>401</v>
      </c>
      <c r="AA77" s="29" t="s">
        <v>401</v>
      </c>
      <c r="AB77" s="29" t="s">
        <v>401</v>
      </c>
      <c r="AC77" s="29" t="s">
        <v>401</v>
      </c>
      <c r="AD77" s="29" t="s">
        <v>401</v>
      </c>
      <c r="AE77" s="29" t="s">
        <v>401</v>
      </c>
      <c r="AF77" s="29" t="s">
        <v>401</v>
      </c>
      <c r="AG77" s="29" t="s">
        <v>401</v>
      </c>
      <c r="AH77" s="29" t="s">
        <v>401</v>
      </c>
      <c r="AI77" s="29" t="s">
        <v>401</v>
      </c>
      <c r="AJ77" s="29" t="s">
        <v>401</v>
      </c>
      <c r="AK77" s="29" t="s">
        <v>401</v>
      </c>
      <c r="AL77" s="29" t="s">
        <v>401</v>
      </c>
      <c r="AM77" s="29" t="s">
        <v>401</v>
      </c>
      <c r="AN77" s="29" t="s">
        <v>401</v>
      </c>
      <c r="AO77" s="29" t="s">
        <v>401</v>
      </c>
      <c r="AP77" s="29" t="s">
        <v>401</v>
      </c>
      <c r="AQ77" s="29" t="s">
        <v>401</v>
      </c>
      <c r="AR77" s="29" t="s">
        <v>401</v>
      </c>
      <c r="AS77" s="29" t="s">
        <v>401</v>
      </c>
      <c r="AT77" s="29" t="s">
        <v>401</v>
      </c>
      <c r="AU77" s="29" t="s">
        <v>401</v>
      </c>
      <c r="AV77" s="29" t="s">
        <v>401</v>
      </c>
      <c r="AW77" s="29" t="s">
        <v>401</v>
      </c>
      <c r="AX77" s="29" t="s">
        <v>401</v>
      </c>
      <c r="AY77" s="29" t="s">
        <v>401</v>
      </c>
      <c r="AZ77" s="29" t="s">
        <v>401</v>
      </c>
      <c r="BA77" s="29" t="s">
        <v>401</v>
      </c>
    </row>
    <row r="78" spans="1:71" x14ac:dyDescent="0.3">
      <c r="A78" s="1" t="s">
        <v>23</v>
      </c>
      <c r="B78" s="1" t="s">
        <v>280</v>
      </c>
      <c r="C78" s="29" t="s">
        <v>412</v>
      </c>
      <c r="D78" s="29" t="s">
        <v>413</v>
      </c>
      <c r="E78" s="29" t="s">
        <v>414</v>
      </c>
      <c r="F78" s="29" t="s">
        <v>401</v>
      </c>
      <c r="G78" s="29" t="s">
        <v>401</v>
      </c>
      <c r="H78" s="29" t="s">
        <v>401</v>
      </c>
      <c r="I78" s="29" t="s">
        <v>401</v>
      </c>
      <c r="J78" s="29" t="s">
        <v>401</v>
      </c>
      <c r="K78" s="29" t="s">
        <v>401</v>
      </c>
      <c r="L78" s="29" t="s">
        <v>401</v>
      </c>
      <c r="M78" s="29" t="s">
        <v>401</v>
      </c>
      <c r="N78" s="29" t="s">
        <v>401</v>
      </c>
      <c r="O78" s="29" t="s">
        <v>401</v>
      </c>
      <c r="P78" s="29" t="s">
        <v>401</v>
      </c>
      <c r="Q78" s="29" t="s">
        <v>401</v>
      </c>
      <c r="R78" s="29" t="s">
        <v>401</v>
      </c>
      <c r="S78" s="29" t="s">
        <v>401</v>
      </c>
      <c r="T78" s="29" t="s">
        <v>401</v>
      </c>
      <c r="U78" s="29" t="s">
        <v>401</v>
      </c>
      <c r="V78" s="29" t="s">
        <v>401</v>
      </c>
      <c r="W78" s="29" t="s">
        <v>401</v>
      </c>
      <c r="X78" s="29" t="s">
        <v>401</v>
      </c>
      <c r="Y78" s="29" t="s">
        <v>401</v>
      </c>
      <c r="Z78" s="29" t="s">
        <v>401</v>
      </c>
      <c r="AA78" s="29" t="s">
        <v>401</v>
      </c>
      <c r="AB78" s="29" t="s">
        <v>401</v>
      </c>
      <c r="AC78" s="29" t="s">
        <v>401</v>
      </c>
      <c r="AD78" s="29" t="s">
        <v>401</v>
      </c>
      <c r="AE78" s="29" t="s">
        <v>401</v>
      </c>
      <c r="AF78" s="29" t="s">
        <v>401</v>
      </c>
      <c r="AG78" s="29" t="s">
        <v>401</v>
      </c>
      <c r="AH78" s="29" t="s">
        <v>401</v>
      </c>
      <c r="AI78" s="29" t="s">
        <v>401</v>
      </c>
      <c r="AJ78" s="29" t="s">
        <v>401</v>
      </c>
      <c r="AK78" s="29" t="s">
        <v>401</v>
      </c>
      <c r="AL78" s="29" t="s">
        <v>401</v>
      </c>
      <c r="AM78" s="29" t="s">
        <v>401</v>
      </c>
      <c r="AN78" s="29" t="s">
        <v>401</v>
      </c>
      <c r="AO78" s="29" t="s">
        <v>401</v>
      </c>
      <c r="AP78" s="29" t="s">
        <v>401</v>
      </c>
      <c r="AQ78" s="29" t="s">
        <v>401</v>
      </c>
      <c r="AR78" s="29" t="s">
        <v>401</v>
      </c>
      <c r="AS78" s="29" t="s">
        <v>401</v>
      </c>
      <c r="AT78" s="29" t="s">
        <v>401</v>
      </c>
      <c r="AU78" s="29" t="s">
        <v>401</v>
      </c>
      <c r="AV78" s="29" t="s">
        <v>401</v>
      </c>
      <c r="AW78" s="29" t="s">
        <v>401</v>
      </c>
      <c r="AX78" s="29" t="s">
        <v>401</v>
      </c>
      <c r="AY78" s="29" t="s">
        <v>401</v>
      </c>
      <c r="AZ78" s="29" t="s">
        <v>401</v>
      </c>
    </row>
    <row r="79" spans="1:71" x14ac:dyDescent="0.3">
      <c r="A79" s="1" t="s">
        <v>24</v>
      </c>
      <c r="B79" s="1" t="s">
        <v>281</v>
      </c>
      <c r="C79" s="29" t="s">
        <v>415</v>
      </c>
      <c r="D79" s="29" t="s">
        <v>416</v>
      </c>
      <c r="E79" s="29" t="s">
        <v>417</v>
      </c>
      <c r="F79" s="29" t="s">
        <v>401</v>
      </c>
      <c r="G79" s="29" t="s">
        <v>401</v>
      </c>
      <c r="H79" s="29" t="s">
        <v>401</v>
      </c>
      <c r="I79" s="29" t="s">
        <v>401</v>
      </c>
      <c r="J79" s="29" t="s">
        <v>401</v>
      </c>
      <c r="K79" s="29" t="s">
        <v>401</v>
      </c>
      <c r="L79" s="29" t="s">
        <v>401</v>
      </c>
      <c r="M79" s="29" t="s">
        <v>401</v>
      </c>
      <c r="N79" s="29" t="s">
        <v>401</v>
      </c>
      <c r="O79" s="29" t="s">
        <v>401</v>
      </c>
      <c r="P79" s="29" t="s">
        <v>401</v>
      </c>
      <c r="Q79" s="29" t="s">
        <v>401</v>
      </c>
      <c r="R79" s="29" t="s">
        <v>401</v>
      </c>
      <c r="S79" s="29" t="s">
        <v>401</v>
      </c>
      <c r="T79" s="29" t="s">
        <v>401</v>
      </c>
      <c r="U79" s="29" t="s">
        <v>401</v>
      </c>
      <c r="V79" s="29" t="s">
        <v>401</v>
      </c>
      <c r="W79" s="29" t="s">
        <v>401</v>
      </c>
      <c r="X79" s="29" t="s">
        <v>401</v>
      </c>
      <c r="Y79" s="29" t="s">
        <v>401</v>
      </c>
      <c r="Z79" s="29" t="s">
        <v>401</v>
      </c>
      <c r="AA79" s="29" t="s">
        <v>401</v>
      </c>
      <c r="AB79" s="29" t="s">
        <v>401</v>
      </c>
      <c r="AC79" s="29" t="s">
        <v>401</v>
      </c>
      <c r="AD79" s="29" t="s">
        <v>401</v>
      </c>
      <c r="AE79" s="29" t="s">
        <v>401</v>
      </c>
      <c r="AF79" s="29" t="s">
        <v>401</v>
      </c>
      <c r="AG79" s="29" t="s">
        <v>401</v>
      </c>
      <c r="AH79" s="29" t="s">
        <v>401</v>
      </c>
      <c r="AI79" s="29" t="s">
        <v>401</v>
      </c>
      <c r="AJ79" s="29" t="s">
        <v>401</v>
      </c>
      <c r="AK79" s="29" t="s">
        <v>401</v>
      </c>
      <c r="AL79" s="29" t="s">
        <v>401</v>
      </c>
      <c r="AM79" s="29" t="s">
        <v>401</v>
      </c>
      <c r="AN79" s="29" t="s">
        <v>401</v>
      </c>
      <c r="AO79" s="29" t="s">
        <v>401</v>
      </c>
      <c r="AP79" s="29" t="s">
        <v>401</v>
      </c>
      <c r="AQ79" s="29" t="s">
        <v>401</v>
      </c>
      <c r="AR79" s="29" t="s">
        <v>401</v>
      </c>
      <c r="AS79" s="29" t="s">
        <v>401</v>
      </c>
      <c r="AT79" s="29" t="s">
        <v>401</v>
      </c>
      <c r="AU79" s="29" t="s">
        <v>401</v>
      </c>
      <c r="AV79" s="29" t="s">
        <v>401</v>
      </c>
      <c r="AW79" s="29" t="s">
        <v>401</v>
      </c>
      <c r="AX79" s="29" t="s">
        <v>401</v>
      </c>
      <c r="AY79" s="29" t="s">
        <v>401</v>
      </c>
      <c r="AZ79" s="29" t="s">
        <v>401</v>
      </c>
    </row>
    <row r="80" spans="1:71" x14ac:dyDescent="0.3">
      <c r="A80" s="1" t="s">
        <v>25</v>
      </c>
      <c r="B80" s="1" t="s">
        <v>282</v>
      </c>
      <c r="C80" s="29" t="s">
        <v>418</v>
      </c>
      <c r="D80" s="29" t="s">
        <v>419</v>
      </c>
      <c r="E80" s="29" t="s">
        <v>420</v>
      </c>
      <c r="F80" s="29" t="s">
        <v>401</v>
      </c>
      <c r="G80" s="29" t="s">
        <v>401</v>
      </c>
      <c r="H80" s="29" t="s">
        <v>401</v>
      </c>
      <c r="I80" s="29" t="s">
        <v>401</v>
      </c>
      <c r="J80" s="29" t="s">
        <v>401</v>
      </c>
      <c r="K80" s="29" t="s">
        <v>401</v>
      </c>
      <c r="L80" s="29" t="s">
        <v>401</v>
      </c>
      <c r="M80" s="29" t="s">
        <v>401</v>
      </c>
      <c r="N80" s="29" t="s">
        <v>401</v>
      </c>
      <c r="O80" s="29" t="s">
        <v>401</v>
      </c>
      <c r="P80" s="29" t="s">
        <v>401</v>
      </c>
      <c r="Q80" s="29" t="s">
        <v>401</v>
      </c>
      <c r="R80" s="29" t="s">
        <v>401</v>
      </c>
      <c r="S80" s="29" t="s">
        <v>401</v>
      </c>
      <c r="T80" s="29" t="s">
        <v>401</v>
      </c>
      <c r="U80" s="29" t="s">
        <v>401</v>
      </c>
      <c r="V80" s="29" t="s">
        <v>401</v>
      </c>
      <c r="W80" s="29" t="s">
        <v>401</v>
      </c>
      <c r="X80" s="29" t="s">
        <v>401</v>
      </c>
      <c r="Y80" s="29" t="s">
        <v>401</v>
      </c>
      <c r="Z80" s="29" t="s">
        <v>401</v>
      </c>
      <c r="AA80" s="29" t="s">
        <v>401</v>
      </c>
      <c r="AB80" s="29" t="s">
        <v>401</v>
      </c>
      <c r="AC80" s="29" t="s">
        <v>401</v>
      </c>
      <c r="AD80" s="29" t="s">
        <v>401</v>
      </c>
      <c r="AE80" s="29" t="s">
        <v>401</v>
      </c>
      <c r="AF80" s="29" t="s">
        <v>401</v>
      </c>
      <c r="AG80" s="29" t="s">
        <v>401</v>
      </c>
      <c r="AH80" s="29" t="s">
        <v>401</v>
      </c>
      <c r="AI80" s="29" t="s">
        <v>401</v>
      </c>
      <c r="AJ80" s="29" t="s">
        <v>401</v>
      </c>
      <c r="AK80" s="29" t="s">
        <v>401</v>
      </c>
      <c r="AL80" s="29" t="s">
        <v>401</v>
      </c>
      <c r="AM80" s="29" t="s">
        <v>401</v>
      </c>
      <c r="AN80" s="29" t="s">
        <v>401</v>
      </c>
      <c r="AO80" s="29" t="s">
        <v>401</v>
      </c>
      <c r="AP80" s="29" t="s">
        <v>401</v>
      </c>
      <c r="AQ80" s="29" t="s">
        <v>401</v>
      </c>
      <c r="AR80" s="29" t="s">
        <v>401</v>
      </c>
      <c r="AS80" s="29" t="s">
        <v>401</v>
      </c>
      <c r="AT80" s="29" t="s">
        <v>401</v>
      </c>
      <c r="AU80" s="29" t="s">
        <v>401</v>
      </c>
      <c r="AV80" s="29" t="s">
        <v>401</v>
      </c>
      <c r="AW80" s="29" t="s">
        <v>401</v>
      </c>
      <c r="AX80" s="29" t="s">
        <v>401</v>
      </c>
      <c r="AY80" s="29" t="s">
        <v>401</v>
      </c>
      <c r="AZ80" s="29" t="s">
        <v>401</v>
      </c>
    </row>
    <row r="81" spans="1:54" x14ac:dyDescent="0.3">
      <c r="A81" s="1" t="s">
        <v>26</v>
      </c>
      <c r="B81" s="1" t="s">
        <v>283</v>
      </c>
      <c r="C81" s="29" t="s">
        <v>421</v>
      </c>
      <c r="D81" s="29" t="s">
        <v>422</v>
      </c>
      <c r="E81" s="29" t="s">
        <v>423</v>
      </c>
      <c r="F81" s="29" t="s">
        <v>401</v>
      </c>
      <c r="G81" s="29" t="s">
        <v>401</v>
      </c>
      <c r="H81" s="29" t="s">
        <v>401</v>
      </c>
      <c r="I81" s="29" t="s">
        <v>401</v>
      </c>
      <c r="J81" s="29" t="s">
        <v>401</v>
      </c>
      <c r="K81" s="29" t="s">
        <v>401</v>
      </c>
      <c r="L81" s="29" t="s">
        <v>401</v>
      </c>
      <c r="M81" s="29" t="s">
        <v>401</v>
      </c>
      <c r="N81" s="29" t="s">
        <v>401</v>
      </c>
      <c r="O81" s="29" t="s">
        <v>401</v>
      </c>
      <c r="P81" s="29" t="s">
        <v>401</v>
      </c>
      <c r="Q81" s="29" t="s">
        <v>401</v>
      </c>
      <c r="R81" s="29" t="s">
        <v>401</v>
      </c>
      <c r="S81" s="29" t="s">
        <v>401</v>
      </c>
      <c r="T81" s="29" t="s">
        <v>401</v>
      </c>
      <c r="U81" s="29" t="s">
        <v>401</v>
      </c>
      <c r="V81" s="29" t="s">
        <v>401</v>
      </c>
      <c r="W81" s="29" t="s">
        <v>401</v>
      </c>
      <c r="X81" s="29" t="s">
        <v>401</v>
      </c>
      <c r="Y81" s="29" t="s">
        <v>401</v>
      </c>
      <c r="Z81" s="29" t="s">
        <v>401</v>
      </c>
      <c r="AA81" s="29" t="s">
        <v>401</v>
      </c>
      <c r="AB81" s="29" t="s">
        <v>401</v>
      </c>
      <c r="AC81" s="29" t="s">
        <v>401</v>
      </c>
      <c r="AD81" s="29" t="s">
        <v>401</v>
      </c>
      <c r="AE81" s="29" t="s">
        <v>401</v>
      </c>
      <c r="AF81" s="29" t="s">
        <v>401</v>
      </c>
      <c r="AG81" s="29" t="s">
        <v>401</v>
      </c>
      <c r="AH81" s="29" t="s">
        <v>401</v>
      </c>
      <c r="AI81" s="29" t="s">
        <v>401</v>
      </c>
      <c r="AJ81" s="29" t="s">
        <v>401</v>
      </c>
      <c r="AK81" s="29" t="s">
        <v>401</v>
      </c>
      <c r="AL81" s="29" t="s">
        <v>401</v>
      </c>
      <c r="AM81" s="29" t="s">
        <v>401</v>
      </c>
      <c r="AN81" s="29" t="s">
        <v>401</v>
      </c>
      <c r="AO81" s="29" t="s">
        <v>401</v>
      </c>
      <c r="AP81" s="29" t="s">
        <v>401</v>
      </c>
      <c r="AQ81" s="29" t="s">
        <v>401</v>
      </c>
      <c r="AR81" s="29" t="s">
        <v>401</v>
      </c>
      <c r="AS81" s="29" t="s">
        <v>401</v>
      </c>
      <c r="AT81" s="29" t="s">
        <v>401</v>
      </c>
      <c r="AU81" s="29" t="s">
        <v>401</v>
      </c>
      <c r="AV81" s="29" t="s">
        <v>401</v>
      </c>
      <c r="AW81" s="29" t="s">
        <v>401</v>
      </c>
      <c r="AX81" s="29" t="s">
        <v>401</v>
      </c>
      <c r="AY81" s="29" t="s">
        <v>401</v>
      </c>
      <c r="AZ81" s="29" t="s">
        <v>401</v>
      </c>
    </row>
    <row r="82" spans="1:54" x14ac:dyDescent="0.3">
      <c r="A82" s="1" t="s">
        <v>27</v>
      </c>
      <c r="B82" s="1" t="s">
        <v>284</v>
      </c>
      <c r="C82" s="29" t="s">
        <v>424</v>
      </c>
      <c r="D82" s="29" t="s">
        <v>425</v>
      </c>
      <c r="E82" s="29" t="s">
        <v>426</v>
      </c>
      <c r="F82" s="29" t="s">
        <v>401</v>
      </c>
      <c r="G82" s="29" t="s">
        <v>401</v>
      </c>
      <c r="H82" s="29" t="s">
        <v>401</v>
      </c>
      <c r="I82" s="29" t="s">
        <v>401</v>
      </c>
      <c r="J82" s="29" t="s">
        <v>401</v>
      </c>
      <c r="K82" s="29" t="s">
        <v>401</v>
      </c>
      <c r="L82" s="29" t="s">
        <v>401</v>
      </c>
      <c r="M82" s="29" t="s">
        <v>401</v>
      </c>
      <c r="N82" s="29" t="s">
        <v>401</v>
      </c>
      <c r="O82" s="29" t="s">
        <v>401</v>
      </c>
      <c r="P82" s="29" t="s">
        <v>401</v>
      </c>
      <c r="Q82" s="29" t="s">
        <v>401</v>
      </c>
      <c r="R82" s="29" t="s">
        <v>401</v>
      </c>
      <c r="S82" s="29" t="s">
        <v>401</v>
      </c>
      <c r="T82" s="29" t="s">
        <v>401</v>
      </c>
      <c r="U82" s="29" t="s">
        <v>401</v>
      </c>
      <c r="V82" s="29" t="s">
        <v>401</v>
      </c>
      <c r="W82" s="29" t="s">
        <v>401</v>
      </c>
      <c r="X82" s="29" t="s">
        <v>401</v>
      </c>
      <c r="Y82" s="29" t="s">
        <v>401</v>
      </c>
      <c r="Z82" s="29" t="s">
        <v>401</v>
      </c>
      <c r="AA82" s="29" t="s">
        <v>401</v>
      </c>
      <c r="AB82" s="29" t="s">
        <v>401</v>
      </c>
      <c r="AC82" s="29" t="s">
        <v>401</v>
      </c>
      <c r="AD82" s="29" t="s">
        <v>401</v>
      </c>
      <c r="AE82" s="29" t="s">
        <v>401</v>
      </c>
      <c r="AF82" s="29" t="s">
        <v>401</v>
      </c>
      <c r="AG82" s="29" t="s">
        <v>401</v>
      </c>
      <c r="AH82" s="29" t="s">
        <v>401</v>
      </c>
      <c r="AI82" s="29" t="s">
        <v>401</v>
      </c>
      <c r="AJ82" s="29" t="s">
        <v>401</v>
      </c>
      <c r="AK82" s="29" t="s">
        <v>401</v>
      </c>
      <c r="AL82" s="29" t="s">
        <v>401</v>
      </c>
      <c r="AM82" s="29" t="s">
        <v>401</v>
      </c>
      <c r="AN82" s="29" t="s">
        <v>401</v>
      </c>
      <c r="AO82" s="29" t="s">
        <v>401</v>
      </c>
      <c r="AP82" s="29" t="s">
        <v>401</v>
      </c>
      <c r="AQ82" s="29" t="s">
        <v>401</v>
      </c>
      <c r="AR82" s="29" t="s">
        <v>401</v>
      </c>
      <c r="AS82" s="29" t="s">
        <v>401</v>
      </c>
      <c r="AT82" s="29" t="s">
        <v>401</v>
      </c>
      <c r="AU82" s="29" t="s">
        <v>401</v>
      </c>
      <c r="AV82" s="29" t="s">
        <v>401</v>
      </c>
      <c r="AW82" s="29" t="s">
        <v>401</v>
      </c>
      <c r="AX82" s="29" t="s">
        <v>401</v>
      </c>
      <c r="AY82" s="29" t="s">
        <v>401</v>
      </c>
      <c r="AZ82" s="29" t="s">
        <v>401</v>
      </c>
    </row>
    <row r="83" spans="1:54" x14ac:dyDescent="0.3">
      <c r="A83" s="1" t="s">
        <v>28</v>
      </c>
      <c r="B83" s="1" t="s">
        <v>285</v>
      </c>
      <c r="C83" s="29" t="s">
        <v>427</v>
      </c>
      <c r="D83" s="29" t="s">
        <v>428</v>
      </c>
      <c r="E83" s="29" t="s">
        <v>429</v>
      </c>
      <c r="F83" s="29" t="s">
        <v>401</v>
      </c>
      <c r="G83" s="29" t="s">
        <v>401</v>
      </c>
      <c r="H83" s="29" t="s">
        <v>401</v>
      </c>
      <c r="I83" s="29" t="s">
        <v>401</v>
      </c>
      <c r="J83" s="29" t="s">
        <v>401</v>
      </c>
      <c r="K83" s="29" t="s">
        <v>401</v>
      </c>
      <c r="L83" s="29" t="s">
        <v>401</v>
      </c>
      <c r="M83" s="29" t="s">
        <v>401</v>
      </c>
      <c r="N83" s="29" t="s">
        <v>401</v>
      </c>
      <c r="O83" s="29" t="s">
        <v>401</v>
      </c>
      <c r="P83" s="29" t="s">
        <v>401</v>
      </c>
      <c r="Q83" s="29" t="s">
        <v>401</v>
      </c>
      <c r="R83" s="29" t="s">
        <v>401</v>
      </c>
      <c r="S83" s="29" t="s">
        <v>401</v>
      </c>
      <c r="T83" s="29" t="s">
        <v>401</v>
      </c>
      <c r="U83" s="29" t="s">
        <v>401</v>
      </c>
      <c r="V83" s="29" t="s">
        <v>401</v>
      </c>
      <c r="W83" s="29" t="s">
        <v>401</v>
      </c>
      <c r="X83" s="29" t="s">
        <v>401</v>
      </c>
      <c r="Y83" s="29" t="s">
        <v>401</v>
      </c>
      <c r="Z83" s="29" t="s">
        <v>401</v>
      </c>
      <c r="AA83" s="29" t="s">
        <v>401</v>
      </c>
      <c r="AB83" s="29" t="s">
        <v>401</v>
      </c>
      <c r="AC83" s="29" t="s">
        <v>401</v>
      </c>
      <c r="AD83" s="29" t="s">
        <v>401</v>
      </c>
      <c r="AE83" s="29" t="s">
        <v>401</v>
      </c>
      <c r="AF83" s="29" t="s">
        <v>401</v>
      </c>
      <c r="AG83" s="29" t="s">
        <v>401</v>
      </c>
      <c r="AH83" s="29" t="s">
        <v>401</v>
      </c>
      <c r="AI83" s="29" t="s">
        <v>401</v>
      </c>
      <c r="AJ83" s="29" t="s">
        <v>401</v>
      </c>
      <c r="AK83" s="29" t="s">
        <v>401</v>
      </c>
      <c r="AL83" s="29" t="s">
        <v>401</v>
      </c>
      <c r="AM83" s="29" t="s">
        <v>401</v>
      </c>
      <c r="AN83" s="29" t="s">
        <v>401</v>
      </c>
      <c r="AO83" s="29" t="s">
        <v>401</v>
      </c>
      <c r="AP83" s="29" t="s">
        <v>401</v>
      </c>
      <c r="AQ83" s="29" t="s">
        <v>401</v>
      </c>
      <c r="AR83" s="29" t="s">
        <v>401</v>
      </c>
      <c r="AS83" s="29" t="s">
        <v>401</v>
      </c>
      <c r="AT83" s="29" t="s">
        <v>401</v>
      </c>
      <c r="AU83" s="29" t="s">
        <v>401</v>
      </c>
      <c r="AV83" s="29" t="s">
        <v>401</v>
      </c>
      <c r="AW83" s="29" t="s">
        <v>401</v>
      </c>
      <c r="AX83" s="29" t="s">
        <v>401</v>
      </c>
      <c r="AY83" s="29" t="s">
        <v>401</v>
      </c>
      <c r="AZ83" s="29" t="s">
        <v>401</v>
      </c>
    </row>
    <row r="84" spans="1:54" x14ac:dyDescent="0.3">
      <c r="A84" s="1" t="s">
        <v>29</v>
      </c>
      <c r="B84" s="1" t="s">
        <v>286</v>
      </c>
      <c r="C84" s="29" t="s">
        <v>430</v>
      </c>
      <c r="D84" s="29" t="s">
        <v>431</v>
      </c>
      <c r="E84" s="29" t="s">
        <v>432</v>
      </c>
      <c r="F84" s="29" t="s">
        <v>433</v>
      </c>
      <c r="G84" s="29" t="s">
        <v>401</v>
      </c>
      <c r="H84" s="29" t="s">
        <v>401</v>
      </c>
      <c r="I84" s="29" t="s">
        <v>401</v>
      </c>
      <c r="J84" s="29" t="s">
        <v>401</v>
      </c>
      <c r="K84" s="29" t="s">
        <v>401</v>
      </c>
      <c r="L84" s="29" t="s">
        <v>401</v>
      </c>
      <c r="M84" s="29" t="s">
        <v>401</v>
      </c>
      <c r="N84" s="29" t="s">
        <v>401</v>
      </c>
      <c r="O84" s="29" t="s">
        <v>401</v>
      </c>
      <c r="P84" s="29" t="s">
        <v>401</v>
      </c>
      <c r="Q84" s="29" t="s">
        <v>401</v>
      </c>
      <c r="R84" s="29" t="s">
        <v>401</v>
      </c>
      <c r="S84" s="29" t="s">
        <v>401</v>
      </c>
      <c r="T84" s="29" t="s">
        <v>401</v>
      </c>
      <c r="U84" s="29" t="s">
        <v>401</v>
      </c>
      <c r="V84" s="29" t="s">
        <v>401</v>
      </c>
      <c r="W84" s="29" t="s">
        <v>401</v>
      </c>
      <c r="X84" s="29" t="s">
        <v>401</v>
      </c>
      <c r="Y84" s="29" t="s">
        <v>401</v>
      </c>
      <c r="Z84" s="29" t="s">
        <v>401</v>
      </c>
      <c r="AA84" s="29" t="s">
        <v>401</v>
      </c>
      <c r="AB84" s="29" t="s">
        <v>401</v>
      </c>
      <c r="AC84" s="29" t="s">
        <v>401</v>
      </c>
      <c r="AD84" s="29" t="s">
        <v>401</v>
      </c>
      <c r="AE84" s="29" t="s">
        <v>401</v>
      </c>
      <c r="AF84" s="29" t="s">
        <v>401</v>
      </c>
      <c r="AG84" s="29" t="s">
        <v>401</v>
      </c>
      <c r="AH84" s="29" t="s">
        <v>401</v>
      </c>
      <c r="AI84" s="29" t="s">
        <v>401</v>
      </c>
      <c r="AJ84" s="29" t="s">
        <v>401</v>
      </c>
      <c r="AK84" s="29" t="s">
        <v>401</v>
      </c>
      <c r="AL84" s="29" t="s">
        <v>401</v>
      </c>
      <c r="AM84" s="29" t="s">
        <v>401</v>
      </c>
      <c r="AN84" s="29" t="s">
        <v>401</v>
      </c>
      <c r="AO84" s="29" t="s">
        <v>401</v>
      </c>
      <c r="AP84" s="29" t="s">
        <v>401</v>
      </c>
      <c r="AQ84" s="29" t="s">
        <v>401</v>
      </c>
      <c r="AR84" s="29" t="s">
        <v>401</v>
      </c>
      <c r="AS84" s="29" t="s">
        <v>401</v>
      </c>
      <c r="AT84" s="29" t="s">
        <v>401</v>
      </c>
      <c r="AU84" s="29" t="s">
        <v>401</v>
      </c>
      <c r="AV84" s="29" t="s">
        <v>401</v>
      </c>
      <c r="AW84" s="29" t="s">
        <v>401</v>
      </c>
      <c r="AX84" s="29" t="s">
        <v>401</v>
      </c>
      <c r="AY84" s="29" t="s">
        <v>401</v>
      </c>
      <c r="AZ84" s="29" t="s">
        <v>401</v>
      </c>
      <c r="BA84" s="29" t="s">
        <v>401</v>
      </c>
    </row>
    <row r="85" spans="1:54" x14ac:dyDescent="0.3">
      <c r="A85" s="1" t="s">
        <v>30</v>
      </c>
      <c r="B85" s="1" t="s">
        <v>287</v>
      </c>
      <c r="C85" s="29" t="s">
        <v>434</v>
      </c>
      <c r="D85" s="29" t="s">
        <v>435</v>
      </c>
      <c r="E85" s="29" t="s">
        <v>436</v>
      </c>
      <c r="F85" s="29" t="s">
        <v>437</v>
      </c>
      <c r="G85" s="29" t="s">
        <v>401</v>
      </c>
      <c r="H85" s="29" t="s">
        <v>401</v>
      </c>
      <c r="I85" s="29" t="s">
        <v>401</v>
      </c>
      <c r="J85" s="29" t="s">
        <v>401</v>
      </c>
      <c r="K85" s="29" t="s">
        <v>401</v>
      </c>
      <c r="L85" s="29" t="s">
        <v>401</v>
      </c>
      <c r="M85" s="29" t="s">
        <v>401</v>
      </c>
      <c r="N85" s="29" t="s">
        <v>401</v>
      </c>
      <c r="O85" s="29" t="s">
        <v>401</v>
      </c>
      <c r="P85" s="29" t="s">
        <v>401</v>
      </c>
      <c r="Q85" s="29" t="s">
        <v>401</v>
      </c>
      <c r="R85" s="29" t="s">
        <v>401</v>
      </c>
      <c r="S85" s="29" t="s">
        <v>401</v>
      </c>
      <c r="T85" s="29" t="s">
        <v>401</v>
      </c>
      <c r="U85" s="29" t="s">
        <v>401</v>
      </c>
      <c r="V85" s="29" t="s">
        <v>401</v>
      </c>
      <c r="W85" s="29" t="s">
        <v>401</v>
      </c>
      <c r="X85" s="29" t="s">
        <v>401</v>
      </c>
      <c r="Y85" s="29" t="s">
        <v>401</v>
      </c>
      <c r="Z85" s="29" t="s">
        <v>401</v>
      </c>
      <c r="AA85" s="29" t="s">
        <v>401</v>
      </c>
      <c r="AB85" s="29" t="s">
        <v>401</v>
      </c>
      <c r="AC85" s="29" t="s">
        <v>401</v>
      </c>
      <c r="AD85" s="29" t="s">
        <v>401</v>
      </c>
      <c r="AE85" s="29" t="s">
        <v>401</v>
      </c>
      <c r="AF85" s="29" t="s">
        <v>401</v>
      </c>
      <c r="AG85" s="29" t="s">
        <v>401</v>
      </c>
      <c r="AH85" s="29" t="s">
        <v>401</v>
      </c>
      <c r="AI85" s="29" t="s">
        <v>401</v>
      </c>
      <c r="AJ85" s="29" t="s">
        <v>401</v>
      </c>
      <c r="AK85" s="29" t="s">
        <v>401</v>
      </c>
      <c r="AL85" s="29" t="s">
        <v>401</v>
      </c>
      <c r="AM85" s="29" t="s">
        <v>401</v>
      </c>
      <c r="AN85" s="29" t="s">
        <v>401</v>
      </c>
      <c r="AO85" s="29" t="s">
        <v>401</v>
      </c>
      <c r="AP85" s="29" t="s">
        <v>401</v>
      </c>
      <c r="AQ85" s="29" t="s">
        <v>401</v>
      </c>
      <c r="AR85" s="29" t="s">
        <v>401</v>
      </c>
      <c r="AS85" s="29" t="s">
        <v>401</v>
      </c>
      <c r="AT85" s="29" t="s">
        <v>401</v>
      </c>
      <c r="AU85" s="29" t="s">
        <v>401</v>
      </c>
      <c r="AV85" s="29" t="s">
        <v>401</v>
      </c>
      <c r="AW85" s="29" t="s">
        <v>401</v>
      </c>
      <c r="AX85" s="29" t="s">
        <v>401</v>
      </c>
      <c r="AY85" s="29" t="s">
        <v>401</v>
      </c>
      <c r="AZ85" s="29" t="s">
        <v>401</v>
      </c>
      <c r="BA85" s="29" t="s">
        <v>401</v>
      </c>
    </row>
    <row r="86" spans="1:54" x14ac:dyDescent="0.3">
      <c r="A86" s="1" t="s">
        <v>31</v>
      </c>
      <c r="B86" s="1" t="s">
        <v>288</v>
      </c>
      <c r="C86" s="29" t="s">
        <v>438</v>
      </c>
      <c r="D86" s="29" t="s">
        <v>439</v>
      </c>
      <c r="E86" s="29" t="s">
        <v>440</v>
      </c>
      <c r="F86" s="29" t="s">
        <v>441</v>
      </c>
      <c r="G86" s="29" t="s">
        <v>442</v>
      </c>
      <c r="H86" s="29" t="s">
        <v>401</v>
      </c>
      <c r="I86" s="29" t="s">
        <v>401</v>
      </c>
      <c r="J86" s="29" t="s">
        <v>401</v>
      </c>
      <c r="K86" s="29" t="s">
        <v>401</v>
      </c>
      <c r="L86" s="29" t="s">
        <v>401</v>
      </c>
      <c r="M86" s="29" t="s">
        <v>401</v>
      </c>
      <c r="N86" s="29" t="s">
        <v>401</v>
      </c>
      <c r="O86" s="29" t="s">
        <v>401</v>
      </c>
      <c r="P86" s="29" t="s">
        <v>401</v>
      </c>
      <c r="Q86" s="29" t="s">
        <v>401</v>
      </c>
      <c r="R86" s="29" t="s">
        <v>401</v>
      </c>
      <c r="S86" s="29" t="s">
        <v>401</v>
      </c>
      <c r="T86" s="29" t="s">
        <v>401</v>
      </c>
      <c r="U86" s="29" t="s">
        <v>401</v>
      </c>
      <c r="V86" s="29" t="s">
        <v>401</v>
      </c>
      <c r="W86" s="29" t="s">
        <v>401</v>
      </c>
      <c r="X86" s="29" t="s">
        <v>401</v>
      </c>
      <c r="Y86" s="29" t="s">
        <v>401</v>
      </c>
      <c r="Z86" s="29" t="s">
        <v>401</v>
      </c>
      <c r="AA86" s="29" t="s">
        <v>401</v>
      </c>
      <c r="AB86" s="29" t="s">
        <v>401</v>
      </c>
      <c r="AC86" s="29" t="s">
        <v>401</v>
      </c>
      <c r="AD86" s="29" t="s">
        <v>401</v>
      </c>
      <c r="AE86" s="29" t="s">
        <v>401</v>
      </c>
      <c r="AF86" s="29" t="s">
        <v>401</v>
      </c>
      <c r="AG86" s="29" t="s">
        <v>401</v>
      </c>
      <c r="AH86" s="29" t="s">
        <v>401</v>
      </c>
      <c r="AI86" s="29" t="s">
        <v>401</v>
      </c>
      <c r="AJ86" s="29" t="s">
        <v>401</v>
      </c>
      <c r="AK86" s="29" t="s">
        <v>401</v>
      </c>
      <c r="AL86" s="29" t="s">
        <v>401</v>
      </c>
      <c r="AM86" s="29" t="s">
        <v>401</v>
      </c>
      <c r="AN86" s="29" t="s">
        <v>401</v>
      </c>
      <c r="AO86" s="29" t="s">
        <v>401</v>
      </c>
      <c r="AP86" s="29" t="s">
        <v>401</v>
      </c>
      <c r="AQ86" s="29" t="s">
        <v>401</v>
      </c>
      <c r="AR86" s="29" t="s">
        <v>401</v>
      </c>
      <c r="AS86" s="29" t="s">
        <v>401</v>
      </c>
      <c r="AT86" s="29" t="s">
        <v>401</v>
      </c>
      <c r="AU86" s="29" t="s">
        <v>401</v>
      </c>
      <c r="AV86" s="29" t="s">
        <v>401</v>
      </c>
      <c r="AW86" s="29" t="s">
        <v>401</v>
      </c>
      <c r="AX86" s="29" t="s">
        <v>401</v>
      </c>
      <c r="AY86" s="29" t="s">
        <v>401</v>
      </c>
      <c r="AZ86" s="29" t="s">
        <v>401</v>
      </c>
      <c r="BA86" s="29" t="s">
        <v>401</v>
      </c>
      <c r="BB86" s="29" t="s">
        <v>401</v>
      </c>
    </row>
    <row r="87" spans="1:54" x14ac:dyDescent="0.3">
      <c r="A87" s="1" t="s">
        <v>264</v>
      </c>
      <c r="B87" s="1" t="s">
        <v>289</v>
      </c>
      <c r="C87" s="29" t="s">
        <v>443</v>
      </c>
      <c r="D87" s="29" t="s">
        <v>444</v>
      </c>
      <c r="E87" s="29" t="s">
        <v>445</v>
      </c>
      <c r="F87" s="29" t="s">
        <v>446</v>
      </c>
      <c r="G87" s="29" t="s">
        <v>447</v>
      </c>
      <c r="H87" s="29" t="s">
        <v>401</v>
      </c>
      <c r="I87" s="29" t="s">
        <v>401</v>
      </c>
      <c r="J87" s="29" t="s">
        <v>401</v>
      </c>
      <c r="K87" s="29" t="s">
        <v>401</v>
      </c>
      <c r="L87" s="29" t="s">
        <v>401</v>
      </c>
      <c r="M87" s="29" t="s">
        <v>401</v>
      </c>
      <c r="N87" s="29" t="s">
        <v>401</v>
      </c>
      <c r="O87" s="29" t="s">
        <v>401</v>
      </c>
      <c r="P87" s="29" t="s">
        <v>401</v>
      </c>
      <c r="Q87" s="29" t="s">
        <v>401</v>
      </c>
      <c r="R87" s="29" t="s">
        <v>401</v>
      </c>
      <c r="S87" s="29" t="s">
        <v>401</v>
      </c>
      <c r="T87" s="29" t="s">
        <v>401</v>
      </c>
      <c r="U87" s="29" t="s">
        <v>401</v>
      </c>
      <c r="V87" s="29" t="s">
        <v>401</v>
      </c>
      <c r="W87" s="29" t="s">
        <v>401</v>
      </c>
      <c r="X87" s="29" t="s">
        <v>401</v>
      </c>
      <c r="Y87" s="29" t="s">
        <v>401</v>
      </c>
      <c r="Z87" s="29" t="s">
        <v>401</v>
      </c>
      <c r="AA87" s="29" t="s">
        <v>401</v>
      </c>
      <c r="AB87" s="29" t="s">
        <v>401</v>
      </c>
      <c r="AC87" s="29" t="s">
        <v>401</v>
      </c>
      <c r="AD87" s="29" t="s">
        <v>401</v>
      </c>
      <c r="AE87" s="29" t="s">
        <v>401</v>
      </c>
      <c r="AF87" s="29" t="s">
        <v>401</v>
      </c>
      <c r="AG87" s="29" t="s">
        <v>401</v>
      </c>
      <c r="AH87" s="29" t="s">
        <v>401</v>
      </c>
      <c r="AI87" s="29" t="s">
        <v>401</v>
      </c>
      <c r="AJ87" s="29" t="s">
        <v>401</v>
      </c>
      <c r="AK87" s="29" t="s">
        <v>401</v>
      </c>
      <c r="AL87" s="29" t="s">
        <v>401</v>
      </c>
      <c r="AM87" s="29" t="s">
        <v>401</v>
      </c>
      <c r="AN87" s="29" t="s">
        <v>401</v>
      </c>
      <c r="AO87" s="29" t="s">
        <v>401</v>
      </c>
      <c r="AP87" s="29" t="s">
        <v>401</v>
      </c>
      <c r="AQ87" s="29" t="s">
        <v>401</v>
      </c>
      <c r="AR87" s="29" t="s">
        <v>401</v>
      </c>
      <c r="AS87" s="29" t="s">
        <v>401</v>
      </c>
      <c r="AT87" s="29" t="s">
        <v>401</v>
      </c>
      <c r="AU87" s="29" t="s">
        <v>401</v>
      </c>
      <c r="AV87" s="29" t="s">
        <v>401</v>
      </c>
      <c r="AW87" s="29" t="s">
        <v>401</v>
      </c>
      <c r="AX87" s="29" t="s">
        <v>401</v>
      </c>
      <c r="AY87" s="29" t="s">
        <v>401</v>
      </c>
      <c r="AZ87" s="29" t="s">
        <v>401</v>
      </c>
      <c r="BA87" s="29" t="s">
        <v>401</v>
      </c>
      <c r="BB87" s="29" t="s">
        <v>401</v>
      </c>
    </row>
    <row r="88" spans="1:54" x14ac:dyDescent="0.3">
      <c r="A88" s="1" t="s">
        <v>32</v>
      </c>
      <c r="B88" s="1" t="s">
        <v>290</v>
      </c>
      <c r="C88" s="29" t="s">
        <v>448</v>
      </c>
      <c r="D88" s="29" t="s">
        <v>401</v>
      </c>
      <c r="E88" s="29" t="s">
        <v>401</v>
      </c>
      <c r="F88" s="29" t="s">
        <v>401</v>
      </c>
      <c r="G88" s="29" t="s">
        <v>401</v>
      </c>
      <c r="H88" s="29" t="s">
        <v>401</v>
      </c>
      <c r="I88" s="29" t="s">
        <v>401</v>
      </c>
      <c r="J88" s="29" t="s">
        <v>401</v>
      </c>
      <c r="K88" s="29" t="s">
        <v>401</v>
      </c>
      <c r="L88" s="29" t="s">
        <v>401</v>
      </c>
      <c r="M88" s="29" t="s">
        <v>401</v>
      </c>
      <c r="N88" s="29" t="s">
        <v>401</v>
      </c>
      <c r="O88" s="29" t="s">
        <v>401</v>
      </c>
      <c r="P88" s="29" t="s">
        <v>401</v>
      </c>
      <c r="Q88" s="29" t="s">
        <v>401</v>
      </c>
      <c r="R88" s="29" t="s">
        <v>401</v>
      </c>
      <c r="S88" s="29" t="s">
        <v>401</v>
      </c>
      <c r="T88" s="29" t="s">
        <v>401</v>
      </c>
      <c r="U88" s="29" t="s">
        <v>401</v>
      </c>
      <c r="V88" s="29" t="s">
        <v>401</v>
      </c>
      <c r="W88" s="29" t="s">
        <v>401</v>
      </c>
      <c r="X88" s="29" t="s">
        <v>401</v>
      </c>
      <c r="Y88" s="29" t="s">
        <v>401</v>
      </c>
      <c r="Z88" s="29" t="s">
        <v>401</v>
      </c>
      <c r="AA88" s="29" t="s">
        <v>401</v>
      </c>
      <c r="AB88" s="29" t="s">
        <v>401</v>
      </c>
      <c r="AC88" s="29" t="s">
        <v>401</v>
      </c>
      <c r="AD88" s="29" t="s">
        <v>401</v>
      </c>
      <c r="AE88" s="29" t="s">
        <v>401</v>
      </c>
      <c r="AF88" s="29" t="s">
        <v>401</v>
      </c>
      <c r="AG88" s="29" t="s">
        <v>401</v>
      </c>
      <c r="AH88" s="29" t="s">
        <v>401</v>
      </c>
      <c r="AI88" s="29" t="s">
        <v>401</v>
      </c>
      <c r="AJ88" s="29" t="s">
        <v>401</v>
      </c>
      <c r="AK88" s="29" t="s">
        <v>401</v>
      </c>
      <c r="AL88" s="29" t="s">
        <v>401</v>
      </c>
      <c r="AM88" s="29" t="s">
        <v>401</v>
      </c>
      <c r="AN88" s="29" t="s">
        <v>401</v>
      </c>
      <c r="AO88" s="29" t="s">
        <v>401</v>
      </c>
      <c r="AP88" s="29" t="s">
        <v>401</v>
      </c>
      <c r="AQ88" s="29" t="s">
        <v>401</v>
      </c>
      <c r="AR88" s="29" t="s">
        <v>401</v>
      </c>
      <c r="AS88" s="29" t="s">
        <v>401</v>
      </c>
      <c r="AT88" s="29" t="s">
        <v>401</v>
      </c>
      <c r="AU88" s="29" t="s">
        <v>401</v>
      </c>
      <c r="AV88" s="29" t="s">
        <v>401</v>
      </c>
      <c r="AW88" s="29" t="s">
        <v>401</v>
      </c>
      <c r="AX88" s="29" t="s">
        <v>401</v>
      </c>
    </row>
    <row r="89" spans="1:54" x14ac:dyDescent="0.3">
      <c r="A89" s="1" t="s">
        <v>33</v>
      </c>
      <c r="B89" s="1" t="s">
        <v>291</v>
      </c>
      <c r="C89" s="29" t="s">
        <v>449</v>
      </c>
      <c r="D89" s="29" t="s">
        <v>401</v>
      </c>
      <c r="E89" s="29" t="s">
        <v>401</v>
      </c>
      <c r="F89" s="29" t="s">
        <v>401</v>
      </c>
      <c r="G89" s="29" t="s">
        <v>401</v>
      </c>
      <c r="H89" s="29" t="s">
        <v>401</v>
      </c>
      <c r="I89" s="29" t="s">
        <v>401</v>
      </c>
      <c r="J89" s="29" t="s">
        <v>401</v>
      </c>
      <c r="K89" s="29" t="s">
        <v>401</v>
      </c>
      <c r="L89" s="29" t="s">
        <v>401</v>
      </c>
      <c r="M89" s="29" t="s">
        <v>401</v>
      </c>
      <c r="N89" s="29" t="s">
        <v>401</v>
      </c>
      <c r="O89" s="29" t="s">
        <v>401</v>
      </c>
      <c r="P89" s="29" t="s">
        <v>401</v>
      </c>
      <c r="Q89" s="29" t="s">
        <v>401</v>
      </c>
      <c r="R89" s="29" t="s">
        <v>401</v>
      </c>
      <c r="S89" s="29" t="s">
        <v>401</v>
      </c>
      <c r="T89" s="29" t="s">
        <v>401</v>
      </c>
      <c r="U89" s="29" t="s">
        <v>401</v>
      </c>
      <c r="V89" s="29" t="s">
        <v>401</v>
      </c>
      <c r="W89" s="29" t="s">
        <v>401</v>
      </c>
      <c r="X89" s="29" t="s">
        <v>401</v>
      </c>
      <c r="Y89" s="29" t="s">
        <v>401</v>
      </c>
      <c r="Z89" s="29" t="s">
        <v>401</v>
      </c>
      <c r="AA89" s="29" t="s">
        <v>401</v>
      </c>
      <c r="AB89" s="29" t="s">
        <v>401</v>
      </c>
      <c r="AC89" s="29" t="s">
        <v>401</v>
      </c>
      <c r="AD89" s="29" t="s">
        <v>401</v>
      </c>
      <c r="AE89" s="29" t="s">
        <v>401</v>
      </c>
      <c r="AF89" s="29" t="s">
        <v>401</v>
      </c>
      <c r="AG89" s="29" t="s">
        <v>401</v>
      </c>
      <c r="AH89" s="29" t="s">
        <v>401</v>
      </c>
      <c r="AI89" s="29" t="s">
        <v>401</v>
      </c>
      <c r="AJ89" s="29" t="s">
        <v>401</v>
      </c>
      <c r="AK89" s="29" t="s">
        <v>401</v>
      </c>
      <c r="AL89" s="29" t="s">
        <v>401</v>
      </c>
      <c r="AM89" s="29" t="s">
        <v>401</v>
      </c>
      <c r="AN89" s="29" t="s">
        <v>401</v>
      </c>
      <c r="AO89" s="29" t="s">
        <v>401</v>
      </c>
      <c r="AP89" s="29" t="s">
        <v>401</v>
      </c>
      <c r="AQ89" s="29" t="s">
        <v>401</v>
      </c>
      <c r="AR89" s="29" t="s">
        <v>401</v>
      </c>
      <c r="AS89" s="29" t="s">
        <v>401</v>
      </c>
      <c r="AT89" s="29" t="s">
        <v>401</v>
      </c>
      <c r="AU89" s="29" t="s">
        <v>401</v>
      </c>
      <c r="AV89" s="29" t="s">
        <v>401</v>
      </c>
      <c r="AW89" s="29" t="s">
        <v>401</v>
      </c>
      <c r="AX89" s="29" t="s">
        <v>401</v>
      </c>
    </row>
    <row r="90" spans="1:54" x14ac:dyDescent="0.3">
      <c r="A90" s="1" t="s">
        <v>34</v>
      </c>
      <c r="B90" s="1" t="s">
        <v>292</v>
      </c>
      <c r="C90" s="29" t="s">
        <v>450</v>
      </c>
      <c r="D90" s="29" t="s">
        <v>401</v>
      </c>
      <c r="E90" s="29" t="s">
        <v>401</v>
      </c>
      <c r="F90" s="29" t="s">
        <v>401</v>
      </c>
      <c r="G90" s="29" t="s">
        <v>401</v>
      </c>
      <c r="H90" s="29" t="s">
        <v>401</v>
      </c>
      <c r="I90" s="29" t="s">
        <v>401</v>
      </c>
      <c r="J90" s="29" t="s">
        <v>401</v>
      </c>
      <c r="K90" s="29" t="s">
        <v>401</v>
      </c>
      <c r="L90" s="29" t="s">
        <v>401</v>
      </c>
      <c r="M90" s="29" t="s">
        <v>401</v>
      </c>
      <c r="N90" s="29" t="s">
        <v>401</v>
      </c>
      <c r="O90" s="29" t="s">
        <v>401</v>
      </c>
      <c r="P90" s="29" t="s">
        <v>401</v>
      </c>
      <c r="Q90" s="29" t="s">
        <v>401</v>
      </c>
      <c r="R90" s="29" t="s">
        <v>401</v>
      </c>
      <c r="S90" s="29" t="s">
        <v>401</v>
      </c>
      <c r="T90" s="29" t="s">
        <v>401</v>
      </c>
      <c r="U90" s="29" t="s">
        <v>401</v>
      </c>
      <c r="V90" s="29" t="s">
        <v>401</v>
      </c>
      <c r="W90" s="29" t="s">
        <v>401</v>
      </c>
      <c r="X90" s="29" t="s">
        <v>401</v>
      </c>
      <c r="Y90" s="29" t="s">
        <v>401</v>
      </c>
      <c r="Z90" s="29" t="s">
        <v>401</v>
      </c>
      <c r="AA90" s="29" t="s">
        <v>401</v>
      </c>
      <c r="AB90" s="29" t="s">
        <v>401</v>
      </c>
      <c r="AC90" s="29" t="s">
        <v>401</v>
      </c>
      <c r="AD90" s="29" t="s">
        <v>401</v>
      </c>
      <c r="AE90" s="29" t="s">
        <v>401</v>
      </c>
      <c r="AF90" s="29" t="s">
        <v>401</v>
      </c>
      <c r="AG90" s="29" t="s">
        <v>401</v>
      </c>
      <c r="AH90" s="29" t="s">
        <v>401</v>
      </c>
      <c r="AI90" s="29" t="s">
        <v>401</v>
      </c>
      <c r="AJ90" s="29" t="s">
        <v>401</v>
      </c>
      <c r="AK90" s="29" t="s">
        <v>401</v>
      </c>
      <c r="AL90" s="29" t="s">
        <v>401</v>
      </c>
      <c r="AM90" s="29" t="s">
        <v>401</v>
      </c>
      <c r="AN90" s="29" t="s">
        <v>401</v>
      </c>
      <c r="AO90" s="29" t="s">
        <v>401</v>
      </c>
      <c r="AP90" s="29" t="s">
        <v>401</v>
      </c>
      <c r="AQ90" s="29" t="s">
        <v>401</v>
      </c>
      <c r="AR90" s="29" t="s">
        <v>401</v>
      </c>
      <c r="AS90" s="29" t="s">
        <v>401</v>
      </c>
      <c r="AT90" s="29" t="s">
        <v>401</v>
      </c>
      <c r="AU90" s="29" t="s">
        <v>401</v>
      </c>
      <c r="AV90" s="29" t="s">
        <v>401</v>
      </c>
      <c r="AW90" s="29" t="s">
        <v>401</v>
      </c>
      <c r="AX90" s="29" t="s">
        <v>401</v>
      </c>
    </row>
    <row r="91" spans="1:54" x14ac:dyDescent="0.3">
      <c r="A91" s="1" t="s">
        <v>35</v>
      </c>
      <c r="B91" s="1" t="s">
        <v>293</v>
      </c>
      <c r="C91" s="29" t="s">
        <v>451</v>
      </c>
      <c r="D91" s="29" t="s">
        <v>401</v>
      </c>
      <c r="E91" s="29" t="s">
        <v>401</v>
      </c>
      <c r="F91" s="29" t="s">
        <v>401</v>
      </c>
      <c r="G91" s="29" t="s">
        <v>401</v>
      </c>
      <c r="H91" s="29" t="s">
        <v>401</v>
      </c>
      <c r="I91" s="29" t="s">
        <v>401</v>
      </c>
      <c r="J91" s="29" t="s">
        <v>401</v>
      </c>
      <c r="K91" s="29" t="s">
        <v>401</v>
      </c>
      <c r="L91" s="29" t="s">
        <v>401</v>
      </c>
      <c r="M91" s="29" t="s">
        <v>401</v>
      </c>
      <c r="N91" s="29" t="s">
        <v>401</v>
      </c>
      <c r="O91" s="29" t="s">
        <v>401</v>
      </c>
      <c r="P91" s="29" t="s">
        <v>401</v>
      </c>
      <c r="Q91" s="29" t="s">
        <v>401</v>
      </c>
      <c r="R91" s="29" t="s">
        <v>401</v>
      </c>
      <c r="S91" s="29" t="s">
        <v>401</v>
      </c>
      <c r="T91" s="29" t="s">
        <v>401</v>
      </c>
      <c r="U91" s="29" t="s">
        <v>401</v>
      </c>
      <c r="V91" s="29" t="s">
        <v>401</v>
      </c>
      <c r="W91" s="29" t="s">
        <v>401</v>
      </c>
      <c r="X91" s="29" t="s">
        <v>401</v>
      </c>
      <c r="Y91" s="29" t="s">
        <v>401</v>
      </c>
      <c r="Z91" s="29" t="s">
        <v>401</v>
      </c>
      <c r="AA91" s="29" t="s">
        <v>401</v>
      </c>
      <c r="AB91" s="29" t="s">
        <v>401</v>
      </c>
      <c r="AC91" s="29" t="s">
        <v>401</v>
      </c>
      <c r="AD91" s="29" t="s">
        <v>401</v>
      </c>
      <c r="AE91" s="29" t="s">
        <v>401</v>
      </c>
      <c r="AF91" s="29" t="s">
        <v>401</v>
      </c>
      <c r="AG91" s="29" t="s">
        <v>401</v>
      </c>
      <c r="AH91" s="29" t="s">
        <v>401</v>
      </c>
      <c r="AI91" s="29" t="s">
        <v>401</v>
      </c>
      <c r="AJ91" s="29" t="s">
        <v>401</v>
      </c>
      <c r="AK91" s="29" t="s">
        <v>401</v>
      </c>
      <c r="AL91" s="29" t="s">
        <v>401</v>
      </c>
      <c r="AM91" s="29" t="s">
        <v>401</v>
      </c>
      <c r="AN91" s="29" t="s">
        <v>401</v>
      </c>
      <c r="AO91" s="29" t="s">
        <v>401</v>
      </c>
      <c r="AP91" s="29" t="s">
        <v>401</v>
      </c>
      <c r="AQ91" s="29" t="s">
        <v>401</v>
      </c>
      <c r="AR91" s="29" t="s">
        <v>401</v>
      </c>
      <c r="AS91" s="29" t="s">
        <v>401</v>
      </c>
      <c r="AT91" s="29" t="s">
        <v>401</v>
      </c>
      <c r="AU91" s="29" t="s">
        <v>401</v>
      </c>
      <c r="AV91" s="29" t="s">
        <v>401</v>
      </c>
      <c r="AW91" s="29" t="s">
        <v>401</v>
      </c>
      <c r="AX91" s="29" t="s">
        <v>401</v>
      </c>
    </row>
    <row r="92" spans="1:54" x14ac:dyDescent="0.3">
      <c r="A92" s="1" t="s">
        <v>265</v>
      </c>
      <c r="B92" s="1" t="s">
        <v>294</v>
      </c>
      <c r="C92" s="29" t="s">
        <v>452</v>
      </c>
      <c r="D92" s="29" t="s">
        <v>453</v>
      </c>
      <c r="E92" s="29" t="s">
        <v>401</v>
      </c>
      <c r="F92" s="29" t="s">
        <v>401</v>
      </c>
      <c r="G92" s="29" t="s">
        <v>401</v>
      </c>
      <c r="H92" s="29" t="s">
        <v>401</v>
      </c>
      <c r="I92" s="29" t="s">
        <v>401</v>
      </c>
      <c r="J92" s="29" t="s">
        <v>401</v>
      </c>
      <c r="K92" s="29" t="s">
        <v>401</v>
      </c>
      <c r="L92" s="29" t="s">
        <v>401</v>
      </c>
      <c r="M92" s="29" t="s">
        <v>401</v>
      </c>
      <c r="N92" s="29" t="s">
        <v>401</v>
      </c>
      <c r="O92" s="29" t="s">
        <v>401</v>
      </c>
      <c r="P92" s="29" t="s">
        <v>401</v>
      </c>
      <c r="Q92" s="29" t="s">
        <v>401</v>
      </c>
      <c r="R92" s="29" t="s">
        <v>401</v>
      </c>
      <c r="S92" s="29" t="s">
        <v>401</v>
      </c>
      <c r="T92" s="29" t="s">
        <v>401</v>
      </c>
      <c r="U92" s="29" t="s">
        <v>401</v>
      </c>
      <c r="V92" s="29" t="s">
        <v>401</v>
      </c>
      <c r="W92" s="29" t="s">
        <v>401</v>
      </c>
      <c r="X92" s="29" t="s">
        <v>401</v>
      </c>
      <c r="Y92" s="29" t="s">
        <v>401</v>
      </c>
      <c r="Z92" s="29" t="s">
        <v>401</v>
      </c>
      <c r="AA92" s="29" t="s">
        <v>401</v>
      </c>
      <c r="AB92" s="29" t="s">
        <v>401</v>
      </c>
      <c r="AC92" s="29" t="s">
        <v>401</v>
      </c>
      <c r="AD92" s="29" t="s">
        <v>401</v>
      </c>
      <c r="AE92" s="29" t="s">
        <v>401</v>
      </c>
      <c r="AF92" s="29" t="s">
        <v>401</v>
      </c>
      <c r="AG92" s="29" t="s">
        <v>401</v>
      </c>
      <c r="AH92" s="29" t="s">
        <v>401</v>
      </c>
      <c r="AI92" s="29" t="s">
        <v>401</v>
      </c>
      <c r="AJ92" s="29" t="s">
        <v>401</v>
      </c>
      <c r="AK92" s="29" t="s">
        <v>401</v>
      </c>
      <c r="AL92" s="29" t="s">
        <v>401</v>
      </c>
      <c r="AM92" s="29" t="s">
        <v>401</v>
      </c>
      <c r="AN92" s="29" t="s">
        <v>401</v>
      </c>
      <c r="AO92" s="29" t="s">
        <v>401</v>
      </c>
      <c r="AP92" s="29" t="s">
        <v>401</v>
      </c>
      <c r="AQ92" s="29" t="s">
        <v>401</v>
      </c>
      <c r="AR92" s="29" t="s">
        <v>401</v>
      </c>
      <c r="AS92" s="29" t="s">
        <v>401</v>
      </c>
      <c r="AT92" s="29" t="s">
        <v>401</v>
      </c>
      <c r="AU92" s="29" t="s">
        <v>401</v>
      </c>
      <c r="AV92" s="29" t="s">
        <v>401</v>
      </c>
      <c r="AW92" s="29" t="s">
        <v>401</v>
      </c>
      <c r="AX92" s="29" t="s">
        <v>401</v>
      </c>
      <c r="AY92" s="29" t="s">
        <v>401</v>
      </c>
    </row>
    <row r="93" spans="1:54" x14ac:dyDescent="0.3">
      <c r="A93" s="1" t="s">
        <v>266</v>
      </c>
      <c r="B93" s="1" t="s">
        <v>295</v>
      </c>
      <c r="C93" s="29" t="s">
        <v>450</v>
      </c>
      <c r="D93" s="29" t="s">
        <v>451</v>
      </c>
      <c r="E93" s="29" t="s">
        <v>454</v>
      </c>
      <c r="F93" s="29" t="s">
        <v>455</v>
      </c>
      <c r="G93" s="29" t="s">
        <v>401</v>
      </c>
      <c r="H93" s="29" t="s">
        <v>401</v>
      </c>
      <c r="I93" s="29" t="s">
        <v>401</v>
      </c>
      <c r="J93" s="29" t="s">
        <v>401</v>
      </c>
      <c r="K93" s="29" t="s">
        <v>401</v>
      </c>
      <c r="L93" s="29" t="s">
        <v>401</v>
      </c>
      <c r="M93" s="29" t="s">
        <v>401</v>
      </c>
      <c r="N93" s="29" t="s">
        <v>401</v>
      </c>
      <c r="O93" s="29" t="s">
        <v>401</v>
      </c>
      <c r="P93" s="29" t="s">
        <v>401</v>
      </c>
      <c r="Q93" s="29" t="s">
        <v>401</v>
      </c>
      <c r="R93" s="29" t="s">
        <v>401</v>
      </c>
      <c r="S93" s="29" t="s">
        <v>401</v>
      </c>
      <c r="T93" s="29" t="s">
        <v>401</v>
      </c>
      <c r="U93" s="29" t="s">
        <v>401</v>
      </c>
      <c r="V93" s="29" t="s">
        <v>401</v>
      </c>
      <c r="W93" s="29" t="s">
        <v>401</v>
      </c>
      <c r="X93" s="29" t="s">
        <v>401</v>
      </c>
      <c r="Y93" s="29" t="s">
        <v>401</v>
      </c>
      <c r="Z93" s="29" t="s">
        <v>401</v>
      </c>
      <c r="AA93" s="29" t="s">
        <v>401</v>
      </c>
      <c r="AB93" s="29" t="s">
        <v>401</v>
      </c>
      <c r="AC93" s="29" t="s">
        <v>401</v>
      </c>
      <c r="AD93" s="29" t="s">
        <v>401</v>
      </c>
      <c r="AE93" s="29" t="s">
        <v>401</v>
      </c>
      <c r="AF93" s="29" t="s">
        <v>401</v>
      </c>
      <c r="AG93" s="29" t="s">
        <v>401</v>
      </c>
      <c r="AH93" s="29" t="s">
        <v>401</v>
      </c>
      <c r="AI93" s="29" t="s">
        <v>401</v>
      </c>
      <c r="AJ93" s="29" t="s">
        <v>401</v>
      </c>
      <c r="AK93" s="29" t="s">
        <v>401</v>
      </c>
      <c r="AL93" s="29" t="s">
        <v>401</v>
      </c>
      <c r="AM93" s="29" t="s">
        <v>401</v>
      </c>
      <c r="AN93" s="29" t="s">
        <v>401</v>
      </c>
      <c r="AO93" s="29" t="s">
        <v>401</v>
      </c>
      <c r="AP93" s="29" t="s">
        <v>401</v>
      </c>
      <c r="AQ93" s="29" t="s">
        <v>401</v>
      </c>
      <c r="AR93" s="29" t="s">
        <v>401</v>
      </c>
      <c r="AS93" s="29" t="s">
        <v>401</v>
      </c>
      <c r="AT93" s="29" t="s">
        <v>401</v>
      </c>
      <c r="AU93" s="29" t="s">
        <v>401</v>
      </c>
      <c r="AV93" s="29" t="s">
        <v>401</v>
      </c>
      <c r="AW93" s="29" t="s">
        <v>401</v>
      </c>
      <c r="AX93" s="29" t="s">
        <v>401</v>
      </c>
      <c r="AY93" s="29" t="s">
        <v>401</v>
      </c>
      <c r="AZ93" s="29" t="s">
        <v>401</v>
      </c>
      <c r="BA93" s="29" t="s">
        <v>401</v>
      </c>
    </row>
    <row r="94" spans="1:54" x14ac:dyDescent="0.3">
      <c r="A94" s="1" t="s">
        <v>267</v>
      </c>
      <c r="B94" s="1" t="s">
        <v>296</v>
      </c>
      <c r="C94" s="29" t="s">
        <v>421</v>
      </c>
      <c r="D94" s="29" t="s">
        <v>422</v>
      </c>
      <c r="E94" s="29" t="s">
        <v>456</v>
      </c>
      <c r="F94" s="29" t="s">
        <v>457</v>
      </c>
      <c r="G94" s="29" t="s">
        <v>458</v>
      </c>
      <c r="H94" s="29" t="s">
        <v>401</v>
      </c>
      <c r="I94" s="29" t="s">
        <v>401</v>
      </c>
      <c r="J94" s="29" t="s">
        <v>401</v>
      </c>
      <c r="K94" s="29" t="s">
        <v>401</v>
      </c>
      <c r="L94" s="29" t="s">
        <v>401</v>
      </c>
      <c r="M94" s="29" t="s">
        <v>401</v>
      </c>
      <c r="N94" s="29" t="s">
        <v>401</v>
      </c>
      <c r="O94" s="29" t="s">
        <v>401</v>
      </c>
      <c r="P94" s="29" t="s">
        <v>401</v>
      </c>
      <c r="Q94" s="29" t="s">
        <v>401</v>
      </c>
      <c r="R94" s="29" t="s">
        <v>401</v>
      </c>
      <c r="S94" s="29" t="s">
        <v>401</v>
      </c>
      <c r="T94" s="29" t="s">
        <v>401</v>
      </c>
      <c r="U94" s="29" t="s">
        <v>401</v>
      </c>
      <c r="V94" s="29" t="s">
        <v>401</v>
      </c>
      <c r="W94" s="29" t="s">
        <v>401</v>
      </c>
      <c r="X94" s="29" t="s">
        <v>401</v>
      </c>
      <c r="Y94" s="29" t="s">
        <v>401</v>
      </c>
      <c r="Z94" s="29" t="s">
        <v>401</v>
      </c>
      <c r="AA94" s="29" t="s">
        <v>401</v>
      </c>
      <c r="AB94" s="29" t="s">
        <v>401</v>
      </c>
      <c r="AC94" s="29" t="s">
        <v>401</v>
      </c>
      <c r="AD94" s="29" t="s">
        <v>401</v>
      </c>
      <c r="AE94" s="29" t="s">
        <v>401</v>
      </c>
      <c r="AF94" s="29" t="s">
        <v>401</v>
      </c>
      <c r="AG94" s="29" t="s">
        <v>401</v>
      </c>
      <c r="AH94" s="29" t="s">
        <v>401</v>
      </c>
      <c r="AI94" s="29" t="s">
        <v>401</v>
      </c>
      <c r="AJ94" s="29" t="s">
        <v>401</v>
      </c>
      <c r="AK94" s="29" t="s">
        <v>401</v>
      </c>
      <c r="AL94" s="29" t="s">
        <v>401</v>
      </c>
      <c r="AM94" s="29" t="s">
        <v>401</v>
      </c>
      <c r="AN94" s="29" t="s">
        <v>401</v>
      </c>
      <c r="AO94" s="29" t="s">
        <v>401</v>
      </c>
      <c r="AP94" s="29" t="s">
        <v>401</v>
      </c>
      <c r="AQ94" s="29" t="s">
        <v>401</v>
      </c>
      <c r="AR94" s="29" t="s">
        <v>401</v>
      </c>
      <c r="AS94" s="29" t="s">
        <v>401</v>
      </c>
      <c r="AT94" s="29" t="s">
        <v>401</v>
      </c>
      <c r="AU94" s="29" t="s">
        <v>401</v>
      </c>
      <c r="AV94" s="29" t="s">
        <v>401</v>
      </c>
      <c r="AW94" s="29" t="s">
        <v>401</v>
      </c>
      <c r="AX94" s="29" t="s">
        <v>401</v>
      </c>
      <c r="AY94" s="29" t="s">
        <v>401</v>
      </c>
      <c r="AZ94" s="29" t="s">
        <v>401</v>
      </c>
      <c r="BA94" s="29" t="s">
        <v>401</v>
      </c>
      <c r="BB94" s="29" t="s">
        <v>401</v>
      </c>
    </row>
    <row r="95" spans="1:54" x14ac:dyDescent="0.3">
      <c r="A95" s="1" t="s">
        <v>268</v>
      </c>
      <c r="B95" s="1" t="s">
        <v>297</v>
      </c>
      <c r="C95" s="29" t="s">
        <v>459</v>
      </c>
      <c r="D95" s="29" t="s">
        <v>460</v>
      </c>
      <c r="E95" s="29" t="s">
        <v>461</v>
      </c>
      <c r="F95" s="29" t="s">
        <v>462</v>
      </c>
      <c r="G95" s="29" t="s">
        <v>463</v>
      </c>
      <c r="H95" s="29" t="s">
        <v>401</v>
      </c>
      <c r="I95" s="29" t="s">
        <v>401</v>
      </c>
      <c r="J95" s="29" t="s">
        <v>401</v>
      </c>
      <c r="K95" s="29" t="s">
        <v>401</v>
      </c>
      <c r="L95" s="29" t="s">
        <v>401</v>
      </c>
      <c r="M95" s="29" t="s">
        <v>401</v>
      </c>
      <c r="N95" s="29" t="s">
        <v>401</v>
      </c>
      <c r="O95" s="29" t="s">
        <v>401</v>
      </c>
      <c r="P95" s="29" t="s">
        <v>401</v>
      </c>
      <c r="Q95" s="29" t="s">
        <v>401</v>
      </c>
      <c r="R95" s="29" t="s">
        <v>401</v>
      </c>
      <c r="S95" s="29" t="s">
        <v>401</v>
      </c>
      <c r="T95" s="29" t="s">
        <v>401</v>
      </c>
      <c r="U95" s="29" t="s">
        <v>401</v>
      </c>
      <c r="V95" s="29" t="s">
        <v>401</v>
      </c>
      <c r="W95" s="29" t="s">
        <v>401</v>
      </c>
      <c r="X95" s="29" t="s">
        <v>401</v>
      </c>
      <c r="Y95" s="29" t="s">
        <v>401</v>
      </c>
      <c r="Z95" s="29" t="s">
        <v>401</v>
      </c>
      <c r="AA95" s="29" t="s">
        <v>401</v>
      </c>
      <c r="AB95" s="29" t="s">
        <v>401</v>
      </c>
      <c r="AC95" s="29" t="s">
        <v>401</v>
      </c>
      <c r="AD95" s="29" t="s">
        <v>401</v>
      </c>
      <c r="AE95" s="29" t="s">
        <v>401</v>
      </c>
      <c r="AF95" s="29" t="s">
        <v>401</v>
      </c>
      <c r="AG95" s="29" t="s">
        <v>401</v>
      </c>
      <c r="AH95" s="29" t="s">
        <v>401</v>
      </c>
      <c r="AI95" s="29" t="s">
        <v>401</v>
      </c>
      <c r="AJ95" s="29" t="s">
        <v>401</v>
      </c>
      <c r="AK95" s="29" t="s">
        <v>401</v>
      </c>
      <c r="AL95" s="29" t="s">
        <v>401</v>
      </c>
      <c r="AM95" s="29" t="s">
        <v>401</v>
      </c>
      <c r="AN95" s="29" t="s">
        <v>401</v>
      </c>
      <c r="AO95" s="29" t="s">
        <v>401</v>
      </c>
      <c r="AP95" s="29" t="s">
        <v>401</v>
      </c>
      <c r="AQ95" s="29" t="s">
        <v>401</v>
      </c>
      <c r="AR95" s="29" t="s">
        <v>401</v>
      </c>
      <c r="AS95" s="29" t="s">
        <v>401</v>
      </c>
      <c r="AT95" s="29" t="s">
        <v>401</v>
      </c>
      <c r="AU95" s="29" t="s">
        <v>401</v>
      </c>
      <c r="AV95" s="29" t="s">
        <v>401</v>
      </c>
      <c r="AW95" s="29" t="s">
        <v>401</v>
      </c>
      <c r="AX95" s="29" t="s">
        <v>401</v>
      </c>
      <c r="AY95" s="29" t="s">
        <v>401</v>
      </c>
      <c r="AZ95" s="29" t="s">
        <v>401</v>
      </c>
      <c r="BA95" s="29" t="s">
        <v>401</v>
      </c>
      <c r="BB95" s="29" t="s">
        <v>401</v>
      </c>
    </row>
    <row r="96" spans="1:54" x14ac:dyDescent="0.3">
      <c r="A96" s="1" t="s">
        <v>269</v>
      </c>
      <c r="B96" s="1" t="s">
        <v>298</v>
      </c>
      <c r="C96" s="29" t="s">
        <v>464</v>
      </c>
      <c r="D96" s="29" t="s">
        <v>465</v>
      </c>
      <c r="E96" s="29" t="s">
        <v>466</v>
      </c>
      <c r="F96" s="29" t="s">
        <v>467</v>
      </c>
      <c r="G96" s="29" t="s">
        <v>468</v>
      </c>
      <c r="H96" s="29" t="s">
        <v>401</v>
      </c>
      <c r="I96" s="29" t="s">
        <v>401</v>
      </c>
      <c r="J96" s="29" t="s">
        <v>401</v>
      </c>
      <c r="K96" s="29" t="s">
        <v>401</v>
      </c>
      <c r="L96" s="29" t="s">
        <v>401</v>
      </c>
      <c r="M96" s="29" t="s">
        <v>401</v>
      </c>
      <c r="N96" s="29" t="s">
        <v>401</v>
      </c>
      <c r="O96" s="29" t="s">
        <v>401</v>
      </c>
      <c r="P96" s="29" t="s">
        <v>401</v>
      </c>
      <c r="Q96" s="29" t="s">
        <v>401</v>
      </c>
      <c r="R96" s="29" t="s">
        <v>401</v>
      </c>
      <c r="S96" s="29" t="s">
        <v>401</v>
      </c>
      <c r="T96" s="29" t="s">
        <v>401</v>
      </c>
      <c r="U96" s="29" t="s">
        <v>401</v>
      </c>
      <c r="V96" s="29" t="s">
        <v>401</v>
      </c>
      <c r="W96" s="29" t="s">
        <v>401</v>
      </c>
      <c r="X96" s="29" t="s">
        <v>401</v>
      </c>
      <c r="Y96" s="29" t="s">
        <v>401</v>
      </c>
      <c r="Z96" s="29" t="s">
        <v>401</v>
      </c>
      <c r="AA96" s="29" t="s">
        <v>401</v>
      </c>
      <c r="AB96" s="29" t="s">
        <v>401</v>
      </c>
      <c r="AC96" s="29" t="s">
        <v>401</v>
      </c>
      <c r="AD96" s="29" t="s">
        <v>401</v>
      </c>
      <c r="AE96" s="29" t="s">
        <v>401</v>
      </c>
      <c r="AF96" s="29" t="s">
        <v>401</v>
      </c>
      <c r="AG96" s="29" t="s">
        <v>401</v>
      </c>
      <c r="AH96" s="29" t="s">
        <v>401</v>
      </c>
      <c r="AI96" s="29" t="s">
        <v>401</v>
      </c>
      <c r="AJ96" s="29" t="s">
        <v>401</v>
      </c>
      <c r="AK96" s="29" t="s">
        <v>401</v>
      </c>
      <c r="AL96" s="29" t="s">
        <v>401</v>
      </c>
      <c r="AM96" s="29" t="s">
        <v>401</v>
      </c>
      <c r="AN96" s="29" t="s">
        <v>401</v>
      </c>
      <c r="AO96" s="29" t="s">
        <v>401</v>
      </c>
      <c r="AP96" s="29" t="s">
        <v>401</v>
      </c>
      <c r="AQ96" s="29" t="s">
        <v>401</v>
      </c>
      <c r="AR96" s="29" t="s">
        <v>401</v>
      </c>
      <c r="AS96" s="29" t="s">
        <v>401</v>
      </c>
      <c r="AT96" s="29" t="s">
        <v>401</v>
      </c>
      <c r="AU96" s="29" t="s">
        <v>401</v>
      </c>
      <c r="AV96" s="29" t="s">
        <v>401</v>
      </c>
      <c r="AW96" s="29" t="s">
        <v>401</v>
      </c>
      <c r="AX96" s="29" t="s">
        <v>401</v>
      </c>
      <c r="AY96" s="29" t="s">
        <v>401</v>
      </c>
      <c r="AZ96" s="29" t="s">
        <v>401</v>
      </c>
      <c r="BA96" s="29" t="s">
        <v>401</v>
      </c>
      <c r="BB96" s="29" t="s">
        <v>401</v>
      </c>
    </row>
    <row r="97" spans="1:54" x14ac:dyDescent="0.3">
      <c r="A97" s="1" t="s">
        <v>270</v>
      </c>
      <c r="B97" s="1" t="s">
        <v>299</v>
      </c>
      <c r="C97" s="29" t="s">
        <v>469</v>
      </c>
      <c r="D97" s="29" t="s">
        <v>470</v>
      </c>
      <c r="E97" s="29" t="s">
        <v>471</v>
      </c>
      <c r="F97" s="29" t="s">
        <v>472</v>
      </c>
      <c r="G97" s="29" t="s">
        <v>473</v>
      </c>
      <c r="H97" s="29" t="s">
        <v>401</v>
      </c>
      <c r="I97" s="29" t="s">
        <v>401</v>
      </c>
      <c r="J97" s="29" t="s">
        <v>401</v>
      </c>
      <c r="K97" s="29" t="s">
        <v>401</v>
      </c>
      <c r="L97" s="29" t="s">
        <v>401</v>
      </c>
      <c r="M97" s="29" t="s">
        <v>401</v>
      </c>
      <c r="N97" s="29" t="s">
        <v>401</v>
      </c>
      <c r="O97" s="29" t="s">
        <v>401</v>
      </c>
      <c r="P97" s="29" t="s">
        <v>401</v>
      </c>
      <c r="Q97" s="29" t="s">
        <v>401</v>
      </c>
      <c r="R97" s="29" t="s">
        <v>401</v>
      </c>
      <c r="S97" s="29" t="s">
        <v>401</v>
      </c>
      <c r="T97" s="29" t="s">
        <v>401</v>
      </c>
      <c r="U97" s="29" t="s">
        <v>401</v>
      </c>
      <c r="V97" s="29" t="s">
        <v>401</v>
      </c>
      <c r="W97" s="29" t="s">
        <v>401</v>
      </c>
      <c r="X97" s="29" t="s">
        <v>401</v>
      </c>
      <c r="Y97" s="29" t="s">
        <v>401</v>
      </c>
      <c r="Z97" s="29" t="s">
        <v>401</v>
      </c>
      <c r="AA97" s="29" t="s">
        <v>401</v>
      </c>
      <c r="AB97" s="29" t="s">
        <v>401</v>
      </c>
      <c r="AC97" s="29" t="s">
        <v>401</v>
      </c>
      <c r="AD97" s="29" t="s">
        <v>401</v>
      </c>
      <c r="AE97" s="29" t="s">
        <v>401</v>
      </c>
      <c r="AF97" s="29" t="s">
        <v>401</v>
      </c>
      <c r="AG97" s="29" t="s">
        <v>401</v>
      </c>
      <c r="AH97" s="29" t="s">
        <v>401</v>
      </c>
      <c r="AI97" s="29" t="s">
        <v>401</v>
      </c>
      <c r="AJ97" s="29" t="s">
        <v>401</v>
      </c>
      <c r="AK97" s="29" t="s">
        <v>401</v>
      </c>
      <c r="AL97" s="29" t="s">
        <v>401</v>
      </c>
      <c r="AM97" s="29" t="s">
        <v>401</v>
      </c>
      <c r="AN97" s="29" t="s">
        <v>401</v>
      </c>
      <c r="AO97" s="29" t="s">
        <v>401</v>
      </c>
      <c r="AP97" s="29" t="s">
        <v>401</v>
      </c>
      <c r="AQ97" s="29" t="s">
        <v>401</v>
      </c>
      <c r="AR97" s="29" t="s">
        <v>401</v>
      </c>
      <c r="AS97" s="29" t="s">
        <v>401</v>
      </c>
      <c r="AT97" s="29" t="s">
        <v>401</v>
      </c>
      <c r="AU97" s="29" t="s">
        <v>401</v>
      </c>
      <c r="AV97" s="29" t="s">
        <v>401</v>
      </c>
      <c r="AW97" s="29" t="s">
        <v>401</v>
      </c>
      <c r="AX97" s="29" t="s">
        <v>401</v>
      </c>
      <c r="AY97" s="29" t="s">
        <v>401</v>
      </c>
      <c r="AZ97" s="29" t="s">
        <v>401</v>
      </c>
      <c r="BA97" s="29" t="s">
        <v>401</v>
      </c>
      <c r="BB97" s="29" t="s">
        <v>401</v>
      </c>
    </row>
    <row r="98" spans="1:54" x14ac:dyDescent="0.3">
      <c r="A98" s="1" t="s">
        <v>271</v>
      </c>
      <c r="B98" s="1" t="s">
        <v>300</v>
      </c>
      <c r="C98" s="29" t="s">
        <v>474</v>
      </c>
      <c r="D98" s="29" t="s">
        <v>475</v>
      </c>
      <c r="E98" s="29" t="s">
        <v>476</v>
      </c>
      <c r="F98" s="29" t="s">
        <v>477</v>
      </c>
      <c r="G98" s="29" t="s">
        <v>478</v>
      </c>
      <c r="H98" s="29" t="s">
        <v>401</v>
      </c>
      <c r="I98" s="29" t="s">
        <v>401</v>
      </c>
      <c r="J98" s="29" t="s">
        <v>401</v>
      </c>
      <c r="K98" s="29" t="s">
        <v>401</v>
      </c>
      <c r="L98" s="29" t="s">
        <v>401</v>
      </c>
      <c r="M98" s="29" t="s">
        <v>401</v>
      </c>
      <c r="N98" s="29" t="s">
        <v>401</v>
      </c>
      <c r="O98" s="29" t="s">
        <v>401</v>
      </c>
      <c r="P98" s="29" t="s">
        <v>401</v>
      </c>
      <c r="Q98" s="29" t="s">
        <v>401</v>
      </c>
      <c r="R98" s="29" t="s">
        <v>401</v>
      </c>
      <c r="S98" s="29" t="s">
        <v>401</v>
      </c>
      <c r="T98" s="29" t="s">
        <v>401</v>
      </c>
      <c r="U98" s="29" t="s">
        <v>401</v>
      </c>
      <c r="V98" s="29" t="s">
        <v>401</v>
      </c>
      <c r="W98" s="29" t="s">
        <v>401</v>
      </c>
      <c r="X98" s="29" t="s">
        <v>401</v>
      </c>
      <c r="Y98" s="29" t="s">
        <v>401</v>
      </c>
      <c r="Z98" s="29" t="s">
        <v>401</v>
      </c>
      <c r="AA98" s="29" t="s">
        <v>401</v>
      </c>
      <c r="AB98" s="29" t="s">
        <v>401</v>
      </c>
      <c r="AC98" s="29" t="s">
        <v>401</v>
      </c>
      <c r="AD98" s="29" t="s">
        <v>401</v>
      </c>
      <c r="AE98" s="29" t="s">
        <v>401</v>
      </c>
      <c r="AF98" s="29" t="s">
        <v>401</v>
      </c>
      <c r="AG98" s="29" t="s">
        <v>401</v>
      </c>
      <c r="AH98" s="29" t="s">
        <v>401</v>
      </c>
      <c r="AI98" s="29" t="s">
        <v>401</v>
      </c>
      <c r="AJ98" s="29" t="s">
        <v>401</v>
      </c>
      <c r="AK98" s="29" t="s">
        <v>401</v>
      </c>
      <c r="AL98" s="29" t="s">
        <v>401</v>
      </c>
      <c r="AM98" s="29" t="s">
        <v>401</v>
      </c>
      <c r="AN98" s="29" t="s">
        <v>401</v>
      </c>
      <c r="AO98" s="29" t="s">
        <v>401</v>
      </c>
      <c r="AP98" s="29" t="s">
        <v>401</v>
      </c>
      <c r="AQ98" s="29" t="s">
        <v>401</v>
      </c>
      <c r="AR98" s="29" t="s">
        <v>401</v>
      </c>
      <c r="AS98" s="29" t="s">
        <v>401</v>
      </c>
      <c r="AT98" s="29" t="s">
        <v>401</v>
      </c>
      <c r="AU98" s="29" t="s">
        <v>401</v>
      </c>
      <c r="AV98" s="29" t="s">
        <v>401</v>
      </c>
      <c r="AW98" s="29" t="s">
        <v>401</v>
      </c>
      <c r="AX98" s="29" t="s">
        <v>401</v>
      </c>
      <c r="AY98" s="29" t="s">
        <v>401</v>
      </c>
      <c r="AZ98" s="29" t="s">
        <v>401</v>
      </c>
      <c r="BA98" s="29" t="s">
        <v>401</v>
      </c>
      <c r="BB98" s="29" t="s">
        <v>401</v>
      </c>
    </row>
    <row r="99" spans="1:54" x14ac:dyDescent="0.3">
      <c r="A99" s="1" t="s">
        <v>272</v>
      </c>
      <c r="B99" s="1" t="s">
        <v>301</v>
      </c>
      <c r="C99" s="29" t="s">
        <v>479</v>
      </c>
      <c r="D99" s="29" t="s">
        <v>480</v>
      </c>
      <c r="E99" s="29" t="s">
        <v>481</v>
      </c>
      <c r="F99" s="29" t="s">
        <v>482</v>
      </c>
      <c r="G99" s="29" t="s">
        <v>483</v>
      </c>
      <c r="H99" s="29" t="s">
        <v>401</v>
      </c>
      <c r="I99" s="29" t="s">
        <v>401</v>
      </c>
      <c r="J99" s="29" t="s">
        <v>401</v>
      </c>
      <c r="K99" s="29" t="s">
        <v>401</v>
      </c>
      <c r="L99" s="29" t="s">
        <v>401</v>
      </c>
      <c r="M99" s="29" t="s">
        <v>401</v>
      </c>
      <c r="N99" s="29" t="s">
        <v>401</v>
      </c>
      <c r="O99" s="29" t="s">
        <v>401</v>
      </c>
      <c r="P99" s="29" t="s">
        <v>401</v>
      </c>
      <c r="Q99" s="29" t="s">
        <v>401</v>
      </c>
      <c r="R99" s="29" t="s">
        <v>401</v>
      </c>
      <c r="S99" s="29" t="s">
        <v>401</v>
      </c>
      <c r="T99" s="29" t="s">
        <v>401</v>
      </c>
      <c r="U99" s="29" t="s">
        <v>401</v>
      </c>
      <c r="V99" s="29" t="s">
        <v>401</v>
      </c>
      <c r="W99" s="29" t="s">
        <v>401</v>
      </c>
      <c r="X99" s="29" t="s">
        <v>401</v>
      </c>
      <c r="Y99" s="29" t="s">
        <v>401</v>
      </c>
      <c r="Z99" s="29" t="s">
        <v>401</v>
      </c>
      <c r="AA99" s="29" t="s">
        <v>401</v>
      </c>
      <c r="AB99" s="29" t="s">
        <v>401</v>
      </c>
      <c r="AC99" s="29" t="s">
        <v>401</v>
      </c>
      <c r="AD99" s="29" t="s">
        <v>401</v>
      </c>
      <c r="AE99" s="29" t="s">
        <v>401</v>
      </c>
      <c r="AF99" s="29" t="s">
        <v>401</v>
      </c>
      <c r="AG99" s="29" t="s">
        <v>401</v>
      </c>
      <c r="AH99" s="29" t="s">
        <v>401</v>
      </c>
      <c r="AI99" s="29" t="s">
        <v>401</v>
      </c>
      <c r="AJ99" s="29" t="s">
        <v>401</v>
      </c>
      <c r="AK99" s="29" t="s">
        <v>401</v>
      </c>
      <c r="AL99" s="29" t="s">
        <v>401</v>
      </c>
      <c r="AM99" s="29" t="s">
        <v>401</v>
      </c>
      <c r="AN99" s="29" t="s">
        <v>401</v>
      </c>
      <c r="AO99" s="29" t="s">
        <v>401</v>
      </c>
      <c r="AP99" s="29" t="s">
        <v>401</v>
      </c>
      <c r="AQ99" s="29" t="s">
        <v>401</v>
      </c>
      <c r="AR99" s="29" t="s">
        <v>401</v>
      </c>
      <c r="AS99" s="29" t="s">
        <v>401</v>
      </c>
      <c r="AT99" s="29" t="s">
        <v>401</v>
      </c>
      <c r="AU99" s="29" t="s">
        <v>401</v>
      </c>
      <c r="AV99" s="29" t="s">
        <v>401</v>
      </c>
      <c r="AW99" s="29" t="s">
        <v>401</v>
      </c>
      <c r="AX99" s="29" t="s">
        <v>401</v>
      </c>
      <c r="AY99" s="29" t="s">
        <v>401</v>
      </c>
      <c r="AZ99" s="29" t="s">
        <v>401</v>
      </c>
      <c r="BA99" s="29" t="s">
        <v>401</v>
      </c>
      <c r="BB99" s="29" t="s">
        <v>401</v>
      </c>
    </row>
    <row r="100" spans="1:54" x14ac:dyDescent="0.3">
      <c r="A100" s="1" t="s">
        <v>273</v>
      </c>
      <c r="B100" s="1" t="s">
        <v>302</v>
      </c>
      <c r="C100" s="29" t="s">
        <v>484</v>
      </c>
      <c r="D100" s="29" t="s">
        <v>485</v>
      </c>
      <c r="E100" s="29" t="s">
        <v>486</v>
      </c>
      <c r="F100" s="29" t="s">
        <v>487</v>
      </c>
      <c r="G100" s="29" t="s">
        <v>488</v>
      </c>
      <c r="H100" s="29" t="s">
        <v>401</v>
      </c>
      <c r="I100" s="29" t="s">
        <v>401</v>
      </c>
      <c r="J100" s="29" t="s">
        <v>401</v>
      </c>
      <c r="K100" s="29" t="s">
        <v>401</v>
      </c>
      <c r="L100" s="29" t="s">
        <v>401</v>
      </c>
      <c r="M100" s="29" t="s">
        <v>401</v>
      </c>
      <c r="N100" s="29" t="s">
        <v>401</v>
      </c>
      <c r="O100" s="29" t="s">
        <v>401</v>
      </c>
      <c r="P100" s="29" t="s">
        <v>401</v>
      </c>
      <c r="Q100" s="29" t="s">
        <v>401</v>
      </c>
      <c r="R100" s="29" t="s">
        <v>401</v>
      </c>
      <c r="S100" s="29" t="s">
        <v>401</v>
      </c>
      <c r="T100" s="29" t="s">
        <v>401</v>
      </c>
      <c r="U100" s="29" t="s">
        <v>401</v>
      </c>
      <c r="V100" s="29" t="s">
        <v>401</v>
      </c>
      <c r="W100" s="29" t="s">
        <v>401</v>
      </c>
      <c r="X100" s="29" t="s">
        <v>401</v>
      </c>
      <c r="Y100" s="29" t="s">
        <v>401</v>
      </c>
      <c r="Z100" s="29" t="s">
        <v>401</v>
      </c>
      <c r="AA100" s="29" t="s">
        <v>401</v>
      </c>
      <c r="AB100" s="29" t="s">
        <v>401</v>
      </c>
      <c r="AC100" s="29" t="s">
        <v>401</v>
      </c>
      <c r="AD100" s="29" t="s">
        <v>401</v>
      </c>
      <c r="AE100" s="29" t="s">
        <v>401</v>
      </c>
      <c r="AF100" s="29" t="s">
        <v>401</v>
      </c>
      <c r="AG100" s="29" t="s">
        <v>401</v>
      </c>
      <c r="AH100" s="29" t="s">
        <v>401</v>
      </c>
      <c r="AI100" s="29" t="s">
        <v>401</v>
      </c>
      <c r="AJ100" s="29" t="s">
        <v>401</v>
      </c>
      <c r="AK100" s="29" t="s">
        <v>401</v>
      </c>
      <c r="AL100" s="29" t="s">
        <v>401</v>
      </c>
      <c r="AM100" s="29" t="s">
        <v>401</v>
      </c>
      <c r="AN100" s="29" t="s">
        <v>401</v>
      </c>
      <c r="AO100" s="29" t="s">
        <v>401</v>
      </c>
      <c r="AP100" s="29" t="s">
        <v>401</v>
      </c>
      <c r="AQ100" s="29" t="s">
        <v>401</v>
      </c>
      <c r="AR100" s="29" t="s">
        <v>401</v>
      </c>
      <c r="AS100" s="29" t="s">
        <v>401</v>
      </c>
      <c r="AT100" s="29" t="s">
        <v>401</v>
      </c>
      <c r="AU100" s="29" t="s">
        <v>401</v>
      </c>
      <c r="AV100" s="29" t="s">
        <v>401</v>
      </c>
      <c r="AW100" s="29" t="s">
        <v>401</v>
      </c>
      <c r="AX100" s="29" t="s">
        <v>401</v>
      </c>
      <c r="AY100" s="29" t="s">
        <v>401</v>
      </c>
      <c r="AZ100" s="29" t="s">
        <v>401</v>
      </c>
      <c r="BA100" s="29" t="s">
        <v>401</v>
      </c>
      <c r="BB100" s="29" t="s">
        <v>401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1"/>
  <sheetViews>
    <sheetView workbookViewId="0">
      <selection activeCell="A33" sqref="A33:XFD38"/>
    </sheetView>
  </sheetViews>
  <sheetFormatPr defaultColWidth="9" defaultRowHeight="14.25" x14ac:dyDescent="0.2"/>
  <cols>
    <col min="1" max="1" width="13" style="13" customWidth="1"/>
    <col min="2" max="2" width="12.625" style="13" customWidth="1"/>
    <col min="3" max="5" width="9" style="13"/>
    <col min="6" max="8" width="13.625" style="13" customWidth="1"/>
    <col min="9" max="9" width="13.625" style="13" hidden="1" customWidth="1"/>
    <col min="10" max="11" width="9" style="13"/>
    <col min="12" max="12" width="14.125" style="13" customWidth="1"/>
    <col min="13" max="13" width="12.5" style="13" customWidth="1"/>
    <col min="14" max="16384" width="9" style="13"/>
  </cols>
  <sheetData>
    <row r="1" spans="1:34" x14ac:dyDescent="0.2">
      <c r="A1" s="16" t="s">
        <v>364</v>
      </c>
      <c r="B1" s="16"/>
      <c r="C1" s="16"/>
      <c r="D1" s="16"/>
      <c r="E1" s="16"/>
    </row>
    <row r="2" spans="1:34" x14ac:dyDescent="0.2">
      <c r="A2" s="16"/>
      <c r="B2" s="16"/>
      <c r="C2" s="16"/>
      <c r="D2" s="16"/>
      <c r="E2" s="16"/>
    </row>
    <row r="3" spans="1:34" x14ac:dyDescent="0.2">
      <c r="A3" s="16" t="s">
        <v>363</v>
      </c>
      <c r="B3" s="16">
        <v>4000000</v>
      </c>
      <c r="C3" s="16"/>
      <c r="D3" s="16"/>
      <c r="E3" s="16"/>
    </row>
    <row r="4" spans="1:34" x14ac:dyDescent="0.2">
      <c r="A4" s="16" t="s">
        <v>362</v>
      </c>
      <c r="B4" s="16">
        <v>60</v>
      </c>
      <c r="C4" s="16"/>
    </row>
    <row r="5" spans="1:34" x14ac:dyDescent="0.2">
      <c r="A5" s="16"/>
      <c r="B5" s="16"/>
      <c r="C5" s="16"/>
    </row>
    <row r="6" spans="1:34" x14ac:dyDescent="0.2">
      <c r="A6" s="16"/>
      <c r="B6" s="16"/>
      <c r="C6" s="16"/>
    </row>
    <row r="7" spans="1:34" x14ac:dyDescent="0.2">
      <c r="A7" s="16"/>
      <c r="B7" s="16"/>
      <c r="C7" s="16" t="s">
        <v>361</v>
      </c>
      <c r="D7" s="16"/>
      <c r="E7" s="16"/>
    </row>
    <row r="8" spans="1:34" x14ac:dyDescent="0.2">
      <c r="A8" s="16"/>
      <c r="B8" s="16"/>
      <c r="C8" s="16" t="s">
        <v>343</v>
      </c>
      <c r="D8" s="16" t="s">
        <v>360</v>
      </c>
      <c r="E8" s="16"/>
      <c r="F8" s="28" t="s">
        <v>359</v>
      </c>
      <c r="G8" s="28"/>
    </row>
    <row r="9" spans="1:34" x14ac:dyDescent="0.2">
      <c r="A9" s="19" t="s">
        <v>358</v>
      </c>
      <c r="B9" s="18" t="s">
        <v>357</v>
      </c>
      <c r="C9" s="16">
        <v>1</v>
      </c>
      <c r="D9" s="16">
        <v>1</v>
      </c>
      <c r="E9" s="16"/>
    </row>
    <row r="10" spans="1:34" x14ac:dyDescent="0.2">
      <c r="A10" s="19" t="s">
        <v>356</v>
      </c>
      <c r="B10" s="18" t="s">
        <v>355</v>
      </c>
      <c r="C10" s="16">
        <v>5</v>
      </c>
      <c r="D10" s="16">
        <v>5</v>
      </c>
      <c r="E10" s="16"/>
    </row>
    <row r="11" spans="1:34" x14ac:dyDescent="0.2">
      <c r="A11" s="19" t="s">
        <v>354</v>
      </c>
      <c r="B11" s="18" t="s">
        <v>353</v>
      </c>
      <c r="C11" s="16">
        <v>20</v>
      </c>
      <c r="D11" s="16">
        <v>20</v>
      </c>
      <c r="E11" s="16"/>
    </row>
    <row r="12" spans="1:34" x14ac:dyDescent="0.2">
      <c r="A12" s="19" t="s">
        <v>352</v>
      </c>
      <c r="B12" s="18" t="s">
        <v>351</v>
      </c>
      <c r="C12" s="16">
        <v>100</v>
      </c>
      <c r="D12" s="16">
        <v>100</v>
      </c>
      <c r="E12" s="16"/>
    </row>
    <row r="13" spans="1:34" x14ac:dyDescent="0.2">
      <c r="A13" s="19" t="s">
        <v>350</v>
      </c>
      <c r="B13" s="18" t="s">
        <v>349</v>
      </c>
      <c r="C13" s="25">
        <v>300</v>
      </c>
      <c r="D13" s="25">
        <v>300</v>
      </c>
      <c r="E13" s="25"/>
    </row>
    <row r="14" spans="1:34" x14ac:dyDescent="0.2">
      <c r="A14" s="19" t="s">
        <v>348</v>
      </c>
      <c r="B14" s="18" t="s">
        <v>347</v>
      </c>
      <c r="C14" s="25">
        <v>1000</v>
      </c>
      <c r="D14" s="25">
        <v>1000</v>
      </c>
      <c r="E14" s="25"/>
      <c r="K14" s="13" t="s">
        <v>346</v>
      </c>
      <c r="M14" s="13" t="s">
        <v>345</v>
      </c>
    </row>
    <row r="15" spans="1:34" x14ac:dyDescent="0.2">
      <c r="E15" s="13">
        <f>SUMPRODUCT(D17:D45,E17:E45)</f>
        <v>3333000</v>
      </c>
      <c r="L15" s="13" t="s">
        <v>344</v>
      </c>
      <c r="M15" s="13">
        <v>0.5</v>
      </c>
      <c r="N15" s="13">
        <v>10</v>
      </c>
      <c r="O15" s="13">
        <v>10</v>
      </c>
      <c r="P15" s="13">
        <v>10</v>
      </c>
      <c r="Q15" s="13">
        <v>100</v>
      </c>
      <c r="R15" s="13">
        <v>100</v>
      </c>
      <c r="S15" s="13">
        <v>100</v>
      </c>
      <c r="T15" s="13">
        <v>100</v>
      </c>
      <c r="U15" s="13">
        <v>100</v>
      </c>
      <c r="V15" s="13">
        <v>100</v>
      </c>
      <c r="W15" s="13">
        <v>100</v>
      </c>
      <c r="X15" s="13">
        <v>100</v>
      </c>
      <c r="Y15" s="13">
        <v>100</v>
      </c>
      <c r="Z15" s="13">
        <v>100</v>
      </c>
      <c r="AA15" s="13">
        <v>100</v>
      </c>
      <c r="AB15" s="13">
        <v>100</v>
      </c>
      <c r="AC15" s="13">
        <v>100</v>
      </c>
      <c r="AD15" s="13">
        <v>100</v>
      </c>
      <c r="AE15" s="13">
        <v>100</v>
      </c>
      <c r="AF15" s="13">
        <v>100</v>
      </c>
      <c r="AG15" s="13">
        <v>100</v>
      </c>
      <c r="AH15" s="13">
        <v>100</v>
      </c>
    </row>
    <row r="16" spans="1:34" ht="16.5" x14ac:dyDescent="0.3">
      <c r="C16" s="16" t="s">
        <v>343</v>
      </c>
      <c r="D16" s="13" t="s">
        <v>342</v>
      </c>
      <c r="E16" s="13" t="s">
        <v>341</v>
      </c>
      <c r="F16" s="13" t="s">
        <v>340</v>
      </c>
      <c r="H16" s="13" t="s">
        <v>339</v>
      </c>
      <c r="J16" s="13" t="s">
        <v>338</v>
      </c>
      <c r="K16" s="13" t="s">
        <v>337</v>
      </c>
      <c r="L16" s="13" t="s">
        <v>336</v>
      </c>
      <c r="M16" s="27" t="s">
        <v>335</v>
      </c>
      <c r="N16" s="27" t="s">
        <v>334</v>
      </c>
      <c r="O16" s="27" t="s">
        <v>333</v>
      </c>
      <c r="P16" s="27" t="s">
        <v>332</v>
      </c>
      <c r="Q16" s="26" t="s">
        <v>331</v>
      </c>
      <c r="R16" s="26" t="s">
        <v>330</v>
      </c>
      <c r="S16" s="26" t="s">
        <v>329</v>
      </c>
      <c r="T16" s="26" t="s">
        <v>328</v>
      </c>
      <c r="U16" s="26" t="s">
        <v>327</v>
      </c>
      <c r="V16" s="26" t="s">
        <v>326</v>
      </c>
      <c r="W16" s="26" t="s">
        <v>7</v>
      </c>
      <c r="X16" s="26" t="s">
        <v>325</v>
      </c>
      <c r="Y16" s="26" t="s">
        <v>324</v>
      </c>
      <c r="Z16" s="26" t="s">
        <v>323</v>
      </c>
      <c r="AA16" s="26" t="s">
        <v>218</v>
      </c>
      <c r="AB16" s="26" t="s">
        <v>322</v>
      </c>
      <c r="AC16" s="26" t="s">
        <v>321</v>
      </c>
      <c r="AD16" s="26" t="s">
        <v>320</v>
      </c>
      <c r="AE16" s="26" t="s">
        <v>319</v>
      </c>
      <c r="AF16" s="26" t="s">
        <v>318</v>
      </c>
      <c r="AG16" s="26" t="s">
        <v>317</v>
      </c>
      <c r="AH16" s="26" t="s">
        <v>316</v>
      </c>
    </row>
    <row r="17" spans="1:34" x14ac:dyDescent="0.2">
      <c r="A17" s="19" t="s">
        <v>17</v>
      </c>
      <c r="B17" s="18" t="s">
        <v>274</v>
      </c>
      <c r="C17" s="25">
        <v>20</v>
      </c>
      <c r="D17" s="13">
        <f t="shared" ref="D17:D32" si="0">C17/10*$B$4</f>
        <v>120</v>
      </c>
      <c r="E17" s="13">
        <v>1000</v>
      </c>
      <c r="F17" s="15">
        <v>0.08</v>
      </c>
      <c r="G17" s="13">
        <f t="shared" ref="G17:G22" si="1">C17*F17</f>
        <v>1.6</v>
      </c>
      <c r="H17" s="22"/>
      <c r="I17" s="22"/>
      <c r="J17" s="13">
        <v>1</v>
      </c>
      <c r="K17" s="13">
        <f t="shared" ref="K17:K45" si="2">C17*0.5</f>
        <v>10</v>
      </c>
      <c r="O17" s="13">
        <f>$D17/O$15</f>
        <v>12</v>
      </c>
    </row>
    <row r="18" spans="1:34" x14ac:dyDescent="0.2">
      <c r="A18" s="19" t="s">
        <v>18</v>
      </c>
      <c r="B18" s="18" t="s">
        <v>275</v>
      </c>
      <c r="C18" s="25">
        <v>20</v>
      </c>
      <c r="D18" s="13">
        <f t="shared" si="0"/>
        <v>120</v>
      </c>
      <c r="E18" s="13">
        <v>1000</v>
      </c>
      <c r="F18" s="15">
        <v>0.08</v>
      </c>
      <c r="G18" s="13">
        <f t="shared" si="1"/>
        <v>1.6</v>
      </c>
      <c r="H18" s="22"/>
      <c r="I18" s="22"/>
      <c r="J18" s="13">
        <v>1</v>
      </c>
      <c r="K18" s="13">
        <f t="shared" si="2"/>
        <v>10</v>
      </c>
      <c r="P18" s="13">
        <f>$D18/P$15</f>
        <v>12</v>
      </c>
    </row>
    <row r="19" spans="1:34" x14ac:dyDescent="0.2">
      <c r="A19" s="19" t="s">
        <v>19</v>
      </c>
      <c r="B19" s="18" t="s">
        <v>276</v>
      </c>
      <c r="C19" s="25">
        <v>30</v>
      </c>
      <c r="D19" s="13">
        <f t="shared" si="0"/>
        <v>180</v>
      </c>
      <c r="E19" s="13">
        <v>1000</v>
      </c>
      <c r="F19" s="15">
        <v>0.08</v>
      </c>
      <c r="G19" s="13">
        <f t="shared" si="1"/>
        <v>2.4</v>
      </c>
      <c r="H19" s="22"/>
      <c r="I19" s="22"/>
      <c r="J19" s="13">
        <v>1</v>
      </c>
      <c r="K19" s="13">
        <f t="shared" si="2"/>
        <v>15</v>
      </c>
      <c r="M19" s="13">
        <f>$D19/M$15</f>
        <v>360</v>
      </c>
    </row>
    <row r="20" spans="1:34" x14ac:dyDescent="0.2">
      <c r="A20" s="19" t="s">
        <v>20</v>
      </c>
      <c r="B20" s="18" t="s">
        <v>277</v>
      </c>
      <c r="C20" s="25">
        <v>30</v>
      </c>
      <c r="D20" s="13">
        <f t="shared" si="0"/>
        <v>180</v>
      </c>
      <c r="E20" s="13">
        <v>1000</v>
      </c>
      <c r="F20" s="15">
        <v>0.08</v>
      </c>
      <c r="G20" s="13">
        <f t="shared" si="1"/>
        <v>2.4</v>
      </c>
      <c r="H20" s="22"/>
      <c r="I20" s="22"/>
      <c r="J20" s="13">
        <v>1</v>
      </c>
      <c r="K20" s="13">
        <f t="shared" si="2"/>
        <v>15</v>
      </c>
      <c r="N20" s="13">
        <f>$D20/N$15</f>
        <v>18</v>
      </c>
    </row>
    <row r="21" spans="1:34" x14ac:dyDescent="0.2">
      <c r="A21" s="19" t="s">
        <v>21</v>
      </c>
      <c r="B21" s="18" t="s">
        <v>278</v>
      </c>
      <c r="C21" s="25">
        <v>90</v>
      </c>
      <c r="D21" s="13">
        <f t="shared" si="0"/>
        <v>540</v>
      </c>
      <c r="E21" s="13">
        <v>300</v>
      </c>
      <c r="F21" s="15">
        <v>0.01</v>
      </c>
      <c r="G21" s="13">
        <f t="shared" si="1"/>
        <v>0.9</v>
      </c>
      <c r="H21" s="22">
        <v>0.05</v>
      </c>
      <c r="I21" s="13">
        <f t="shared" ref="I21:I32" si="3">C21*H21</f>
        <v>4.5</v>
      </c>
      <c r="J21" s="13">
        <v>1</v>
      </c>
      <c r="K21" s="13">
        <f t="shared" si="2"/>
        <v>45</v>
      </c>
      <c r="M21" s="13">
        <f>$D21/M$15*0.5</f>
        <v>540</v>
      </c>
      <c r="N21" s="13">
        <f>$D21/N$15*0.5</f>
        <v>27</v>
      </c>
    </row>
    <row r="22" spans="1:34" x14ac:dyDescent="0.2">
      <c r="A22" s="19" t="s">
        <v>22</v>
      </c>
      <c r="B22" s="18" t="s">
        <v>279</v>
      </c>
      <c r="C22" s="25">
        <v>200</v>
      </c>
      <c r="D22" s="13">
        <f t="shared" si="0"/>
        <v>1200</v>
      </c>
      <c r="E22" s="13">
        <v>100</v>
      </c>
      <c r="F22" s="15">
        <v>0.01</v>
      </c>
      <c r="G22" s="13">
        <f t="shared" si="1"/>
        <v>2</v>
      </c>
      <c r="H22" s="22">
        <v>0.05</v>
      </c>
      <c r="I22" s="13">
        <f t="shared" si="3"/>
        <v>10</v>
      </c>
      <c r="J22" s="13">
        <v>1</v>
      </c>
      <c r="K22" s="13">
        <f t="shared" si="2"/>
        <v>100</v>
      </c>
      <c r="M22" s="13">
        <f t="shared" ref="M22:N27" si="4">$D22/M$15*0.3</f>
        <v>720</v>
      </c>
      <c r="N22" s="13">
        <f t="shared" si="4"/>
        <v>36</v>
      </c>
      <c r="O22" s="13">
        <f>$D22/O$15*0.2</f>
        <v>24</v>
      </c>
      <c r="P22" s="13">
        <f>$D22/P$15*0.2</f>
        <v>24</v>
      </c>
    </row>
    <row r="23" spans="1:34" x14ac:dyDescent="0.2">
      <c r="A23" s="19" t="s">
        <v>23</v>
      </c>
      <c r="B23" s="18" t="s">
        <v>280</v>
      </c>
      <c r="C23" s="25">
        <v>250</v>
      </c>
      <c r="D23" s="13">
        <f t="shared" si="0"/>
        <v>1500</v>
      </c>
      <c r="E23" s="13">
        <v>100</v>
      </c>
      <c r="H23" s="22">
        <v>0.05</v>
      </c>
      <c r="I23" s="13">
        <f t="shared" si="3"/>
        <v>12.5</v>
      </c>
      <c r="J23" s="13">
        <v>1</v>
      </c>
      <c r="K23" s="13">
        <f t="shared" si="2"/>
        <v>125</v>
      </c>
      <c r="M23" s="13">
        <f t="shared" si="4"/>
        <v>900</v>
      </c>
      <c r="N23" s="13">
        <f t="shared" si="4"/>
        <v>45</v>
      </c>
      <c r="W23" s="13">
        <f>$D23/W$15*0.4</f>
        <v>6</v>
      </c>
    </row>
    <row r="24" spans="1:34" x14ac:dyDescent="0.2">
      <c r="A24" s="19" t="s">
        <v>24</v>
      </c>
      <c r="B24" s="18" t="s">
        <v>281</v>
      </c>
      <c r="C24" s="25">
        <v>400</v>
      </c>
      <c r="D24" s="13">
        <f t="shared" si="0"/>
        <v>2400</v>
      </c>
      <c r="E24" s="13">
        <v>100</v>
      </c>
      <c r="H24" s="22">
        <v>0.05</v>
      </c>
      <c r="I24" s="13">
        <f t="shared" si="3"/>
        <v>20</v>
      </c>
      <c r="J24" s="13">
        <v>1</v>
      </c>
      <c r="K24" s="13">
        <f t="shared" si="2"/>
        <v>200</v>
      </c>
      <c r="M24" s="13">
        <f t="shared" si="4"/>
        <v>1440</v>
      </c>
      <c r="N24" s="13">
        <f t="shared" si="4"/>
        <v>72</v>
      </c>
      <c r="V24" s="13">
        <f>ROUND($D24/V$15*0.4,0)</f>
        <v>10</v>
      </c>
    </row>
    <row r="25" spans="1:34" x14ac:dyDescent="0.2">
      <c r="A25" s="19" t="s">
        <v>25</v>
      </c>
      <c r="B25" s="18" t="s">
        <v>282</v>
      </c>
      <c r="C25" s="16">
        <v>500</v>
      </c>
      <c r="D25" s="13">
        <f t="shared" si="0"/>
        <v>3000</v>
      </c>
      <c r="E25" s="13">
        <v>100</v>
      </c>
      <c r="H25" s="22">
        <v>0.04</v>
      </c>
      <c r="I25" s="13">
        <f t="shared" si="3"/>
        <v>20</v>
      </c>
      <c r="J25" s="13">
        <v>1</v>
      </c>
      <c r="K25" s="13">
        <f t="shared" si="2"/>
        <v>250</v>
      </c>
      <c r="M25" s="13">
        <f t="shared" si="4"/>
        <v>1800</v>
      </c>
      <c r="N25" s="13">
        <f t="shared" si="4"/>
        <v>90</v>
      </c>
      <c r="S25" s="13">
        <f>ROUND($D25/S$15*0.4,0)</f>
        <v>12</v>
      </c>
    </row>
    <row r="26" spans="1:34" ht="16.5" x14ac:dyDescent="0.3">
      <c r="A26" s="19" t="s">
        <v>26</v>
      </c>
      <c r="B26" s="18" t="s">
        <v>283</v>
      </c>
      <c r="C26" s="16">
        <v>600</v>
      </c>
      <c r="D26" s="13">
        <f t="shared" si="0"/>
        <v>3600</v>
      </c>
      <c r="E26" s="13">
        <v>100</v>
      </c>
      <c r="H26" s="22">
        <v>0.03</v>
      </c>
      <c r="I26" s="13">
        <f t="shared" si="3"/>
        <v>18</v>
      </c>
      <c r="J26" s="13">
        <v>1</v>
      </c>
      <c r="K26" s="13">
        <f t="shared" si="2"/>
        <v>300</v>
      </c>
      <c r="M26" s="13">
        <f t="shared" si="4"/>
        <v>2160</v>
      </c>
      <c r="N26" s="13">
        <f t="shared" si="4"/>
        <v>108</v>
      </c>
      <c r="T26" s="13">
        <f>ROUND($D26/T$15*0.4,0)</f>
        <v>14</v>
      </c>
      <c r="AA26" s="20"/>
    </row>
    <row r="27" spans="1:34" ht="16.5" x14ac:dyDescent="0.3">
      <c r="A27" s="19" t="s">
        <v>27</v>
      </c>
      <c r="B27" s="18" t="s">
        <v>284</v>
      </c>
      <c r="C27" s="16">
        <v>2000</v>
      </c>
      <c r="D27" s="13">
        <f t="shared" si="0"/>
        <v>12000</v>
      </c>
      <c r="E27" s="13">
        <v>10</v>
      </c>
      <c r="H27" s="22">
        <v>0.01</v>
      </c>
      <c r="I27" s="13">
        <f t="shared" si="3"/>
        <v>20</v>
      </c>
      <c r="J27" s="13">
        <v>1</v>
      </c>
      <c r="K27" s="13">
        <f t="shared" si="2"/>
        <v>1000</v>
      </c>
      <c r="M27" s="13">
        <f t="shared" si="4"/>
        <v>7200</v>
      </c>
      <c r="N27" s="13">
        <f t="shared" si="4"/>
        <v>360</v>
      </c>
      <c r="AA27" s="20"/>
      <c r="AH27" s="13">
        <f>ROUND($D27/AH$15*0.4,0)</f>
        <v>48</v>
      </c>
    </row>
    <row r="28" spans="1:34" ht="16.5" x14ac:dyDescent="0.3">
      <c r="A28" s="19" t="s">
        <v>28</v>
      </c>
      <c r="B28" s="18" t="s">
        <v>285</v>
      </c>
      <c r="C28" s="16">
        <v>3600</v>
      </c>
      <c r="D28" s="13">
        <f t="shared" si="0"/>
        <v>21600</v>
      </c>
      <c r="E28" s="13">
        <v>10</v>
      </c>
      <c r="H28" s="22">
        <v>5.1000000000000004E-3</v>
      </c>
      <c r="I28" s="13">
        <f t="shared" si="3"/>
        <v>18.360000000000003</v>
      </c>
      <c r="J28" s="13">
        <v>1</v>
      </c>
      <c r="K28" s="13">
        <f t="shared" si="2"/>
        <v>1800</v>
      </c>
      <c r="M28" s="13">
        <f>$D28/M$15*0.4</f>
        <v>17280</v>
      </c>
      <c r="N28" s="13">
        <f>$D28/N$15*0.3</f>
        <v>648</v>
      </c>
      <c r="AA28" s="20"/>
      <c r="AG28" s="13">
        <f>ROUND($D28/AG$15*0.3,0)</f>
        <v>65</v>
      </c>
    </row>
    <row r="29" spans="1:34" ht="16.5" x14ac:dyDescent="0.3">
      <c r="A29" s="19" t="s">
        <v>29</v>
      </c>
      <c r="B29" s="18" t="s">
        <v>286</v>
      </c>
      <c r="C29" s="16">
        <v>4000</v>
      </c>
      <c r="D29" s="13">
        <f t="shared" si="0"/>
        <v>24000</v>
      </c>
      <c r="E29" s="13">
        <v>10</v>
      </c>
      <c r="H29" s="17">
        <v>2E-3</v>
      </c>
      <c r="I29" s="13">
        <f t="shared" si="3"/>
        <v>8</v>
      </c>
      <c r="J29" s="13">
        <v>1</v>
      </c>
      <c r="K29" s="13">
        <f t="shared" si="2"/>
        <v>2000</v>
      </c>
      <c r="M29" s="13">
        <f>$D29/M$15*0.3</f>
        <v>14400</v>
      </c>
      <c r="N29" s="13">
        <f>$D29/N$15*0.3</f>
        <v>720</v>
      </c>
      <c r="P29" s="13">
        <f>$D29/P$15*0.2</f>
        <v>480</v>
      </c>
      <c r="Y29" s="13">
        <f>ROUND($D29/Y$15*0.2,0)</f>
        <v>48</v>
      </c>
      <c r="AA29" s="20"/>
    </row>
    <row r="30" spans="1:34" ht="16.5" x14ac:dyDescent="0.3">
      <c r="A30" s="19" t="s">
        <v>30</v>
      </c>
      <c r="B30" s="18" t="s">
        <v>287</v>
      </c>
      <c r="C30" s="16">
        <v>8500</v>
      </c>
      <c r="D30" s="13">
        <f t="shared" si="0"/>
        <v>51000</v>
      </c>
      <c r="E30" s="13">
        <v>5</v>
      </c>
      <c r="H30" s="17">
        <v>2E-3</v>
      </c>
      <c r="I30" s="13">
        <f t="shared" si="3"/>
        <v>17</v>
      </c>
      <c r="J30" s="13">
        <v>1</v>
      </c>
      <c r="K30" s="13">
        <f t="shared" si="2"/>
        <v>4250</v>
      </c>
      <c r="M30" s="13">
        <f>$D30/M$15*0.3</f>
        <v>30600</v>
      </c>
      <c r="N30" s="13">
        <f>$D30/N$15*0.3</f>
        <v>1530</v>
      </c>
      <c r="O30" s="13">
        <f>$D30/O$15*0.3</f>
        <v>1530</v>
      </c>
      <c r="X30" s="13">
        <f>ROUND($D30/X$15*0.1,0)</f>
        <v>51</v>
      </c>
      <c r="AA30" s="20"/>
    </row>
    <row r="31" spans="1:34" ht="16.5" x14ac:dyDescent="0.3">
      <c r="A31" s="19" t="s">
        <v>31</v>
      </c>
      <c r="B31" s="18" t="s">
        <v>288</v>
      </c>
      <c r="C31" s="16">
        <v>9000</v>
      </c>
      <c r="D31" s="13">
        <f t="shared" si="0"/>
        <v>54000</v>
      </c>
      <c r="E31" s="13">
        <v>5</v>
      </c>
      <c r="H31" s="17">
        <v>2E-3</v>
      </c>
      <c r="I31" s="13">
        <f t="shared" si="3"/>
        <v>18</v>
      </c>
      <c r="J31" s="13">
        <v>1</v>
      </c>
      <c r="K31" s="13">
        <f t="shared" si="2"/>
        <v>4500</v>
      </c>
      <c r="M31" s="13">
        <f t="shared" ref="M31:P32" si="5">$D31/M$15*0.2</f>
        <v>21600</v>
      </c>
      <c r="N31" s="13">
        <f t="shared" si="5"/>
        <v>1080</v>
      </c>
      <c r="O31" s="13">
        <f t="shared" si="5"/>
        <v>1080</v>
      </c>
      <c r="P31" s="13">
        <f t="shared" si="5"/>
        <v>1080</v>
      </c>
      <c r="Q31" s="13">
        <f>ROUND($D31/Q$15*0.2,0)</f>
        <v>108</v>
      </c>
      <c r="AA31" s="20"/>
    </row>
    <row r="32" spans="1:34" ht="16.5" x14ac:dyDescent="0.3">
      <c r="A32" s="19" t="s">
        <v>264</v>
      </c>
      <c r="B32" s="18" t="s">
        <v>289</v>
      </c>
      <c r="C32" s="16">
        <v>10000</v>
      </c>
      <c r="D32" s="13">
        <f t="shared" si="0"/>
        <v>60000</v>
      </c>
      <c r="E32" s="13">
        <v>5</v>
      </c>
      <c r="H32" s="17">
        <v>2E-3</v>
      </c>
      <c r="I32" s="13">
        <f t="shared" si="3"/>
        <v>20</v>
      </c>
      <c r="J32" s="13">
        <v>1</v>
      </c>
      <c r="K32" s="13">
        <f t="shared" si="2"/>
        <v>5000</v>
      </c>
      <c r="M32" s="13">
        <f t="shared" si="5"/>
        <v>24000</v>
      </c>
      <c r="N32" s="13">
        <f t="shared" si="5"/>
        <v>1200</v>
      </c>
      <c r="O32" s="13">
        <f t="shared" si="5"/>
        <v>1200</v>
      </c>
      <c r="P32" s="13">
        <f t="shared" si="5"/>
        <v>1200</v>
      </c>
      <c r="R32" s="13">
        <f>$D32/R$15*0.2</f>
        <v>120</v>
      </c>
      <c r="AA32" s="20"/>
    </row>
    <row r="33" spans="1:32" ht="16.5" x14ac:dyDescent="0.3">
      <c r="A33" s="19" t="s">
        <v>32</v>
      </c>
      <c r="B33" s="18" t="s">
        <v>290</v>
      </c>
      <c r="C33" s="25">
        <v>100</v>
      </c>
      <c r="D33" s="13">
        <f t="shared" ref="D33:D45" si="6">C33/10*$B$4*30</f>
        <v>18000</v>
      </c>
      <c r="F33" s="15">
        <v>0.02</v>
      </c>
      <c r="G33" s="13">
        <f t="shared" ref="G33:G41" si="7">C33*F33</f>
        <v>2</v>
      </c>
      <c r="H33" s="22"/>
      <c r="I33" s="22"/>
      <c r="J33" s="13">
        <v>1</v>
      </c>
      <c r="K33" s="13">
        <f t="shared" si="2"/>
        <v>50</v>
      </c>
      <c r="L33" s="13">
        <v>60</v>
      </c>
      <c r="O33" s="13">
        <f>$D33/O$15</f>
        <v>1800</v>
      </c>
      <c r="AA33" s="20"/>
    </row>
    <row r="34" spans="1:32" ht="16.5" x14ac:dyDescent="0.3">
      <c r="A34" s="19" t="s">
        <v>33</v>
      </c>
      <c r="B34" s="18" t="s">
        <v>291</v>
      </c>
      <c r="C34" s="25">
        <v>100</v>
      </c>
      <c r="D34" s="13">
        <f t="shared" si="6"/>
        <v>18000</v>
      </c>
      <c r="F34" s="15">
        <v>0.02</v>
      </c>
      <c r="G34" s="13">
        <f t="shared" si="7"/>
        <v>2</v>
      </c>
      <c r="H34" s="22"/>
      <c r="I34" s="22"/>
      <c r="J34" s="13">
        <v>1</v>
      </c>
      <c r="K34" s="13">
        <f t="shared" si="2"/>
        <v>50</v>
      </c>
      <c r="L34" s="13">
        <v>60</v>
      </c>
      <c r="P34" s="13">
        <f>$D34/P$15</f>
        <v>1800</v>
      </c>
      <c r="AA34" s="20"/>
    </row>
    <row r="35" spans="1:32" ht="16.5" x14ac:dyDescent="0.3">
      <c r="A35" s="19" t="s">
        <v>34</v>
      </c>
      <c r="B35" s="18" t="s">
        <v>292</v>
      </c>
      <c r="C35" s="25">
        <v>150</v>
      </c>
      <c r="D35" s="13">
        <f t="shared" si="6"/>
        <v>27000</v>
      </c>
      <c r="F35" s="15">
        <v>0.02</v>
      </c>
      <c r="G35" s="13">
        <f t="shared" si="7"/>
        <v>3</v>
      </c>
      <c r="H35" s="22"/>
      <c r="I35" s="22"/>
      <c r="J35" s="13">
        <v>1</v>
      </c>
      <c r="K35" s="13">
        <f t="shared" si="2"/>
        <v>75</v>
      </c>
      <c r="L35" s="13">
        <v>60</v>
      </c>
      <c r="M35" s="13">
        <f>$D35/M$15</f>
        <v>54000</v>
      </c>
      <c r="AA35" s="20"/>
    </row>
    <row r="36" spans="1:32" ht="16.5" x14ac:dyDescent="0.3">
      <c r="A36" s="19" t="s">
        <v>35</v>
      </c>
      <c r="B36" s="18" t="s">
        <v>293</v>
      </c>
      <c r="C36" s="25">
        <v>150</v>
      </c>
      <c r="D36" s="13">
        <f t="shared" si="6"/>
        <v>27000</v>
      </c>
      <c r="F36" s="15">
        <v>0.02</v>
      </c>
      <c r="G36" s="13">
        <f t="shared" si="7"/>
        <v>3</v>
      </c>
      <c r="H36" s="22"/>
      <c r="I36" s="22"/>
      <c r="J36" s="13">
        <v>1</v>
      </c>
      <c r="K36" s="13">
        <f t="shared" si="2"/>
        <v>75</v>
      </c>
      <c r="L36" s="13">
        <v>60</v>
      </c>
      <c r="N36" s="13">
        <f>$D36/N$15</f>
        <v>2700</v>
      </c>
      <c r="AA36" s="20"/>
    </row>
    <row r="37" spans="1:32" ht="16.5" x14ac:dyDescent="0.3">
      <c r="A37" s="19" t="s">
        <v>265</v>
      </c>
      <c r="B37" s="18" t="s">
        <v>294</v>
      </c>
      <c r="C37" s="25">
        <v>250</v>
      </c>
      <c r="D37" s="13">
        <f t="shared" si="6"/>
        <v>45000</v>
      </c>
      <c r="F37" s="15">
        <v>0.01</v>
      </c>
      <c r="G37" s="13">
        <f t="shared" si="7"/>
        <v>2.5</v>
      </c>
      <c r="H37" s="22">
        <v>0.02</v>
      </c>
      <c r="I37" s="13">
        <f t="shared" ref="I37:I45" si="8">C37*H37</f>
        <v>5</v>
      </c>
      <c r="J37" s="13">
        <v>1</v>
      </c>
      <c r="K37" s="13">
        <f t="shared" si="2"/>
        <v>125</v>
      </c>
      <c r="L37" s="13">
        <v>60</v>
      </c>
      <c r="M37" s="13">
        <f>$D37/M$15*0.5</f>
        <v>45000</v>
      </c>
      <c r="N37" s="13">
        <f>$D37/N$15*0.5</f>
        <v>2250</v>
      </c>
      <c r="AA37" s="20"/>
    </row>
    <row r="38" spans="1:32" ht="16.5" x14ac:dyDescent="0.3">
      <c r="A38" s="19" t="s">
        <v>266</v>
      </c>
      <c r="B38" s="18" t="s">
        <v>295</v>
      </c>
      <c r="C38" s="16">
        <v>600</v>
      </c>
      <c r="D38" s="13">
        <f t="shared" si="6"/>
        <v>108000</v>
      </c>
      <c r="F38" s="24">
        <v>5.0000000000000001E-3</v>
      </c>
      <c r="G38" s="13">
        <f t="shared" si="7"/>
        <v>3</v>
      </c>
      <c r="H38" s="22">
        <v>0.02</v>
      </c>
      <c r="I38" s="13">
        <f t="shared" si="8"/>
        <v>12</v>
      </c>
      <c r="J38" s="13">
        <v>1</v>
      </c>
      <c r="K38" s="13">
        <f t="shared" si="2"/>
        <v>300</v>
      </c>
      <c r="L38" s="13">
        <v>60</v>
      </c>
      <c r="M38" s="13">
        <f>$D38/M$15*0.25</f>
        <v>54000</v>
      </c>
      <c r="N38" s="13">
        <f>$D38/N$15*0.25</f>
        <v>2700</v>
      </c>
      <c r="O38" s="13">
        <f>$D38/O$15*0.25</f>
        <v>2700</v>
      </c>
      <c r="P38" s="13">
        <f>$D38/P$15*0.25</f>
        <v>2700</v>
      </c>
      <c r="AA38" s="20"/>
    </row>
    <row r="39" spans="1:32" ht="16.5" x14ac:dyDescent="0.3">
      <c r="A39" s="23" t="s">
        <v>267</v>
      </c>
      <c r="B39" s="23" t="s">
        <v>296</v>
      </c>
      <c r="C39" s="16">
        <v>20</v>
      </c>
      <c r="D39" s="13">
        <f t="shared" si="6"/>
        <v>3600</v>
      </c>
      <c r="F39" s="15">
        <v>7.0000000000000007E-2</v>
      </c>
      <c r="G39" s="13">
        <f t="shared" si="7"/>
        <v>1.4000000000000001</v>
      </c>
      <c r="H39" s="22">
        <v>0.08</v>
      </c>
      <c r="I39" s="13">
        <f t="shared" si="8"/>
        <v>1.6</v>
      </c>
      <c r="J39" s="13">
        <v>1</v>
      </c>
      <c r="K39" s="13">
        <f t="shared" si="2"/>
        <v>10</v>
      </c>
      <c r="L39" s="13">
        <v>60</v>
      </c>
      <c r="M39" s="21">
        <f t="shared" ref="M39:N41" si="9">$D39/M$15*0.3</f>
        <v>2160</v>
      </c>
      <c r="N39" s="21">
        <f t="shared" si="9"/>
        <v>108</v>
      </c>
      <c r="O39" s="21">
        <f t="shared" ref="O39:P45" si="10">$D39/O$15*0.2</f>
        <v>72</v>
      </c>
      <c r="P39" s="21">
        <f t="shared" si="10"/>
        <v>72</v>
      </c>
      <c r="AA39" s="20"/>
      <c r="AF39" s="13">
        <v>2000</v>
      </c>
    </row>
    <row r="40" spans="1:32" ht="16.5" x14ac:dyDescent="0.3">
      <c r="A40" s="23" t="s">
        <v>268</v>
      </c>
      <c r="B40" s="23" t="s">
        <v>297</v>
      </c>
      <c r="C40" s="16">
        <v>30</v>
      </c>
      <c r="D40" s="13">
        <f t="shared" si="6"/>
        <v>5400</v>
      </c>
      <c r="F40" s="15">
        <v>0.03</v>
      </c>
      <c r="G40" s="13">
        <f t="shared" si="7"/>
        <v>0.89999999999999991</v>
      </c>
      <c r="H40" s="22">
        <v>0.05</v>
      </c>
      <c r="I40" s="13">
        <f t="shared" si="8"/>
        <v>1.5</v>
      </c>
      <c r="J40" s="13">
        <v>1</v>
      </c>
      <c r="K40" s="13">
        <f t="shared" si="2"/>
        <v>15</v>
      </c>
      <c r="L40" s="13">
        <v>60</v>
      </c>
      <c r="M40" s="21">
        <f t="shared" si="9"/>
        <v>3240</v>
      </c>
      <c r="N40" s="21">
        <f t="shared" si="9"/>
        <v>162</v>
      </c>
      <c r="O40" s="21">
        <f t="shared" si="10"/>
        <v>108</v>
      </c>
      <c r="P40" s="21">
        <f t="shared" si="10"/>
        <v>108</v>
      </c>
      <c r="AA40" s="20"/>
      <c r="AF40" s="13">
        <v>5000</v>
      </c>
    </row>
    <row r="41" spans="1:32" ht="16.5" x14ac:dyDescent="0.3">
      <c r="A41" s="23" t="s">
        <v>269</v>
      </c>
      <c r="B41" s="23" t="s">
        <v>298</v>
      </c>
      <c r="C41" s="16">
        <v>80</v>
      </c>
      <c r="D41" s="13">
        <f t="shared" si="6"/>
        <v>14400</v>
      </c>
      <c r="F41" s="15">
        <v>0.01</v>
      </c>
      <c r="G41" s="13">
        <f t="shared" si="7"/>
        <v>0.8</v>
      </c>
      <c r="H41" s="22">
        <v>0.02</v>
      </c>
      <c r="I41" s="13">
        <f t="shared" si="8"/>
        <v>1.6</v>
      </c>
      <c r="J41" s="13">
        <v>1</v>
      </c>
      <c r="K41" s="13">
        <f t="shared" si="2"/>
        <v>40</v>
      </c>
      <c r="L41" s="13">
        <v>60</v>
      </c>
      <c r="M41" s="21">
        <f t="shared" si="9"/>
        <v>8640</v>
      </c>
      <c r="N41" s="21">
        <f t="shared" si="9"/>
        <v>432</v>
      </c>
      <c r="O41" s="21">
        <f t="shared" si="10"/>
        <v>288</v>
      </c>
      <c r="P41" s="21">
        <f t="shared" si="10"/>
        <v>288</v>
      </c>
      <c r="AA41" s="20"/>
      <c r="AF41" s="13">
        <v>10000</v>
      </c>
    </row>
    <row r="42" spans="1:32" ht="16.5" x14ac:dyDescent="0.3">
      <c r="A42" s="19" t="s">
        <v>270</v>
      </c>
      <c r="B42" s="18" t="s">
        <v>299</v>
      </c>
      <c r="C42" s="16">
        <v>1500</v>
      </c>
      <c r="D42" s="13">
        <f t="shared" si="6"/>
        <v>270000</v>
      </c>
      <c r="H42" s="17">
        <v>2E-3</v>
      </c>
      <c r="I42" s="13">
        <f t="shared" si="8"/>
        <v>3</v>
      </c>
      <c r="J42" s="13">
        <v>1</v>
      </c>
      <c r="K42" s="13">
        <f t="shared" si="2"/>
        <v>750</v>
      </c>
      <c r="L42" s="13">
        <v>600</v>
      </c>
      <c r="M42" s="13">
        <f t="shared" ref="M42:N45" si="11">$D42/M$15*0.2</f>
        <v>108000</v>
      </c>
      <c r="N42" s="13">
        <f t="shared" si="11"/>
        <v>5400</v>
      </c>
      <c r="O42" s="13">
        <f t="shared" si="10"/>
        <v>5400</v>
      </c>
      <c r="P42" s="13">
        <f t="shared" si="10"/>
        <v>5400</v>
      </c>
      <c r="V42" s="13">
        <f>ROUND($D42/V$15*0.2,0)</f>
        <v>540</v>
      </c>
      <c r="AA42" s="20"/>
    </row>
    <row r="43" spans="1:32" x14ac:dyDescent="0.2">
      <c r="A43" s="19" t="s">
        <v>271</v>
      </c>
      <c r="B43" s="18" t="s">
        <v>300</v>
      </c>
      <c r="C43" s="16">
        <v>1800</v>
      </c>
      <c r="D43" s="13">
        <f t="shared" si="6"/>
        <v>324000</v>
      </c>
      <c r="H43" s="17">
        <v>2E-3</v>
      </c>
      <c r="I43" s="13">
        <f t="shared" si="8"/>
        <v>3.6</v>
      </c>
      <c r="J43" s="13">
        <v>1</v>
      </c>
      <c r="K43" s="13">
        <f t="shared" si="2"/>
        <v>900</v>
      </c>
      <c r="L43" s="13">
        <v>600</v>
      </c>
      <c r="M43" s="13">
        <f t="shared" si="11"/>
        <v>129600</v>
      </c>
      <c r="N43" s="13">
        <f t="shared" si="11"/>
        <v>6480</v>
      </c>
      <c r="O43" s="13">
        <f t="shared" si="10"/>
        <v>6480</v>
      </c>
      <c r="P43" s="13">
        <f t="shared" si="10"/>
        <v>6480</v>
      </c>
      <c r="W43" s="13">
        <f>$D43/W$15*0.2</f>
        <v>648</v>
      </c>
    </row>
    <row r="44" spans="1:32" x14ac:dyDescent="0.2">
      <c r="A44" s="19" t="s">
        <v>272</v>
      </c>
      <c r="B44" s="18" t="s">
        <v>301</v>
      </c>
      <c r="C44" s="16">
        <v>2500</v>
      </c>
      <c r="D44" s="13">
        <f t="shared" si="6"/>
        <v>450000</v>
      </c>
      <c r="H44" s="17">
        <v>2E-3</v>
      </c>
      <c r="I44" s="13">
        <f t="shared" si="8"/>
        <v>5</v>
      </c>
      <c r="J44" s="13">
        <v>1</v>
      </c>
      <c r="K44" s="13">
        <f t="shared" si="2"/>
        <v>1250</v>
      </c>
      <c r="L44" s="13">
        <v>600</v>
      </c>
      <c r="M44" s="13">
        <f t="shared" si="11"/>
        <v>180000</v>
      </c>
      <c r="N44" s="13">
        <f t="shared" si="11"/>
        <v>9000</v>
      </c>
      <c r="O44" s="13">
        <f t="shared" si="10"/>
        <v>9000</v>
      </c>
      <c r="P44" s="13">
        <f t="shared" si="10"/>
        <v>9000</v>
      </c>
      <c r="Q44" s="13">
        <f>ROUND($D44/Q$15*0.2,0)</f>
        <v>900</v>
      </c>
    </row>
    <row r="45" spans="1:32" x14ac:dyDescent="0.2">
      <c r="A45" s="19" t="s">
        <v>273</v>
      </c>
      <c r="B45" s="18" t="s">
        <v>302</v>
      </c>
      <c r="C45" s="16">
        <v>5000</v>
      </c>
      <c r="D45" s="13">
        <f t="shared" si="6"/>
        <v>900000</v>
      </c>
      <c r="H45" s="17">
        <v>2E-3</v>
      </c>
      <c r="I45" s="13">
        <f t="shared" si="8"/>
        <v>10</v>
      </c>
      <c r="J45" s="13">
        <v>1</v>
      </c>
      <c r="K45" s="13">
        <f t="shared" si="2"/>
        <v>2500</v>
      </c>
      <c r="L45" s="13">
        <v>600</v>
      </c>
      <c r="M45" s="13">
        <f t="shared" si="11"/>
        <v>360000</v>
      </c>
      <c r="N45" s="13">
        <f t="shared" si="11"/>
        <v>18000</v>
      </c>
      <c r="O45" s="13">
        <f t="shared" si="10"/>
        <v>18000</v>
      </c>
      <c r="P45" s="13">
        <f t="shared" si="10"/>
        <v>18000</v>
      </c>
      <c r="R45" s="13">
        <f>$D45/R$15*0.2</f>
        <v>1800</v>
      </c>
    </row>
    <row r="47" spans="1:32" x14ac:dyDescent="0.2">
      <c r="B47" s="13" t="s">
        <v>315</v>
      </c>
      <c r="C47" s="16">
        <v>10</v>
      </c>
      <c r="F47" s="15">
        <v>0.06</v>
      </c>
      <c r="G47" s="13">
        <f>C47*F47</f>
        <v>0.6</v>
      </c>
      <c r="H47" s="14">
        <v>0.05</v>
      </c>
      <c r="I47" s="13">
        <f t="shared" ref="I47:I58" si="12">C47*H47</f>
        <v>0.5</v>
      </c>
      <c r="J47" s="13">
        <v>1</v>
      </c>
      <c r="K47" s="13">
        <f t="shared" ref="K47:K58" si="13">C47*0.5</f>
        <v>5</v>
      </c>
    </row>
    <row r="48" spans="1:32" x14ac:dyDescent="0.2">
      <c r="B48" s="13" t="s">
        <v>314</v>
      </c>
      <c r="C48" s="16">
        <v>40</v>
      </c>
      <c r="F48" s="15">
        <v>0.02</v>
      </c>
      <c r="G48" s="13">
        <f>C48*F48</f>
        <v>0.8</v>
      </c>
      <c r="H48" s="14">
        <v>0.05</v>
      </c>
      <c r="I48" s="13">
        <f t="shared" si="12"/>
        <v>2</v>
      </c>
      <c r="J48" s="13">
        <v>1</v>
      </c>
      <c r="K48" s="13">
        <f t="shared" si="13"/>
        <v>20</v>
      </c>
    </row>
    <row r="49" spans="2:11" x14ac:dyDescent="0.2">
      <c r="B49" s="13" t="s">
        <v>313</v>
      </c>
      <c r="C49" s="16">
        <v>40</v>
      </c>
      <c r="F49" s="15">
        <v>0.02</v>
      </c>
      <c r="G49" s="13">
        <f>C49*F49</f>
        <v>0.8</v>
      </c>
      <c r="H49" s="14">
        <v>0.05</v>
      </c>
      <c r="I49" s="13">
        <f t="shared" si="12"/>
        <v>2</v>
      </c>
      <c r="J49" s="13">
        <v>1</v>
      </c>
      <c r="K49" s="13">
        <f t="shared" si="13"/>
        <v>20</v>
      </c>
    </row>
    <row r="50" spans="2:11" x14ac:dyDescent="0.2">
      <c r="B50" s="13" t="s">
        <v>312</v>
      </c>
      <c r="C50" s="16">
        <v>600</v>
      </c>
      <c r="H50" s="14">
        <v>5.0000000000000001E-3</v>
      </c>
      <c r="I50" s="13">
        <f t="shared" si="12"/>
        <v>3</v>
      </c>
      <c r="J50" s="13">
        <v>1</v>
      </c>
      <c r="K50" s="13">
        <f t="shared" si="13"/>
        <v>300</v>
      </c>
    </row>
    <row r="51" spans="2:11" x14ac:dyDescent="0.2">
      <c r="B51" s="13" t="s">
        <v>311</v>
      </c>
      <c r="C51" s="16">
        <v>10</v>
      </c>
      <c r="F51" s="15">
        <v>0.06</v>
      </c>
      <c r="G51" s="13">
        <f>C51*F51</f>
        <v>0.6</v>
      </c>
      <c r="H51" s="14">
        <v>0.05</v>
      </c>
      <c r="I51" s="13">
        <f t="shared" si="12"/>
        <v>0.5</v>
      </c>
      <c r="J51" s="13">
        <v>1</v>
      </c>
      <c r="K51" s="13">
        <f t="shared" si="13"/>
        <v>5</v>
      </c>
    </row>
    <row r="52" spans="2:11" x14ac:dyDescent="0.2">
      <c r="B52" s="13" t="s">
        <v>310</v>
      </c>
      <c r="C52" s="16">
        <v>40</v>
      </c>
      <c r="F52" s="15">
        <v>0.02</v>
      </c>
      <c r="G52" s="13">
        <f>C52*F52</f>
        <v>0.8</v>
      </c>
      <c r="H52" s="14">
        <v>0.05</v>
      </c>
      <c r="I52" s="13">
        <f t="shared" si="12"/>
        <v>2</v>
      </c>
      <c r="J52" s="13">
        <v>1</v>
      </c>
      <c r="K52" s="13">
        <f t="shared" si="13"/>
        <v>20</v>
      </c>
    </row>
    <row r="53" spans="2:11" x14ac:dyDescent="0.2">
      <c r="B53" s="13" t="s">
        <v>309</v>
      </c>
      <c r="C53" s="16">
        <v>40</v>
      </c>
      <c r="F53" s="15">
        <v>0.02</v>
      </c>
      <c r="G53" s="13">
        <f>C53*F53</f>
        <v>0.8</v>
      </c>
      <c r="H53" s="14">
        <v>0.05</v>
      </c>
      <c r="I53" s="13">
        <f t="shared" si="12"/>
        <v>2</v>
      </c>
      <c r="J53" s="13">
        <v>1</v>
      </c>
      <c r="K53" s="13">
        <f t="shared" si="13"/>
        <v>20</v>
      </c>
    </row>
    <row r="54" spans="2:11" x14ac:dyDescent="0.2">
      <c r="B54" s="13" t="s">
        <v>308</v>
      </c>
      <c r="C54" s="16">
        <v>600</v>
      </c>
      <c r="H54" s="14">
        <v>5.0000000000000001E-3</v>
      </c>
      <c r="I54" s="13">
        <f t="shared" si="12"/>
        <v>3</v>
      </c>
      <c r="J54" s="13">
        <v>1</v>
      </c>
      <c r="K54" s="13">
        <f t="shared" si="13"/>
        <v>300</v>
      </c>
    </row>
    <row r="55" spans="2:11" x14ac:dyDescent="0.2">
      <c r="B55" s="13" t="s">
        <v>307</v>
      </c>
      <c r="C55" s="16">
        <v>20</v>
      </c>
      <c r="F55" s="15">
        <v>0.03</v>
      </c>
      <c r="G55" s="13">
        <f>C55*F55</f>
        <v>0.6</v>
      </c>
      <c r="H55" s="14">
        <v>0.03</v>
      </c>
      <c r="I55" s="13">
        <f t="shared" si="12"/>
        <v>0.6</v>
      </c>
      <c r="J55" s="13">
        <v>1</v>
      </c>
      <c r="K55" s="13">
        <f t="shared" si="13"/>
        <v>10</v>
      </c>
    </row>
    <row r="56" spans="2:11" x14ac:dyDescent="0.2">
      <c r="B56" s="13" t="s">
        <v>306</v>
      </c>
      <c r="C56" s="16">
        <v>10</v>
      </c>
      <c r="F56" s="15">
        <v>0.03</v>
      </c>
      <c r="G56" s="13">
        <f>C56*F56</f>
        <v>0.3</v>
      </c>
      <c r="H56" s="14">
        <v>0.03</v>
      </c>
      <c r="I56" s="13">
        <f t="shared" si="12"/>
        <v>0.3</v>
      </c>
      <c r="J56" s="13">
        <v>1</v>
      </c>
      <c r="K56" s="13">
        <f t="shared" si="13"/>
        <v>5</v>
      </c>
    </row>
    <row r="57" spans="2:11" x14ac:dyDescent="0.2">
      <c r="B57" s="13" t="s">
        <v>305</v>
      </c>
      <c r="C57" s="16">
        <v>20</v>
      </c>
      <c r="F57" s="15">
        <f>1-SUM(F17:F56)-SUM(F58:F58)</f>
        <v>0.14499999999999963</v>
      </c>
      <c r="G57" s="13">
        <f>C57*F57</f>
        <v>2.8999999999999924</v>
      </c>
      <c r="H57" s="14">
        <f>1-SUM(H17:H56)-H58</f>
        <v>0.11889999999999958</v>
      </c>
      <c r="I57" s="13">
        <f t="shared" si="12"/>
        <v>2.3779999999999917</v>
      </c>
      <c r="J57" s="13">
        <v>1</v>
      </c>
      <c r="K57" s="13">
        <f t="shared" si="13"/>
        <v>10</v>
      </c>
    </row>
    <row r="58" spans="2:11" x14ac:dyDescent="0.2">
      <c r="B58" s="13" t="s">
        <v>304</v>
      </c>
      <c r="C58" s="16">
        <v>20</v>
      </c>
      <c r="F58" s="15">
        <v>0.05</v>
      </c>
      <c r="G58" s="13">
        <f>C58*F58</f>
        <v>1</v>
      </c>
      <c r="H58" s="14">
        <v>0.02</v>
      </c>
      <c r="I58" s="13">
        <f t="shared" si="12"/>
        <v>0.4</v>
      </c>
      <c r="J58" s="13">
        <v>1</v>
      </c>
      <c r="K58" s="13">
        <f t="shared" si="13"/>
        <v>10</v>
      </c>
    </row>
    <row r="61" spans="2:11" x14ac:dyDescent="0.2">
      <c r="D61" s="13" t="s">
        <v>303</v>
      </c>
      <c r="F61" s="13">
        <f>SUMPRODUCT($F$17:$F$58,$C$17:$C$58)</f>
        <v>38.699999999999982</v>
      </c>
      <c r="H61" s="13">
        <f>SUMPRODUCT($H$17:$H$58,$C$17:$C$58)</f>
        <v>248.33799999999999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Sheet3</vt:lpstr>
      <vt:lpstr>Sheet2</vt:lpstr>
      <vt:lpstr>丹药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2019-07-19T08:27:30Z</dcterms:created>
  <dcterms:modified xsi:type="dcterms:W3CDTF">2020-12-02T06:52:24Z</dcterms:modified>
</cp:coreProperties>
</file>