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210"/>
  </bookViews>
  <sheets>
    <sheet name="校准" sheetId="1" r:id="rId1"/>
    <sheet name="电压-ADC" sheetId="2" r:id="rId2"/>
  </sheets>
  <calcPr calcId="144525"/>
</workbook>
</file>

<file path=xl/sharedStrings.xml><?xml version="1.0" encoding="utf-8"?>
<sst xmlns="http://schemas.openxmlformats.org/spreadsheetml/2006/main" count="44" uniqueCount="25">
  <si>
    <t>输入电压（V）</t>
  </si>
  <si>
    <t>ADC值</t>
  </si>
  <si>
    <t>理论高度</t>
  </si>
  <si>
    <t>误差</t>
  </si>
  <si>
    <t>高度</t>
  </si>
  <si>
    <t>校准：</t>
  </si>
  <si>
    <t>最低（0.1mm）</t>
  </si>
  <si>
    <t>最高（0.1mm）</t>
  </si>
  <si>
    <t>高度范围：</t>
  </si>
  <si>
    <t>传感器校准范围：</t>
  </si>
  <si>
    <t>电压</t>
  </si>
  <si>
    <t>传感器最小值</t>
  </si>
  <si>
    <t>传感器最大值</t>
  </si>
  <si>
    <t>k</t>
  </si>
  <si>
    <t>b</t>
  </si>
  <si>
    <t>传感器校准电压差</t>
  </si>
  <si>
    <t>注：理论高度 是根据电压值的线性方程计算的</t>
  </si>
  <si>
    <t>高度 是根据校准的线性方程计算的</t>
  </si>
  <si>
    <t>误差=理论高度-高度</t>
  </si>
  <si>
    <t>ADC值换算后输入电压（V）</t>
  </si>
  <si>
    <t>ADC的值</t>
  </si>
  <si>
    <t>注：</t>
  </si>
  <si>
    <t>ADC值换算后输入电压=ADC的值*3.3*5/4096/3</t>
  </si>
  <si>
    <t>误差=输入电压-ADC值换算后输入电压</t>
  </si>
  <si>
    <t>最大误差约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</si>
</sst>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6" fillId="12" borderId="3" applyNumberFormat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zoomScale="85" zoomScaleNormal="85" workbookViewId="0">
      <selection activeCell="L16" sqref="L16"/>
    </sheetView>
  </sheetViews>
  <sheetFormatPr defaultColWidth="8.72727272727273" defaultRowHeight="14"/>
  <cols>
    <col min="1" max="1" width="15.9090909090909" customWidth="1"/>
    <col min="3" max="3" width="15.7272727272727" customWidth="1"/>
    <col min="4" max="4" width="14"/>
    <col min="5" max="5" width="12.8181818181818"/>
    <col min="9" max="9" width="17.1818181818182" customWidth="1"/>
    <col min="10" max="10" width="23" customWidth="1"/>
    <col min="11" max="11" width="25.3636363636364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J1" t="s">
        <v>6</v>
      </c>
      <c r="K1" t="s">
        <v>7</v>
      </c>
    </row>
    <row r="2" spans="1:11">
      <c r="A2">
        <v>0.687</v>
      </c>
      <c r="B2">
        <v>509</v>
      </c>
      <c r="C2">
        <f>1000*(A2-0.546)/4.016+400</f>
        <v>435.109561752988</v>
      </c>
      <c r="D2">
        <f>C2-E2</f>
        <v>-0.054537376281985</v>
      </c>
      <c r="E2">
        <f>J8*B2+J9</f>
        <v>435.16409912927</v>
      </c>
      <c r="I2" t="s">
        <v>8</v>
      </c>
      <c r="J2">
        <v>400</v>
      </c>
      <c r="K2">
        <v>1400</v>
      </c>
    </row>
    <row r="3" spans="1:11">
      <c r="A3">
        <v>0.943</v>
      </c>
      <c r="B3">
        <v>698</v>
      </c>
      <c r="C3">
        <f t="shared" ref="C3:C16" si="0">1000*(A3-0.546)/4.016+400</f>
        <v>498.854581673307</v>
      </c>
      <c r="D3">
        <f t="shared" ref="D3:D16" si="1">C3-E3</f>
        <v>0.39510411135069</v>
      </c>
      <c r="E3">
        <f>J8*B3+J9</f>
        <v>498.459477561956</v>
      </c>
      <c r="I3" t="s">
        <v>9</v>
      </c>
      <c r="J3" t="s">
        <v>10</v>
      </c>
      <c r="K3" t="s">
        <v>10</v>
      </c>
    </row>
    <row r="4" spans="1:11">
      <c r="A4">
        <v>1.216</v>
      </c>
      <c r="B4">
        <v>901</v>
      </c>
      <c r="C4">
        <f t="shared" si="0"/>
        <v>566.832669322709</v>
      </c>
      <c r="D4">
        <f t="shared" si="1"/>
        <v>0.389266777498051</v>
      </c>
      <c r="E4">
        <f>J8*B4+J9</f>
        <v>566.443402545211</v>
      </c>
      <c r="J4">
        <v>0.546</v>
      </c>
      <c r="K4">
        <v>4.562</v>
      </c>
    </row>
    <row r="5" spans="1:11">
      <c r="A5">
        <v>1.481</v>
      </c>
      <c r="B5">
        <v>1098</v>
      </c>
      <c r="C5">
        <f t="shared" si="0"/>
        <v>632.818725099602</v>
      </c>
      <c r="D5">
        <f t="shared" si="1"/>
        <v>0.400774664236565</v>
      </c>
      <c r="E5">
        <f>J8*B5+J9</f>
        <v>632.417950435365</v>
      </c>
      <c r="J5" t="s">
        <v>11</v>
      </c>
      <c r="K5" t="s">
        <v>12</v>
      </c>
    </row>
    <row r="6" spans="1:11">
      <c r="A6" s="1">
        <v>1.76</v>
      </c>
      <c r="B6">
        <v>1305</v>
      </c>
      <c r="C6">
        <f t="shared" si="0"/>
        <v>702.290836653386</v>
      </c>
      <c r="D6">
        <f t="shared" si="1"/>
        <v>0.54937674338646</v>
      </c>
      <c r="E6">
        <f>0.334896182*B6+264.7019424</f>
        <v>701.74145991</v>
      </c>
      <c r="J6">
        <v>404</v>
      </c>
      <c r="K6">
        <v>3390</v>
      </c>
    </row>
    <row r="7" spans="1:5">
      <c r="A7">
        <v>2.021</v>
      </c>
      <c r="B7">
        <v>1498</v>
      </c>
      <c r="C7">
        <f t="shared" si="0"/>
        <v>767.280876494024</v>
      </c>
      <c r="D7">
        <f t="shared" si="1"/>
        <v>0.904453458023909</v>
      </c>
      <c r="E7">
        <f t="shared" ref="E7:E16" si="2">0.334896182*B7+264.7019424</f>
        <v>766.376423036</v>
      </c>
    </row>
    <row r="8" spans="1:10">
      <c r="A8">
        <v>2.3</v>
      </c>
      <c r="B8">
        <v>1706</v>
      </c>
      <c r="C8">
        <f t="shared" si="0"/>
        <v>836.752988047809</v>
      </c>
      <c r="D8">
        <f t="shared" si="1"/>
        <v>0.718159155808735</v>
      </c>
      <c r="E8">
        <f t="shared" si="2"/>
        <v>836.034828892</v>
      </c>
      <c r="I8" t="s">
        <v>13</v>
      </c>
      <c r="J8">
        <f>(K2-J2)/(K6-J6)</f>
        <v>0.334896182183523</v>
      </c>
    </row>
    <row r="9" spans="1:10">
      <c r="A9">
        <v>2.571</v>
      </c>
      <c r="B9">
        <v>1907</v>
      </c>
      <c r="C9">
        <f t="shared" si="0"/>
        <v>904.233067729084</v>
      </c>
      <c r="D9">
        <f t="shared" si="1"/>
        <v>0.884106255083793</v>
      </c>
      <c r="E9">
        <f t="shared" si="2"/>
        <v>903.348961474</v>
      </c>
      <c r="I9" t="s">
        <v>14</v>
      </c>
      <c r="J9">
        <f>K2-J8*K6</f>
        <v>264.701942397857</v>
      </c>
    </row>
    <row r="10" spans="1:5">
      <c r="A10">
        <v>2.837</v>
      </c>
      <c r="B10">
        <v>2105</v>
      </c>
      <c r="C10">
        <f t="shared" si="0"/>
        <v>970.46812749004</v>
      </c>
      <c r="D10">
        <f t="shared" si="1"/>
        <v>0.809721980039967</v>
      </c>
      <c r="E10">
        <f t="shared" si="2"/>
        <v>969.65840551</v>
      </c>
    </row>
    <row r="11" spans="1:5">
      <c r="A11">
        <v>3.099</v>
      </c>
      <c r="B11">
        <v>2299</v>
      </c>
      <c r="C11">
        <f t="shared" si="0"/>
        <v>1035.70717131474</v>
      </c>
      <c r="D11">
        <f t="shared" si="1"/>
        <v>1.07890649674118</v>
      </c>
      <c r="E11">
        <f t="shared" si="2"/>
        <v>1034.628264818</v>
      </c>
    </row>
    <row r="12" spans="1:10">
      <c r="A12">
        <v>3.369</v>
      </c>
      <c r="B12">
        <v>2498</v>
      </c>
      <c r="C12">
        <f t="shared" si="0"/>
        <v>1102.93824701195</v>
      </c>
      <c r="D12">
        <f t="shared" si="1"/>
        <v>1.66564197595221</v>
      </c>
      <c r="E12">
        <f t="shared" si="2"/>
        <v>1101.272605036</v>
      </c>
      <c r="I12" t="s">
        <v>15</v>
      </c>
      <c r="J12">
        <f>K4-J4</f>
        <v>4.016</v>
      </c>
    </row>
    <row r="13" spans="1:7">
      <c r="A13">
        <v>3.652</v>
      </c>
      <c r="B13">
        <v>2707</v>
      </c>
      <c r="C13">
        <f t="shared" si="0"/>
        <v>1173.40637450199</v>
      </c>
      <c r="D13">
        <f t="shared" si="1"/>
        <v>2.14046742799201</v>
      </c>
      <c r="E13">
        <f t="shared" si="2"/>
        <v>1171.265907074</v>
      </c>
      <c r="G13" t="s">
        <v>16</v>
      </c>
    </row>
    <row r="14" spans="1:7">
      <c r="A14">
        <v>4.067</v>
      </c>
      <c r="B14">
        <v>3017</v>
      </c>
      <c r="C14">
        <f t="shared" si="0"/>
        <v>1276.74302788845</v>
      </c>
      <c r="D14">
        <f t="shared" si="1"/>
        <v>1.65930439444628</v>
      </c>
      <c r="E14">
        <f t="shared" si="2"/>
        <v>1275.083723494</v>
      </c>
      <c r="G14" t="s">
        <v>17</v>
      </c>
    </row>
    <row r="15" spans="1:5">
      <c r="A15" s="1">
        <v>4.32</v>
      </c>
      <c r="B15">
        <v>3207</v>
      </c>
      <c r="C15">
        <f t="shared" si="0"/>
        <v>1339.74103585657</v>
      </c>
      <c r="D15">
        <f t="shared" si="1"/>
        <v>1.02703778257364</v>
      </c>
      <c r="E15">
        <f t="shared" si="2"/>
        <v>1338.713998074</v>
      </c>
    </row>
    <row r="16" spans="1:7">
      <c r="A16">
        <v>4.518</v>
      </c>
      <c r="B16">
        <v>3352</v>
      </c>
      <c r="C16">
        <f t="shared" si="0"/>
        <v>1389.0438247012</v>
      </c>
      <c r="D16">
        <f t="shared" si="1"/>
        <v>1.76988023719537</v>
      </c>
      <c r="E16">
        <f t="shared" si="2"/>
        <v>1387.273944464</v>
      </c>
      <c r="G16" t="s">
        <v>18</v>
      </c>
    </row>
    <row r="19" spans="1:11">
      <c r="A19" t="s">
        <v>0</v>
      </c>
      <c r="B19" t="s">
        <v>1</v>
      </c>
      <c r="C19" t="s">
        <v>2</v>
      </c>
      <c r="D19" t="s">
        <v>3</v>
      </c>
      <c r="E19" t="s">
        <v>4</v>
      </c>
      <c r="H19" t="s">
        <v>5</v>
      </c>
      <c r="J19" t="s">
        <v>6</v>
      </c>
      <c r="K19" t="s">
        <v>7</v>
      </c>
    </row>
    <row r="20" spans="1:11">
      <c r="A20">
        <v>4.08</v>
      </c>
      <c r="B20">
        <v>3026</v>
      </c>
      <c r="C20">
        <f>1000*(A20-1.061)/2.943+400</f>
        <v>1425.82398912674</v>
      </c>
      <c r="D20">
        <f t="shared" ref="D20:D34" si="3">C20-E20</f>
        <v>1.14391600059889</v>
      </c>
      <c r="E20">
        <f>J26*B20+J27</f>
        <v>1424.68007312614</v>
      </c>
      <c r="I20" t="s">
        <v>8</v>
      </c>
      <c r="J20">
        <v>400</v>
      </c>
      <c r="K20">
        <v>1400</v>
      </c>
    </row>
    <row r="21" spans="1:11">
      <c r="A21">
        <v>3.793</v>
      </c>
      <c r="B21">
        <v>2810</v>
      </c>
      <c r="C21">
        <f t="shared" ref="C21:C32" si="4">1000*(A21-1.061)/2.943+400</f>
        <v>1328.30445124023</v>
      </c>
      <c r="D21">
        <f t="shared" si="3"/>
        <v>2.34467061865894</v>
      </c>
      <c r="E21">
        <f>J26*B21+J27</f>
        <v>1325.95978062157</v>
      </c>
      <c r="I21" t="s">
        <v>9</v>
      </c>
      <c r="J21" t="s">
        <v>10</v>
      </c>
      <c r="K21" t="s">
        <v>10</v>
      </c>
    </row>
    <row r="22" spans="1:11">
      <c r="A22">
        <v>3.521</v>
      </c>
      <c r="B22">
        <v>2610</v>
      </c>
      <c r="C22">
        <f t="shared" si="4"/>
        <v>1235.88175331295</v>
      </c>
      <c r="D22">
        <f t="shared" si="3"/>
        <v>1.3296509363463</v>
      </c>
      <c r="E22">
        <f>J26*B22+J27</f>
        <v>1234.5521023766</v>
      </c>
      <c r="F22">
        <v>1250</v>
      </c>
      <c r="J22">
        <v>1.061</v>
      </c>
      <c r="K22">
        <v>4.004</v>
      </c>
    </row>
    <row r="23" spans="1:11">
      <c r="A23">
        <v>3.242</v>
      </c>
      <c r="B23">
        <v>2403</v>
      </c>
      <c r="C23">
        <f t="shared" si="4"/>
        <v>1141.08053007136</v>
      </c>
      <c r="D23">
        <f t="shared" si="3"/>
        <v>1.1353746783027</v>
      </c>
      <c r="E23">
        <f>J26*B23+J27</f>
        <v>1139.94515539305</v>
      </c>
      <c r="J23" t="s">
        <v>11</v>
      </c>
      <c r="K23" t="s">
        <v>12</v>
      </c>
    </row>
    <row r="24" spans="1:11">
      <c r="A24" s="1">
        <v>2.98</v>
      </c>
      <c r="B24">
        <v>2210</v>
      </c>
      <c r="C24">
        <f t="shared" si="4"/>
        <v>1052.05572545022</v>
      </c>
      <c r="D24">
        <f t="shared" si="3"/>
        <v>47.2332208302209</v>
      </c>
      <c r="E24">
        <f t="shared" ref="E24:E34" si="5">0.334896182*B24+264.7019424</f>
        <v>1004.82250462</v>
      </c>
      <c r="J24">
        <v>784</v>
      </c>
      <c r="K24">
        <v>2972</v>
      </c>
    </row>
    <row r="25" spans="1:5">
      <c r="A25">
        <v>2.714</v>
      </c>
      <c r="B25">
        <v>2003</v>
      </c>
      <c r="C25">
        <f t="shared" si="4"/>
        <v>961.671763506626</v>
      </c>
      <c r="D25">
        <f t="shared" si="3"/>
        <v>26.172768560626</v>
      </c>
      <c r="E25">
        <f t="shared" si="5"/>
        <v>935.498994946</v>
      </c>
    </row>
    <row r="26" spans="1:10">
      <c r="A26">
        <v>2.431</v>
      </c>
      <c r="B26">
        <v>1800</v>
      </c>
      <c r="C26">
        <f t="shared" si="4"/>
        <v>865.511382942576</v>
      </c>
      <c r="D26">
        <f t="shared" si="3"/>
        <v>-2.00368705742437</v>
      </c>
      <c r="E26">
        <f t="shared" si="5"/>
        <v>867.51507</v>
      </c>
      <c r="I26" t="s">
        <v>13</v>
      </c>
      <c r="J26">
        <f>(K20-J20)/(K24-J24)</f>
        <v>0.457038391224863</v>
      </c>
    </row>
    <row r="27" spans="1:10">
      <c r="A27" s="1">
        <v>2.16</v>
      </c>
      <c r="B27">
        <v>1601</v>
      </c>
      <c r="C27">
        <f t="shared" si="4"/>
        <v>773.428474345906</v>
      </c>
      <c r="D27">
        <f t="shared" si="3"/>
        <v>-27.4422554360943</v>
      </c>
      <c r="E27">
        <f t="shared" si="5"/>
        <v>800.870729782</v>
      </c>
      <c r="I27" t="s">
        <v>14</v>
      </c>
      <c r="J27">
        <f>K20-J26*K24</f>
        <v>41.6819012797075</v>
      </c>
    </row>
    <row r="28" spans="1:6">
      <c r="A28">
        <v>1.903</v>
      </c>
      <c r="B28">
        <v>1410</v>
      </c>
      <c r="C28">
        <f t="shared" si="4"/>
        <v>686.102616377846</v>
      </c>
      <c r="D28">
        <f t="shared" si="3"/>
        <v>-50.8029426421542</v>
      </c>
      <c r="E28">
        <f t="shared" si="5"/>
        <v>736.90555902</v>
      </c>
      <c r="F28">
        <v>757</v>
      </c>
    </row>
    <row r="29" spans="1:6">
      <c r="A29">
        <v>1.587</v>
      </c>
      <c r="B29">
        <v>1175</v>
      </c>
      <c r="C29">
        <f t="shared" si="4"/>
        <v>578.7291879035</v>
      </c>
      <c r="D29">
        <f t="shared" si="3"/>
        <v>-79.4757683465002</v>
      </c>
      <c r="E29">
        <f t="shared" si="5"/>
        <v>658.20495625</v>
      </c>
      <c r="F29">
        <v>660</v>
      </c>
    </row>
    <row r="30" spans="1:10">
      <c r="A30">
        <v>1.344</v>
      </c>
      <c r="B30">
        <v>995</v>
      </c>
      <c r="C30">
        <f t="shared" si="4"/>
        <v>496.16038056405</v>
      </c>
      <c r="D30">
        <f t="shared" si="3"/>
        <v>-101.76326292595</v>
      </c>
      <c r="E30">
        <f t="shared" si="5"/>
        <v>597.92364349</v>
      </c>
      <c r="F30">
        <v>585</v>
      </c>
      <c r="J30">
        <f>K22-J22</f>
        <v>2.943</v>
      </c>
    </row>
    <row r="31" spans="1:6">
      <c r="A31">
        <v>1.012</v>
      </c>
      <c r="B31">
        <v>750</v>
      </c>
      <c r="C31">
        <f t="shared" si="4"/>
        <v>383.350322799864</v>
      </c>
      <c r="D31">
        <f t="shared" si="3"/>
        <v>-132.523756100136</v>
      </c>
      <c r="E31">
        <f t="shared" si="5"/>
        <v>515.8740789</v>
      </c>
      <c r="F31">
        <v>485</v>
      </c>
    </row>
    <row r="32" spans="1:6">
      <c r="A32">
        <v>0.799</v>
      </c>
      <c r="B32">
        <v>590</v>
      </c>
      <c r="C32">
        <f t="shared" si="4"/>
        <v>310.975195378865</v>
      </c>
      <c r="D32">
        <f t="shared" si="3"/>
        <v>-151.315494401135</v>
      </c>
      <c r="E32">
        <f t="shared" si="5"/>
        <v>462.29068978</v>
      </c>
      <c r="F32">
        <v>420</v>
      </c>
    </row>
    <row r="33" spans="1:5">
      <c r="A33" s="1"/>
      <c r="C33">
        <f>1000*(A33-0.546)/4.016+400</f>
        <v>264.043824701195</v>
      </c>
      <c r="D33">
        <f t="shared" si="3"/>
        <v>-0.658117698804801</v>
      </c>
      <c r="E33">
        <f t="shared" si="5"/>
        <v>264.7019424</v>
      </c>
    </row>
    <row r="34" spans="3:5">
      <c r="C34">
        <f>1000*(A34-0.546)/4.016+400</f>
        <v>264.043824701195</v>
      </c>
      <c r="D34">
        <f t="shared" si="3"/>
        <v>-0.658117698804801</v>
      </c>
      <c r="E34">
        <f t="shared" si="5"/>
        <v>264.7019424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F1" sqref="F1"/>
    </sheetView>
  </sheetViews>
  <sheetFormatPr defaultColWidth="8.72727272727273" defaultRowHeight="14" outlineLevelCol="5"/>
  <cols>
    <col min="1" max="2" width="13.1818181818182" customWidth="1"/>
    <col min="3" max="3" width="23.7272727272727" customWidth="1"/>
    <col min="4" max="4" width="10" customWidth="1"/>
    <col min="6" max="6" width="43" customWidth="1"/>
  </cols>
  <sheetData>
    <row r="1" spans="1:6">
      <c r="A1" t="s">
        <v>0</v>
      </c>
      <c r="B1" t="s">
        <v>3</v>
      </c>
      <c r="C1" t="s">
        <v>19</v>
      </c>
      <c r="D1" t="s">
        <v>20</v>
      </c>
      <c r="F1" t="s">
        <v>21</v>
      </c>
    </row>
    <row r="2" spans="1:6">
      <c r="A2">
        <v>0.495</v>
      </c>
      <c r="B2">
        <f>A2-C2</f>
        <v>0.0048876953125</v>
      </c>
      <c r="C2">
        <f>D2*3.3*5/4096/3</f>
        <v>0.4901123046875</v>
      </c>
      <c r="D2">
        <v>365</v>
      </c>
      <c r="F2" t="s">
        <v>22</v>
      </c>
    </row>
    <row r="3" spans="1:6">
      <c r="A3">
        <v>0.704</v>
      </c>
      <c r="B3">
        <f t="shared" ref="B3:B22" si="0">A3-C3</f>
        <v>0.00441503906249996</v>
      </c>
      <c r="C3">
        <f t="shared" ref="C3:C22" si="1">D3*3.3*5/4096/3</f>
        <v>0.6995849609375</v>
      </c>
      <c r="D3">
        <v>521</v>
      </c>
      <c r="F3" t="s">
        <v>23</v>
      </c>
    </row>
    <row r="4" spans="1:4">
      <c r="A4">
        <v>0.9</v>
      </c>
      <c r="B4">
        <f t="shared" si="0"/>
        <v>0.00571289062500013</v>
      </c>
      <c r="C4">
        <f t="shared" si="1"/>
        <v>0.894287109375</v>
      </c>
      <c r="D4">
        <v>666</v>
      </c>
    </row>
    <row r="5" spans="1:4">
      <c r="A5">
        <v>1.098</v>
      </c>
      <c r="B5">
        <f t="shared" si="0"/>
        <v>0.00766796875000009</v>
      </c>
      <c r="C5">
        <f t="shared" si="1"/>
        <v>1.09033203125</v>
      </c>
      <c r="D5">
        <v>812</v>
      </c>
    </row>
    <row r="6" spans="1:4">
      <c r="A6">
        <v>1.299</v>
      </c>
      <c r="B6">
        <f t="shared" si="0"/>
        <v>0.00725195312499993</v>
      </c>
      <c r="C6">
        <f t="shared" si="1"/>
        <v>1.291748046875</v>
      </c>
      <c r="D6">
        <v>962</v>
      </c>
    </row>
    <row r="7" spans="1:4">
      <c r="A7">
        <v>1.512</v>
      </c>
      <c r="B7">
        <f t="shared" si="0"/>
        <v>0.00809375000000001</v>
      </c>
      <c r="C7">
        <f t="shared" si="1"/>
        <v>1.50390625</v>
      </c>
      <c r="D7">
        <v>1120</v>
      </c>
    </row>
    <row r="8" spans="1:4">
      <c r="A8">
        <v>1.705</v>
      </c>
      <c r="B8">
        <f t="shared" si="0"/>
        <v>0.00907714843750007</v>
      </c>
      <c r="C8">
        <f t="shared" si="1"/>
        <v>1.6959228515625</v>
      </c>
      <c r="D8">
        <v>1263</v>
      </c>
    </row>
    <row r="9" spans="1:4">
      <c r="A9">
        <v>1.908</v>
      </c>
      <c r="B9">
        <f t="shared" si="0"/>
        <v>0.00931835937499992</v>
      </c>
      <c r="C9">
        <f t="shared" si="1"/>
        <v>1.898681640625</v>
      </c>
      <c r="D9">
        <v>1414</v>
      </c>
    </row>
    <row r="10" spans="1:4">
      <c r="A10">
        <v>2.116</v>
      </c>
      <c r="B10">
        <f t="shared" si="0"/>
        <v>0.0105312500000001</v>
      </c>
      <c r="C10">
        <f t="shared" si="1"/>
        <v>2.10546875</v>
      </c>
      <c r="D10">
        <v>1568</v>
      </c>
    </row>
    <row r="11" spans="1:4">
      <c r="A11">
        <v>2.319</v>
      </c>
      <c r="B11">
        <f t="shared" si="0"/>
        <v>0.0107724609375</v>
      </c>
      <c r="C11">
        <f t="shared" si="1"/>
        <v>2.3082275390625</v>
      </c>
      <c r="D11">
        <v>1719</v>
      </c>
    </row>
    <row r="12" spans="1:4">
      <c r="A12">
        <v>2.505</v>
      </c>
      <c r="B12">
        <f t="shared" si="0"/>
        <v>0.0114697265625003</v>
      </c>
      <c r="C12">
        <f t="shared" si="1"/>
        <v>2.4935302734375</v>
      </c>
      <c r="D12">
        <v>1857</v>
      </c>
    </row>
    <row r="13" spans="1:4">
      <c r="A13">
        <v>2.708</v>
      </c>
      <c r="B13">
        <f t="shared" si="0"/>
        <v>0.0117109375000002</v>
      </c>
      <c r="C13">
        <f t="shared" si="1"/>
        <v>2.6962890625</v>
      </c>
      <c r="D13">
        <v>2008</v>
      </c>
    </row>
    <row r="14" spans="1:4">
      <c r="A14">
        <v>2.911</v>
      </c>
      <c r="B14">
        <f t="shared" si="0"/>
        <v>0.0119521484375</v>
      </c>
      <c r="C14">
        <f t="shared" si="1"/>
        <v>2.8990478515625</v>
      </c>
      <c r="D14">
        <v>2159</v>
      </c>
    </row>
    <row r="15" spans="1:4">
      <c r="A15">
        <v>3.2</v>
      </c>
      <c r="B15">
        <f t="shared" si="0"/>
        <v>0.0135986328125002</v>
      </c>
      <c r="C15">
        <f t="shared" si="1"/>
        <v>3.1864013671875</v>
      </c>
      <c r="D15">
        <v>2373</v>
      </c>
    </row>
    <row r="16" spans="1:4">
      <c r="A16">
        <v>3.418</v>
      </c>
      <c r="B16">
        <f t="shared" si="0"/>
        <v>0.0140693359375001</v>
      </c>
      <c r="C16">
        <f t="shared" si="1"/>
        <v>3.4039306640625</v>
      </c>
      <c r="D16">
        <v>2535</v>
      </c>
    </row>
    <row r="17" spans="1:4">
      <c r="A17">
        <v>3.61</v>
      </c>
      <c r="B17">
        <f t="shared" si="0"/>
        <v>0.0153955078124999</v>
      </c>
      <c r="C17">
        <f t="shared" si="1"/>
        <v>3.5946044921875</v>
      </c>
      <c r="D17">
        <v>2677</v>
      </c>
    </row>
    <row r="18" spans="1:4">
      <c r="A18">
        <v>3.911</v>
      </c>
      <c r="B18">
        <f t="shared" si="0"/>
        <v>0.0156142578125</v>
      </c>
      <c r="C18">
        <f t="shared" si="1"/>
        <v>3.8953857421875</v>
      </c>
      <c r="D18">
        <v>2901</v>
      </c>
    </row>
    <row r="19" spans="1:4">
      <c r="A19">
        <v>4.111</v>
      </c>
      <c r="B19">
        <f t="shared" si="0"/>
        <v>0.0168837890625007</v>
      </c>
      <c r="C19">
        <f t="shared" si="1"/>
        <v>4.0941162109375</v>
      </c>
      <c r="D19">
        <v>3049</v>
      </c>
    </row>
    <row r="20" spans="1:4">
      <c r="A20">
        <v>4.311</v>
      </c>
      <c r="B20">
        <f t="shared" si="0"/>
        <v>0.0168105468749999</v>
      </c>
      <c r="C20">
        <f t="shared" si="1"/>
        <v>4.294189453125</v>
      </c>
      <c r="D20">
        <v>3198</v>
      </c>
    </row>
    <row r="21" spans="1:4">
      <c r="A21">
        <v>4.508</v>
      </c>
      <c r="B21">
        <f t="shared" si="0"/>
        <v>0.0177656250000009</v>
      </c>
      <c r="C21">
        <f t="shared" si="1"/>
        <v>4.490234375</v>
      </c>
      <c r="D21">
        <v>3344</v>
      </c>
    </row>
    <row r="22" spans="1:4">
      <c r="A22">
        <v>4.708</v>
      </c>
      <c r="B22">
        <f t="shared" si="0"/>
        <v>0.0190351562500011</v>
      </c>
      <c r="C22">
        <f t="shared" si="1"/>
        <v>4.68896484375</v>
      </c>
      <c r="D22">
        <v>3492</v>
      </c>
    </row>
    <row r="24" spans="1:2">
      <c r="A24" t="s">
        <v>24</v>
      </c>
      <c r="B24">
        <v>0.02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校准</vt:lpstr>
      <vt:lpstr>电压-ADC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SuperHang</dc:creator>
  <cp:lastModifiedBy></cp:lastModifiedBy>
  <dcterms:created xsi:type="dcterms:W3CDTF">2022-10-31T07:04:00Z</dcterms:created>
  <dcterms:modified xsi:type="dcterms:W3CDTF">2022-11-02T05:53:09Z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