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倍率百搭 含与不含WILD→RTP汇总" sheetId="8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<sst xmlns="http://schemas.openxmlformats.org/spreadsheetml/2006/main" count="1187" uniqueCount="130">
  <si>
    <t>倍率百搭 Wild Multiplier（原文数据版）</t>
  </si>
  <si>
    <t xml:space="preserve"> </t>
  </si>
  <si>
    <t>来源：https://ezslotdesign.com/wildmultiplier/  图片：images/wildmultiplier/04-image-94</t>
  </si>
  <si>
    <t>原文设定：1x3、1线、Bet=1；连线通过W时得分3倍；组合数=8000(20^3)；WILD倍率=3</t>
  </si>
  <si>
    <t>滚轮次数（原文）：W 0/2/2；A 2/1/1；K 3/3/2；Q 4/4/4；J 6/4/6；10 5/6/5（各轮合计20）</t>
  </si>
  <si>
    <t>得分表（原文）：A 50、K 10、Q 5、J 3、10 1</t>
  </si>
  <si>
    <t>上半部（不含W）：出现次数 = Π 符号次数；机率 = /8000；期望值 = 机率 x 得分</t>
  </si>
  <si>
    <t>下半部（含W）：出现次数 = Π(W+符号) - 纯符号组合数（原文公式 =Q9*R9*S9-T4，扣除纯符号！）</t>
  </si>
  <si>
    <t xml:space="preserve">  得分 x WILD倍率3；期望值 = 机率 x 得分 x 3</t>
  </si>
  <si>
    <t>总RTP（原文黄底）= 96.600% = 纯符号 14.775% + 含W 81.825%（本表可精确复现）</t>
  </si>
  <si>
    <t>延伸（原文思考题）：每通过一个W倍数再乘3 → 列出W位置所有可能（8种）分别计算（本表示范）</t>
  </si>
  <si>
    <t>（本簿已合并为 2 个页签：说明、倍率百搭 含与不含WILD→RTP汇总；各区块：滚轮表 第2~11行，得分表 第14~23行，不含WILD 第26~34行，含WILD 第37~45行，倍数相乘延伸 第48~100行，RTP汇总 第103~109行）</t>
  </si>
  <si>
    <t>── 完整文档（原 老虎机数学专题-倍率百搭.md 存档）──</t>
  </si>
  <si>
    <t>老虎机数学专题 —— 倍率百搭（Wild Multiplier）</t>
  </si>
  <si>
    <t>来源：https://ezslotdesign.com/wildmultiplier/ （作者：新兴街 Youtuber，2018.12.03；滚轮/试算表数据未随文本提供）</t>
  </si>
  <si>
    <t>配图：原文 9 张配图已下载到本目录 images/wildmultiplier/ 并嵌入本文。</t>
  </si>
  <si>
    <t>配套模型：老虎机数学专题-倍率百搭.xlsx</t>
  </si>
  <si>
    <t>一、特色定义</t>
  </si>
  <si>
    <t>[图片] 文章题图  images/wildmultiplier/01-feature-04-photo-1566563255308-753861417000-opt.webp</t>
  </si>
  <si>
    <t>Wild Multiplier（倍率百搭）：不仅是百搭，还会把通过该 Wild 的连线赢分乘上倍数（如 2x、3x）；一条线上有多个倍率百搭时倍数相乘。</t>
  </si>
  <si>
    <t>二、示例条件（原文）</t>
  </si>
  <si>
    <t>[图片] 原文滚轮与符号次数（W 0/2/2，A/K/Q/J/10）  images/wildmultiplier/02-image-93-opt.webp</t>
  </si>
  <si>
    <t>• 大小：1 x 3 老虎机；线数：1 线；Bet：1</t>
  </si>
  <si>
    <t>• 特色：连线通过百搭时得分 3 倍</t>
  </si>
  <si>
    <t>三、计算要点（原文）</t>
  </si>
  <si>
    <t>最根本的要点：分开计算两种组合</t>
  </si>
  <si>
    <t>• 1. 不包含百搭的纯符号连线（试算表上半部）</t>
  </si>
  <si>
    <t>• 2. 包含百搭的连线（试算表下半部）</t>
  </si>
  <si>
    <t>两个注意事项：</t>
  </si>
  <si>
    <t>• 计算「WILD+符号」组合数时，要扣掉纯符号连线的情况才是正确组合数</t>
  </si>
  <si>
    <t>• 通过 WILD 的连线，得分要乘上百搭倍率</t>
  </si>
  <si>
    <t>最后把两部分期望值相加 = 总期望值。</t>
  </si>
  <si>
    <t>延伸问题（原文）：若连线每通过一个百搭倍数就乘一次 3 倍，怎么算？→ 把百搭位置出现的所有可能性列出来（2^3 = 8 种），分别计算期望值再相加。</t>
  </si>
  <si>
    <t>四、Excel 模型（示范数据）</t>
  </si>
  <si>
    <t>[图片] 原文计算表：组合数 8000、WILD 倍率 3、含W扣除纯符号、总 RTP 96.600%  images/wildmultiplier/04-image-94-opt.webp</t>
  </si>
  <si>
    <t>• 3 个转轮：K/Q/J/10/9 各 4 + 1 个 W（轮长 21）；只算 3 连线（1×3 盘面）</t>
  </si>
  <si>
    <t>• 赔率：K 50 / Q 40 / J 30 / 10 25 / 9 20</t>
  </si>
  <si>
    <t>• 上半部（不含 W）：组合数 = 4³ = 64，期望值 = Σ 4³×赔率 ÷ 21³</t>
  </si>
  <si>
    <t>• 下半部（含 W）：组合数 = (4+1)³ − 4³ = 61（容斥扣除纯符号），期望值 = Σ 61×赔率×3 ÷ 21³</t>
  </si>
  <si>
    <t>• 延伸表：8 种 W 位置组合（W 集合 S），组合数 = 4^(3−|S|)，倍率 = 3^|S|，与上下两表交叉验证</t>
  </si>
  <si>
    <t>工作表</t>
  </si>
  <si>
    <t>内容</t>
  </si>
  <si>
    <t>说明</t>
  </si>
  <si>
    <t>设定</t>
  </si>
  <si>
    <t>倍率百搭 含与不含WILD→RTP汇总</t>
  </si>
  <si>
    <t>滚轮表 / 得分表 + 不含WILD（纯符号连线的组合数与期望值）+ 含WILD（含百搭组合数（容斥）与 ×3 期望值）+ 倍数相乘延伸（8 种百搭位置组合的期望值，验证与上两表合计一致）+ RTP汇总</t>
  </si>
  <si>
    <t>五、设计构想（原文摘录）</t>
  </si>
  <si>
    <t>[图片] 原文配图 image-95  images/wildmultiplier/06-image-95-opt.webp</t>
  </si>
  <si>
    <t>[图片] 原文配图 image-96  images/wildmultiplier/08-image-96-opt.webp</t>
  </si>
  <si>
    <t>• 作为主角：给高倍率当卖点，通常在免费游戏（例：5 Dragon 的随机倍率）；把赢分目标变成「倍率 × 连线」二维目标，增加赌味；缺点是新手可能什么都没看到就结束免费游戏。</t>
  </si>
  <si>
    <t>• 作为配角：强化其他特色（例：Cleopatra 2 通过 Wild 得分 ×2；其免费游戏每把倍率由 1 开始每把 +1）。需在适当时机加入才有 1+1&gt;2 的效果。</t>
  </si>
  <si>
    <t>原文数据核对（读图回填）</t>
  </si>
  <si>
    <t>• 滚轮次数（原文）：W 0/2/2；A 2/1/1；K 3/3/2；Q 4/4/4；J 6/4/6；10 5/6/5（各轮合计 20）</t>
  </si>
  <si>
    <t>• 得分表（原文）：A 50、K 10、Q 5、J 3、10 1；组合数 8000（20^3）；WILD 倍率 3</t>
  </si>
  <si>
    <t>• 含 W 组合数（原文公式 =Q9*R9*S9−T4）：= Π(W+符号) − 纯符号组合（如 WA = 2·3·3−2 = 16、WK = 3·5·4−18 = 42、WQ = 144−64 = 80、WJ = 288−144 = 144、W10 = 280−150 = 130）</t>
  </si>
  <si>
    <r>
      <rPr>
        <sz val="11"/>
        <color rgb="FF000000"/>
        <rFont val="微软雅黑"/>
        <charset val="134"/>
      </rPr>
      <t>• 出现机率与期望值与原文逐位一致（0.03%/1.25%、0.23%/2.25%、0.80%/4.00%、1.80%/5.40%、1.88%/1.875%；含W 0.20%/30.00%、0.53%/15.75%、1.00%/15.00%、1.80%/16.20%、1.63%/4.875%）</t>
    </r>
    <r>
      <rPr>
        <sz val="11"/>
        <color rgb="FF000000"/>
        <rFont val="宋体"/>
        <charset val="134"/>
      </rPr>
      <t>✓</t>
    </r>
  </si>
  <si>
    <r>
      <rPr>
        <sz val="11"/>
        <color rgb="FF000000"/>
        <rFont val="微软雅黑"/>
        <charset val="134"/>
      </rPr>
      <t xml:space="preserve">• 总 RTP = 14.775% + 81.825% = 96.600% = 原文黄底 </t>
    </r>
    <r>
      <rPr>
        <sz val="11"/>
        <color rgb="FF000000"/>
        <rFont val="宋体"/>
        <charset val="134"/>
      </rPr>
      <t>✓</t>
    </r>
  </si>
  <si>
    <t>• 延伸题（每通过一个 W 再乘 3）：原文未给数值，本表按 8 种 W 位置组合示范</t>
  </si>
  <si>
    <t>配图清单（images/wildmultiplier/）</t>
  </si>
  <si>
    <t>文件</t>
  </si>
  <si>
    <t>images/wildmultiplier/01-feature-04-photo-1566563255308-753861417000-opt.webp</t>
  </si>
  <si>
    <t>文章题图</t>
  </si>
  <si>
    <t>images/wildmultiplier/02-image-93-opt.webp</t>
  </si>
  <si>
    <t>滚轮与符号次数（大图）</t>
  </si>
  <si>
    <t>images/wildmultiplier/03-image-93-opt.webp</t>
  </si>
  <si>
    <t>同图（小图重复）</t>
  </si>
  <si>
    <t>images/wildmultiplier/04-image-94-opt.webp</t>
  </si>
  <si>
    <t>RTP 计算表（大图）</t>
  </si>
  <si>
    <t>images/wildmultiplier/05-image-94-opt.webp</t>
  </si>
  <si>
    <t>images/wildmultiplier/06-image-95-opt.webp</t>
  </si>
  <si>
    <t>原文配图 image-95（大图）</t>
  </si>
  <si>
    <t>images/wildmultiplier/07-image-95-opt.webp</t>
  </si>
  <si>
    <t>images/wildmultiplier/08-image-96-opt.webp</t>
  </si>
  <si>
    <t>原文配图 image-96（大图）</t>
  </si>
  <si>
    <t>images/wildmultiplier/09-image-96-opt.webp</t>
  </si>
  <si>
    <t>【滚轮表】</t>
  </si>
  <si>
    <t>滚轮符号次数（原文，蓝字可改）</t>
  </si>
  <si>
    <t>符号</t>
  </si>
  <si>
    <t>R1</t>
  </si>
  <si>
    <t>R2</t>
  </si>
  <si>
    <t>R3</t>
  </si>
  <si>
    <t>W</t>
  </si>
  <si>
    <t>A</t>
  </si>
  <si>
    <t>K</t>
  </si>
  <si>
    <t>Q</t>
  </si>
  <si>
    <t>J</t>
  </si>
  <si>
    <t>10</t>
  </si>
  <si>
    <t>Total</t>
  </si>
  <si>
    <t>【得分表】</t>
  </si>
  <si>
    <t>得分表（原文，蓝字）与WILD倍率</t>
  </si>
  <si>
    <t>得分</t>
  </si>
  <si>
    <t>WILD倍率</t>
  </si>
  <si>
    <t>组合数</t>
  </si>
  <si>
    <t>【不含WILD】</t>
  </si>
  <si>
    <t>上半部：纯符号连线（不含W）</t>
  </si>
  <si>
    <t>出现次数</t>
  </si>
  <si>
    <t>出现机率</t>
  </si>
  <si>
    <t>期望值</t>
  </si>
  <si>
    <t>小计RTP</t>
  </si>
  <si>
    <t>原文 14.775%</t>
  </si>
  <si>
    <t>【含WILD】</t>
  </si>
  <si>
    <t>下半部：含W组合 = Π(W+符号) - 纯符号（原文公式扣除纯符号），得分x3</t>
  </si>
  <si>
    <t>出现次数(扣纯符号)</t>
  </si>
  <si>
    <t>得分x倍率</t>
  </si>
  <si>
    <t>原文 81.825%</t>
  </si>
  <si>
    <t>【倍数相乘延伸】</t>
  </si>
  <si>
    <t>延伸：每通过一个W倍数再乘3倍（2^3=8种W位置组合，示范）</t>
  </si>
  <si>
    <t>W位置(R1,R2,R3)</t>
  </si>
  <si>
    <t>W个数</t>
  </si>
  <si>
    <t>每符号组合数</t>
  </si>
  <si>
    <t>倍率</t>
  </si>
  <si>
    <t>（下表为完整计算：8种W位置组合 x 5符号）</t>
  </si>
  <si>
    <t>W位置</t>
  </si>
  <si>
    <t>机率</t>
  </si>
  <si>
    <t>0,0,0</t>
  </si>
  <si>
    <t>1,0,0</t>
  </si>
  <si>
    <t>0,1,0</t>
  </si>
  <si>
    <t>1,1,0</t>
  </si>
  <si>
    <t>0,0,1</t>
  </si>
  <si>
    <t>1,0,1</t>
  </si>
  <si>
    <t>0,1,1</t>
  </si>
  <si>
    <t>1,1,1</t>
  </si>
  <si>
    <t>总RTP（8组合合计，应=不含W+含W）</t>
  </si>
  <si>
    <t>【RTP汇总】</t>
  </si>
  <si>
    <t>RTP汇总</t>
  </si>
  <si>
    <t>纯符号RTP（不含W）</t>
  </si>
  <si>
    <t>含W RTP（x3）</t>
  </si>
  <si>
    <t>总RTP</t>
  </si>
  <si>
    <t>原文 96.600%</t>
  </si>
  <si>
    <t>延伸规则总RTP（每通过一个W再乘3）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</si>
</sst>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  <numFmt numFmtId="177" formatCode="0.0000000000%"/>
  </numFmts>
  <fonts count="32">
    <font>
      <sz val="11"/>
      <color theme="1"/>
      <name val="宋体"/>
      <charset val="134"/>
      <scheme val="minor"/>
    </font>
    <font>
      <b/>
      <sz val="11"/>
      <color rgb="FF1F4E79"/>
      <name val="微软雅黑"/>
      <charset val="134"/>
    </font>
    <font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rgb="FF0000FF"/>
      <name val="微软雅黑"/>
      <charset val="134"/>
    </font>
    <font>
      <b/>
      <sz val="11"/>
      <name val="微软雅黑"/>
      <charset val="134"/>
    </font>
    <font>
      <b/>
      <sz val="14"/>
      <color rgb="FF1F4E79"/>
      <name val="微软雅黑"/>
      <charset val="134"/>
    </font>
    <font>
      <sz val="11"/>
      <color rgb="FF000000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4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23" fillId="8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 applyBorder="1"/>
    <xf numFmtId="0" fontId="2" fillId="0" borderId="0" xfId="0" applyFont="1" applyBorder="1"/>
    <xf numFmtId="0" fontId="1" fillId="3" borderId="0" xfId="0" applyFont="1" applyFill="1" applyBorder="1" applyAlignment="1">
      <alignment horizontal="center"/>
    </xf>
    <xf numFmtId="0" fontId="2" fillId="0" borderId="0" xfId="0" applyFont="1" applyAlignment="1"/>
    <xf numFmtId="0" fontId="2" fillId="4" borderId="0" xfId="0" applyFont="1" applyFill="1" applyBorder="1"/>
    <xf numFmtId="0" fontId="4" fillId="0" borderId="0" xfId="0" applyFont="1" applyBorder="1"/>
    <xf numFmtId="0" fontId="2" fillId="5" borderId="0" xfId="0" applyFont="1" applyFill="1" applyBorder="1"/>
    <xf numFmtId="176" fontId="2" fillId="0" borderId="0" xfId="0" applyNumberFormat="1" applyFont="1" applyBorder="1"/>
    <xf numFmtId="0" fontId="5" fillId="0" borderId="0" xfId="0" applyFont="1" applyBorder="1"/>
    <xf numFmtId="176" fontId="2" fillId="5" borderId="0" xfId="0" applyNumberFormat="1" applyFont="1" applyFill="1" applyBorder="1"/>
    <xf numFmtId="176" fontId="1" fillId="3" borderId="0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Fill="1" applyBorder="1" applyAlignment="1">
      <alignment wrapText="1"/>
    </xf>
    <xf numFmtId="0" fontId="7" fillId="0" borderId="0" xfId="0" applyFont="1" applyFill="1" applyBorder="1"/>
    <xf numFmtId="0" fontId="7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/>
    <xf numFmtId="0" fontId="8" fillId="0" borderId="0" xfId="0" applyFont="1" applyAlignment="1">
      <alignment wrapText="1"/>
    </xf>
    <xf numFmtId="49" fontId="6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9" fillId="0" borderId="0" xfId="0" applyNumberFormat="1" applyFont="1" applyAlignment="1">
      <alignment wrapText="1"/>
    </xf>
    <xf numFmtId="49" fontId="8" fillId="0" borderId="0" xfId="0" applyNumberFormat="1" applyFont="1" applyAlignment="1">
      <alignment wrapText="1"/>
    </xf>
    <xf numFmtId="49" fontId="7" fillId="0" borderId="0" xfId="0" applyNumberFormat="1" applyFont="1" applyAlignment="1">
      <alignment wrapText="1"/>
    </xf>
    <xf numFmtId="49" fontId="7" fillId="0" borderId="0" xfId="0" applyNumberFormat="1" applyFont="1" applyAlignment="1"/>
    <xf numFmtId="49" fontId="10" fillId="3" borderId="0" xfId="0" applyNumberFormat="1" applyFont="1" applyFill="1" applyAlignment="1">
      <alignment wrapText="1"/>
    </xf>
    <xf numFmtId="49" fontId="10" fillId="3" borderId="0" xfId="0" applyNumberFormat="1" applyFont="1" applyFill="1"/>
    <xf numFmtId="49" fontId="11" fillId="0" borderId="0" xfId="0" applyNumberFormat="1" applyFont="1" applyAlignment="1">
      <alignment wrapText="1"/>
    </xf>
    <xf numFmtId="49" fontId="11" fillId="0" borderId="0" xfId="0" applyNumberFormat="1" applyFont="1"/>
    <xf numFmtId="0" fontId="6" fillId="0" borderId="0" xfId="0" applyNumberFormat="1" applyFont="1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9" fillId="0" borderId="0" xfId="0" applyNumberFormat="1" applyFont="1" applyAlignment="1">
      <alignment wrapText="1"/>
    </xf>
    <xf numFmtId="0" fontId="8" fillId="0" borderId="0" xfId="0" applyNumberFormat="1" applyFont="1" applyAlignment="1">
      <alignment wrapText="1"/>
    </xf>
    <xf numFmtId="0" fontId="7" fillId="0" borderId="0" xfId="0" applyNumberFormat="1" applyFont="1" applyAlignment="1">
      <alignment wrapText="1"/>
    </xf>
    <xf numFmtId="0" fontId="7" fillId="0" borderId="0" xfId="0" applyNumberFormat="1" applyFont="1" applyAlignment="1"/>
    <xf numFmtId="0" fontId="10" fillId="3" borderId="0" xfId="0" applyNumberFormat="1" applyFont="1" applyFill="1" applyAlignment="1">
      <alignment wrapText="1"/>
    </xf>
    <xf numFmtId="0" fontId="10" fillId="3" borderId="0" xfId="0" applyNumberFormat="1" applyFont="1" applyFill="1"/>
    <xf numFmtId="0" fontId="11" fillId="0" borderId="0" xfId="0" applyNumberFormat="1" applyFont="1" applyAlignment="1">
      <alignment wrapText="1"/>
    </xf>
    <xf numFmtId="0" fontId="11" fillId="0" borderId="0" xfId="0" applyNumberFormat="1" applyFont="1"/>
    <xf numFmtId="0" fontId="2" fillId="0" borderId="0" xfId="0" applyFont="1" applyBorder="1"/>
    <xf numFmtId="177" applyNumberFormat="1" fontId="2" fillId="0" borderId="0" xfId="0" applyFont="1" applyBorder="1"/>
    <xf numFmtId="177" applyNumberFormat="1" fontId="2" fillId="5" borderId="0" xfId="0" applyFont="1" applyFill="1" applyBorder="1"/>
    <xf numFmtId="177" applyNumberFormat="1" fontId="1" fillId="3" borderId="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23</xdr:row>
      <xdr:rowOff>0</xdr:rowOff>
    </xdr:from>
    <xdr:to>
      <xdr:col>9</xdr:col>
      <xdr:colOff>463550</xdr:colOff>
      <xdr:row>37</xdr:row>
      <xdr:rowOff>57150</xdr:rowOff>
    </xdr:to>
    <xdr:pic>
      <xdr:nvPicPr>
        <xdr:cNvPr id="2" name="图片 1" descr="01-feature-04-photo-1566563255308-753861417000-opt"/>
        <xdr:cNvPicPr/>
      </xdr:nvPicPr>
      <xdr:blipFill>
        <a:blip r:embed="rId1"/>
        <a:stretch>
          <a:fillRect/>
        </a:stretch>
      </xdr:blipFill>
      <xdr:spPr>
        <a:xfrm>
          <a:off x="5943600" y="4597400"/>
          <a:ext cx="5461000" cy="30162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37</xdr:row>
      <xdr:rowOff>158750</xdr:rowOff>
    </xdr:from>
    <xdr:to>
      <xdr:col>9</xdr:col>
      <xdr:colOff>463550</xdr:colOff>
      <xdr:row>46</xdr:row>
      <xdr:rowOff>0</xdr:rowOff>
    </xdr:to>
    <xdr:pic>
      <xdr:nvPicPr>
        <xdr:cNvPr id="3" name="图片 2" descr="02-image-93-opt"/>
        <xdr:cNvPicPr/>
      </xdr:nvPicPr>
      <xdr:blipFill>
        <a:blip r:embed="rId2"/>
        <a:stretch>
          <a:fillRect/>
        </a:stretch>
      </xdr:blipFill>
      <xdr:spPr>
        <a:xfrm>
          <a:off x="5943600" y="7715250"/>
          <a:ext cx="5461000" cy="17399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46</xdr:row>
      <xdr:rowOff>101600</xdr:rowOff>
    </xdr:from>
    <xdr:to>
      <xdr:col>9</xdr:col>
      <xdr:colOff>463550</xdr:colOff>
      <xdr:row>55</xdr:row>
      <xdr:rowOff>146050</xdr:rowOff>
    </xdr:to>
    <xdr:pic>
      <xdr:nvPicPr>
        <xdr:cNvPr id="4" name="图片 3" descr="04-image-94-opt"/>
        <xdr:cNvPicPr/>
      </xdr:nvPicPr>
      <xdr:blipFill>
        <a:blip r:embed="rId3"/>
        <a:stretch>
          <a:fillRect/>
        </a:stretch>
      </xdr:blipFill>
      <xdr:spPr>
        <a:xfrm>
          <a:off x="5943600" y="9556750"/>
          <a:ext cx="5461000" cy="18796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56</xdr:row>
      <xdr:rowOff>38100</xdr:rowOff>
    </xdr:from>
    <xdr:to>
      <xdr:col>9</xdr:col>
      <xdr:colOff>463550</xdr:colOff>
      <xdr:row>64</xdr:row>
      <xdr:rowOff>196850</xdr:rowOff>
    </xdr:to>
    <xdr:pic>
      <xdr:nvPicPr>
        <xdr:cNvPr id="5" name="图片 4" descr="06-image-95-opt"/>
        <xdr:cNvPicPr/>
      </xdr:nvPicPr>
      <xdr:blipFill>
        <a:blip r:embed="rId4"/>
        <a:stretch>
          <a:fillRect/>
        </a:stretch>
      </xdr:blipFill>
      <xdr:spPr>
        <a:xfrm>
          <a:off x="5943600" y="11537950"/>
          <a:ext cx="5461000" cy="18478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63</xdr:row>
      <xdr:rowOff>88900</xdr:rowOff>
    </xdr:from>
    <xdr:to>
      <xdr:col>9</xdr:col>
      <xdr:colOff>463550</xdr:colOff>
      <xdr:row>73</xdr:row>
      <xdr:rowOff>31750</xdr:rowOff>
    </xdr:to>
    <xdr:pic>
      <xdr:nvPicPr>
        <xdr:cNvPr id="6" name="图片 5" descr="08-image-96-opt"/>
        <xdr:cNvPicPr/>
      </xdr:nvPicPr>
      <xdr:blipFill>
        <a:blip r:embed="rId5"/>
        <a:stretch>
          <a:fillRect/>
        </a:stretch>
      </xdr:blipFill>
      <xdr:spPr>
        <a:xfrm>
          <a:off x="5943600" y="13068300"/>
          <a:ext cx="546100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8"/>
  <sheetViews>
    <sheetView workbookViewId="0">
      <selection activeCell="A1" sqref="A1:B1"/>
    </sheetView>
  </sheetViews>
  <sheetFormatPr defaultColWidth="9" defaultRowHeight="14"/>
  <cols>
    <col min="1" max="1" width="84.6363636363636" style="15" customWidth="1"/>
  </cols>
  <sheetData>
    <row r="1" ht="22" customHeight="1" spans="1:10">
      <c r="A1" s="16" t="s">
        <v>0</v>
      </c>
      <c r="B1" s="17" t="s">
        <v>1</v>
      </c>
      <c r="C1" s="17" t="s">
        <v>1</v>
      </c>
      <c r="D1" s="17" t="s">
        <v>1</v>
      </c>
      <c r="E1" s="17" t="s">
        <v>1</v>
      </c>
      <c r="F1" s="17" t="s">
        <v>1</v>
      </c>
      <c r="G1" s="17" t="s">
        <v>1</v>
      </c>
      <c r="H1" s="17" t="s">
        <v>1</v>
      </c>
      <c r="I1" s="17" t="s">
        <v>1</v>
      </c>
      <c r="J1" s="17" t="s">
        <v>1</v>
      </c>
    </row>
    <row r="2" customHeight="1" spans="1:10">
      <c r="A2" s="18" t="s">
        <v>2</v>
      </c>
      <c r="B2" s="19" t="s">
        <v>1</v>
      </c>
      <c r="C2" s="19" t="s">
        <v>1</v>
      </c>
      <c r="D2" s="19" t="s">
        <v>1</v>
      </c>
      <c r="E2" s="19" t="s">
        <v>1</v>
      </c>
      <c r="F2" s="19" t="s">
        <v>1</v>
      </c>
      <c r="G2" s="19" t="s">
        <v>1</v>
      </c>
      <c r="H2" s="19" t="s">
        <v>1</v>
      </c>
      <c r="I2" s="19" t="s">
        <v>1</v>
      </c>
      <c r="J2" s="19" t="s">
        <v>1</v>
      </c>
    </row>
    <row r="3" customHeight="1" spans="1:10">
      <c r="A3" s="18" t="s">
        <v>1</v>
      </c>
      <c r="B3" s="19" t="s">
        <v>1</v>
      </c>
      <c r="C3" s="19" t="s">
        <v>1</v>
      </c>
      <c r="D3" s="19" t="s">
        <v>1</v>
      </c>
      <c r="E3" s="19" t="s">
        <v>1</v>
      </c>
      <c r="F3" s="19" t="s">
        <v>1</v>
      </c>
      <c r="G3" s="19" t="s">
        <v>1</v>
      </c>
      <c r="H3" s="19" t="s">
        <v>1</v>
      </c>
      <c r="I3" s="19" t="s">
        <v>1</v>
      </c>
      <c r="J3" s="19" t="s">
        <v>1</v>
      </c>
    </row>
    <row r="4" customHeight="1" spans="1:10">
      <c r="A4" s="18" t="s">
        <v>3</v>
      </c>
      <c r="B4" s="19" t="s">
        <v>1</v>
      </c>
      <c r="C4" s="19" t="s">
        <v>1</v>
      </c>
      <c r="D4" s="19" t="s">
        <v>1</v>
      </c>
      <c r="E4" s="19" t="s">
        <v>1</v>
      </c>
      <c r="F4" s="19" t="s">
        <v>1</v>
      </c>
      <c r="G4" s="19" t="s">
        <v>1</v>
      </c>
      <c r="H4" s="19" t="s">
        <v>1</v>
      </c>
      <c r="I4" s="19" t="s">
        <v>1</v>
      </c>
      <c r="J4" s="19" t="s">
        <v>1</v>
      </c>
    </row>
    <row r="5" customHeight="1" spans="1:10">
      <c r="A5" s="18" t="s">
        <v>4</v>
      </c>
      <c r="B5" s="19" t="s">
        <v>1</v>
      </c>
      <c r="C5" s="19" t="s">
        <v>1</v>
      </c>
      <c r="D5" s="19" t="s">
        <v>1</v>
      </c>
      <c r="E5" s="19" t="s">
        <v>1</v>
      </c>
      <c r="F5" s="19" t="s">
        <v>1</v>
      </c>
      <c r="G5" s="19" t="s">
        <v>1</v>
      </c>
      <c r="H5" s="19" t="s">
        <v>1</v>
      </c>
      <c r="I5" s="19" t="s">
        <v>1</v>
      </c>
      <c r="J5" s="19" t="s">
        <v>1</v>
      </c>
    </row>
    <row r="6" customHeight="1" spans="1:10">
      <c r="A6" s="18" t="s">
        <v>5</v>
      </c>
      <c r="B6" s="19" t="s">
        <v>1</v>
      </c>
      <c r="C6" s="19" t="s">
        <v>1</v>
      </c>
      <c r="D6" s="19" t="s">
        <v>1</v>
      </c>
      <c r="E6" s="19" t="s">
        <v>1</v>
      </c>
      <c r="F6" s="19" t="s">
        <v>1</v>
      </c>
      <c r="G6" s="19" t="s">
        <v>1</v>
      </c>
      <c r="H6" s="19" t="s">
        <v>1</v>
      </c>
      <c r="I6" s="19" t="s">
        <v>1</v>
      </c>
      <c r="J6" s="19" t="s">
        <v>1</v>
      </c>
    </row>
    <row r="7" customHeight="1" spans="1:10">
      <c r="A7" s="18" t="s">
        <v>1</v>
      </c>
      <c r="B7" s="19" t="s">
        <v>1</v>
      </c>
      <c r="C7" s="19" t="s">
        <v>1</v>
      </c>
      <c r="D7" s="19" t="s">
        <v>1</v>
      </c>
      <c r="E7" s="19" t="s">
        <v>1</v>
      </c>
      <c r="F7" s="19" t="s">
        <v>1</v>
      </c>
      <c r="G7" s="19" t="s">
        <v>1</v>
      </c>
      <c r="H7" s="19" t="s">
        <v>1</v>
      </c>
      <c r="I7" s="19" t="s">
        <v>1</v>
      </c>
      <c r="J7" s="19" t="s">
        <v>1</v>
      </c>
    </row>
    <row r="8" customHeight="1" spans="1:10">
      <c r="A8" s="18" t="s">
        <v>6</v>
      </c>
      <c r="B8" s="19" t="s">
        <v>1</v>
      </c>
      <c r="C8" s="19" t="s">
        <v>1</v>
      </c>
      <c r="D8" s="19" t="s">
        <v>1</v>
      </c>
      <c r="E8" s="19" t="s">
        <v>1</v>
      </c>
      <c r="F8" s="19" t="s">
        <v>1</v>
      </c>
      <c r="G8" s="19" t="s">
        <v>1</v>
      </c>
      <c r="H8" s="19" t="s">
        <v>1</v>
      </c>
      <c r="I8" s="19" t="s">
        <v>1</v>
      </c>
      <c r="J8" s="19" t="s">
        <v>1</v>
      </c>
    </row>
    <row r="9" customHeight="1" spans="1:10">
      <c r="A9" s="18" t="s">
        <v>7</v>
      </c>
      <c r="B9" s="19" t="s">
        <v>1</v>
      </c>
      <c r="C9" s="19" t="s">
        <v>1</v>
      </c>
      <c r="D9" s="19" t="s">
        <v>1</v>
      </c>
      <c r="E9" s="19" t="s">
        <v>1</v>
      </c>
      <c r="F9" s="19" t="s">
        <v>1</v>
      </c>
      <c r="G9" s="19" t="s">
        <v>1</v>
      </c>
      <c r="H9" s="19" t="s">
        <v>1</v>
      </c>
      <c r="I9" s="19" t="s">
        <v>1</v>
      </c>
      <c r="J9" s="19" t="s">
        <v>1</v>
      </c>
    </row>
    <row r="10" customHeight="1" spans="1:10">
      <c r="A10" s="18" t="s">
        <v>8</v>
      </c>
      <c r="B10" s="19" t="s">
        <v>1</v>
      </c>
      <c r="C10" s="19" t="s">
        <v>1</v>
      </c>
      <c r="D10" s="19" t="s">
        <v>1</v>
      </c>
      <c r="E10" s="19" t="s">
        <v>1</v>
      </c>
      <c r="F10" s="19" t="s">
        <v>1</v>
      </c>
      <c r="G10" s="19" t="s">
        <v>1</v>
      </c>
      <c r="H10" s="19" t="s">
        <v>1</v>
      </c>
      <c r="I10" s="19" t="s">
        <v>1</v>
      </c>
      <c r="J10" s="19" t="s">
        <v>1</v>
      </c>
    </row>
    <row r="11" customHeight="1" spans="1:10">
      <c r="A11" s="18" t="s">
        <v>9</v>
      </c>
      <c r="B11" s="19" t="s">
        <v>1</v>
      </c>
      <c r="C11" s="19" t="s">
        <v>1</v>
      </c>
      <c r="D11" s="19" t="s">
        <v>1</v>
      </c>
      <c r="E11" s="19" t="s">
        <v>1</v>
      </c>
      <c r="F11" s="19" t="s">
        <v>1</v>
      </c>
      <c r="G11" s="19" t="s">
        <v>1</v>
      </c>
      <c r="H11" s="19" t="s">
        <v>1</v>
      </c>
      <c r="I11" s="19" t="s">
        <v>1</v>
      </c>
      <c r="J11" s="19" t="s">
        <v>1</v>
      </c>
    </row>
    <row r="12" customHeight="1" spans="1:10">
      <c r="A12" s="18" t="s">
        <v>10</v>
      </c>
      <c r="B12" s="19" t="s">
        <v>1</v>
      </c>
      <c r="C12" s="19" t="s">
        <v>1</v>
      </c>
      <c r="D12" s="19" t="s">
        <v>1</v>
      </c>
      <c r="E12" s="19" t="s">
        <v>1</v>
      </c>
      <c r="F12" s="19" t="s">
        <v>1</v>
      </c>
      <c r="G12" s="19" t="s">
        <v>1</v>
      </c>
      <c r="H12" s="19" t="s">
        <v>1</v>
      </c>
      <c r="I12" s="19" t="s">
        <v>1</v>
      </c>
      <c r="J12" s="19" t="s">
        <v>1</v>
      </c>
    </row>
    <row r="13" customHeight="1" spans="1:10">
      <c r="A13" s="18" t="s">
        <v>1</v>
      </c>
      <c r="B13" s="19" t="s">
        <v>1</v>
      </c>
      <c r="C13" s="19" t="s">
        <v>1</v>
      </c>
      <c r="D13" s="19" t="s">
        <v>1</v>
      </c>
      <c r="E13" s="19" t="s">
        <v>1</v>
      </c>
      <c r="F13" s="19" t="s">
        <v>1</v>
      </c>
      <c r="G13" s="19" t="s">
        <v>1</v>
      </c>
      <c r="H13" s="19" t="s">
        <v>1</v>
      </c>
      <c r="I13" s="19" t="s">
        <v>1</v>
      </c>
      <c r="J13" s="19" t="s">
        <v>1</v>
      </c>
    </row>
    <row r="14" customHeight="1" spans="1:10">
      <c r="A14" s="20" t="s">
        <v>11</v>
      </c>
      <c r="B14" s="19" t="s">
        <v>1</v>
      </c>
      <c r="C14" s="19" t="s">
        <v>1</v>
      </c>
      <c r="D14" s="19" t="s">
        <v>1</v>
      </c>
      <c r="E14" s="19" t="s">
        <v>1</v>
      </c>
      <c r="F14" s="19" t="s">
        <v>1</v>
      </c>
      <c r="G14" s="19" t="s">
        <v>1</v>
      </c>
      <c r="H14" s="19" t="s">
        <v>1</v>
      </c>
      <c r="I14" s="19" t="s">
        <v>1</v>
      </c>
      <c r="J14" s="19" t="s">
        <v>1</v>
      </c>
    </row>
    <row r="15" ht="16.5" spans="1:10">
      <c r="A15" s="18" t="s">
        <v>1</v>
      </c>
      <c r="B15" s="19" t="s">
        <v>1</v>
      </c>
      <c r="C15" s="19" t="s">
        <v>1</v>
      </c>
      <c r="D15" s="19" t="s">
        <v>1</v>
      </c>
      <c r="E15" s="19" t="s">
        <v>1</v>
      </c>
      <c r="F15" s="19" t="s">
        <v>1</v>
      </c>
      <c r="G15" s="19" t="s">
        <v>1</v>
      </c>
      <c r="H15" s="19" t="s">
        <v>1</v>
      </c>
      <c r="I15" s="19" t="s">
        <v>1</v>
      </c>
      <c r="J15" s="19" t="s">
        <v>1</v>
      </c>
    </row>
    <row r="16" ht="20" customHeight="1" spans="1:10">
      <c r="A16" s="21" t="s">
        <v>12</v>
      </c>
      <c r="B16" s="19" t="s">
        <v>1</v>
      </c>
      <c r="C16" s="19" t="s">
        <v>1</v>
      </c>
      <c r="D16" s="19" t="s">
        <v>1</v>
      </c>
      <c r="E16" s="19" t="s">
        <v>1</v>
      </c>
      <c r="F16" s="19" t="s">
        <v>1</v>
      </c>
      <c r="G16" s="19" t="s">
        <v>1</v>
      </c>
      <c r="H16" s="19" t="s">
        <v>1</v>
      </c>
      <c r="I16" s="19" t="s">
        <v>1</v>
      </c>
      <c r="J16" s="19" t="s">
        <v>1</v>
      </c>
    </row>
    <row r="17" ht="24" customHeight="1" spans="1:10">
      <c r="A17" s="33" t="s">
        <v>13</v>
      </c>
      <c r="B17" s="34" t="s">
        <v>1</v>
      </c>
      <c r="C17" s="34" t="s">
        <v>1</v>
      </c>
      <c r="D17" s="34" t="s">
        <v>1</v>
      </c>
      <c r="E17" s="34" t="s">
        <v>1</v>
      </c>
      <c r="F17" s="34" t="s">
        <v>1</v>
      </c>
      <c r="G17" s="34" t="s">
        <v>1</v>
      </c>
      <c r="H17" s="34" t="s">
        <v>1</v>
      </c>
      <c r="I17" s="34" t="s">
        <v>1</v>
      </c>
      <c r="J17" s="34" t="s">
        <v>1</v>
      </c>
    </row>
    <row r="18" spans="1:10">
      <c r="A18" s="35" t="s">
        <v>1</v>
      </c>
      <c r="B18" s="34" t="s">
        <v>1</v>
      </c>
      <c r="C18" s="34" t="s">
        <v>1</v>
      </c>
      <c r="D18" s="34" t="s">
        <v>1</v>
      </c>
      <c r="E18" s="34" t="s">
        <v>1</v>
      </c>
      <c r="F18" s="34" t="s">
        <v>1</v>
      </c>
      <c r="G18" s="34" t="s">
        <v>1</v>
      </c>
      <c r="H18" s="34" t="s">
        <v>1</v>
      </c>
      <c r="I18" s="34" t="s">
        <v>1</v>
      </c>
      <c r="J18" s="34" t="s">
        <v>1</v>
      </c>
    </row>
    <row r="19" ht="16.5" spans="1:10">
      <c r="A19" s="36" t="s">
        <v>14</v>
      </c>
      <c r="B19" s="34" t="s">
        <v>1</v>
      </c>
      <c r="C19" s="34" t="s">
        <v>1</v>
      </c>
      <c r="D19" s="34" t="s">
        <v>1</v>
      </c>
      <c r="E19" s="34" t="s">
        <v>1</v>
      </c>
      <c r="F19" s="34" t="s">
        <v>1</v>
      </c>
      <c r="G19" s="34" t="s">
        <v>1</v>
      </c>
      <c r="H19" s="34" t="s">
        <v>1</v>
      </c>
      <c r="I19" s="34" t="s">
        <v>1</v>
      </c>
      <c r="J19" s="34" t="s">
        <v>1</v>
      </c>
    </row>
    <row r="20" ht="16.5" spans="1:10">
      <c r="A20" s="36" t="s">
        <v>15</v>
      </c>
      <c r="B20" s="34" t="s">
        <v>1</v>
      </c>
      <c r="C20" s="34" t="s">
        <v>1</v>
      </c>
      <c r="D20" s="34" t="s">
        <v>1</v>
      </c>
      <c r="E20" s="34" t="s">
        <v>1</v>
      </c>
      <c r="F20" s="34" t="s">
        <v>1</v>
      </c>
      <c r="G20" s="34" t="s">
        <v>1</v>
      </c>
      <c r="H20" s="34" t="s">
        <v>1</v>
      </c>
      <c r="I20" s="34" t="s">
        <v>1</v>
      </c>
      <c r="J20" s="34" t="s">
        <v>1</v>
      </c>
    </row>
    <row r="21" ht="16.5" spans="1:10">
      <c r="A21" s="36" t="s">
        <v>16</v>
      </c>
      <c r="B21" s="34" t="s">
        <v>1</v>
      </c>
      <c r="C21" s="34" t="s">
        <v>1</v>
      </c>
      <c r="D21" s="34" t="s">
        <v>1</v>
      </c>
      <c r="E21" s="34" t="s">
        <v>1</v>
      </c>
      <c r="F21" s="34" t="s">
        <v>1</v>
      </c>
      <c r="G21" s="34" t="s">
        <v>1</v>
      </c>
      <c r="H21" s="34" t="s">
        <v>1</v>
      </c>
      <c r="I21" s="34" t="s">
        <v>1</v>
      </c>
      <c r="J21" s="34" t="s">
        <v>1</v>
      </c>
    </row>
    <row r="22" ht="20" customHeight="1" spans="1:10">
      <c r="A22" s="37" t="s">
        <v>17</v>
      </c>
      <c r="B22" s="34" t="s">
        <v>1</v>
      </c>
      <c r="C22" s="34" t="s">
        <v>1</v>
      </c>
      <c r="D22" s="34" t="s">
        <v>1</v>
      </c>
      <c r="E22" s="34" t="s">
        <v>1</v>
      </c>
      <c r="F22" s="34" t="s">
        <v>1</v>
      </c>
      <c r="G22" s="34" t="s">
        <v>1</v>
      </c>
      <c r="H22" s="34" t="s">
        <v>1</v>
      </c>
      <c r="I22" s="34" t="s">
        <v>1</v>
      </c>
      <c r="J22" s="34" t="s">
        <v>1</v>
      </c>
    </row>
    <row r="23" spans="1:10">
      <c r="A23" s="35" t="s">
        <v>1</v>
      </c>
      <c r="B23" s="34" t="s">
        <v>1</v>
      </c>
      <c r="C23" s="34" t="s">
        <v>1</v>
      </c>
      <c r="D23" s="34" t="s">
        <v>1</v>
      </c>
      <c r="E23" s="34" t="s">
        <v>1</v>
      </c>
      <c r="F23" s="34" t="s">
        <v>1</v>
      </c>
      <c r="G23" s="34" t="s">
        <v>1</v>
      </c>
      <c r="H23" s="34" t="s">
        <v>1</v>
      </c>
      <c r="I23" s="34" t="s">
        <v>1</v>
      </c>
      <c r="J23" s="34" t="s">
        <v>1</v>
      </c>
    </row>
    <row r="24" ht="16.5" spans="1:10">
      <c r="A24" s="38" t="s">
        <v>18</v>
      </c>
      <c r="B24" s="34" t="s">
        <v>1</v>
      </c>
      <c r="C24" s="34" t="s">
        <v>1</v>
      </c>
      <c r="D24" s="34" t="s">
        <v>1</v>
      </c>
      <c r="E24" s="34" t="s">
        <v>1</v>
      </c>
      <c r="F24" s="34" t="s">
        <v>1</v>
      </c>
      <c r="G24" s="34" t="s">
        <v>1</v>
      </c>
      <c r="H24" s="34" t="s">
        <v>1</v>
      </c>
      <c r="I24" s="34" t="s">
        <v>1</v>
      </c>
      <c r="J24" s="34" t="s">
        <v>1</v>
      </c>
    </row>
    <row r="25" ht="16.5" spans="1:10">
      <c r="A25" s="38" t="s">
        <v>19</v>
      </c>
      <c r="B25" s="34" t="s">
        <v>1</v>
      </c>
      <c r="C25" s="34" t="s">
        <v>1</v>
      </c>
      <c r="D25" s="34" t="s">
        <v>1</v>
      </c>
      <c r="E25" s="34" t="s">
        <v>1</v>
      </c>
      <c r="F25" s="34" t="s">
        <v>1</v>
      </c>
      <c r="G25" s="34" t="s">
        <v>1</v>
      </c>
      <c r="H25" s="34" t="s">
        <v>1</v>
      </c>
      <c r="I25" s="34" t="s">
        <v>1</v>
      </c>
      <c r="J25" s="34" t="s">
        <v>1</v>
      </c>
    </row>
    <row r="26" ht="20" customHeight="1" spans="1:10">
      <c r="A26" s="37" t="s">
        <v>20</v>
      </c>
      <c r="B26" s="34" t="s">
        <v>1</v>
      </c>
      <c r="C26" s="34" t="s">
        <v>1</v>
      </c>
      <c r="D26" s="34" t="s">
        <v>1</v>
      </c>
      <c r="E26" s="34" t="s">
        <v>1</v>
      </c>
      <c r="F26" s="34" t="s">
        <v>1</v>
      </c>
      <c r="G26" s="34" t="s">
        <v>1</v>
      </c>
      <c r="H26" s="34" t="s">
        <v>1</v>
      </c>
      <c r="I26" s="34" t="s">
        <v>1</v>
      </c>
      <c r="J26" s="34" t="s">
        <v>1</v>
      </c>
    </row>
    <row r="27" spans="1:10">
      <c r="A27" s="35" t="s">
        <v>1</v>
      </c>
      <c r="B27" s="34" t="s">
        <v>1</v>
      </c>
      <c r="C27" s="34" t="s">
        <v>1</v>
      </c>
      <c r="D27" s="34" t="s">
        <v>1</v>
      </c>
      <c r="E27" s="34" t="s">
        <v>1</v>
      </c>
      <c r="F27" s="34" t="s">
        <v>1</v>
      </c>
      <c r="G27" s="34" t="s">
        <v>1</v>
      </c>
      <c r="H27" s="34" t="s">
        <v>1</v>
      </c>
      <c r="I27" s="34" t="s">
        <v>1</v>
      </c>
      <c r="J27" s="34" t="s">
        <v>1</v>
      </c>
    </row>
    <row r="28" ht="16.5" spans="1:10">
      <c r="A28" s="38" t="s">
        <v>21</v>
      </c>
      <c r="B28" s="34" t="s">
        <v>1</v>
      </c>
      <c r="C28" s="34" t="s">
        <v>1</v>
      </c>
      <c r="D28" s="34" t="s">
        <v>1</v>
      </c>
      <c r="E28" s="34" t="s">
        <v>1</v>
      </c>
      <c r="F28" s="34" t="s">
        <v>1</v>
      </c>
      <c r="G28" s="34" t="s">
        <v>1</v>
      </c>
      <c r="H28" s="34" t="s">
        <v>1</v>
      </c>
      <c r="I28" s="34" t="s">
        <v>1</v>
      </c>
      <c r="J28" s="34" t="s">
        <v>1</v>
      </c>
    </row>
    <row r="29" ht="16.5" spans="1:10">
      <c r="A29" s="38" t="s">
        <v>22</v>
      </c>
      <c r="B29" s="34" t="s">
        <v>1</v>
      </c>
      <c r="C29" s="34" t="s">
        <v>1</v>
      </c>
      <c r="D29" s="34" t="s">
        <v>1</v>
      </c>
      <c r="E29" s="34" t="s">
        <v>1</v>
      </c>
      <c r="F29" s="34" t="s">
        <v>1</v>
      </c>
      <c r="G29" s="34" t="s">
        <v>1</v>
      </c>
      <c r="H29" s="34" t="s">
        <v>1</v>
      </c>
      <c r="I29" s="34" t="s">
        <v>1</v>
      </c>
      <c r="J29" s="34" t="s">
        <v>1</v>
      </c>
    </row>
    <row r="30" ht="16.5" spans="1:10">
      <c r="A30" s="38" t="s">
        <v>23</v>
      </c>
      <c r="B30" s="34" t="s">
        <v>1</v>
      </c>
      <c r="C30" s="34" t="s">
        <v>1</v>
      </c>
      <c r="D30" s="34" t="s">
        <v>1</v>
      </c>
      <c r="E30" s="34" t="s">
        <v>1</v>
      </c>
      <c r="F30" s="34" t="s">
        <v>1</v>
      </c>
      <c r="G30" s="34" t="s">
        <v>1</v>
      </c>
      <c r="H30" s="34" t="s">
        <v>1</v>
      </c>
      <c r="I30" s="34" t="s">
        <v>1</v>
      </c>
      <c r="J30" s="34" t="s">
        <v>1</v>
      </c>
    </row>
    <row r="31" ht="20" customHeight="1" spans="1:10">
      <c r="A31" s="37" t="s">
        <v>24</v>
      </c>
      <c r="B31" s="34" t="s">
        <v>1</v>
      </c>
      <c r="C31" s="34" t="s">
        <v>1</v>
      </c>
      <c r="D31" s="34" t="s">
        <v>1</v>
      </c>
      <c r="E31" s="34" t="s">
        <v>1</v>
      </c>
      <c r="F31" s="34" t="s">
        <v>1</v>
      </c>
      <c r="G31" s="34" t="s">
        <v>1</v>
      </c>
      <c r="H31" s="34" t="s">
        <v>1</v>
      </c>
      <c r="I31" s="34" t="s">
        <v>1</v>
      </c>
      <c r="J31" s="34" t="s">
        <v>1</v>
      </c>
    </row>
    <row r="32" spans="1:10">
      <c r="A32" s="35" t="s">
        <v>1</v>
      </c>
      <c r="B32" s="34" t="s">
        <v>1</v>
      </c>
      <c r="C32" s="34" t="s">
        <v>1</v>
      </c>
      <c r="D32" s="34" t="s">
        <v>1</v>
      </c>
      <c r="E32" s="34" t="s">
        <v>1</v>
      </c>
      <c r="F32" s="34" t="s">
        <v>1</v>
      </c>
      <c r="G32" s="34" t="s">
        <v>1</v>
      </c>
      <c r="H32" s="34" t="s">
        <v>1</v>
      </c>
      <c r="I32" s="34" t="s">
        <v>1</v>
      </c>
      <c r="J32" s="34" t="s">
        <v>1</v>
      </c>
    </row>
    <row r="33" ht="16.5" spans="1:10">
      <c r="A33" s="38" t="s">
        <v>25</v>
      </c>
      <c r="B33" s="34" t="s">
        <v>1</v>
      </c>
      <c r="C33" s="34" t="s">
        <v>1</v>
      </c>
      <c r="D33" s="34" t="s">
        <v>1</v>
      </c>
      <c r="E33" s="34" t="s">
        <v>1</v>
      </c>
      <c r="F33" s="34" t="s">
        <v>1</v>
      </c>
      <c r="G33" s="34" t="s">
        <v>1</v>
      </c>
      <c r="H33" s="34" t="s">
        <v>1</v>
      </c>
      <c r="I33" s="34" t="s">
        <v>1</v>
      </c>
      <c r="J33" s="34" t="s">
        <v>1</v>
      </c>
    </row>
    <row r="34" ht="16.5" spans="1:10">
      <c r="A34" s="38" t="s">
        <v>26</v>
      </c>
      <c r="B34" s="34" t="s">
        <v>1</v>
      </c>
      <c r="C34" s="34" t="s">
        <v>1</v>
      </c>
      <c r="D34" s="34" t="s">
        <v>1</v>
      </c>
      <c r="E34" s="34" t="s">
        <v>1</v>
      </c>
      <c r="F34" s="34" t="s">
        <v>1</v>
      </c>
      <c r="G34" s="34" t="s">
        <v>1</v>
      </c>
      <c r="H34" s="34" t="s">
        <v>1</v>
      </c>
      <c r="I34" s="34" t="s">
        <v>1</v>
      </c>
      <c r="J34" s="34" t="s">
        <v>1</v>
      </c>
    </row>
    <row r="35" ht="16.5" spans="1:10">
      <c r="A35" s="38" t="s">
        <v>27</v>
      </c>
      <c r="B35" s="34" t="s">
        <v>1</v>
      </c>
      <c r="C35" s="34" t="s">
        <v>1</v>
      </c>
      <c r="D35" s="34" t="s">
        <v>1</v>
      </c>
      <c r="E35" s="34" t="s">
        <v>1</v>
      </c>
      <c r="F35" s="34" t="s">
        <v>1</v>
      </c>
      <c r="G35" s="34" t="s">
        <v>1</v>
      </c>
      <c r="H35" s="34" t="s">
        <v>1</v>
      </c>
      <c r="I35" s="34" t="s">
        <v>1</v>
      </c>
      <c r="J35" s="34" t="s">
        <v>1</v>
      </c>
    </row>
    <row r="36" ht="16.5" spans="1:10">
      <c r="A36" s="38" t="s">
        <v>28</v>
      </c>
      <c r="B36" s="34" t="s">
        <v>1</v>
      </c>
      <c r="C36" s="34" t="s">
        <v>1</v>
      </c>
      <c r="D36" s="34" t="s">
        <v>1</v>
      </c>
      <c r="E36" s="34" t="s">
        <v>1</v>
      </c>
      <c r="F36" s="34" t="s">
        <v>1</v>
      </c>
      <c r="G36" s="34" t="s">
        <v>1</v>
      </c>
      <c r="H36" s="34" t="s">
        <v>1</v>
      </c>
      <c r="I36" s="34" t="s">
        <v>1</v>
      </c>
      <c r="J36" s="34" t="s">
        <v>1</v>
      </c>
    </row>
    <row r="37" ht="16.5" spans="1:10">
      <c r="A37" s="38" t="s">
        <v>29</v>
      </c>
      <c r="B37" s="34" t="s">
        <v>1</v>
      </c>
      <c r="C37" s="34" t="s">
        <v>1</v>
      </c>
      <c r="D37" s="34" t="s">
        <v>1</v>
      </c>
      <c r="E37" s="34" t="s">
        <v>1</v>
      </c>
      <c r="F37" s="34" t="s">
        <v>1</v>
      </c>
      <c r="G37" s="34" t="s">
        <v>1</v>
      </c>
      <c r="H37" s="34" t="s">
        <v>1</v>
      </c>
      <c r="I37" s="34" t="s">
        <v>1</v>
      </c>
      <c r="J37" s="34" t="s">
        <v>1</v>
      </c>
    </row>
    <row r="38" ht="16.5" spans="1:10">
      <c r="A38" s="38" t="s">
        <v>30</v>
      </c>
      <c r="B38" s="34" t="s">
        <v>1</v>
      </c>
      <c r="C38" s="34" t="s">
        <v>1</v>
      </c>
      <c r="D38" s="34" t="s">
        <v>1</v>
      </c>
      <c r="E38" s="34" t="s">
        <v>1</v>
      </c>
      <c r="F38" s="34" t="s">
        <v>1</v>
      </c>
      <c r="G38" s="34" t="s">
        <v>1</v>
      </c>
      <c r="H38" s="34" t="s">
        <v>1</v>
      </c>
      <c r="I38" s="34" t="s">
        <v>1</v>
      </c>
      <c r="J38" s="34" t="s">
        <v>1</v>
      </c>
    </row>
    <row r="39" ht="16.5" spans="1:10">
      <c r="A39" s="38" t="s">
        <v>31</v>
      </c>
      <c r="B39" s="34" t="s">
        <v>1</v>
      </c>
      <c r="C39" s="34" t="s">
        <v>1</v>
      </c>
      <c r="D39" s="34" t="s">
        <v>1</v>
      </c>
      <c r="E39" s="34" t="s">
        <v>1</v>
      </c>
      <c r="F39" s="34" t="s">
        <v>1</v>
      </c>
      <c r="G39" s="34" t="s">
        <v>1</v>
      </c>
      <c r="H39" s="34" t="s">
        <v>1</v>
      </c>
      <c r="I39" s="34" t="s">
        <v>1</v>
      </c>
      <c r="J39" s="34" t="s">
        <v>1</v>
      </c>
    </row>
    <row r="40" ht="16.5" spans="1:10">
      <c r="A40" s="39" t="s">
        <v>32</v>
      </c>
      <c r="B40" s="34" t="s">
        <v>1</v>
      </c>
      <c r="C40" s="34" t="s">
        <v>1</v>
      </c>
      <c r="D40" s="34" t="s">
        <v>1</v>
      </c>
      <c r="E40" s="34" t="s">
        <v>1</v>
      </c>
      <c r="F40" s="34" t="s">
        <v>1</v>
      </c>
      <c r="G40" s="34" t="s">
        <v>1</v>
      </c>
      <c r="H40" s="34" t="s">
        <v>1</v>
      </c>
      <c r="I40" s="34" t="s">
        <v>1</v>
      </c>
      <c r="J40" s="34" t="s">
        <v>1</v>
      </c>
    </row>
    <row r="41" ht="20" customHeight="1" spans="1:10">
      <c r="A41" s="37" t="s">
        <v>33</v>
      </c>
      <c r="B41" s="34" t="s">
        <v>1</v>
      </c>
      <c r="C41" s="34" t="s">
        <v>1</v>
      </c>
      <c r="D41" s="34" t="s">
        <v>1</v>
      </c>
      <c r="E41" s="34" t="s">
        <v>1</v>
      </c>
      <c r="F41" s="34" t="s">
        <v>1</v>
      </c>
      <c r="G41" s="34" t="s">
        <v>1</v>
      </c>
      <c r="H41" s="34" t="s">
        <v>1</v>
      </c>
      <c r="I41" s="34" t="s">
        <v>1</v>
      </c>
      <c r="J41" s="34" t="s">
        <v>1</v>
      </c>
    </row>
    <row r="42" spans="1:10">
      <c r="A42" s="35" t="s">
        <v>1</v>
      </c>
      <c r="B42" s="34" t="s">
        <v>1</v>
      </c>
      <c r="C42" s="34" t="s">
        <v>1</v>
      </c>
      <c r="D42" s="34" t="s">
        <v>1</v>
      </c>
      <c r="E42" s="34" t="s">
        <v>1</v>
      </c>
      <c r="F42" s="34" t="s">
        <v>1</v>
      </c>
      <c r="G42" s="34" t="s">
        <v>1</v>
      </c>
      <c r="H42" s="34" t="s">
        <v>1</v>
      </c>
      <c r="I42" s="34" t="s">
        <v>1</v>
      </c>
      <c r="J42" s="34" t="s">
        <v>1</v>
      </c>
    </row>
    <row r="43" ht="16.5" spans="1:10">
      <c r="A43" s="38" t="s">
        <v>34</v>
      </c>
      <c r="B43" s="34" t="s">
        <v>1</v>
      </c>
      <c r="C43" s="34" t="s">
        <v>1</v>
      </c>
      <c r="D43" s="34" t="s">
        <v>1</v>
      </c>
      <c r="E43" s="34" t="s">
        <v>1</v>
      </c>
      <c r="F43" s="34" t="s">
        <v>1</v>
      </c>
      <c r="G43" s="34" t="s">
        <v>1</v>
      </c>
      <c r="H43" s="34" t="s">
        <v>1</v>
      </c>
      <c r="I43" s="34" t="s">
        <v>1</v>
      </c>
      <c r="J43" s="34" t="s">
        <v>1</v>
      </c>
    </row>
    <row r="44" ht="16.5" spans="1:10">
      <c r="A44" s="38" t="s">
        <v>35</v>
      </c>
      <c r="B44" s="34" t="s">
        <v>1</v>
      </c>
      <c r="C44" s="34" t="s">
        <v>1</v>
      </c>
      <c r="D44" s="34" t="s">
        <v>1</v>
      </c>
      <c r="E44" s="34" t="s">
        <v>1</v>
      </c>
      <c r="F44" s="34" t="s">
        <v>1</v>
      </c>
      <c r="G44" s="34" t="s">
        <v>1</v>
      </c>
      <c r="H44" s="34" t="s">
        <v>1</v>
      </c>
      <c r="I44" s="34" t="s">
        <v>1</v>
      </c>
      <c r="J44" s="34" t="s">
        <v>1</v>
      </c>
    </row>
    <row r="45" ht="16.5" spans="1:10">
      <c r="A45" s="38" t="s">
        <v>36</v>
      </c>
      <c r="B45" s="34" t="s">
        <v>1</v>
      </c>
      <c r="C45" s="34" t="s">
        <v>1</v>
      </c>
      <c r="D45" s="34" t="s">
        <v>1</v>
      </c>
      <c r="E45" s="34" t="s">
        <v>1</v>
      </c>
      <c r="F45" s="34" t="s">
        <v>1</v>
      </c>
      <c r="G45" s="34" t="s">
        <v>1</v>
      </c>
      <c r="H45" s="34" t="s">
        <v>1</v>
      </c>
      <c r="I45" s="34" t="s">
        <v>1</v>
      </c>
      <c r="J45" s="34" t="s">
        <v>1</v>
      </c>
    </row>
    <row r="46" ht="16.5" spans="1:10">
      <c r="A46" s="38" t="s">
        <v>37</v>
      </c>
      <c r="B46" s="34" t="s">
        <v>1</v>
      </c>
      <c r="C46" s="34" t="s">
        <v>1</v>
      </c>
      <c r="D46" s="34" t="s">
        <v>1</v>
      </c>
      <c r="E46" s="34" t="s">
        <v>1</v>
      </c>
      <c r="F46" s="34" t="s">
        <v>1</v>
      </c>
      <c r="G46" s="34" t="s">
        <v>1</v>
      </c>
      <c r="H46" s="34" t="s">
        <v>1</v>
      </c>
      <c r="I46" s="34" t="s">
        <v>1</v>
      </c>
      <c r="J46" s="34" t="s">
        <v>1</v>
      </c>
    </row>
    <row r="47" ht="16.5" spans="1:10">
      <c r="A47" s="38" t="s">
        <v>38</v>
      </c>
      <c r="B47" s="34" t="s">
        <v>1</v>
      </c>
      <c r="C47" s="34" t="s">
        <v>1</v>
      </c>
      <c r="D47" s="34" t="s">
        <v>1</v>
      </c>
      <c r="E47" s="34" t="s">
        <v>1</v>
      </c>
      <c r="F47" s="34" t="s">
        <v>1</v>
      </c>
      <c r="G47" s="34" t="s">
        <v>1</v>
      </c>
      <c r="H47" s="34" t="s">
        <v>1</v>
      </c>
      <c r="I47" s="34" t="s">
        <v>1</v>
      </c>
      <c r="J47" s="34" t="s">
        <v>1</v>
      </c>
    </row>
    <row r="48" ht="16.5" spans="1:10">
      <c r="A48" s="38" t="s">
        <v>39</v>
      </c>
      <c r="B48" s="34" t="s">
        <v>1</v>
      </c>
      <c r="C48" s="34" t="s">
        <v>1</v>
      </c>
      <c r="D48" s="34" t="s">
        <v>1</v>
      </c>
      <c r="E48" s="34" t="s">
        <v>1</v>
      </c>
      <c r="F48" s="34" t="s">
        <v>1</v>
      </c>
      <c r="G48" s="34" t="s">
        <v>1</v>
      </c>
      <c r="H48" s="34" t="s">
        <v>1</v>
      </c>
      <c r="I48" s="34" t="s">
        <v>1</v>
      </c>
      <c r="J48" s="34" t="s">
        <v>1</v>
      </c>
    </row>
    <row r="49" ht="18" customHeight="1" spans="1:10">
      <c r="A49" s="40" t="s">
        <v>40</v>
      </c>
      <c r="B49" s="41" t="s">
        <v>41</v>
      </c>
      <c r="C49" s="34" t="s">
        <v>1</v>
      </c>
      <c r="D49" s="34" t="s">
        <v>1</v>
      </c>
      <c r="E49" s="34" t="s">
        <v>1</v>
      </c>
      <c r="F49" s="34" t="s">
        <v>1</v>
      </c>
      <c r="G49" s="34" t="s">
        <v>1</v>
      </c>
      <c r="H49" s="34" t="s">
        <v>1</v>
      </c>
      <c r="I49" s="34" t="s">
        <v>1</v>
      </c>
      <c r="J49" s="34" t="s">
        <v>1</v>
      </c>
    </row>
    <row r="50" ht="14.5" spans="1:10">
      <c r="A50" s="42" t="s">
        <v>42</v>
      </c>
      <c r="B50" s="43" t="s">
        <v>43</v>
      </c>
      <c r="C50" s="34" t="s">
        <v>1</v>
      </c>
      <c r="D50" s="34" t="s">
        <v>1</v>
      </c>
      <c r="E50" s="34" t="s">
        <v>1</v>
      </c>
      <c r="F50" s="34" t="s">
        <v>1</v>
      </c>
      <c r="G50" s="34" t="s">
        <v>1</v>
      </c>
      <c r="H50" s="34" t="s">
        <v>1</v>
      </c>
      <c r="I50" s="34" t="s">
        <v>1</v>
      </c>
      <c r="J50" s="34" t="s">
        <v>1</v>
      </c>
    </row>
    <row r="51" ht="14.5" spans="1:10">
      <c r="A51" s="42" t="s">
        <v>44</v>
      </c>
      <c r="B51" s="43" t="s">
        <v>45</v>
      </c>
      <c r="C51" s="34" t="s">
        <v>1</v>
      </c>
      <c r="D51" s="34" t="s">
        <v>1</v>
      </c>
      <c r="E51" s="34" t="s">
        <v>1</v>
      </c>
      <c r="F51" s="34" t="s">
        <v>1</v>
      </c>
      <c r="G51" s="34" t="s">
        <v>1</v>
      </c>
      <c r="H51" s="34" t="s">
        <v>1</v>
      </c>
      <c r="I51" s="34" t="s">
        <v>1</v>
      </c>
      <c r="J51" s="34" t="s">
        <v>1</v>
      </c>
    </row>
    <row r="52" spans="1:10">
      <c r="A52" s="35" t="s">
        <v>1</v>
      </c>
      <c r="B52" s="34" t="s">
        <v>1</v>
      </c>
      <c r="C52" s="34" t="s">
        <v>1</v>
      </c>
      <c r="D52" s="34" t="s">
        <v>1</v>
      </c>
      <c r="E52" s="34" t="s">
        <v>1</v>
      </c>
      <c r="F52" s="34" t="s">
        <v>1</v>
      </c>
      <c r="G52" s="34" t="s">
        <v>1</v>
      </c>
      <c r="H52" s="34" t="s">
        <v>1</v>
      </c>
      <c r="I52" s="34" t="s">
        <v>1</v>
      </c>
      <c r="J52" s="34" t="s">
        <v>1</v>
      </c>
    </row>
    <row r="53" ht="20" customHeight="1" spans="1:10">
      <c r="A53" s="37" t="s">
        <v>46</v>
      </c>
      <c r="B53" s="34" t="s">
        <v>1</v>
      </c>
      <c r="C53" s="34" t="s">
        <v>1</v>
      </c>
      <c r="D53" s="34" t="s">
        <v>1</v>
      </c>
      <c r="E53" s="34" t="s">
        <v>1</v>
      </c>
      <c r="F53" s="34" t="s">
        <v>1</v>
      </c>
      <c r="G53" s="34" t="s">
        <v>1</v>
      </c>
      <c r="H53" s="34" t="s">
        <v>1</v>
      </c>
      <c r="I53" s="34" t="s">
        <v>1</v>
      </c>
      <c r="J53" s="34" t="s">
        <v>1</v>
      </c>
    </row>
    <row r="54" spans="1:10">
      <c r="A54" s="35" t="s">
        <v>1</v>
      </c>
      <c r="B54" s="34" t="s">
        <v>1</v>
      </c>
      <c r="C54" s="34" t="s">
        <v>1</v>
      </c>
      <c r="D54" s="34" t="s">
        <v>1</v>
      </c>
      <c r="E54" s="34" t="s">
        <v>1</v>
      </c>
      <c r="F54" s="34" t="s">
        <v>1</v>
      </c>
      <c r="G54" s="34" t="s">
        <v>1</v>
      </c>
      <c r="H54" s="34" t="s">
        <v>1</v>
      </c>
      <c r="I54" s="34" t="s">
        <v>1</v>
      </c>
      <c r="J54" s="34" t="s">
        <v>1</v>
      </c>
    </row>
    <row r="55" ht="16.5" spans="1:10">
      <c r="A55" s="38" t="s">
        <v>47</v>
      </c>
      <c r="B55" s="34" t="s">
        <v>1</v>
      </c>
      <c r="C55" s="34" t="s">
        <v>1</v>
      </c>
      <c r="D55" s="34" t="s">
        <v>1</v>
      </c>
      <c r="E55" s="34" t="s">
        <v>1</v>
      </c>
      <c r="F55" s="34" t="s">
        <v>1</v>
      </c>
      <c r="G55" s="34" t="s">
        <v>1</v>
      </c>
      <c r="H55" s="34" t="s">
        <v>1</v>
      </c>
      <c r="I55" s="34" t="s">
        <v>1</v>
      </c>
      <c r="J55" s="34" t="s">
        <v>1</v>
      </c>
    </row>
    <row r="56" ht="16.5" spans="1:10">
      <c r="A56" s="38" t="s">
        <v>48</v>
      </c>
      <c r="B56" s="34" t="s">
        <v>1</v>
      </c>
      <c r="C56" s="34" t="s">
        <v>1</v>
      </c>
      <c r="D56" s="34" t="s">
        <v>1</v>
      </c>
      <c r="E56" s="34" t="s">
        <v>1</v>
      </c>
      <c r="F56" s="34" t="s">
        <v>1</v>
      </c>
      <c r="G56" s="34" t="s">
        <v>1</v>
      </c>
      <c r="H56" s="34" t="s">
        <v>1</v>
      </c>
      <c r="I56" s="34" t="s">
        <v>1</v>
      </c>
      <c r="J56" s="34" t="s">
        <v>1</v>
      </c>
    </row>
    <row r="57" ht="16.5" spans="1:10">
      <c r="A57" s="39" t="s">
        <v>49</v>
      </c>
      <c r="B57" s="34" t="s">
        <v>1</v>
      </c>
      <c r="C57" s="34" t="s">
        <v>1</v>
      </c>
      <c r="D57" s="34" t="s">
        <v>1</v>
      </c>
      <c r="E57" s="34" t="s">
        <v>1</v>
      </c>
      <c r="F57" s="34" t="s">
        <v>1</v>
      </c>
      <c r="G57" s="34" t="s">
        <v>1</v>
      </c>
      <c r="H57" s="34" t="s">
        <v>1</v>
      </c>
      <c r="I57" s="34" t="s">
        <v>1</v>
      </c>
      <c r="J57" s="34" t="s">
        <v>1</v>
      </c>
    </row>
    <row r="58" ht="16.5" spans="1:10">
      <c r="A58" s="39" t="s">
        <v>50</v>
      </c>
      <c r="B58" s="34" t="s">
        <v>1</v>
      </c>
      <c r="C58" s="34" t="s">
        <v>1</v>
      </c>
      <c r="D58" s="34" t="s">
        <v>1</v>
      </c>
      <c r="E58" s="34" t="s">
        <v>1</v>
      </c>
      <c r="F58" s="34" t="s">
        <v>1</v>
      </c>
      <c r="G58" s="34" t="s">
        <v>1</v>
      </c>
      <c r="H58" s="34" t="s">
        <v>1</v>
      </c>
      <c r="I58" s="34" t="s">
        <v>1</v>
      </c>
      <c r="J58" s="34" t="s">
        <v>1</v>
      </c>
    </row>
    <row r="59" ht="20" customHeight="1" spans="1:10">
      <c r="A59" s="37" t="s">
        <v>51</v>
      </c>
      <c r="B59" s="34" t="s">
        <v>1</v>
      </c>
      <c r="C59" s="34" t="s">
        <v>1</v>
      </c>
      <c r="D59" s="34" t="s">
        <v>1</v>
      </c>
      <c r="E59" s="34" t="s">
        <v>1</v>
      </c>
      <c r="F59" s="34" t="s">
        <v>1</v>
      </c>
      <c r="G59" s="34" t="s">
        <v>1</v>
      </c>
      <c r="H59" s="34" t="s">
        <v>1</v>
      </c>
      <c r="I59" s="34" t="s">
        <v>1</v>
      </c>
      <c r="J59" s="34" t="s">
        <v>1</v>
      </c>
    </row>
    <row r="60" spans="1:10">
      <c r="A60" s="35" t="s">
        <v>1</v>
      </c>
      <c r="B60" s="34" t="s">
        <v>1</v>
      </c>
      <c r="C60" s="34" t="s">
        <v>1</v>
      </c>
      <c r="D60" s="34" t="s">
        <v>1</v>
      </c>
      <c r="E60" s="34" t="s">
        <v>1</v>
      </c>
      <c r="F60" s="34" t="s">
        <v>1</v>
      </c>
      <c r="G60" s="34" t="s">
        <v>1</v>
      </c>
      <c r="H60" s="34" t="s">
        <v>1</v>
      </c>
      <c r="I60" s="34" t="s">
        <v>1</v>
      </c>
      <c r="J60" s="34" t="s">
        <v>1</v>
      </c>
    </row>
    <row r="61" ht="16.5" spans="1:10">
      <c r="A61" s="38" t="s">
        <v>52</v>
      </c>
      <c r="B61" s="34" t="s">
        <v>1</v>
      </c>
      <c r="C61" s="34" t="s">
        <v>1</v>
      </c>
      <c r="D61" s="34" t="s">
        <v>1</v>
      </c>
      <c r="E61" s="34" t="s">
        <v>1</v>
      </c>
      <c r="F61" s="34" t="s">
        <v>1</v>
      </c>
      <c r="G61" s="34" t="s">
        <v>1</v>
      </c>
      <c r="H61" s="34" t="s">
        <v>1</v>
      </c>
      <c r="I61" s="34" t="s">
        <v>1</v>
      </c>
      <c r="J61" s="34" t="s">
        <v>1</v>
      </c>
    </row>
    <row r="62" ht="16.5" spans="1:10">
      <c r="A62" s="38" t="s">
        <v>53</v>
      </c>
      <c r="B62" s="34" t="s">
        <v>1</v>
      </c>
      <c r="C62" s="34" t="s">
        <v>1</v>
      </c>
      <c r="D62" s="34" t="s">
        <v>1</v>
      </c>
      <c r="E62" s="34" t="s">
        <v>1</v>
      </c>
      <c r="F62" s="34" t="s">
        <v>1</v>
      </c>
      <c r="G62" s="34" t="s">
        <v>1</v>
      </c>
      <c r="H62" s="34" t="s">
        <v>1</v>
      </c>
      <c r="I62" s="34" t="s">
        <v>1</v>
      </c>
      <c r="J62" s="34" t="s">
        <v>1</v>
      </c>
    </row>
    <row r="63" ht="16.5" spans="1:10">
      <c r="A63" s="39" t="s">
        <v>54</v>
      </c>
      <c r="B63" s="34" t="s">
        <v>1</v>
      </c>
      <c r="C63" s="34" t="s">
        <v>1</v>
      </c>
      <c r="D63" s="34" t="s">
        <v>1</v>
      </c>
      <c r="E63" s="34" t="s">
        <v>1</v>
      </c>
      <c r="F63" s="34" t="s">
        <v>1</v>
      </c>
      <c r="G63" s="34" t="s">
        <v>1</v>
      </c>
      <c r="H63" s="34" t="s">
        <v>1</v>
      </c>
      <c r="I63" s="34" t="s">
        <v>1</v>
      </c>
      <c r="J63" s="34" t="s">
        <v>1</v>
      </c>
    </row>
    <row r="64" ht="16.5" spans="1:10">
      <c r="A64" s="39" t="s">
        <v>55</v>
      </c>
      <c r="B64" s="34" t="s">
        <v>1</v>
      </c>
      <c r="C64" s="34" t="s">
        <v>1</v>
      </c>
      <c r="D64" s="34" t="s">
        <v>1</v>
      </c>
      <c r="E64" s="34" t="s">
        <v>1</v>
      </c>
      <c r="F64" s="34" t="s">
        <v>1</v>
      </c>
      <c r="G64" s="34" t="s">
        <v>1</v>
      </c>
      <c r="H64" s="34" t="s">
        <v>1</v>
      </c>
      <c r="I64" s="34" t="s">
        <v>1</v>
      </c>
      <c r="J64" s="34" t="s">
        <v>1</v>
      </c>
    </row>
    <row r="65" ht="16.5" spans="1:10">
      <c r="A65" s="38" t="s">
        <v>56</v>
      </c>
      <c r="B65" s="34" t="s">
        <v>1</v>
      </c>
      <c r="C65" s="34" t="s">
        <v>1</v>
      </c>
      <c r="D65" s="34" t="s">
        <v>1</v>
      </c>
      <c r="E65" s="34" t="s">
        <v>1</v>
      </c>
      <c r="F65" s="34" t="s">
        <v>1</v>
      </c>
      <c r="G65" s="34" t="s">
        <v>1</v>
      </c>
      <c r="H65" s="34" t="s">
        <v>1</v>
      </c>
      <c r="I65" s="34" t="s">
        <v>1</v>
      </c>
      <c r="J65" s="34" t="s">
        <v>1</v>
      </c>
    </row>
    <row r="66" ht="16.5" spans="1:10">
      <c r="A66" s="38" t="s">
        <v>57</v>
      </c>
      <c r="B66" s="34" t="s">
        <v>1</v>
      </c>
      <c r="C66" s="34" t="s">
        <v>1</v>
      </c>
      <c r="D66" s="34" t="s">
        <v>1</v>
      </c>
      <c r="E66" s="34" t="s">
        <v>1</v>
      </c>
      <c r="F66" s="34" t="s">
        <v>1</v>
      </c>
      <c r="G66" s="34" t="s">
        <v>1</v>
      </c>
      <c r="H66" s="34" t="s">
        <v>1</v>
      </c>
      <c r="I66" s="34" t="s">
        <v>1</v>
      </c>
      <c r="J66" s="34" t="s">
        <v>1</v>
      </c>
    </row>
    <row r="67" ht="20" customHeight="1" spans="1:10">
      <c r="A67" s="37" t="s">
        <v>58</v>
      </c>
      <c r="B67" s="34" t="s">
        <v>1</v>
      </c>
      <c r="C67" s="34" t="s">
        <v>1</v>
      </c>
      <c r="D67" s="34" t="s">
        <v>1</v>
      </c>
      <c r="E67" s="34" t="s">
        <v>1</v>
      </c>
      <c r="F67" s="34" t="s">
        <v>1</v>
      </c>
      <c r="G67" s="34" t="s">
        <v>1</v>
      </c>
      <c r="H67" s="34" t="s">
        <v>1</v>
      </c>
      <c r="I67" s="34" t="s">
        <v>1</v>
      </c>
      <c r="J67" s="34" t="s">
        <v>1</v>
      </c>
    </row>
    <row r="68" spans="1:10">
      <c r="A68" s="35" t="s">
        <v>1</v>
      </c>
      <c r="B68" s="34" t="s">
        <v>1</v>
      </c>
      <c r="C68" s="34" t="s">
        <v>1</v>
      </c>
      <c r="D68" s="34" t="s">
        <v>1</v>
      </c>
      <c r="E68" s="34" t="s">
        <v>1</v>
      </c>
      <c r="F68" s="34" t="s">
        <v>1</v>
      </c>
      <c r="G68" s="34" t="s">
        <v>1</v>
      </c>
      <c r="H68" s="34" t="s">
        <v>1</v>
      </c>
      <c r="I68" s="34" t="s">
        <v>1</v>
      </c>
      <c r="J68" s="34" t="s">
        <v>1</v>
      </c>
    </row>
    <row r="69" ht="18" customHeight="1" spans="1:10">
      <c r="A69" s="40" t="s">
        <v>59</v>
      </c>
      <c r="B69" s="41" t="s">
        <v>42</v>
      </c>
      <c r="C69" s="34" t="s">
        <v>1</v>
      </c>
      <c r="D69" s="34" t="s">
        <v>1</v>
      </c>
      <c r="E69" s="34" t="s">
        <v>1</v>
      </c>
      <c r="F69" s="34" t="s">
        <v>1</v>
      </c>
      <c r="G69" s="34" t="s">
        <v>1</v>
      </c>
      <c r="H69" s="34" t="s">
        <v>1</v>
      </c>
      <c r="I69" s="34" t="s">
        <v>1</v>
      </c>
      <c r="J69" s="34" t="s">
        <v>1</v>
      </c>
    </row>
    <row r="70" ht="14.5" spans="1:10">
      <c r="A70" s="42" t="s">
        <v>60</v>
      </c>
      <c r="B70" s="43" t="s">
        <v>61</v>
      </c>
      <c r="C70" s="34" t="s">
        <v>1</v>
      </c>
      <c r="D70" s="34" t="s">
        <v>1</v>
      </c>
      <c r="E70" s="34" t="s">
        <v>1</v>
      </c>
      <c r="F70" s="34" t="s">
        <v>1</v>
      </c>
      <c r="G70" s="34" t="s">
        <v>1</v>
      </c>
      <c r="H70" s="34" t="s">
        <v>1</v>
      </c>
      <c r="I70" s="34" t="s">
        <v>1</v>
      </c>
      <c r="J70" s="34" t="s">
        <v>1</v>
      </c>
    </row>
    <row r="71" ht="14.5" spans="1:10">
      <c r="A71" s="42" t="s">
        <v>62</v>
      </c>
      <c r="B71" s="43" t="s">
        <v>63</v>
      </c>
      <c r="C71" s="34" t="s">
        <v>1</v>
      </c>
      <c r="D71" s="34" t="s">
        <v>1</v>
      </c>
      <c r="E71" s="34" t="s">
        <v>1</v>
      </c>
      <c r="F71" s="34" t="s">
        <v>1</v>
      </c>
      <c r="G71" s="34" t="s">
        <v>1</v>
      </c>
      <c r="H71" s="34" t="s">
        <v>1</v>
      </c>
      <c r="I71" s="34" t="s">
        <v>1</v>
      </c>
      <c r="J71" s="34" t="s">
        <v>1</v>
      </c>
    </row>
    <row r="72" ht="14.5" spans="1:10">
      <c r="A72" s="42" t="s">
        <v>64</v>
      </c>
      <c r="B72" s="43" t="s">
        <v>65</v>
      </c>
      <c r="C72" s="34" t="s">
        <v>1</v>
      </c>
      <c r="D72" s="34" t="s">
        <v>1</v>
      </c>
      <c r="E72" s="34" t="s">
        <v>1</v>
      </c>
      <c r="F72" s="34" t="s">
        <v>1</v>
      </c>
      <c r="G72" s="34" t="s">
        <v>1</v>
      </c>
      <c r="H72" s="34" t="s">
        <v>1</v>
      </c>
      <c r="I72" s="34" t="s">
        <v>1</v>
      </c>
      <c r="J72" s="34" t="s">
        <v>1</v>
      </c>
    </row>
    <row r="73" ht="14.5" spans="1:10">
      <c r="A73" s="42" t="s">
        <v>66</v>
      </c>
      <c r="B73" s="43" t="s">
        <v>67</v>
      </c>
      <c r="C73" s="34" t="s">
        <v>1</v>
      </c>
      <c r="D73" s="34" t="s">
        <v>1</v>
      </c>
      <c r="E73" s="34" t="s">
        <v>1</v>
      </c>
      <c r="F73" s="34" t="s">
        <v>1</v>
      </c>
      <c r="G73" s="34" t="s">
        <v>1</v>
      </c>
      <c r="H73" s="34" t="s">
        <v>1</v>
      </c>
      <c r="I73" s="34" t="s">
        <v>1</v>
      </c>
      <c r="J73" s="34" t="s">
        <v>1</v>
      </c>
    </row>
    <row r="74" ht="14.5" spans="1:10">
      <c r="A74" s="42" t="s">
        <v>68</v>
      </c>
      <c r="B74" s="43" t="s">
        <v>65</v>
      </c>
      <c r="C74" s="34" t="s">
        <v>1</v>
      </c>
      <c r="D74" s="34" t="s">
        <v>1</v>
      </c>
      <c r="E74" s="34" t="s">
        <v>1</v>
      </c>
      <c r="F74" s="34" t="s">
        <v>1</v>
      </c>
      <c r="G74" s="34" t="s">
        <v>1</v>
      </c>
      <c r="H74" s="34" t="s">
        <v>1</v>
      </c>
      <c r="I74" s="34" t="s">
        <v>1</v>
      </c>
      <c r="J74" s="34" t="s">
        <v>1</v>
      </c>
    </row>
    <row r="75" ht="14.5" spans="1:10">
      <c r="A75" s="42" t="s">
        <v>69</v>
      </c>
      <c r="B75" s="43" t="s">
        <v>70</v>
      </c>
      <c r="C75" s="34" t="s">
        <v>1</v>
      </c>
      <c r="D75" s="34" t="s">
        <v>1</v>
      </c>
      <c r="E75" s="34" t="s">
        <v>1</v>
      </c>
      <c r="F75" s="34" t="s">
        <v>1</v>
      </c>
      <c r="G75" s="34" t="s">
        <v>1</v>
      </c>
      <c r="H75" s="34" t="s">
        <v>1</v>
      </c>
      <c r="I75" s="34" t="s">
        <v>1</v>
      </c>
      <c r="J75" s="34" t="s">
        <v>1</v>
      </c>
    </row>
    <row r="76" ht="14.5" spans="1:10">
      <c r="A76" s="42" t="s">
        <v>71</v>
      </c>
      <c r="B76" s="43" t="s">
        <v>65</v>
      </c>
      <c r="C76" s="34" t="s">
        <v>1</v>
      </c>
      <c r="D76" s="34" t="s">
        <v>1</v>
      </c>
      <c r="E76" s="34" t="s">
        <v>1</v>
      </c>
      <c r="F76" s="34" t="s">
        <v>1</v>
      </c>
      <c r="G76" s="34" t="s">
        <v>1</v>
      </c>
      <c r="H76" s="34" t="s">
        <v>1</v>
      </c>
      <c r="I76" s="34" t="s">
        <v>1</v>
      </c>
      <c r="J76" s="34" t="s">
        <v>1</v>
      </c>
    </row>
    <row r="77" ht="14.5" spans="1:10">
      <c r="A77" s="42" t="s">
        <v>72</v>
      </c>
      <c r="B77" s="43" t="s">
        <v>73</v>
      </c>
      <c r="C77" s="34" t="s">
        <v>1</v>
      </c>
      <c r="D77" s="34" t="s">
        <v>1</v>
      </c>
      <c r="E77" s="34" t="s">
        <v>1</v>
      </c>
      <c r="F77" s="34" t="s">
        <v>1</v>
      </c>
      <c r="G77" s="34" t="s">
        <v>1</v>
      </c>
      <c r="H77" s="34" t="s">
        <v>1</v>
      </c>
      <c r="I77" s="34" t="s">
        <v>1</v>
      </c>
      <c r="J77" s="34" t="s">
        <v>1</v>
      </c>
    </row>
    <row r="78" ht="14.5" spans="1:10">
      <c r="A78" s="42" t="s">
        <v>74</v>
      </c>
      <c r="B78" s="43" t="s">
        <v>65</v>
      </c>
      <c r="C78" s="34" t="s">
        <v>1</v>
      </c>
      <c r="D78" s="34" t="s">
        <v>1</v>
      </c>
      <c r="E78" s="34" t="s">
        <v>1</v>
      </c>
      <c r="F78" s="34" t="s">
        <v>1</v>
      </c>
      <c r="G78" s="34" t="s">
        <v>1</v>
      </c>
      <c r="H78" s="34" t="s">
        <v>1</v>
      </c>
      <c r="I78" s="34" t="s">
        <v>1</v>
      </c>
      <c r="J78" s="34" t="s">
        <v>1</v>
      </c>
    </row>
  </sheetData>
  <mergeCells count="28">
    <mergeCell ref="A1:B1"/>
    <mergeCell ref="A2:C2"/>
    <mergeCell ref="A5:C5"/>
    <mergeCell ref="A9:C9"/>
    <mergeCell ref="A12:C12"/>
    <mergeCell ref="A14:M14"/>
    <mergeCell ref="A19:E19"/>
    <mergeCell ref="A24:C24"/>
    <mergeCell ref="A25:F25"/>
    <mergeCell ref="A28:C28"/>
    <mergeCell ref="A40:G40"/>
    <mergeCell ref="A43:E43"/>
    <mergeCell ref="A47:C47"/>
    <mergeCell ref="A48:C48"/>
    <mergeCell ref="B51:U51"/>
    <mergeCell ref="A57:J57"/>
    <mergeCell ref="A58:G58"/>
    <mergeCell ref="A61:C61"/>
    <mergeCell ref="A63:K63"/>
    <mergeCell ref="A64:L64"/>
    <mergeCell ref="B71:D71"/>
    <mergeCell ref="B72:C72"/>
    <mergeCell ref="B73:C73"/>
    <mergeCell ref="B74:C74"/>
    <mergeCell ref="B75:D75"/>
    <mergeCell ref="B76:C76"/>
    <mergeCell ref="B77:D77"/>
    <mergeCell ref="B78:C78"/>
  </mergeCells>
  <pageMargins left="0.75" right="0.75" top="1" bottom="1" header="0.5" footer="0.5"/>
  <headerFooter/>
  <ignoredErrors>
    <ignoredError sqref="A1:Z98" evalError="1" twoDigitTextYear="1" numberStoredAsText="1" formula="1" formulaRange="1" unlockedFormula="1" emptyCellReference="1" listDataValidation="1" calculatedColumn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9"/>
  <sheetViews>
    <sheetView tabSelected="1" topLeftCell="A77" workbookViewId="0">
      <selection activeCell="A105" sqref="A105"/>
    </sheetView>
  </sheetViews>
  <sheetFormatPr defaultColWidth="8.72727272727273" defaultRowHeight="14" outlineLevelCol="6"/>
  <cols>
    <col min="1" max="1" width="21.9090909090909" customWidth="1"/>
    <col min="2" max="2" width="20.2727272727273" customWidth="1"/>
    <col min="3" max="3" width="19.0909090909091" customWidth="1"/>
    <col min="4" max="4" width="16.7272727272727" customWidth="1"/>
    <col min="5" max="5" width="24.4545454545455" customWidth="1"/>
    <col min="6" max="6" width="13.0909090909091" customWidth="1"/>
  </cols>
  <sheetData>
    <row r="1" customHeight="1" spans="1:6">
      <c r="A1" s="1" t="s">
        <v>75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</row>
    <row r="2" ht="16.5" spans="1:6">
      <c r="A2" s="3" t="s">
        <v>76</v>
      </c>
      <c r="B2" s="4" t="s">
        <v>1</v>
      </c>
      <c r="C2" s="4" t="s">
        <v>1</v>
      </c>
      <c r="D2" s="4" t="s">
        <v>1</v>
      </c>
      <c r="E2" s="2" t="s">
        <v>1</v>
      </c>
      <c r="F2" s="2" t="s">
        <v>1</v>
      </c>
    </row>
    <row r="3" ht="16.5" spans="1:6">
      <c r="A3" s="4" t="s">
        <v>1</v>
      </c>
      <c r="B3" s="4" t="s">
        <v>1</v>
      </c>
      <c r="C3" s="4" t="s">
        <v>1</v>
      </c>
      <c r="D3" s="4" t="s">
        <v>1</v>
      </c>
      <c r="E3" s="2" t="s">
        <v>1</v>
      </c>
      <c r="F3" s="2" t="s">
        <v>1</v>
      </c>
    </row>
    <row r="4" customHeight="1" spans="1:6">
      <c r="A4" s="5" t="s">
        <v>77</v>
      </c>
      <c r="B4" s="5" t="s">
        <v>78</v>
      </c>
      <c r="C4" s="5" t="s">
        <v>79</v>
      </c>
      <c r="D4" s="5" t="s">
        <v>80</v>
      </c>
      <c r="E4" s="6" t="s">
        <v>1</v>
      </c>
      <c r="F4" s="2" t="s">
        <v>1</v>
      </c>
    </row>
    <row r="5" ht="16.5" spans="1:6">
      <c r="A5" s="7" t="s">
        <v>81</v>
      </c>
      <c r="B5" s="8">
        <v>0</v>
      </c>
      <c r="C5" s="8">
        <v>2</v>
      </c>
      <c r="D5" s="8">
        <v>2</v>
      </c>
      <c r="E5" s="2" t="s">
        <v>1</v>
      </c>
      <c r="F5" s="2" t="s">
        <v>1</v>
      </c>
    </row>
    <row r="6" ht="16.5" spans="1:6">
      <c r="A6" s="4" t="s">
        <v>82</v>
      </c>
      <c r="B6" s="8">
        <v>2</v>
      </c>
      <c r="C6" s="8">
        <v>1</v>
      </c>
      <c r="D6" s="8">
        <v>1</v>
      </c>
      <c r="E6" s="2" t="s">
        <v>1</v>
      </c>
      <c r="F6" s="2" t="s">
        <v>1</v>
      </c>
    </row>
    <row r="7" ht="16.5" spans="1:6">
      <c r="A7" s="4" t="s">
        <v>83</v>
      </c>
      <c r="B7" s="8">
        <v>3</v>
      </c>
      <c r="C7" s="8">
        <v>3</v>
      </c>
      <c r="D7" s="8">
        <v>2</v>
      </c>
      <c r="E7" s="2" t="s">
        <v>1</v>
      </c>
      <c r="F7" s="2" t="s">
        <v>1</v>
      </c>
    </row>
    <row r="8" ht="16.5" spans="1:6">
      <c r="A8" s="4" t="s">
        <v>84</v>
      </c>
      <c r="B8" s="8">
        <v>4</v>
      </c>
      <c r="C8" s="8">
        <v>4</v>
      </c>
      <c r="D8" s="8">
        <v>4</v>
      </c>
      <c r="E8" s="2" t="s">
        <v>1</v>
      </c>
      <c r="F8" s="2" t="s">
        <v>1</v>
      </c>
    </row>
    <row r="9" ht="16.5" spans="1:6">
      <c r="A9" s="4" t="s">
        <v>85</v>
      </c>
      <c r="B9" s="8">
        <v>6</v>
      </c>
      <c r="C9" s="8">
        <v>4</v>
      </c>
      <c r="D9" s="8">
        <v>6</v>
      </c>
      <c r="E9" s="2" t="s">
        <v>1</v>
      </c>
      <c r="F9" s="2" t="s">
        <v>1</v>
      </c>
    </row>
    <row r="10" ht="16.5" spans="1:6">
      <c r="A10" s="44">
        <v>10</v>
      </c>
      <c r="B10" s="8">
        <v>5</v>
      </c>
      <c r="C10" s="8">
        <v>6</v>
      </c>
      <c r="D10" s="8">
        <v>5</v>
      </c>
      <c r="E10" s="2" t="s">
        <v>1</v>
      </c>
      <c r="F10" s="2" t="s">
        <v>1</v>
      </c>
    </row>
    <row r="11" ht="16.5" spans="1:6">
      <c r="A11" s="4" t="s">
        <v>87</v>
      </c>
      <c r="B11" s="9">
        <f>SUM(B5:B10)</f>
        <v>20</v>
      </c>
      <c r="C11" s="9">
        <f>SUM(C5:C10)</f>
        <v>20</v>
      </c>
      <c r="D11" s="9">
        <f>SUM(D5:D10)</f>
        <v>20</v>
      </c>
      <c r="E11" s="2" t="s">
        <v>1</v>
      </c>
      <c r="F11" s="2" t="s">
        <v>1</v>
      </c>
    </row>
    <row r="12" ht="16.5" spans="1:6">
      <c r="A12" s="2" t="s">
        <v>1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</row>
    <row r="13" customHeight="1" spans="1:6">
      <c r="A13" s="1" t="s">
        <v>88</v>
      </c>
      <c r="B13" s="1" t="s">
        <v>1</v>
      </c>
      <c r="C13" s="2" t="s">
        <v>1</v>
      </c>
      <c r="D13" s="2" t="s">
        <v>1</v>
      </c>
      <c r="E13" s="2" t="s">
        <v>1</v>
      </c>
      <c r="F13" s="2" t="s">
        <v>1</v>
      </c>
    </row>
    <row r="14" ht="16.5" spans="1:6">
      <c r="A14" s="3" t="s">
        <v>89</v>
      </c>
      <c r="B14" s="4" t="s">
        <v>1</v>
      </c>
      <c r="C14" s="2" t="s">
        <v>1</v>
      </c>
      <c r="D14" s="2" t="s">
        <v>1</v>
      </c>
      <c r="E14" s="2" t="s">
        <v>1</v>
      </c>
      <c r="F14" s="2" t="s">
        <v>1</v>
      </c>
    </row>
    <row r="15" ht="16.5" spans="1:6">
      <c r="A15" s="4" t="s">
        <v>1</v>
      </c>
      <c r="B15" s="4" t="s">
        <v>1</v>
      </c>
      <c r="C15" s="2" t="s">
        <v>1</v>
      </c>
      <c r="D15" s="2" t="s">
        <v>1</v>
      </c>
      <c r="E15" s="2" t="s">
        <v>1</v>
      </c>
      <c r="F15" s="2" t="s">
        <v>1</v>
      </c>
    </row>
    <row r="16" customHeight="1" spans="1:6">
      <c r="A16" s="5" t="s">
        <v>77</v>
      </c>
      <c r="B16" s="5" t="s">
        <v>90</v>
      </c>
      <c r="C16" s="6" t="s">
        <v>1</v>
      </c>
      <c r="D16" s="2" t="s">
        <v>1</v>
      </c>
      <c r="E16" s="2" t="s">
        <v>1</v>
      </c>
      <c r="F16" s="2" t="s">
        <v>1</v>
      </c>
    </row>
    <row r="17" ht="16.5" spans="1:6">
      <c r="A17" s="4" t="s">
        <v>82</v>
      </c>
      <c r="B17" s="8">
        <v>50</v>
      </c>
      <c r="C17" s="2" t="s">
        <v>1</v>
      </c>
      <c r="D17" s="2" t="s">
        <v>1</v>
      </c>
      <c r="E17" s="2" t="s">
        <v>1</v>
      </c>
      <c r="F17" s="2" t="s">
        <v>1</v>
      </c>
    </row>
    <row r="18" ht="16.5" spans="1:6">
      <c r="A18" s="4" t="s">
        <v>83</v>
      </c>
      <c r="B18" s="8">
        <v>10</v>
      </c>
      <c r="C18" s="2" t="s">
        <v>1</v>
      </c>
      <c r="D18" s="2" t="s">
        <v>1</v>
      </c>
      <c r="E18" s="2" t="s">
        <v>1</v>
      </c>
      <c r="F18" s="2" t="s">
        <v>1</v>
      </c>
    </row>
    <row r="19" ht="16.5" spans="1:6">
      <c r="A19" s="4" t="s">
        <v>84</v>
      </c>
      <c r="B19" s="8">
        <v>5</v>
      </c>
      <c r="C19" s="2" t="s">
        <v>1</v>
      </c>
      <c r="D19" s="2" t="s">
        <v>1</v>
      </c>
      <c r="E19" s="2" t="s">
        <v>1</v>
      </c>
      <c r="F19" s="2" t="s">
        <v>1</v>
      </c>
    </row>
    <row r="20" ht="16.5" spans="1:6">
      <c r="A20" s="4" t="s">
        <v>85</v>
      </c>
      <c r="B20" s="8">
        <v>3</v>
      </c>
      <c r="C20" s="2" t="s">
        <v>1</v>
      </c>
      <c r="D20" s="2" t="s">
        <v>1</v>
      </c>
      <c r="E20" s="2" t="s">
        <v>1</v>
      </c>
      <c r="F20" s="2" t="s">
        <v>1</v>
      </c>
    </row>
    <row r="21" ht="16.5" spans="1:6">
      <c r="A21" s="44">
        <v>10</v>
      </c>
      <c r="B21" s="8">
        <v>1</v>
      </c>
      <c r="C21" s="2" t="s">
        <v>1</v>
      </c>
      <c r="D21" s="2" t="s">
        <v>1</v>
      </c>
      <c r="E21" s="2" t="s">
        <v>1</v>
      </c>
      <c r="F21" s="2" t="s">
        <v>1</v>
      </c>
    </row>
    <row r="22" ht="16.5" spans="1:6">
      <c r="A22" s="4" t="s">
        <v>91</v>
      </c>
      <c r="B22" s="8">
        <v>3</v>
      </c>
      <c r="C22" s="2" t="s">
        <v>1</v>
      </c>
      <c r="D22" s="2" t="s">
        <v>1</v>
      </c>
      <c r="E22" s="2" t="s">
        <v>1</v>
      </c>
      <c r="F22" s="2" t="s">
        <v>1</v>
      </c>
    </row>
    <row r="23" ht="16.5" spans="1:6">
      <c r="A23" s="4" t="s">
        <v>92</v>
      </c>
      <c r="B23" s="8">
        <v>8000</v>
      </c>
      <c r="C23" s="2" t="s">
        <v>1</v>
      </c>
      <c r="D23" s="2" t="s">
        <v>1</v>
      </c>
      <c r="E23" s="2" t="s">
        <v>1</v>
      </c>
      <c r="F23" s="2" t="s">
        <v>1</v>
      </c>
    </row>
    <row r="24" ht="16.5" spans="1:6">
      <c r="A24" s="2" t="s">
        <v>1</v>
      </c>
      <c r="B24" s="2" t="s">
        <v>1</v>
      </c>
      <c r="C24" s="2" t="s">
        <v>1</v>
      </c>
      <c r="D24" s="2" t="s">
        <v>1</v>
      </c>
      <c r="E24" s="2" t="s">
        <v>1</v>
      </c>
      <c r="F24" s="2" t="s">
        <v>1</v>
      </c>
    </row>
    <row r="25" customHeight="1" spans="1:6">
      <c r="A25" s="1" t="s">
        <v>93</v>
      </c>
      <c r="B25" s="1" t="s">
        <v>1</v>
      </c>
      <c r="C25" s="1" t="s">
        <v>1</v>
      </c>
      <c r="D25" s="1" t="s">
        <v>1</v>
      </c>
      <c r="E25" s="1" t="s">
        <v>1</v>
      </c>
      <c r="F25" s="2" t="s">
        <v>1</v>
      </c>
    </row>
    <row r="26" ht="16.5" spans="1:6">
      <c r="A26" s="3" t="s">
        <v>94</v>
      </c>
      <c r="B26" s="4" t="s">
        <v>1</v>
      </c>
      <c r="C26" s="4" t="s">
        <v>1</v>
      </c>
      <c r="D26" s="4" t="s">
        <v>1</v>
      </c>
      <c r="E26" s="4" t="s">
        <v>1</v>
      </c>
      <c r="F26" s="2" t="s">
        <v>1</v>
      </c>
    </row>
    <row r="27" ht="16.5" spans="1:6">
      <c r="A27" s="4" t="s">
        <v>1</v>
      </c>
      <c r="B27" s="4" t="s">
        <v>1</v>
      </c>
      <c r="C27" s="4" t="s">
        <v>1</v>
      </c>
      <c r="D27" s="4" t="s">
        <v>1</v>
      </c>
      <c r="E27" s="4" t="s">
        <v>1</v>
      </c>
      <c r="F27" s="2" t="s">
        <v>1</v>
      </c>
    </row>
    <row r="28" customHeight="1" spans="1:6">
      <c r="A28" s="5" t="s">
        <v>77</v>
      </c>
      <c r="B28" s="5" t="s">
        <v>95</v>
      </c>
      <c r="C28" s="5" t="s">
        <v>96</v>
      </c>
      <c r="D28" s="5" t="s">
        <v>90</v>
      </c>
      <c r="E28" s="5" t="s">
        <v>97</v>
      </c>
      <c r="F28" s="6" t="s">
        <v>1</v>
      </c>
    </row>
    <row r="29" ht="16.5" spans="1:6">
      <c r="A29" s="4" t="s">
        <v>82</v>
      </c>
      <c r="B29" s="4">
        <f>B6*C6*D6</f>
        <v>2</v>
      </c>
      <c r="C29" s="45">
        <f>B29/8000</f>
        <v>0.00025</v>
      </c>
      <c r="D29" s="4">
        <f>B17</f>
        <v>50</v>
      </c>
      <c r="E29" s="45">
        <f>C29*D29</f>
        <v>0.0125</v>
      </c>
      <c r="F29" s="2" t="s">
        <v>1</v>
      </c>
    </row>
    <row r="30" ht="16.5" spans="1:6">
      <c r="A30" s="4" t="s">
        <v>83</v>
      </c>
      <c r="B30" s="4">
        <f>B7*C7*D7</f>
        <v>18</v>
      </c>
      <c r="C30" s="45">
        <f>B30/8000</f>
        <v>0.00225</v>
      </c>
      <c r="D30" s="4">
        <f>B18</f>
        <v>10</v>
      </c>
      <c r="E30" s="45">
        <f>C30*D30</f>
        <v>0.0225</v>
      </c>
      <c r="F30" s="2" t="s">
        <v>1</v>
      </c>
    </row>
    <row r="31" ht="16.5" spans="1:6">
      <c r="A31" s="4" t="s">
        <v>84</v>
      </c>
      <c r="B31" s="4">
        <f>B8*C8*D8</f>
        <v>64</v>
      </c>
      <c r="C31" s="45">
        <f>B31/8000</f>
        <v>0.008</v>
      </c>
      <c r="D31" s="4">
        <f>B19</f>
        <v>5</v>
      </c>
      <c r="E31" s="45">
        <f>C31*D31</f>
        <v>0.04</v>
      </c>
      <c r="F31" s="2" t="s">
        <v>1</v>
      </c>
    </row>
    <row r="32" ht="16.5" spans="1:6">
      <c r="A32" s="4" t="s">
        <v>85</v>
      </c>
      <c r="B32" s="4">
        <f>B9*C9*D9</f>
        <v>144</v>
      </c>
      <c r="C32" s="45">
        <f>B32/8000</f>
        <v>0.018</v>
      </c>
      <c r="D32" s="4">
        <f>B20</f>
        <v>3</v>
      </c>
      <c r="E32" s="45">
        <f>C32*D32</f>
        <v>0.054</v>
      </c>
      <c r="F32" s="2" t="s">
        <v>1</v>
      </c>
    </row>
    <row r="33" ht="16.5" spans="1:6">
      <c r="A33" s="44">
        <v>10</v>
      </c>
      <c r="B33" s="4">
        <f>B10*C10*D10</f>
        <v>150</v>
      </c>
      <c r="C33" s="45">
        <f>B33/8000</f>
        <v>0.01875</v>
      </c>
      <c r="D33" s="4">
        <f>B21</f>
        <v>1</v>
      </c>
      <c r="E33" s="45">
        <f>C33*D33</f>
        <v>0.01875</v>
      </c>
      <c r="F33" s="2" t="s">
        <v>1</v>
      </c>
    </row>
    <row r="34" ht="16.5" spans="1:6">
      <c r="A34" s="11" t="s">
        <v>98</v>
      </c>
      <c r="B34" s="46">
        <f>SUM(E29:E33)</f>
        <v>0.14775</v>
      </c>
      <c r="C34" s="4" t="s">
        <v>1</v>
      </c>
      <c r="D34" s="8" t="s">
        <v>99</v>
      </c>
      <c r="E34" s="4" t="s">
        <v>1</v>
      </c>
      <c r="F34" s="2" t="s">
        <v>1</v>
      </c>
    </row>
    <row r="35" ht="16.5" spans="1:6">
      <c r="A35" s="2" t="s">
        <v>1</v>
      </c>
      <c r="B35" s="2" t="s">
        <v>1</v>
      </c>
      <c r="C35" s="2" t="s">
        <v>1</v>
      </c>
      <c r="D35" s="2" t="s">
        <v>1</v>
      </c>
      <c r="E35" s="2" t="s">
        <v>1</v>
      </c>
      <c r="F35" s="2" t="s">
        <v>1</v>
      </c>
    </row>
    <row r="36" customHeight="1" spans="1:6">
      <c r="A36" s="1" t="s">
        <v>100</v>
      </c>
      <c r="B36" s="1" t="s">
        <v>1</v>
      </c>
      <c r="C36" s="1" t="s">
        <v>1</v>
      </c>
      <c r="D36" s="1" t="s">
        <v>1</v>
      </c>
      <c r="E36" s="1" t="s">
        <v>1</v>
      </c>
      <c r="F36" s="2" t="s">
        <v>1</v>
      </c>
    </row>
    <row r="37" ht="16.5" spans="1:6">
      <c r="A37" s="3" t="s">
        <v>101</v>
      </c>
      <c r="B37" s="4" t="s">
        <v>1</v>
      </c>
      <c r="C37" s="4" t="s">
        <v>1</v>
      </c>
      <c r="D37" s="4" t="s">
        <v>1</v>
      </c>
      <c r="E37" s="4" t="s">
        <v>1</v>
      </c>
      <c r="F37" s="2" t="s">
        <v>1</v>
      </c>
    </row>
    <row r="38" ht="16.5" spans="1:6">
      <c r="A38" s="4" t="s">
        <v>1</v>
      </c>
      <c r="B38" s="4" t="s">
        <v>1</v>
      </c>
      <c r="C38" s="4" t="s">
        <v>1</v>
      </c>
      <c r="D38" s="4" t="s">
        <v>1</v>
      </c>
      <c r="E38" s="4" t="s">
        <v>1</v>
      </c>
      <c r="F38" s="2" t="s">
        <v>1</v>
      </c>
    </row>
    <row r="39" ht="16.5" spans="1:6">
      <c r="A39" s="5" t="s">
        <v>77</v>
      </c>
      <c r="B39" s="5" t="s">
        <v>102</v>
      </c>
      <c r="C39" s="5" t="s">
        <v>96</v>
      </c>
      <c r="D39" s="5" t="s">
        <v>103</v>
      </c>
      <c r="E39" s="5" t="s">
        <v>97</v>
      </c>
      <c r="F39" s="6" t="s">
        <v>1</v>
      </c>
    </row>
    <row r="40" ht="16.5" spans="1:6">
      <c r="A40" s="4" t="s">
        <v>82</v>
      </c>
      <c r="B40" s="4">
        <f>(B6+B$5)*(C6+C$5)*(D6+D$5)-B29</f>
        <v>16</v>
      </c>
      <c r="C40" s="45">
        <f>B40/8000</f>
        <v>0.002</v>
      </c>
      <c r="D40" s="4">
        <f>B17*$B$22</f>
        <v>150</v>
      </c>
      <c r="E40" s="45">
        <f>C40*D40</f>
        <v>0.3</v>
      </c>
      <c r="F40" s="2" t="s">
        <v>1</v>
      </c>
    </row>
    <row r="41" ht="16.5" spans="1:6">
      <c r="A41" s="4" t="s">
        <v>83</v>
      </c>
      <c r="B41" s="4">
        <f>(B7+B$5)*(C7+C$5)*(D7+D$5)-B30</f>
        <v>42</v>
      </c>
      <c r="C41" s="45">
        <f>B41/8000</f>
        <v>0.00525</v>
      </c>
      <c r="D41" s="4">
        <f>B18*$B$22</f>
        <v>30</v>
      </c>
      <c r="E41" s="45">
        <f>C41*D41</f>
        <v>0.1575</v>
      </c>
      <c r="F41" s="2" t="s">
        <v>1</v>
      </c>
    </row>
    <row r="42" ht="16.5" spans="1:6">
      <c r="A42" s="4" t="s">
        <v>84</v>
      </c>
      <c r="B42" s="4">
        <f>(B8+B$5)*(C8+C$5)*(D8+D$5)-B31</f>
        <v>80</v>
      </c>
      <c r="C42" s="45">
        <f>B42/8000</f>
        <v>0.01</v>
      </c>
      <c r="D42" s="4">
        <f>B19*$B$22</f>
        <v>15</v>
      </c>
      <c r="E42" s="45">
        <f>C42*D42</f>
        <v>0.15</v>
      </c>
      <c r="F42" s="2" t="s">
        <v>1</v>
      </c>
    </row>
    <row r="43" ht="16.5" spans="1:6">
      <c r="A43" s="4" t="s">
        <v>85</v>
      </c>
      <c r="B43" s="4">
        <f>(B9+B$5)*(C9+C$5)*(D9+D$5)-B32</f>
        <v>144</v>
      </c>
      <c r="C43" s="45">
        <f>B43/8000</f>
        <v>0.018</v>
      </c>
      <c r="D43" s="4">
        <f>B20*$B$22</f>
        <v>9</v>
      </c>
      <c r="E43" s="45">
        <f>C43*D43</f>
        <v>0.162</v>
      </c>
      <c r="F43" s="2" t="s">
        <v>1</v>
      </c>
    </row>
    <row r="44" ht="16.5" spans="1:6">
      <c r="A44" s="44">
        <v>10</v>
      </c>
      <c r="B44" s="4">
        <f>(B10+B$5)*(C10+C$5)*(D10+D$5)-B33</f>
        <v>130</v>
      </c>
      <c r="C44" s="45">
        <f>B44/8000</f>
        <v>0.01625</v>
      </c>
      <c r="D44" s="4">
        <f>B21*$B$22</f>
        <v>3</v>
      </c>
      <c r="E44" s="45">
        <f>C44*D44</f>
        <v>0.04875</v>
      </c>
      <c r="F44" s="2" t="s">
        <v>1</v>
      </c>
    </row>
    <row r="45" ht="16.5" spans="1:6">
      <c r="A45" s="11" t="s">
        <v>98</v>
      </c>
      <c r="B45" s="46">
        <f>SUM(E40:E44)</f>
        <v>0.81825</v>
      </c>
      <c r="C45" s="4" t="s">
        <v>1</v>
      </c>
      <c r="D45" s="8" t="s">
        <v>104</v>
      </c>
      <c r="E45" s="4" t="s">
        <v>1</v>
      </c>
      <c r="F45" s="2" t="s">
        <v>1</v>
      </c>
    </row>
    <row r="46" ht="16.5" spans="1:6">
      <c r="A46" s="2" t="s">
        <v>1</v>
      </c>
      <c r="B46" s="2" t="s">
        <v>1</v>
      </c>
      <c r="C46" s="2" t="s">
        <v>1</v>
      </c>
      <c r="D46" s="2" t="s">
        <v>1</v>
      </c>
      <c r="E46" s="2" t="s">
        <v>1</v>
      </c>
      <c r="F46" s="2" t="s">
        <v>1</v>
      </c>
    </row>
    <row r="47" customHeight="1" spans="1:6">
      <c r="A47" s="1" t="s">
        <v>105</v>
      </c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</row>
    <row r="48" ht="16.5" spans="1:6">
      <c r="A48" s="3" t="s">
        <v>106</v>
      </c>
      <c r="B48" s="4" t="s">
        <v>1</v>
      </c>
      <c r="C48" s="4" t="s">
        <v>1</v>
      </c>
      <c r="D48" s="4" t="s">
        <v>1</v>
      </c>
      <c r="E48" s="4" t="s">
        <v>1</v>
      </c>
      <c r="F48" s="4" t="s">
        <v>1</v>
      </c>
    </row>
    <row r="49" ht="16.5" spans="1:6">
      <c r="A49" s="4" t="s">
        <v>1</v>
      </c>
      <c r="B49" s="4" t="s">
        <v>1</v>
      </c>
      <c r="C49" s="4" t="s">
        <v>1</v>
      </c>
      <c r="D49" s="4" t="s">
        <v>1</v>
      </c>
      <c r="E49" s="4" t="s">
        <v>1</v>
      </c>
      <c r="F49" s="4" t="s">
        <v>1</v>
      </c>
    </row>
    <row r="50" ht="16.5" spans="1:6">
      <c r="A50" s="5" t="s">
        <v>107</v>
      </c>
      <c r="B50" s="5" t="s">
        <v>108</v>
      </c>
      <c r="C50" s="5" t="s">
        <v>109</v>
      </c>
      <c r="D50" s="5" t="s">
        <v>110</v>
      </c>
      <c r="E50" s="5" t="s">
        <v>97</v>
      </c>
      <c r="F50" s="5" t="s">
        <v>1</v>
      </c>
    </row>
    <row r="51" ht="16.5" spans="1:6">
      <c r="A51" s="4" t="s">
        <v>111</v>
      </c>
      <c r="B51" s="4" t="s">
        <v>1</v>
      </c>
      <c r="C51" s="4" t="s">
        <v>1</v>
      </c>
      <c r="D51" s="4" t="s">
        <v>1</v>
      </c>
      <c r="E51" s="4" t="s">
        <v>1</v>
      </c>
      <c r="F51" s="4" t="s">
        <v>1</v>
      </c>
    </row>
    <row r="52" ht="16.5" spans="1:6">
      <c r="A52" s="4" t="s">
        <v>1</v>
      </c>
      <c r="B52" s="4" t="s">
        <v>1</v>
      </c>
      <c r="C52" s="4" t="s">
        <v>1</v>
      </c>
      <c r="D52" s="4" t="s">
        <v>1</v>
      </c>
      <c r="E52" s="4" t="s">
        <v>1</v>
      </c>
      <c r="F52" s="4" t="s">
        <v>1</v>
      </c>
    </row>
    <row r="53" ht="16.5" spans="1:6">
      <c r="A53" s="4" t="s">
        <v>1</v>
      </c>
      <c r="B53" s="4" t="s">
        <v>1</v>
      </c>
      <c r="C53" s="4" t="s">
        <v>1</v>
      </c>
      <c r="D53" s="4" t="s">
        <v>1</v>
      </c>
      <c r="E53" s="4" t="s">
        <v>1</v>
      </c>
      <c r="F53" s="4" t="s">
        <v>1</v>
      </c>
    </row>
    <row r="54" ht="16.5" spans="1:6">
      <c r="A54" s="4" t="s">
        <v>1</v>
      </c>
      <c r="B54" s="4" t="s">
        <v>1</v>
      </c>
      <c r="C54" s="4" t="s">
        <v>1</v>
      </c>
      <c r="D54" s="4" t="s">
        <v>1</v>
      </c>
      <c r="E54" s="4" t="s">
        <v>1</v>
      </c>
      <c r="F54" s="4" t="s">
        <v>1</v>
      </c>
    </row>
    <row r="55" ht="16.5" spans="1:6">
      <c r="A55" s="4" t="s">
        <v>1</v>
      </c>
      <c r="B55" s="4" t="s">
        <v>1</v>
      </c>
      <c r="C55" s="4" t="s">
        <v>1</v>
      </c>
      <c r="D55" s="4" t="s">
        <v>1</v>
      </c>
      <c r="E55" s="4" t="s">
        <v>1</v>
      </c>
      <c r="F55" s="4" t="s">
        <v>1</v>
      </c>
    </row>
    <row r="56" ht="16.5" spans="1:6">
      <c r="A56" s="4" t="s">
        <v>1</v>
      </c>
      <c r="B56" s="4" t="s">
        <v>1</v>
      </c>
      <c r="C56" s="4" t="s">
        <v>1</v>
      </c>
      <c r="D56" s="4" t="s">
        <v>1</v>
      </c>
      <c r="E56" s="4" t="s">
        <v>1</v>
      </c>
      <c r="F56" s="4" t="s">
        <v>1</v>
      </c>
    </row>
    <row r="57" ht="16.5" spans="1:6">
      <c r="A57" s="4" t="s">
        <v>1</v>
      </c>
      <c r="B57" s="4" t="s">
        <v>1</v>
      </c>
      <c r="C57" s="4" t="s">
        <v>1</v>
      </c>
      <c r="D57" s="4" t="s">
        <v>1</v>
      </c>
      <c r="E57" s="4" t="s">
        <v>1</v>
      </c>
      <c r="F57" s="4" t="s">
        <v>1</v>
      </c>
    </row>
    <row r="58" ht="16.5" spans="1:6">
      <c r="A58" s="11" t="s">
        <v>1</v>
      </c>
      <c r="B58" s="4" t="s">
        <v>1</v>
      </c>
      <c r="C58" s="4" t="s">
        <v>1</v>
      </c>
      <c r="D58" s="4" t="s">
        <v>1</v>
      </c>
      <c r="E58" s="4" t="s">
        <v>1</v>
      </c>
      <c r="F58" s="4" t="s">
        <v>1</v>
      </c>
    </row>
    <row r="59" ht="16.5" spans="1:6">
      <c r="A59" s="11" t="s">
        <v>77</v>
      </c>
      <c r="B59" s="11" t="s">
        <v>112</v>
      </c>
      <c r="C59" s="11" t="s">
        <v>95</v>
      </c>
      <c r="D59" s="11" t="s">
        <v>113</v>
      </c>
      <c r="E59" s="11" t="s">
        <v>103</v>
      </c>
      <c r="F59" s="11" t="s">
        <v>97</v>
      </c>
    </row>
    <row r="60" ht="16.5" spans="1:6">
      <c r="A60" s="4" t="s">
        <v>82</v>
      </c>
      <c r="B60" s="4" t="s">
        <v>114</v>
      </c>
      <c r="C60" s="4">
        <f>B6*C6*D6</f>
        <v>2</v>
      </c>
      <c r="D60" s="45">
        <f t="shared" ref="D60:D99" si="0">C60/8000</f>
        <v>0.00025</v>
      </c>
      <c r="E60" s="4">
        <f>B17*3^0</f>
        <v>50</v>
      </c>
      <c r="F60" s="45">
        <f t="shared" ref="F60:F99" si="1">D60*E60</f>
        <v>0.0125</v>
      </c>
    </row>
    <row r="61" ht="16.5" spans="1:6">
      <c r="A61" s="4" t="s">
        <v>82</v>
      </c>
      <c r="B61" s="4" t="s">
        <v>115</v>
      </c>
      <c r="C61" s="4">
        <f>B$5*C6*D6</f>
        <v>0</v>
      </c>
      <c r="D61" s="45">
        <f t="shared" si="0"/>
        <v>0</v>
      </c>
      <c r="E61" s="4">
        <f>B17*3^1</f>
        <v>150</v>
      </c>
      <c r="F61" s="45">
        <f t="shared" si="1"/>
        <v>0</v>
      </c>
    </row>
    <row r="62" ht="16.5" spans="1:6">
      <c r="A62" s="4" t="s">
        <v>82</v>
      </c>
      <c r="B62" s="4" t="s">
        <v>116</v>
      </c>
      <c r="C62" s="4">
        <f>B6*C$5*D6</f>
        <v>4</v>
      </c>
      <c r="D62" s="45">
        <f t="shared" si="0"/>
        <v>0.0005</v>
      </c>
      <c r="E62" s="4">
        <f>B17*3^1</f>
        <v>150</v>
      </c>
      <c r="F62" s="45">
        <f t="shared" si="1"/>
        <v>0.075</v>
      </c>
    </row>
    <row r="63" ht="16.5" spans="1:6">
      <c r="A63" s="4" t="s">
        <v>82</v>
      </c>
      <c r="B63" s="4" t="s">
        <v>117</v>
      </c>
      <c r="C63" s="4">
        <f>B$5*C$5*D6</f>
        <v>0</v>
      </c>
      <c r="D63" s="45">
        <f t="shared" si="0"/>
        <v>0</v>
      </c>
      <c r="E63" s="4">
        <f>B17*3^2</f>
        <v>450</v>
      </c>
      <c r="F63" s="45">
        <f t="shared" si="1"/>
        <v>0</v>
      </c>
    </row>
    <row r="64" ht="16.5" spans="1:6">
      <c r="A64" s="4" t="s">
        <v>82</v>
      </c>
      <c r="B64" s="4" t="s">
        <v>118</v>
      </c>
      <c r="C64" s="4">
        <f>B6*C6*D$5</f>
        <v>4</v>
      </c>
      <c r="D64" s="45">
        <f t="shared" si="0"/>
        <v>0.0005</v>
      </c>
      <c r="E64" s="4">
        <f>B17*3^1</f>
        <v>150</v>
      </c>
      <c r="F64" s="45">
        <f t="shared" si="1"/>
        <v>0.075</v>
      </c>
    </row>
    <row r="65" ht="16.5" spans="1:6">
      <c r="A65" s="4" t="s">
        <v>82</v>
      </c>
      <c r="B65" s="4" t="s">
        <v>119</v>
      </c>
      <c r="C65" s="4">
        <f>B$5*C6*D$5</f>
        <v>0</v>
      </c>
      <c r="D65" s="45">
        <f t="shared" si="0"/>
        <v>0</v>
      </c>
      <c r="E65" s="4">
        <f>B17*3^2</f>
        <v>450</v>
      </c>
      <c r="F65" s="45">
        <f t="shared" si="1"/>
        <v>0</v>
      </c>
    </row>
    <row r="66" ht="16.5" spans="1:6">
      <c r="A66" s="4" t="s">
        <v>82</v>
      </c>
      <c r="B66" s="4" t="s">
        <v>120</v>
      </c>
      <c r="C66" s="4">
        <f>B6*C$5*D$5</f>
        <v>8</v>
      </c>
      <c r="D66" s="45">
        <f t="shared" si="0"/>
        <v>0.001</v>
      </c>
      <c r="E66" s="4">
        <f>B17*3^2</f>
        <v>450</v>
      </c>
      <c r="F66" s="45">
        <f t="shared" si="1"/>
        <v>0.45</v>
      </c>
    </row>
    <row r="67" ht="16.5" spans="1:6">
      <c r="A67" s="4" t="s">
        <v>82</v>
      </c>
      <c r="B67" s="4" t="s">
        <v>121</v>
      </c>
      <c r="C67" s="4">
        <f>B$5*C$5*D$5</f>
        <v>0</v>
      </c>
      <c r="D67" s="45">
        <f t="shared" si="0"/>
        <v>0</v>
      </c>
      <c r="E67" s="4">
        <f>B17*3^3</f>
        <v>1350</v>
      </c>
      <c r="F67" s="45">
        <f t="shared" si="1"/>
        <v>0</v>
      </c>
    </row>
    <row r="68" ht="16.5" spans="1:6">
      <c r="A68" s="4" t="s">
        <v>83</v>
      </c>
      <c r="B68" s="4" t="s">
        <v>114</v>
      </c>
      <c r="C68" s="4">
        <f>B7*C7*D7</f>
        <v>18</v>
      </c>
      <c r="D68" s="45">
        <f t="shared" si="0"/>
        <v>0.00225</v>
      </c>
      <c r="E68" s="4">
        <f>B18*3^0</f>
        <v>10</v>
      </c>
      <c r="F68" s="45">
        <f t="shared" si="1"/>
        <v>0.0225</v>
      </c>
    </row>
    <row r="69" ht="16.5" spans="1:6">
      <c r="A69" s="4" t="s">
        <v>83</v>
      </c>
      <c r="B69" s="4" t="s">
        <v>115</v>
      </c>
      <c r="C69" s="4">
        <f>B$5*C7*D7</f>
        <v>0</v>
      </c>
      <c r="D69" s="45">
        <f t="shared" si="0"/>
        <v>0</v>
      </c>
      <c r="E69" s="4">
        <f>B18*3^1</f>
        <v>30</v>
      </c>
      <c r="F69" s="45">
        <f t="shared" si="1"/>
        <v>0</v>
      </c>
    </row>
    <row r="70" ht="16.5" spans="1:6">
      <c r="A70" s="4" t="s">
        <v>83</v>
      </c>
      <c r="B70" s="4" t="s">
        <v>116</v>
      </c>
      <c r="C70" s="4">
        <f>B7*C$5*D7</f>
        <v>12</v>
      </c>
      <c r="D70" s="45">
        <f t="shared" si="0"/>
        <v>0.0015</v>
      </c>
      <c r="E70" s="4">
        <f>B18*3^1</f>
        <v>30</v>
      </c>
      <c r="F70" s="45">
        <f t="shared" si="1"/>
        <v>0.045</v>
      </c>
    </row>
    <row r="71" ht="16.5" spans="1:6">
      <c r="A71" s="4" t="s">
        <v>83</v>
      </c>
      <c r="B71" s="4" t="s">
        <v>117</v>
      </c>
      <c r="C71" s="4">
        <f>B$5*C$5*D7</f>
        <v>0</v>
      </c>
      <c r="D71" s="45">
        <f t="shared" si="0"/>
        <v>0</v>
      </c>
      <c r="E71" s="4">
        <f>B18*3^2</f>
        <v>90</v>
      </c>
      <c r="F71" s="45">
        <f t="shared" si="1"/>
        <v>0</v>
      </c>
    </row>
    <row r="72" ht="16.5" spans="1:6">
      <c r="A72" s="4" t="s">
        <v>83</v>
      </c>
      <c r="B72" s="4" t="s">
        <v>118</v>
      </c>
      <c r="C72" s="4">
        <f>B7*C7*D$5</f>
        <v>18</v>
      </c>
      <c r="D72" s="45">
        <f t="shared" si="0"/>
        <v>0.00225</v>
      </c>
      <c r="E72" s="4">
        <f>B18*3^1</f>
        <v>30</v>
      </c>
      <c r="F72" s="45">
        <f t="shared" si="1"/>
        <v>0.0675</v>
      </c>
    </row>
    <row r="73" ht="16.5" spans="1:6">
      <c r="A73" s="4" t="s">
        <v>83</v>
      </c>
      <c r="B73" s="4" t="s">
        <v>119</v>
      </c>
      <c r="C73" s="4">
        <f>B$5*C7*D$5</f>
        <v>0</v>
      </c>
      <c r="D73" s="45">
        <f t="shared" si="0"/>
        <v>0</v>
      </c>
      <c r="E73" s="4">
        <f>B18*3^2</f>
        <v>90</v>
      </c>
      <c r="F73" s="45">
        <f t="shared" si="1"/>
        <v>0</v>
      </c>
    </row>
    <row r="74" ht="16.5" spans="1:6">
      <c r="A74" s="4" t="s">
        <v>83</v>
      </c>
      <c r="B74" s="4" t="s">
        <v>120</v>
      </c>
      <c r="C74" s="4">
        <f>B7*C$5*D$5</f>
        <v>12</v>
      </c>
      <c r="D74" s="45">
        <f t="shared" si="0"/>
        <v>0.0015</v>
      </c>
      <c r="E74" s="4">
        <f>B18*3^2</f>
        <v>90</v>
      </c>
      <c r="F74" s="45">
        <f t="shared" si="1"/>
        <v>0.135</v>
      </c>
    </row>
    <row r="75" ht="16.5" spans="1:6">
      <c r="A75" s="4" t="s">
        <v>83</v>
      </c>
      <c r="B75" s="4" t="s">
        <v>121</v>
      </c>
      <c r="C75" s="4">
        <f>B$5*C$5*D$5</f>
        <v>0</v>
      </c>
      <c r="D75" s="45">
        <f t="shared" si="0"/>
        <v>0</v>
      </c>
      <c r="E75" s="4">
        <f>B18*3^3</f>
        <v>270</v>
      </c>
      <c r="F75" s="45">
        <f t="shared" si="1"/>
        <v>0</v>
      </c>
    </row>
    <row r="76" ht="16.5" spans="1:6">
      <c r="A76" s="4" t="s">
        <v>84</v>
      </c>
      <c r="B76" s="4" t="s">
        <v>114</v>
      </c>
      <c r="C76" s="4">
        <f>B8*C8*D8</f>
        <v>64</v>
      </c>
      <c r="D76" s="45">
        <f t="shared" si="0"/>
        <v>0.008</v>
      </c>
      <c r="E76" s="4">
        <f>B19*3^0</f>
        <v>5</v>
      </c>
      <c r="F76" s="45">
        <f t="shared" si="1"/>
        <v>0.04</v>
      </c>
    </row>
    <row r="77" ht="16.5" spans="1:6">
      <c r="A77" s="4" t="s">
        <v>84</v>
      </c>
      <c r="B77" s="4" t="s">
        <v>115</v>
      </c>
      <c r="C77" s="4">
        <f>B$5*C8*D8</f>
        <v>0</v>
      </c>
      <c r="D77" s="45">
        <f t="shared" si="0"/>
        <v>0</v>
      </c>
      <c r="E77" s="4">
        <f>B19*3^1</f>
        <v>15</v>
      </c>
      <c r="F77" s="45">
        <f t="shared" si="1"/>
        <v>0</v>
      </c>
    </row>
    <row r="78" ht="16.5" spans="1:6">
      <c r="A78" s="4" t="s">
        <v>84</v>
      </c>
      <c r="B78" s="4" t="s">
        <v>116</v>
      </c>
      <c r="C78" s="4">
        <f>B8*C$5*D8</f>
        <v>32</v>
      </c>
      <c r="D78" s="45">
        <f t="shared" si="0"/>
        <v>0.004</v>
      </c>
      <c r="E78" s="4">
        <f>B19*3^1</f>
        <v>15</v>
      </c>
      <c r="F78" s="45">
        <f t="shared" si="1"/>
        <v>0.06</v>
      </c>
    </row>
    <row r="79" ht="16.5" spans="1:6">
      <c r="A79" s="4" t="s">
        <v>84</v>
      </c>
      <c r="B79" s="4" t="s">
        <v>117</v>
      </c>
      <c r="C79" s="4">
        <f>B$5*C$5*D8</f>
        <v>0</v>
      </c>
      <c r="D79" s="45">
        <f t="shared" si="0"/>
        <v>0</v>
      </c>
      <c r="E79" s="4">
        <f>B19*3^2</f>
        <v>45</v>
      </c>
      <c r="F79" s="45">
        <f t="shared" si="1"/>
        <v>0</v>
      </c>
    </row>
    <row r="80" ht="16.5" spans="1:6">
      <c r="A80" s="4" t="s">
        <v>84</v>
      </c>
      <c r="B80" s="4" t="s">
        <v>118</v>
      </c>
      <c r="C80" s="4">
        <f>B8*C8*D$5</f>
        <v>32</v>
      </c>
      <c r="D80" s="45">
        <f t="shared" si="0"/>
        <v>0.004</v>
      </c>
      <c r="E80" s="4">
        <f>B19*3^1</f>
        <v>15</v>
      </c>
      <c r="F80" s="45">
        <f t="shared" si="1"/>
        <v>0.06</v>
      </c>
    </row>
    <row r="81" ht="16.5" spans="1:6">
      <c r="A81" s="4" t="s">
        <v>84</v>
      </c>
      <c r="B81" s="4" t="s">
        <v>119</v>
      </c>
      <c r="C81" s="4">
        <f>B$5*C8*D$5</f>
        <v>0</v>
      </c>
      <c r="D81" s="45">
        <f t="shared" si="0"/>
        <v>0</v>
      </c>
      <c r="E81" s="4">
        <f>B19*3^2</f>
        <v>45</v>
      </c>
      <c r="F81" s="45">
        <f t="shared" si="1"/>
        <v>0</v>
      </c>
    </row>
    <row r="82" ht="16.5" spans="1:6">
      <c r="A82" s="4" t="s">
        <v>84</v>
      </c>
      <c r="B82" s="4" t="s">
        <v>120</v>
      </c>
      <c r="C82" s="4">
        <f>B8*C$5*D$5</f>
        <v>16</v>
      </c>
      <c r="D82" s="45">
        <f t="shared" si="0"/>
        <v>0.002</v>
      </c>
      <c r="E82" s="4">
        <f>B19*3^2</f>
        <v>45</v>
      </c>
      <c r="F82" s="45">
        <f t="shared" si="1"/>
        <v>0.09</v>
      </c>
    </row>
    <row r="83" ht="16.5" spans="1:6">
      <c r="A83" s="4" t="s">
        <v>84</v>
      </c>
      <c r="B83" s="4" t="s">
        <v>121</v>
      </c>
      <c r="C83" s="4">
        <f>B$5*C$5*D$5</f>
        <v>0</v>
      </c>
      <c r="D83" s="45">
        <f t="shared" si="0"/>
        <v>0</v>
      </c>
      <c r="E83" s="4">
        <f>B19*3^3</f>
        <v>135</v>
      </c>
      <c r="F83" s="45">
        <f t="shared" si="1"/>
        <v>0</v>
      </c>
    </row>
    <row r="84" ht="16.5" spans="1:6">
      <c r="A84" s="4" t="s">
        <v>85</v>
      </c>
      <c r="B84" s="4" t="s">
        <v>114</v>
      </c>
      <c r="C84" s="4">
        <f>B9*C9*D9</f>
        <v>144</v>
      </c>
      <c r="D84" s="45">
        <f t="shared" si="0"/>
        <v>0.018</v>
      </c>
      <c r="E84" s="4">
        <f>B20*3^0</f>
        <v>3</v>
      </c>
      <c r="F84" s="45">
        <f t="shared" si="1"/>
        <v>0.054</v>
      </c>
    </row>
    <row r="85" ht="16.5" spans="1:6">
      <c r="A85" s="4" t="s">
        <v>85</v>
      </c>
      <c r="B85" s="4" t="s">
        <v>115</v>
      </c>
      <c r="C85" s="4">
        <f>B$5*C9*D9</f>
        <v>0</v>
      </c>
      <c r="D85" s="45">
        <f t="shared" si="0"/>
        <v>0</v>
      </c>
      <c r="E85" s="4">
        <f>B20*3^1</f>
        <v>9</v>
      </c>
      <c r="F85" s="45">
        <f t="shared" si="1"/>
        <v>0</v>
      </c>
    </row>
    <row r="86" ht="16.5" spans="1:6">
      <c r="A86" s="4" t="s">
        <v>85</v>
      </c>
      <c r="B86" s="4" t="s">
        <v>116</v>
      </c>
      <c r="C86" s="4">
        <f>B9*C$5*D9</f>
        <v>72</v>
      </c>
      <c r="D86" s="45">
        <f t="shared" si="0"/>
        <v>0.009</v>
      </c>
      <c r="E86" s="4">
        <f>B20*3^1</f>
        <v>9</v>
      </c>
      <c r="F86" s="45">
        <f t="shared" si="1"/>
        <v>0.081</v>
      </c>
    </row>
    <row r="87" ht="16.5" spans="1:6">
      <c r="A87" s="4" t="s">
        <v>85</v>
      </c>
      <c r="B87" s="4" t="s">
        <v>117</v>
      </c>
      <c r="C87" s="4">
        <f>B$5*C$5*D9</f>
        <v>0</v>
      </c>
      <c r="D87" s="45">
        <f t="shared" si="0"/>
        <v>0</v>
      </c>
      <c r="E87" s="4">
        <f>B20*3^2</f>
        <v>27</v>
      </c>
      <c r="F87" s="45">
        <f t="shared" si="1"/>
        <v>0</v>
      </c>
    </row>
    <row r="88" ht="16.5" spans="1:6">
      <c r="A88" s="4" t="s">
        <v>85</v>
      </c>
      <c r="B88" s="4" t="s">
        <v>118</v>
      </c>
      <c r="C88" s="4">
        <f>B9*C9*D$5</f>
        <v>48</v>
      </c>
      <c r="D88" s="45">
        <f t="shared" si="0"/>
        <v>0.006</v>
      </c>
      <c r="E88" s="4">
        <f>B20*3^1</f>
        <v>9</v>
      </c>
      <c r="F88" s="45">
        <f t="shared" si="1"/>
        <v>0.054</v>
      </c>
    </row>
    <row r="89" ht="16.5" spans="1:6">
      <c r="A89" s="4" t="s">
        <v>85</v>
      </c>
      <c r="B89" s="4" t="s">
        <v>119</v>
      </c>
      <c r="C89" s="4">
        <f>B$5*C9*D$5</f>
        <v>0</v>
      </c>
      <c r="D89" s="45">
        <f t="shared" si="0"/>
        <v>0</v>
      </c>
      <c r="E89" s="4">
        <f>B20*3^2</f>
        <v>27</v>
      </c>
      <c r="F89" s="45">
        <f t="shared" si="1"/>
        <v>0</v>
      </c>
    </row>
    <row r="90" ht="16.5" spans="1:6">
      <c r="A90" s="4" t="s">
        <v>85</v>
      </c>
      <c r="B90" s="4" t="s">
        <v>120</v>
      </c>
      <c r="C90" s="4">
        <f>B9*C$5*D$5</f>
        <v>24</v>
      </c>
      <c r="D90" s="45">
        <f t="shared" si="0"/>
        <v>0.003</v>
      </c>
      <c r="E90" s="4">
        <f>B20*3^2</f>
        <v>27</v>
      </c>
      <c r="F90" s="45">
        <f t="shared" si="1"/>
        <v>0.081</v>
      </c>
    </row>
    <row r="91" ht="16.5" spans="1:6">
      <c r="A91" s="4" t="s">
        <v>85</v>
      </c>
      <c r="B91" s="4" t="s">
        <v>121</v>
      </c>
      <c r="C91" s="4">
        <f>B$5*C$5*D$5</f>
        <v>0</v>
      </c>
      <c r="D91" s="45">
        <f t="shared" si="0"/>
        <v>0</v>
      </c>
      <c r="E91" s="4">
        <f>B20*3^3</f>
        <v>81</v>
      </c>
      <c r="F91" s="45">
        <f t="shared" si="1"/>
        <v>0</v>
      </c>
    </row>
    <row r="92" ht="16.5" spans="1:6">
      <c r="A92" s="44">
        <v>10</v>
      </c>
      <c r="B92" s="4" t="s">
        <v>114</v>
      </c>
      <c r="C92" s="4">
        <f>B10*C10*D10</f>
        <v>150</v>
      </c>
      <c r="D92" s="45">
        <f t="shared" si="0"/>
        <v>0.01875</v>
      </c>
      <c r="E92" s="4">
        <f>B21*3^0</f>
        <v>1</v>
      </c>
      <c r="F92" s="45">
        <f t="shared" si="1"/>
        <v>0.01875</v>
      </c>
    </row>
    <row r="93" ht="16.5" spans="1:6">
      <c r="A93" s="44">
        <v>10</v>
      </c>
      <c r="B93" s="4" t="s">
        <v>115</v>
      </c>
      <c r="C93" s="4">
        <f>B$5*C10*D10</f>
        <v>0</v>
      </c>
      <c r="D93" s="45">
        <f t="shared" si="0"/>
        <v>0</v>
      </c>
      <c r="E93" s="4">
        <f>B21*3^1</f>
        <v>3</v>
      </c>
      <c r="F93" s="45">
        <f t="shared" si="1"/>
        <v>0</v>
      </c>
    </row>
    <row r="94" ht="16.5" spans="1:6">
      <c r="A94" s="44">
        <v>10</v>
      </c>
      <c r="B94" s="4" t="s">
        <v>116</v>
      </c>
      <c r="C94" s="4">
        <f>B10*C$5*D10</f>
        <v>50</v>
      </c>
      <c r="D94" s="45">
        <f t="shared" si="0"/>
        <v>0.00625</v>
      </c>
      <c r="E94" s="4">
        <f>B21*3^1</f>
        <v>3</v>
      </c>
      <c r="F94" s="45">
        <f t="shared" si="1"/>
        <v>0.01875</v>
      </c>
    </row>
    <row r="95" ht="16.5" spans="1:6">
      <c r="A95" s="44">
        <v>10</v>
      </c>
      <c r="B95" s="4" t="s">
        <v>117</v>
      </c>
      <c r="C95" s="4">
        <f>B$5*C$5*D10</f>
        <v>0</v>
      </c>
      <c r="D95" s="45">
        <f t="shared" si="0"/>
        <v>0</v>
      </c>
      <c r="E95" s="4">
        <f>B21*3^2</f>
        <v>9</v>
      </c>
      <c r="F95" s="45">
        <f t="shared" si="1"/>
        <v>0</v>
      </c>
    </row>
    <row r="96" ht="16.5" spans="1:6">
      <c r="A96" s="44">
        <v>10</v>
      </c>
      <c r="B96" s="4" t="s">
        <v>118</v>
      </c>
      <c r="C96" s="4">
        <f>B10*C10*D$5</f>
        <v>60</v>
      </c>
      <c r="D96" s="45">
        <f t="shared" si="0"/>
        <v>0.0075</v>
      </c>
      <c r="E96" s="4">
        <f>B21*3^1</f>
        <v>3</v>
      </c>
      <c r="F96" s="45">
        <f t="shared" si="1"/>
        <v>0.0225</v>
      </c>
    </row>
    <row r="97" ht="16.5" spans="1:6">
      <c r="A97" s="44">
        <v>10</v>
      </c>
      <c r="B97" s="4" t="s">
        <v>119</v>
      </c>
      <c r="C97" s="4">
        <f>B$5*C10*D$5</f>
        <v>0</v>
      </c>
      <c r="D97" s="45">
        <f t="shared" si="0"/>
        <v>0</v>
      </c>
      <c r="E97" s="4">
        <f>B21*3^2</f>
        <v>9</v>
      </c>
      <c r="F97" s="45">
        <f t="shared" si="1"/>
        <v>0</v>
      </c>
    </row>
    <row r="98" ht="16.5" spans="1:6">
      <c r="A98" s="44">
        <v>10</v>
      </c>
      <c r="B98" s="4" t="s">
        <v>120</v>
      </c>
      <c r="C98" s="4">
        <f>B10*C$5*D$5</f>
        <v>20</v>
      </c>
      <c r="D98" s="45">
        <f t="shared" si="0"/>
        <v>0.0025</v>
      </c>
      <c r="E98" s="4">
        <f>B21*3^2</f>
        <v>9</v>
      </c>
      <c r="F98" s="45">
        <f t="shared" si="1"/>
        <v>0.0225</v>
      </c>
    </row>
    <row r="99" ht="16.5" spans="1:6">
      <c r="A99" s="44">
        <v>10</v>
      </c>
      <c r="B99" s="4" t="s">
        <v>121</v>
      </c>
      <c r="C99" s="4">
        <f>B$5*C$5*D$5</f>
        <v>0</v>
      </c>
      <c r="D99" s="45">
        <f t="shared" si="0"/>
        <v>0</v>
      </c>
      <c r="E99" s="4">
        <f>B21*3^3</f>
        <v>27</v>
      </c>
      <c r="F99" s="45">
        <f t="shared" si="1"/>
        <v>0</v>
      </c>
    </row>
    <row r="100" ht="16.5" spans="1:6">
      <c r="A100" s="11" t="s">
        <v>122</v>
      </c>
      <c r="B100" s="4" t="s">
        <v>1</v>
      </c>
      <c r="C100" s="4" t="s">
        <v>1</v>
      </c>
      <c r="D100" s="4" t="s">
        <v>1</v>
      </c>
      <c r="E100" s="4" t="s">
        <v>1</v>
      </c>
      <c r="F100" s="46">
        <f>SUM(F60:F99)</f>
        <v>1.485</v>
      </c>
    </row>
    <row r="101" ht="16.5" spans="1:6">
      <c r="A101" s="2" t="s">
        <v>1</v>
      </c>
      <c r="B101" s="2" t="s">
        <v>1</v>
      </c>
      <c r="C101" s="2" t="s">
        <v>1</v>
      </c>
      <c r="D101" s="2" t="s">
        <v>1</v>
      </c>
      <c r="E101" s="2" t="s">
        <v>1</v>
      </c>
      <c r="F101" s="2" t="s">
        <v>1</v>
      </c>
    </row>
    <row r="102" customHeight="1" spans="1:6">
      <c r="A102" s="1" t="s">
        <v>123</v>
      </c>
      <c r="B102" s="1" t="s">
        <v>1</v>
      </c>
      <c r="C102" s="1" t="s">
        <v>1</v>
      </c>
      <c r="D102" s="1" t="s">
        <v>1</v>
      </c>
      <c r="E102" s="2" t="s">
        <v>1</v>
      </c>
      <c r="F102" s="2" t="s">
        <v>1</v>
      </c>
    </row>
    <row r="103" ht="16.5" spans="1:6">
      <c r="A103" s="3" t="s">
        <v>124</v>
      </c>
      <c r="B103" s="4" t="s">
        <v>1</v>
      </c>
      <c r="C103" s="4" t="s">
        <v>1</v>
      </c>
      <c r="D103" s="4" t="s">
        <v>1</v>
      </c>
      <c r="E103" s="2" t="s">
        <v>1</v>
      </c>
      <c r="F103" s="2" t="s">
        <v>1</v>
      </c>
    </row>
    <row r="104" ht="16.5" spans="1:6">
      <c r="A104" s="4" t="s">
        <v>1</v>
      </c>
      <c r="B104" s="4" t="s">
        <v>1</v>
      </c>
      <c r="C104" s="4" t="s">
        <v>1</v>
      </c>
      <c r="D104" s="4" t="s">
        <v>1</v>
      </c>
      <c r="E104" s="2" t="s">
        <v>1</v>
      </c>
      <c r="F104" s="2" t="s">
        <v>1</v>
      </c>
    </row>
    <row r="105" ht="16.5" spans="1:6">
      <c r="A105" s="5" t="s">
        <v>125</v>
      </c>
      <c r="B105" s="47">
        <f>B34</f>
        <v>0.14775</v>
      </c>
      <c r="C105" s="5" t="s">
        <v>1</v>
      </c>
      <c r="D105" s="14" t="s">
        <v>1</v>
      </c>
      <c r="E105" s="2" t="s">
        <v>1</v>
      </c>
      <c r="F105" s="2" t="s">
        <v>1</v>
      </c>
    </row>
    <row r="106" ht="30" customHeight="1" spans="1:6">
      <c r="A106" s="4" t="s">
        <v>126</v>
      </c>
      <c r="B106" s="45">
        <f>B45</f>
        <v>0.81825</v>
      </c>
      <c r="C106" s="4" t="s">
        <v>1</v>
      </c>
      <c r="D106" s="4" t="s">
        <v>1</v>
      </c>
      <c r="E106" s="2" t="s">
        <v>1</v>
      </c>
      <c r="F106" s="2" t="s">
        <v>1</v>
      </c>
    </row>
    <row r="107" ht="16.5" spans="1:6">
      <c r="A107" s="11" t="s">
        <v>127</v>
      </c>
      <c r="B107" s="46">
        <f>B105+B106</f>
        <v>0.966</v>
      </c>
      <c r="C107" s="4" t="s">
        <v>1</v>
      </c>
      <c r="D107" s="8" t="s">
        <v>128</v>
      </c>
      <c r="E107" s="2" t="s">
        <v>1</v>
      </c>
      <c r="F107" s="2" t="s">
        <v>1</v>
      </c>
    </row>
    <row r="108" ht="16.5" spans="1:6">
      <c r="A108" s="4" t="s">
        <v>1</v>
      </c>
      <c r="B108" s="4" t="s">
        <v>1</v>
      </c>
      <c r="C108" s="4" t="s">
        <v>1</v>
      </c>
      <c r="D108" s="4" t="s">
        <v>1</v>
      </c>
      <c r="E108" s="2" t="s">
        <v>1</v>
      </c>
      <c r="F108" s="2" t="s">
        <v>1</v>
      </c>
    </row>
    <row r="109" ht="60" customHeight="1" spans="1:6">
      <c r="A109" s="4" t="s">
        <v>129</v>
      </c>
      <c r="B109" s="45">
        <f>F100</f>
        <v>1.485</v>
      </c>
      <c r="C109" s="4" t="s">
        <v>1</v>
      </c>
      <c r="D109" s="4" t="s">
        <v>1</v>
      </c>
      <c r="E109" s="2" t="s">
        <v>1</v>
      </c>
      <c r="F109" s="2" t="s">
        <v>1</v>
      </c>
    </row>
  </sheetData>
  <mergeCells count="13">
    <mergeCell ref="A1:F1"/>
    <mergeCell ref="A2:D2"/>
    <mergeCell ref="A13:C13"/>
    <mergeCell ref="A14:D14"/>
    <mergeCell ref="A25:C25"/>
    <mergeCell ref="A26:D26"/>
    <mergeCell ref="A36:C36"/>
    <mergeCell ref="A37:G37"/>
    <mergeCell ref="A47:C47"/>
    <mergeCell ref="A48:F48"/>
    <mergeCell ref="A51:E51"/>
    <mergeCell ref="A100:D100"/>
    <mergeCell ref="A102:C102"/>
  </mergeCells>
  <pageMargins left="0.75" right="0.75" top="1" bottom="1" header="0.5" footer="0.5"/>
  <headerFooter/>
  <ignoredErrors>
    <ignoredError sqref="A1:L129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倍率百搭 含与不含WILD→RTP汇总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2026-09-27T17:48:00Z</dcterms:created>
  <dcterms:modified xsi:type="dcterms:W3CDTF">2026-09-29T15:55:51Z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F7D30E01BA824C1E96EA5E80A1435A9D_12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