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PartV 五种触发率计算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<sst xmlns="http://schemas.openxmlformats.org/spreadsheetml/2006/main" count="1261" uniqueCount="175">
  <si>
    <t>老虎机数学入门 PART Ⅴ —— Feature 触发率计算器</t>
  </si>
  <si>
    <t xml:space="preserve"> </t>
  </si>
  <si>
    <t>来源：SLOT设计王《老虎机数学入门 PART Ⅴ》 https://ezslotdesign.com/slotmath5/</t>
  </si>
  <si>
    <t>页签</t>
  </si>
  <si>
    <t>· 画面Scatter（每轮≤1）：3×5、每轮最多 1 个 Scatter → 算恰好 3/4/5 个的触发率、累计触发率、平均间隔</t>
  </si>
  <si>
    <t>· 画面Scatter（可堆叠）：每轮可出现 0~3 个 → 用分布枚举算到达门槛 N 个的概率</t>
  </si>
  <si>
    <t>· 连续M轮：滚轮由左到右连续出现 Scatter → 恰好连续 3/4/5 轮</t>
  </si>
  <si>
    <t>· 得分线触发：Line Trigger，符号要落在得分线上 → 不做 ×3，要乘线数</t>
  </si>
  <si>
    <t>· 随机与收集：设定概率，或「需要 N 个 / 每把平均 k 个」→ k/N</t>
  </si>
  <si>
    <t>提示：蓝色单元格是输入；黑色是公式；黄底是关键结果。</t>
  </si>
  <si>
    <t>（本簿已合并为 2 个页签：说明、PartV 五种触发率计算；各区块：画面Scatter-每轮≤1 第2~18行，画面Scatter-可堆叠 第21~34行，连续M轮 第37~48行，得分线触发 第51~62行，随机与收集 第65~75行）</t>
  </si>
  <si>
    <t>── 完整文档（原 老虎机数学入门-PartV-Feature触发方式.md 存档）──</t>
  </si>
  <si>
    <t>老虎机数学入门（PART Ⅴ）：Feature Game 触发方式全集与算法</t>
  </si>
  <si>
    <t>来源文章：&lt;https://ezslotdesign.com/slotmath5/&gt;（SLOT设计王 · 老虎机数学入门 PART Ⅴ，2018-11-12）</t>
  </si>
  <si>
    <t>整理日期：2026-09-27 ｜ 配图已下载到 images/slotmath5/ 并嵌入本文</t>
  </si>
  <si>
    <t>0. 一句话概括</t>
  </si>
  <si>
    <t>这一篇是触发方式（Feature Trigger）的分类手册：每类触发怎么判定、计算时要注意什么、组合数要不要 ×3、要不要考虑线数。范例一律以 3×5 架构说明。</t>
  </si>
  <si>
    <t>1. 触发方式总览</t>
  </si>
  <si>
    <t>#</t>
  </si>
  <si>
    <t>触发方式</t>
  </si>
  <si>
    <t>轮到 Scatter 的分布</t>
  </si>
  <si>
    <t>计算要点</t>
  </si>
  <si>
    <t>例子</t>
  </si>
  <si>
    <t>1</t>
  </si>
  <si>
    <t>整个画面出现 N 个以上 Scatter</t>
  </si>
  <si>
    <t>一轮最多 1 个</t>
  </si>
  <si>
    <t>每个滚轮都要考虑；3~5 个要分别讨论；同轮 Scatter 需间隔 ≥2 格</t>
  </si>
  <si>
    <t>Double U《金手指》</t>
  </si>
  <si>
    <t>2</t>
  </si>
  <si>
    <t>一轮可有多个（可堆叠）</t>
  </si>
  <si>
    <t>要求个数通常更高（如 6 个以上）；要枚举各种个数组合</t>
  </si>
  <si>
    <t>Double U《火焰宝石》</t>
  </si>
  <si>
    <t>3</t>
  </si>
  <si>
    <t>滚轮由左至右连续 M 轮以上出现 Scatter</t>
  </si>
  <si>
    <t>只算「连续 3 / 4 / 5 轮」三种情形，逻辑同 #1 但更简单</t>
  </si>
  <si>
    <t>影片 7:54 例</t>
  </si>
  <si>
    <t>4</t>
  </si>
  <si>
    <t>一轮可有多个</t>
  </si>
  <si>
    <t>逻辑参考 #2</t>
  </si>
  <si>
    <t>—</t>
  </si>
  <si>
    <t>5</t>
  </si>
  <si>
    <t>一条得分线上出现 N 个以上 Scatter（Line Trigger）</t>
  </si>
  <si>
    <t>符号必须落在得分线上；组合数不能 ×3；注意线数</t>
  </si>
  <si>
    <t>6</t>
  </si>
  <si>
    <t>一条得分线上由左至右连续出现 Scatter</t>
  </si>
  <si>
    <t>参考 #3 的逻辑</t>
  </si>
  <si>
    <t>7</t>
  </si>
  <si>
    <t>2 种以上 Scatter 混搭，加总达一定个数</t>
  </si>
  <si>
    <t>按规则把不同 SC 分开或混合计数</t>
  </si>
  <si>
    <t>影片 7:55 例</t>
  </si>
  <si>
    <t>8</t>
  </si>
  <si>
    <t>随机触发</t>
  </si>
  <si>
    <t>无</t>
  </si>
  <si>
    <t>与画面无关，后台按设定概率判定（如 1%），不用计算</t>
  </si>
  <si>
    <t>9</t>
  </si>
  <si>
    <t>收集宝物 / 能量条</t>
  </si>
  <si>
    <t>需要 N 个才触发、每把平均出现 k 个 → 概率 = k / N</t>
  </si>
  <si>
    <t>SG《多福多财》</t>
  </si>
  <si>
    <t>10</t>
  </si>
  <si>
    <t>假装收集、实为随机</t>
  </si>
  <si>
    <t>机率同随机触发，表演上给收集符号</t>
  </si>
  <si>
    <t>[图片] 触发方式示例 1：整个画面 3 个 Scatter 触发免费游戏（Double U《金手指》）  images/slotmath5/01-slotmath5-01-image-80-opt.webp</t>
  </si>
  <si>
    <t>[图片] 触发方式示例 2：可堆叠 Scatter，要求 6 个以上才触发（Double U《火焰宝石》）  images/slotmath5/03-slotmath5-03-image-83-opt.webp</t>
  </si>
  <si>
    <t>[图片] 触发方式示例 3：能量条收集触发（《多福多财》示意）  images/slotmath5/05-slotmath5-05-image-86-opt.webp</t>
  </si>
  <si>
    <t>2. 各类型的算法要点</t>
  </si>
  <si>
    <t>2.1 整个画面 N 个以上（一轮最多 1 个 Scatter）</t>
  </si>
  <si>
    <t>• 设计上 Scatter 不能堆叠，且同轮之间要间隔至少 2 格（3×5 视窗）。</t>
  </si>
  <si>
    <t>• 触发个数通常是 3 个起、最多 5 个（5 个滚轮各 1）。</t>
  </si>
  <si>
    <t>• 因此要分别算 3 / 4 / 5 个的概率，并按游戏逻辑给不同奖励（赔倍、免费场数…）。</t>
  </si>
  <si>
    <r>
      <rPr>
        <sz val="11"/>
        <color rgb="FF000000"/>
        <rFont val="微软雅黑"/>
        <charset val="134"/>
      </rPr>
      <t>• 算法与 PART Ⅱ 的 Scatter 完全一致：3S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微软雅黑"/>
        <charset val="134"/>
      </rPr>
      <t xml:space="preserve"> × X_3S</t>
    </r>
    <r>
      <rPr>
        <sz val="11"/>
        <color rgb="FF000000"/>
        <rFont val="Times New Roman"/>
        <charset val="134"/>
      </rPr>
      <t>⁽⁵⁻</t>
    </r>
    <r>
      <rPr>
        <sz val="11"/>
        <color rgb="FF000000"/>
        <rFont val="宋体"/>
        <charset val="134"/>
      </rPr>
      <t>ᵏ</t>
    </r>
    <r>
      <rPr>
        <sz val="11"/>
        <color rgb="FF000000"/>
        <rFont val="Times New Roman"/>
        <charset val="134"/>
      </rPr>
      <t>⁾</t>
    </r>
    <r>
      <rPr>
        <sz val="11"/>
        <color rgb="FF000000"/>
        <rFont val="微软雅黑"/>
        <charset val="134"/>
      </rPr>
      <t xml:space="preserve"> 逐条列出后求和。</t>
    </r>
  </si>
  <si>
    <t>2.2 整个画面 N 个以上（一轮可多个 Scatter）</t>
  </si>
  <si>
    <t>• Scatter 可以堆叠，所以一轮可能出现 0~3 个 → 触发门槛通常更高（例：6 个以上）。</t>
  </si>
  <si>
    <t>• 计算上要枚举「各轮出现个数」的所有组合（如 6 颗 → 列出所有能凑出 6 颗的分布），再逐组合算出现次数。</t>
  </si>
  <si>
    <t>2.3 滚轮由左至右连续 M 轮以上</t>
  </si>
  <si>
    <t>• 必须从第 1 轮起不中断出现 Scatter 才算（例图《金手指》在「连续」规则下不算触发）。</t>
  </si>
  <si>
    <t>• 一轮最多 1 个时，只需算连续 3 / 4 / 5 轮三种情形：</t>
  </si>
  <si>
    <t>• 连续 3 轮：P(轮1有S) × P(轮2有S) × P(轮3有S)</t>
  </si>
  <si>
    <t>• 连续 4 / 5 轮同理，注意「恰好 3 轮」要扣掉「4 轮以上」的情形。</t>
  </si>
  <si>
    <t>• 也可以延伸到「只在 2、3、4 轮要求全部出现 Scatter」这类规则（考虑的东西更少）。</t>
  </si>
  <si>
    <t>2.4 得分线上的 Scatter（Line Trigger）</t>
  </si>
  <si>
    <t>• 符号必须落在得分线上才触发 → 计算时组合数不能 ×3（因为不再是一个视窗 3 格都能算）。</t>
  </si>
  <si>
    <t>• 而且要乘上线数（每条线各自判定）。</t>
  </si>
  <si>
    <t>2.5 混合 Scatter / 随机 / 收集</t>
  </si>
  <si>
    <t>• 混合：按规则把不同 Scatter 分开计数或合并计数即可。</t>
  </si>
  <si>
    <t>• 随机触发：概率由后台设定（如 1%），完全不用算画面。</t>
  </si>
  <si>
    <t>• 收集（能量条）：若需 N 个才触发、每把平均出现 k 个，则触发概率 ≈ k / N。</t>
  </si>
  <si>
    <t>• 原文例：需 1000 只、每把平均 3 只 → 3/1000 = 0.3%，平均 333 把触发一次。</t>
  </si>
  <si>
    <t>3. 速查：不同触发方式对「×3」与「线数」的处理</t>
  </si>
  <si>
    <t>要不要 × 视窗高度(3)</t>
  </si>
  <si>
    <t>要不要考虑线数</t>
  </si>
  <si>
    <t>整个画面 N 个 Scatter</t>
  </si>
  <si>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 xml:space="preserve"> 要（视窗内每个位置都算）</t>
    </r>
  </si>
  <si>
    <r>
      <rPr>
        <sz val="10"/>
        <color rgb="FF000000"/>
        <rFont val="宋体"/>
        <charset val="134"/>
      </rPr>
      <t>❌</t>
    </r>
    <r>
      <rPr>
        <sz val="10"/>
        <color rgb="FF000000"/>
        <rFont val="微软雅黑"/>
        <charset val="134"/>
      </rPr>
      <t xml:space="preserve"> 不需要</t>
    </r>
  </si>
  <si>
    <t>连续 M 轮出现 Scatter</t>
  </si>
  <si>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 xml:space="preserve"> 部分（看一轮是否可多个）</t>
    </r>
  </si>
  <si>
    <t>得分线上 N 个 Scatter</t>
  </si>
  <si>
    <r>
      <rPr>
        <sz val="10"/>
        <color rgb="FF000000"/>
        <rFont val="宋体"/>
        <charset val="134"/>
      </rPr>
      <t>❌</t>
    </r>
    <r>
      <rPr>
        <sz val="10"/>
        <color rgb="FF000000"/>
        <rFont val="微软雅黑"/>
        <charset val="134"/>
      </rPr>
      <t xml:space="preserve"> 不能 ×3</t>
    </r>
  </si>
  <si>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 xml:space="preserve"> 要</t>
    </r>
  </si>
  <si>
    <t>得分线上连续出现</t>
  </si>
  <si>
    <t>随机 / 收集</t>
  </si>
  <si>
    <t>4. 配套 Excel</t>
  </si>
  <si>
    <t>同目录 老虎机数学入门-PartV-触发率计算器.xlsx，把常见触发方式做成算概率的小工具：</t>
  </si>
  <si>
    <t>能算什么</t>
  </si>
  <si>
    <t>说明</t>
  </si>
  <si>
    <t>各页签用途与输入说明</t>
  </si>
  <si>
    <t>PartV 五种触发率计算</t>
  </si>
  <si>
    <t>同一页签内 5 个区块：画面 Scatter（每轮≤1）→ 恰好 3/4/5 个的概率、累计触发率、平均间隔（= 1/概率）；画面 Scatter（可堆叠）→ 达到门槛 N 个的概率（枚举分布组合）；连续 M 轮 → 连续 3/4/5 轮的触发率（含「恰好」扣减）；得分线触发 → Line Trigger 概率（不做 ×3）；随机 / 收集 → 触发概率与平均间隔</t>
  </si>
  <si>
    <t>5. 配图清单（images/slotmath5/）</t>
  </si>
  <si>
    <t>文件</t>
  </si>
  <si>
    <t>内容</t>
  </si>
  <si>
    <t>01-slotmath5-01-image-80-opt.webp</t>
  </si>
  <si>
    <t>《金手指》整个画面 3 个 Scatter 触发</t>
  </si>
  <si>
    <t>02-slotmath5-02-image-81-opt.webp</t>
  </si>
  <si>
    <t>触发个数不同对应不同奖励</t>
  </si>
  <si>
    <t>03-slotmath5-03-image-83-opt.webp</t>
  </si>
  <si>
    <t>《火焰宝石》可堆叠、6 个以上触发</t>
  </si>
  <si>
    <t>04-slotmath5-04-image-85-opt.webp</t>
  </si>
  <si>
    <t>连续轮触发示意（影片截图）</t>
  </si>
  <si>
    <t>05-slotmath5-05-image-86-opt.webp</t>
  </si>
  <si>
    <t>能量条收集触发示意（《多福多财》）</t>
  </si>
  <si>
    <t>6. 参考链接</t>
  </si>
  <si>
    <t>• 本篇：&lt;https://ezslotdesign.com/slotmath5/&gt;</t>
  </si>
  <si>
    <t>• 系列其他篇章：PART Ⅰ / Ⅱ / Ⅲ / Ⅳ（见本目录）</t>
  </si>
  <si>
    <t>【画面Scatter-每轮≤1】</t>
  </si>
  <si>
    <t>每轮出现 Scatter 的概率 p（= 3 × 该轮 Scatter 个数 ÷ 轮长；蓝色可直接改）</t>
  </si>
  <si>
    <t>项目</t>
  </si>
  <si>
    <t>轮1</t>
  </si>
  <si>
    <t>轮2</t>
  </si>
  <si>
    <t>轮3</t>
  </si>
  <si>
    <t>轮4</t>
  </si>
  <si>
    <t>轮5</t>
  </si>
  <si>
    <t>该轮 S 个数</t>
  </si>
  <si>
    <t>轮长</t>
  </si>
  <si>
    <t>p（出现概率）</t>
  </si>
  <si>
    <t>恰好 k 个 Scatter（枚举位置）</t>
  </si>
  <si>
    <t>k</t>
  </si>
  <si>
    <t>位置组合数</t>
  </si>
  <si>
    <t>出现机率</t>
  </si>
  <si>
    <t>≥3 个触发率（合计）</t>
  </si>
  <si>
    <t>平均间隔（把）</t>
  </si>
  <si>
    <t>注：为通用起见，上面用各轮 p 的平均值做二项近似；如需精确到「每轮不同 p」，</t>
  </si>
  <si>
    <t>可把 C 列改成逐位置枚举（C(5,k) 项）后求和。</t>
  </si>
  <si>
    <t>【画面Scatter-可堆叠】</t>
  </si>
  <si>
    <t>每轮可堆叠：输入每轮「出现 0/1/2/3 个 Scatter」的概率（蓝），门槛 N（蓝）</t>
  </si>
  <si>
    <t>轮</t>
  </si>
  <si>
    <t>P(0个)</t>
  </si>
  <si>
    <t>P(1个)</t>
  </si>
  <si>
    <t>P(2个)</t>
  </si>
  <si>
    <t>P(3个)</t>
  </si>
  <si>
    <t>门槛 N（画面出现 N 个以上触发）</t>
  </si>
  <si>
    <t>每轮平均个数</t>
  </si>
  <si>
    <t>画面平均 Scatter 个数 = Σ 每轮平均</t>
  </si>
  <si>
    <t>达到门槛 N 的概率（近似：用正态/泊松估计，精确需枚举分布）</t>
  </si>
  <si>
    <t>【连续M轮】</t>
  </si>
  <si>
    <t>滚轮由左至右连续出现 Scatter（一轮最多 1 个）：输入各轮出现概率</t>
  </si>
  <si>
    <t>p</t>
  </si>
  <si>
    <t>恰好连续 3 轮</t>
  </si>
  <si>
    <t>恰好连续 4 轮</t>
  </si>
  <si>
    <t>连续 5 轮</t>
  </si>
  <si>
    <t>触发率（连续 3 轮以上）</t>
  </si>
  <si>
    <t>【得分线触发】</t>
  </si>
  <si>
    <t>Line Trigger：符号要落在得分线上（不做 ×3），并乘上线数</t>
  </si>
  <si>
    <t>线数</t>
  </si>
  <si>
    <t>该轮落在线上出现 Scatter 的机率</t>
  </si>
  <si>
    <t>单线 3 个 Scatter 的机率</t>
  </si>
  <si>
    <t>整台触发率（单线机率 × 线数）</t>
  </si>
  <si>
    <t>【随机与收集】</t>
  </si>
  <si>
    <t>随机触发 / 收集触发</t>
  </si>
  <si>
    <t>随机触发概率（每把）</t>
  </si>
  <si>
    <t>平均间隔（把）= 1 / 概率</t>
  </si>
  <si>
    <t>收集触发：需要 N 个</t>
  </si>
  <si>
    <t>收集触发：每把平均出现 k 个</t>
  </si>
  <si>
    <t>触发概率 = k / N</t>
  </si>
  <si>
    <t>平均间隔（把）= N / k</t>
  </si>
  <si>
    <t>原文例：需 1000 只、每把平均 3 只 → 3/1000 = 0.3%，平均约 333 把触发一次。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</si>
</sst>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"/>
    <numFmt numFmtId="178" formatCode="0.0000000000%"/>
  </numFmts>
  <fonts count="36">
    <font>
      <sz val="11"/>
      <color theme="1"/>
      <name val="宋体"/>
      <charset val="134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rgb="FF99CCFF"/>
      </patternFill>
    </fill>
    <fill>
      <patternFill patternType="solid">
        <fgColor rgb="FFDEEBF7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E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8" borderId="4" applyNumberFormat="0" applyAlignment="0" applyProtection="0">
      <alignment vertical="center"/>
    </xf>
    <xf numFmtId="0" fontId="26" fillId="9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 applyProtection="1"/>
    <xf numFmtId="0" fontId="1" fillId="2" borderId="0" xfId="0" applyFont="1" applyFill="1" applyBorder="1" applyAlignment="1" applyProtection="1">
      <alignment horizontal="left"/>
    </xf>
    <xf numFmtId="0" fontId="2" fillId="0" borderId="0" xfId="0" applyFont="1" applyBorder="1" applyAlignment="1" applyProtection="1"/>
    <xf numFmtId="0" fontId="3" fillId="0" borderId="0" xfId="0" applyFont="1" applyBorder="1" applyAlignment="1" applyProtection="1"/>
    <xf numFmtId="0" fontId="1" fillId="3" borderId="0" xfId="0" applyFont="1" applyFill="1" applyBorder="1" applyAlignment="1" applyProtection="1">
      <alignment horizontal="center"/>
    </xf>
    <xf numFmtId="0" fontId="4" fillId="0" borderId="0" xfId="0" applyFont="1" applyBorder="1" applyAlignment="1" applyProtection="1"/>
    <xf numFmtId="0" fontId="5" fillId="0" borderId="0" xfId="0" applyFont="1" applyBorder="1" applyAlignment="1" applyProtection="1"/>
    <xf numFmtId="176" fontId="6" fillId="0" borderId="0" xfId="0" applyNumberFormat="1" applyFont="1" applyBorder="1" applyAlignment="1" applyProtection="1"/>
    <xf numFmtId="0" fontId="3" fillId="0" borderId="0" xfId="0" applyFont="1" applyAlignment="1" applyProtection="1"/>
    <xf numFmtId="176" fontId="5" fillId="4" borderId="0" xfId="0" applyNumberFormat="1" applyFont="1" applyFill="1" applyBorder="1" applyAlignment="1" applyProtection="1"/>
    <xf numFmtId="177" fontId="6" fillId="0" borderId="0" xfId="0" applyNumberFormat="1" applyFont="1" applyBorder="1" applyAlignment="1" applyProtection="1"/>
    <xf numFmtId="0" fontId="6" fillId="0" borderId="0" xfId="0" applyFont="1" applyBorder="1" applyAlignment="1" applyProtection="1"/>
    <xf numFmtId="10" fontId="4" fillId="0" borderId="0" xfId="0" applyNumberFormat="1" applyFont="1" applyBorder="1" applyAlignment="1" applyProtection="1"/>
    <xf numFmtId="2" fontId="6" fillId="0" borderId="0" xfId="0" applyNumberFormat="1" applyFont="1" applyBorder="1" applyAlignment="1" applyProtection="1"/>
    <xf numFmtId="176" fontId="4" fillId="0" borderId="0" xfId="0" applyNumberFormat="1" applyFont="1" applyBorder="1" applyAlignment="1" applyProtection="1"/>
    <xf numFmtId="0" fontId="5" fillId="5" borderId="0" xfId="0" applyFont="1" applyFill="1" applyBorder="1" applyAlignment="1" applyProtection="1"/>
    <xf numFmtId="10" fontId="1" fillId="3" borderId="0" xfId="0" applyNumberFormat="1" applyFont="1" applyFill="1" applyBorder="1" applyAlignment="1" applyProtection="1">
      <alignment horizontal="center"/>
    </xf>
    <xf numFmtId="0" fontId="0" fillId="0" borderId="0" xfId="0" applyAlignment="1" applyProtection="1">
      <alignment wrapText="1"/>
    </xf>
    <xf numFmtId="0" fontId="7" fillId="0" borderId="0" xfId="0" applyFont="1" applyBorder="1" applyAlignment="1" applyProtection="1">
      <alignment wrapText="1"/>
    </xf>
    <xf numFmtId="0" fontId="6" fillId="0" borderId="0" xfId="0" applyFont="1" applyAlignment="1" applyProtection="1">
      <alignment wrapText="1"/>
    </xf>
    <xf numFmtId="0" fontId="6" fillId="0" borderId="0" xfId="0" applyFont="1" applyAlignment="1" applyProtection="1"/>
    <xf numFmtId="0" fontId="2" fillId="0" borderId="0" xfId="0" applyFont="1" applyAlignment="1" applyProtection="1">
      <alignment wrapText="1"/>
    </xf>
    <xf numFmtId="0" fontId="8" fillId="0" borderId="0" xfId="0" applyFont="1" applyAlignment="1" applyProtection="1">
      <alignment wrapText="1"/>
    </xf>
    <xf numFmtId="49" fontId="7" fillId="0" borderId="0" xfId="0" applyNumberFormat="1" applyFont="1" applyAlignment="1" applyProtection="1">
      <alignment wrapText="1"/>
    </xf>
    <xf numFmtId="49" fontId="0" fillId="0" borderId="0" xfId="0" applyNumberFormat="1" applyFont="1" applyAlignment="1" applyProtection="1"/>
    <xf numFmtId="49" fontId="0" fillId="0" borderId="0" xfId="0" applyNumberFormat="1" applyFont="1" applyAlignment="1" applyProtection="1">
      <alignment wrapText="1"/>
    </xf>
    <xf numFmtId="49" fontId="9" fillId="0" borderId="0" xfId="0" applyNumberFormat="1" applyFont="1" applyAlignment="1" applyProtection="1">
      <alignment wrapText="1"/>
    </xf>
    <xf numFmtId="49" fontId="8" fillId="0" borderId="0" xfId="0" applyNumberFormat="1" applyFont="1" applyAlignment="1" applyProtection="1">
      <alignment wrapText="1"/>
    </xf>
    <xf numFmtId="49" fontId="6" fillId="0" borderId="0" xfId="0" applyNumberFormat="1" applyFont="1" applyAlignment="1" applyProtection="1"/>
    <xf numFmtId="49" fontId="10" fillId="3" borderId="0" xfId="0" applyNumberFormat="1" applyFont="1" applyFill="1" applyAlignment="1" applyProtection="1">
      <alignment wrapText="1"/>
    </xf>
    <xf numFmtId="49" fontId="10" fillId="3" borderId="0" xfId="0" applyNumberFormat="1" applyFont="1" applyFill="1" applyAlignment="1" applyProtection="1"/>
    <xf numFmtId="49" fontId="11" fillId="0" borderId="0" xfId="0" applyNumberFormat="1" applyFont="1" applyAlignment="1" applyProtection="1">
      <alignment wrapText="1"/>
    </xf>
    <xf numFmtId="49" fontId="11" fillId="0" borderId="0" xfId="0" applyNumberFormat="1" applyFont="1" applyAlignment="1" applyProtection="1"/>
    <xf numFmtId="49" fontId="1" fillId="0" borderId="0" xfId="0" applyNumberFormat="1" applyFont="1" applyAlignment="1" applyProtection="1">
      <alignment wrapText="1"/>
    </xf>
    <xf numFmtId="49" fontId="6" fillId="0" borderId="0" xfId="0" applyNumberFormat="1" applyFont="1" applyAlignment="1" applyProtection="1">
      <alignment wrapText="1"/>
    </xf>
    <xf numFmtId="49" fontId="12" fillId="0" borderId="0" xfId="0" applyNumberFormat="1" applyFont="1" applyAlignment="1" applyProtection="1">
      <alignment wrapText="1"/>
    </xf>
    <xf numFmtId="49" fontId="12" fillId="0" borderId="0" xfId="0" applyNumberFormat="1" applyFont="1" applyAlignment="1" applyProtection="1"/>
    <xf numFmtId="0" fontId="7" fillId="0" borderId="0" xfId="0" applyNumberFormat="1" applyFont="1" applyAlignment="1" applyProtection="1">
      <alignment wrapText="1"/>
    </xf>
    <xf numFmtId="0" fontId="0" fillId="0" borderId="0" xfId="0" applyNumberFormat="1" applyFont="1" applyAlignment="1" applyProtection="1"/>
    <xf numFmtId="0" fontId="0" fillId="0" borderId="0" xfId="0" applyNumberFormat="1" applyFont="1" applyAlignment="1" applyProtection="1">
      <alignment wrapText="1"/>
    </xf>
    <xf numFmtId="0" fontId="9" fillId="0" borderId="0" xfId="0" applyNumberFormat="1" applyFont="1" applyAlignment="1" applyProtection="1">
      <alignment wrapText="1"/>
    </xf>
    <xf numFmtId="0" fontId="8" fillId="0" borderId="0" xfId="0" applyNumberFormat="1" applyFont="1" applyAlignment="1" applyProtection="1">
      <alignment wrapText="1"/>
    </xf>
    <xf numFmtId="0" fontId="6" fillId="0" borderId="0" xfId="0" applyNumberFormat="1" applyFont="1" applyAlignment="1" applyProtection="1"/>
    <xf numFmtId="0" fontId="10" fillId="3" borderId="0" xfId="0" applyNumberFormat="1" applyFont="1" applyFill="1" applyAlignment="1" applyProtection="1">
      <alignment wrapText="1"/>
    </xf>
    <xf numFmtId="0" fontId="10" fillId="3" borderId="0" xfId="0" applyNumberFormat="1" applyFont="1" applyFill="1" applyAlignment="1" applyProtection="1"/>
    <xf numFmtId="0" fontId="11" fillId="0" borderId="0" xfId="0" applyNumberFormat="1" applyFont="1" applyAlignment="1" applyProtection="1">
      <alignment wrapText="1"/>
    </xf>
    <xf numFmtId="0" fontId="11" fillId="0" borderId="0" xfId="0" applyNumberFormat="1" applyFont="1" applyAlignment="1" applyProtection="1"/>
    <xf numFmtId="0" fontId="1" fillId="0" borderId="0" xfId="0" applyNumberFormat="1" applyFont="1" applyAlignment="1" applyProtection="1">
      <alignment wrapText="1"/>
    </xf>
    <xf numFmtId="0" fontId="6" fillId="0" borderId="0" xfId="0" applyNumberFormat="1" applyFont="1" applyAlignment="1" applyProtection="1">
      <alignment wrapText="1"/>
    </xf>
    <xf numFmtId="0" fontId="12" fillId="0" borderId="0" xfId="0" applyNumberFormat="1" applyFont="1" applyAlignment="1" applyProtection="1">
      <alignment wrapText="1"/>
    </xf>
    <xf numFmtId="0" fontId="12" fillId="0" borderId="0" xfId="0" applyNumberFormat="1" applyFont="1" applyAlignment="1" applyProtection="1"/>
    <xf numFmtId="178" applyNumberFormat="1" fontId="6" fillId="0" borderId="0" xfId="0" applyFont="1" applyBorder="1" applyAlignment="1" applyProtection="1"/>
    <xf numFmtId="178" applyNumberFormat="1" fontId="5" fillId="4" borderId="0" xfId="0" applyFont="1" applyFill="1" applyBorder="1" applyAlignment="1" applyProtection="1"/>
    <xf numFmtId="178" applyNumberFormat="1" fontId="4" fillId="0" borderId="0" xfId="0" applyFont="1" applyBorder="1" applyAlignment="1" applyProtection="1"/>
    <xf numFmtId="178" applyNumberFormat="1" fontId="4" fillId="0" borderId="0" xfId="0" applyFont="1" applyBorder="1" applyAlignment="1" applyProtection="1"/>
    <xf numFmtId="178" applyNumberFormat="1" fontId="1" fillId="3" borderId="0" xfId="0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06060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31680</xdr:colOff>
      <xdr:row>35</xdr:row>
      <xdr:rowOff>88560</xdr:rowOff>
    </xdr:from>
    <xdr:to>
      <xdr:col>9</xdr:col>
      <xdr:colOff>462240</xdr:colOff>
      <xdr:row>45</xdr:row>
      <xdr:rowOff>24120</xdr:rowOff>
    </xdr:to>
    <xdr:pic>
      <xdr:nvPicPr>
        <xdr:cNvPr id="2" name="图片 1" descr="01-slotmath5-01-image-80-opt"/>
        <xdr:cNvPicPr/>
      </xdr:nvPicPr>
      <xdr:blipFill>
        <a:blip r:embed="rId1"/>
        <a:stretch>
          <a:fillRect/>
        </a:stretch>
      </xdr:blipFill>
      <xdr:spPr>
        <a:xfrm>
          <a:off x="5942965" y="16296640"/>
          <a:ext cx="5459730" cy="20053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31680</xdr:colOff>
      <xdr:row>45</xdr:row>
      <xdr:rowOff>126720</xdr:rowOff>
    </xdr:from>
    <xdr:to>
      <xdr:col>9</xdr:col>
      <xdr:colOff>462240</xdr:colOff>
      <xdr:row>57</xdr:row>
      <xdr:rowOff>87450</xdr:rowOff>
    </xdr:to>
    <xdr:pic>
      <xdr:nvPicPr>
        <xdr:cNvPr id="3" name="图片 2" descr="03-slotmath5-03-image-83-opt"/>
        <xdr:cNvPicPr/>
      </xdr:nvPicPr>
      <xdr:blipFill>
        <a:blip r:embed="rId2"/>
        <a:stretch>
          <a:fillRect/>
        </a:stretch>
      </xdr:blipFill>
      <xdr:spPr>
        <a:xfrm>
          <a:off x="5942965" y="18404840"/>
          <a:ext cx="5459730" cy="24752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31680</xdr:colOff>
      <xdr:row>57</xdr:row>
      <xdr:rowOff>6120</xdr:rowOff>
    </xdr:from>
    <xdr:to>
      <xdr:col>9</xdr:col>
      <xdr:colOff>462240</xdr:colOff>
      <xdr:row>72</xdr:row>
      <xdr:rowOff>8280</xdr:rowOff>
    </xdr:to>
    <xdr:pic>
      <xdr:nvPicPr>
        <xdr:cNvPr id="4" name="图片 3" descr="05-slotmath5-05-image-86-opt"/>
        <xdr:cNvPicPr/>
      </xdr:nvPicPr>
      <xdr:blipFill>
        <a:blip r:embed="rId3"/>
        <a:stretch>
          <a:fillRect/>
        </a:stretch>
      </xdr:blipFill>
      <xdr:spPr>
        <a:xfrm>
          <a:off x="5942965" y="20798790"/>
          <a:ext cx="5459730" cy="48285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2"/>
  <sheetViews>
    <sheetView workbookViewId="0">
      <selection activeCell="A1" sqref="A1:E1"/>
    </sheetView>
  </sheetViews>
  <sheetFormatPr defaultColWidth="9" defaultRowHeight="14"/>
  <cols>
    <col min="1" max="1" width="84.6363636363636" style="18" customWidth="1"/>
  </cols>
  <sheetData>
    <row r="1" ht="21.75" customHeight="1" spans="1:10">
      <c r="A1" s="19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</row>
    <row r="2" ht="13.5" customHeight="1" spans="1:10">
      <c r="A2" s="20" t="s">
        <v>2</v>
      </c>
      <c r="B2" s="21" t="s">
        <v>1</v>
      </c>
      <c r="C2" s="21" t="s">
        <v>1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  <c r="J2" s="21" t="s">
        <v>1</v>
      </c>
    </row>
    <row r="3" ht="13.5" customHeight="1" spans="1:10">
      <c r="A3" s="20"/>
      <c r="B3" s="21" t="s">
        <v>1</v>
      </c>
      <c r="C3" s="21" t="s">
        <v>1</v>
      </c>
      <c r="D3" s="21" t="s">
        <v>1</v>
      </c>
      <c r="E3" s="21" t="s">
        <v>1</v>
      </c>
      <c r="F3" s="21" t="s">
        <v>1</v>
      </c>
      <c r="G3" s="21" t="s">
        <v>1</v>
      </c>
      <c r="H3" s="21" t="s">
        <v>1</v>
      </c>
      <c r="I3" s="21" t="s">
        <v>1</v>
      </c>
      <c r="J3" s="21" t="s">
        <v>1</v>
      </c>
    </row>
    <row r="4" ht="13.5" customHeight="1" spans="1:10">
      <c r="A4" s="22" t="s">
        <v>3</v>
      </c>
      <c r="B4" s="21" t="s">
        <v>1</v>
      </c>
      <c r="C4" s="21" t="s">
        <v>1</v>
      </c>
      <c r="D4" s="21" t="s">
        <v>1</v>
      </c>
      <c r="E4" s="21" t="s">
        <v>1</v>
      </c>
      <c r="F4" s="21" t="s">
        <v>1</v>
      </c>
      <c r="G4" s="21" t="s">
        <v>1</v>
      </c>
      <c r="H4" s="21" t="s">
        <v>1</v>
      </c>
      <c r="I4" s="21" t="s">
        <v>1</v>
      </c>
      <c r="J4" s="21" t="s">
        <v>1</v>
      </c>
    </row>
    <row r="5" ht="13.5" customHeight="1" spans="1:10">
      <c r="A5" s="20" t="s">
        <v>4</v>
      </c>
      <c r="B5" s="21" t="s">
        <v>1</v>
      </c>
      <c r="C5" s="21" t="s">
        <v>1</v>
      </c>
      <c r="D5" s="21" t="s">
        <v>1</v>
      </c>
      <c r="E5" s="21" t="s">
        <v>1</v>
      </c>
      <c r="F5" s="21" t="s">
        <v>1</v>
      </c>
      <c r="G5" s="21" t="s">
        <v>1</v>
      </c>
      <c r="H5" s="21" t="s">
        <v>1</v>
      </c>
      <c r="I5" s="21" t="s">
        <v>1</v>
      </c>
      <c r="J5" s="21" t="s">
        <v>1</v>
      </c>
    </row>
    <row r="6" ht="13.5" customHeight="1" spans="1:10">
      <c r="A6" s="20" t="s">
        <v>5</v>
      </c>
      <c r="B6" s="21" t="s">
        <v>1</v>
      </c>
      <c r="C6" s="21" t="s">
        <v>1</v>
      </c>
      <c r="D6" s="21" t="s">
        <v>1</v>
      </c>
      <c r="E6" s="21" t="s">
        <v>1</v>
      </c>
      <c r="F6" s="21" t="s">
        <v>1</v>
      </c>
      <c r="G6" s="21" t="s">
        <v>1</v>
      </c>
      <c r="H6" s="21" t="s">
        <v>1</v>
      </c>
      <c r="I6" s="21" t="s">
        <v>1</v>
      </c>
      <c r="J6" s="21" t="s">
        <v>1</v>
      </c>
    </row>
    <row r="7" ht="13.5" customHeight="1" spans="1:10">
      <c r="A7" s="20" t="s">
        <v>6</v>
      </c>
      <c r="B7" s="21" t="s">
        <v>1</v>
      </c>
      <c r="C7" s="21" t="s">
        <v>1</v>
      </c>
      <c r="D7" s="21" t="s">
        <v>1</v>
      </c>
      <c r="E7" s="21" t="s">
        <v>1</v>
      </c>
      <c r="F7" s="21" t="s">
        <v>1</v>
      </c>
      <c r="G7" s="21" t="s">
        <v>1</v>
      </c>
      <c r="H7" s="21" t="s">
        <v>1</v>
      </c>
      <c r="I7" s="21" t="s">
        <v>1</v>
      </c>
      <c r="J7" s="21" t="s">
        <v>1</v>
      </c>
    </row>
    <row r="8" ht="13.5" customHeight="1" spans="1:10">
      <c r="A8" s="20" t="s">
        <v>7</v>
      </c>
      <c r="B8" s="21" t="s">
        <v>1</v>
      </c>
      <c r="C8" s="21" t="s">
        <v>1</v>
      </c>
      <c r="D8" s="21" t="s">
        <v>1</v>
      </c>
      <c r="E8" s="21" t="s">
        <v>1</v>
      </c>
      <c r="F8" s="21" t="s">
        <v>1</v>
      </c>
      <c r="G8" s="21" t="s">
        <v>1</v>
      </c>
      <c r="H8" s="21" t="s">
        <v>1</v>
      </c>
      <c r="I8" s="21" t="s">
        <v>1</v>
      </c>
      <c r="J8" s="21" t="s">
        <v>1</v>
      </c>
    </row>
    <row r="9" ht="13.5" customHeight="1" spans="1:10">
      <c r="A9" s="20" t="s">
        <v>8</v>
      </c>
      <c r="B9" s="21" t="s">
        <v>1</v>
      </c>
      <c r="C9" s="21" t="s">
        <v>1</v>
      </c>
      <c r="D9" s="21" t="s">
        <v>1</v>
      </c>
      <c r="E9" s="21" t="s">
        <v>1</v>
      </c>
      <c r="F9" s="21" t="s">
        <v>1</v>
      </c>
      <c r="G9" s="21" t="s">
        <v>1</v>
      </c>
      <c r="H9" s="21" t="s">
        <v>1</v>
      </c>
      <c r="I9" s="21" t="s">
        <v>1</v>
      </c>
      <c r="J9" s="21" t="s">
        <v>1</v>
      </c>
    </row>
    <row r="10" ht="13.5" customHeight="1" spans="1:10">
      <c r="A10" s="20"/>
      <c r="B10" s="21" t="s">
        <v>1</v>
      </c>
      <c r="C10" s="21" t="s">
        <v>1</v>
      </c>
      <c r="D10" s="21" t="s">
        <v>1</v>
      </c>
      <c r="E10" s="21" t="s">
        <v>1</v>
      </c>
      <c r="F10" s="21" t="s">
        <v>1</v>
      </c>
      <c r="G10" s="21" t="s">
        <v>1</v>
      </c>
      <c r="H10" s="21" t="s">
        <v>1</v>
      </c>
      <c r="I10" s="21" t="s">
        <v>1</v>
      </c>
      <c r="J10" s="21" t="s">
        <v>1</v>
      </c>
    </row>
    <row r="11" ht="13.5" customHeight="1" spans="1:10">
      <c r="A11" s="20" t="s">
        <v>9</v>
      </c>
      <c r="B11" s="21" t="s">
        <v>1</v>
      </c>
      <c r="C11" s="21" t="s">
        <v>1</v>
      </c>
      <c r="D11" s="21" t="s">
        <v>1</v>
      </c>
      <c r="E11" s="21" t="s">
        <v>1</v>
      </c>
      <c r="F11" s="21" t="s">
        <v>1</v>
      </c>
      <c r="G11" s="21" t="s">
        <v>1</v>
      </c>
      <c r="H11" s="21" t="s">
        <v>1</v>
      </c>
      <c r="I11" s="21" t="s">
        <v>1</v>
      </c>
      <c r="J11" s="21" t="s">
        <v>1</v>
      </c>
    </row>
    <row r="12" ht="13.5" customHeight="1" spans="1:10">
      <c r="A12" s="20" t="s">
        <v>1</v>
      </c>
      <c r="B12" s="21" t="s">
        <v>1</v>
      </c>
      <c r="C12" s="21" t="s">
        <v>1</v>
      </c>
      <c r="D12" s="21" t="s">
        <v>1</v>
      </c>
      <c r="E12" s="21" t="s">
        <v>1</v>
      </c>
      <c r="F12" s="21" t="s">
        <v>1</v>
      </c>
      <c r="G12" s="21" t="s">
        <v>1</v>
      </c>
      <c r="H12" s="21" t="s">
        <v>1</v>
      </c>
      <c r="I12" s="21" t="s">
        <v>1</v>
      </c>
      <c r="J12" s="21" t="s">
        <v>1</v>
      </c>
    </row>
    <row r="13" ht="15" customHeight="1" spans="1:10">
      <c r="A13" s="21" t="s">
        <v>10</v>
      </c>
      <c r="B13" s="21" t="s">
        <v>1</v>
      </c>
      <c r="C13" s="21" t="s">
        <v>1</v>
      </c>
      <c r="D13" s="21" t="s">
        <v>1</v>
      </c>
      <c r="E13" s="21" t="s">
        <v>1</v>
      </c>
      <c r="F13" s="21" t="s">
        <v>1</v>
      </c>
      <c r="G13" s="21" t="s">
        <v>1</v>
      </c>
      <c r="H13" s="21" t="s">
        <v>1</v>
      </c>
      <c r="I13" s="21" t="s">
        <v>1</v>
      </c>
      <c r="J13" s="21" t="s">
        <v>1</v>
      </c>
    </row>
    <row r="14" ht="16.5" spans="1:10">
      <c r="A14" s="20" t="s">
        <v>1</v>
      </c>
      <c r="B14" s="21" t="s">
        <v>1</v>
      </c>
      <c r="C14" s="21" t="s">
        <v>1</v>
      </c>
      <c r="D14" s="21" t="s">
        <v>1</v>
      </c>
      <c r="E14" s="21" t="s">
        <v>1</v>
      </c>
      <c r="F14" s="21" t="s">
        <v>1</v>
      </c>
      <c r="G14" s="21" t="s">
        <v>1</v>
      </c>
      <c r="H14" s="21" t="s">
        <v>1</v>
      </c>
      <c r="I14" s="21" t="s">
        <v>1</v>
      </c>
      <c r="J14" s="21" t="s">
        <v>1</v>
      </c>
    </row>
    <row r="15" ht="19.5" customHeight="1" spans="1:10">
      <c r="A15" s="23" t="s">
        <v>11</v>
      </c>
      <c r="B15" s="21" t="s">
        <v>1</v>
      </c>
      <c r="C15" s="21" t="s">
        <v>1</v>
      </c>
      <c r="D15" s="21" t="s">
        <v>1</v>
      </c>
      <c r="E15" s="21" t="s">
        <v>1</v>
      </c>
      <c r="F15" s="21" t="s">
        <v>1</v>
      </c>
      <c r="G15" s="21" t="s">
        <v>1</v>
      </c>
      <c r="H15" s="21" t="s">
        <v>1</v>
      </c>
      <c r="I15" s="21" t="s">
        <v>1</v>
      </c>
      <c r="J15" s="21" t="s">
        <v>1</v>
      </c>
    </row>
    <row r="16" ht="24" customHeight="1" spans="1:10">
      <c r="A16" s="38" t="s">
        <v>12</v>
      </c>
      <c r="B16" s="39" t="s">
        <v>1</v>
      </c>
      <c r="C16" s="39" t="s">
        <v>1</v>
      </c>
      <c r="D16" s="39" t="s">
        <v>1</v>
      </c>
      <c r="E16" s="39" t="s">
        <v>1</v>
      </c>
      <c r="F16" s="39" t="s">
        <v>1</v>
      </c>
      <c r="G16" s="39" t="s">
        <v>1</v>
      </c>
      <c r="H16" s="39" t="s">
        <v>1</v>
      </c>
      <c r="I16" s="39" t="s">
        <v>1</v>
      </c>
      <c r="J16" s="39" t="s">
        <v>1</v>
      </c>
    </row>
    <row r="17" spans="1:10">
      <c r="A17" s="40" t="s">
        <v>1</v>
      </c>
      <c r="B17" s="39" t="s">
        <v>1</v>
      </c>
      <c r="C17" s="39" t="s">
        <v>1</v>
      </c>
      <c r="D17" s="39" t="s">
        <v>1</v>
      </c>
      <c r="E17" s="39" t="s">
        <v>1</v>
      </c>
      <c r="F17" s="39" t="s">
        <v>1</v>
      </c>
      <c r="G17" s="39" t="s">
        <v>1</v>
      </c>
      <c r="H17" s="39" t="s">
        <v>1</v>
      </c>
      <c r="I17" s="39" t="s">
        <v>1</v>
      </c>
      <c r="J17" s="39" t="s">
        <v>1</v>
      </c>
    </row>
    <row r="18" ht="16.5" spans="1:10">
      <c r="A18" s="41" t="s">
        <v>13</v>
      </c>
      <c r="B18" s="39" t="s">
        <v>1</v>
      </c>
      <c r="C18" s="39" t="s">
        <v>1</v>
      </c>
      <c r="D18" s="39" t="s">
        <v>1</v>
      </c>
      <c r="E18" s="39" t="s">
        <v>1</v>
      </c>
      <c r="F18" s="39" t="s">
        <v>1</v>
      </c>
      <c r="G18" s="39" t="s">
        <v>1</v>
      </c>
      <c r="H18" s="39" t="s">
        <v>1</v>
      </c>
      <c r="I18" s="39" t="s">
        <v>1</v>
      </c>
      <c r="J18" s="39" t="s">
        <v>1</v>
      </c>
    </row>
    <row r="19" ht="16.5" spans="1:10">
      <c r="A19" s="41" t="s">
        <v>14</v>
      </c>
      <c r="B19" s="39" t="s">
        <v>1</v>
      </c>
      <c r="C19" s="39" t="s">
        <v>1</v>
      </c>
      <c r="D19" s="39" t="s">
        <v>1</v>
      </c>
      <c r="E19" s="39" t="s">
        <v>1</v>
      </c>
      <c r="F19" s="39" t="s">
        <v>1</v>
      </c>
      <c r="G19" s="39" t="s">
        <v>1</v>
      </c>
      <c r="H19" s="39" t="s">
        <v>1</v>
      </c>
      <c r="I19" s="39" t="s">
        <v>1</v>
      </c>
      <c r="J19" s="39" t="s">
        <v>1</v>
      </c>
    </row>
    <row r="20" ht="19.5" customHeight="1" spans="1:10">
      <c r="A20" s="42" t="s">
        <v>15</v>
      </c>
      <c r="B20" s="39" t="s">
        <v>1</v>
      </c>
      <c r="C20" s="39" t="s">
        <v>1</v>
      </c>
      <c r="D20" s="39" t="s">
        <v>1</v>
      </c>
      <c r="E20" s="39" t="s">
        <v>1</v>
      </c>
      <c r="F20" s="39" t="s">
        <v>1</v>
      </c>
      <c r="G20" s="39" t="s">
        <v>1</v>
      </c>
      <c r="H20" s="39" t="s">
        <v>1</v>
      </c>
      <c r="I20" s="39" t="s">
        <v>1</v>
      </c>
      <c r="J20" s="39" t="s">
        <v>1</v>
      </c>
    </row>
    <row r="21" spans="1:10">
      <c r="A21" s="40" t="s">
        <v>1</v>
      </c>
      <c r="B21" s="39" t="s">
        <v>1</v>
      </c>
      <c r="C21" s="39" t="s">
        <v>1</v>
      </c>
      <c r="D21" s="39" t="s">
        <v>1</v>
      </c>
      <c r="E21" s="39" t="s">
        <v>1</v>
      </c>
      <c r="F21" s="39" t="s">
        <v>1</v>
      </c>
      <c r="G21" s="39" t="s">
        <v>1</v>
      </c>
      <c r="H21" s="39" t="s">
        <v>1</v>
      </c>
      <c r="I21" s="39" t="s">
        <v>1</v>
      </c>
      <c r="J21" s="39" t="s">
        <v>1</v>
      </c>
    </row>
    <row r="22" ht="16.5" spans="1:10">
      <c r="A22" s="43" t="s">
        <v>16</v>
      </c>
      <c r="B22" s="39" t="s">
        <v>1</v>
      </c>
      <c r="C22" s="39" t="s">
        <v>1</v>
      </c>
      <c r="D22" s="39" t="s">
        <v>1</v>
      </c>
      <c r="E22" s="39" t="s">
        <v>1</v>
      </c>
      <c r="F22" s="39" t="s">
        <v>1</v>
      </c>
      <c r="G22" s="39" t="s">
        <v>1</v>
      </c>
      <c r="H22" s="39" t="s">
        <v>1</v>
      </c>
      <c r="I22" s="39" t="s">
        <v>1</v>
      </c>
      <c r="J22" s="39" t="s">
        <v>1</v>
      </c>
    </row>
    <row r="23" ht="19.5" customHeight="1" spans="1:10">
      <c r="A23" s="42" t="s">
        <v>17</v>
      </c>
      <c r="B23" s="39" t="s">
        <v>1</v>
      </c>
      <c r="C23" s="39" t="s">
        <v>1</v>
      </c>
      <c r="D23" s="39" t="s">
        <v>1</v>
      </c>
      <c r="E23" s="39" t="s">
        <v>1</v>
      </c>
      <c r="F23" s="39" t="s">
        <v>1</v>
      </c>
      <c r="G23" s="39" t="s">
        <v>1</v>
      </c>
      <c r="H23" s="39" t="s">
        <v>1</v>
      </c>
      <c r="I23" s="39" t="s">
        <v>1</v>
      </c>
      <c r="J23" s="39" t="s">
        <v>1</v>
      </c>
    </row>
    <row r="24" spans="1:10">
      <c r="A24" s="40" t="s">
        <v>1</v>
      </c>
      <c r="B24" s="39" t="s">
        <v>1</v>
      </c>
      <c r="C24" s="39" t="s">
        <v>1</v>
      </c>
      <c r="D24" s="39" t="s">
        <v>1</v>
      </c>
      <c r="E24" s="39" t="s">
        <v>1</v>
      </c>
      <c r="F24" s="39" t="s">
        <v>1</v>
      </c>
      <c r="G24" s="39" t="s">
        <v>1</v>
      </c>
      <c r="H24" s="39" t="s">
        <v>1</v>
      </c>
      <c r="I24" s="39" t="s">
        <v>1</v>
      </c>
      <c r="J24" s="39" t="s">
        <v>1</v>
      </c>
    </row>
    <row r="25" ht="45" customHeight="1" spans="1:10">
      <c r="A25" s="44" t="s">
        <v>18</v>
      </c>
      <c r="B25" s="45" t="s">
        <v>19</v>
      </c>
      <c r="C25" s="44" t="s">
        <v>20</v>
      </c>
      <c r="D25" s="45" t="s">
        <v>21</v>
      </c>
      <c r="E25" s="45" t="s">
        <v>22</v>
      </c>
      <c r="F25" s="39" t="s">
        <v>1</v>
      </c>
      <c r="G25" s="39" t="s">
        <v>1</v>
      </c>
      <c r="H25" s="39" t="s">
        <v>1</v>
      </c>
      <c r="I25" s="39" t="s">
        <v>1</v>
      </c>
      <c r="J25" s="39" t="s">
        <v>1</v>
      </c>
    </row>
    <row r="26" ht="116" spans="1:10">
      <c r="A26" s="46">
        <v>1</v>
      </c>
      <c r="B26" s="46" t="s">
        <v>24</v>
      </c>
      <c r="C26" s="46" t="s">
        <v>25</v>
      </c>
      <c r="D26" s="46" t="s">
        <v>26</v>
      </c>
      <c r="E26" s="47" t="s">
        <v>27</v>
      </c>
      <c r="F26" s="39" t="s">
        <v>1</v>
      </c>
      <c r="G26" s="39" t="s">
        <v>1</v>
      </c>
      <c r="H26" s="39" t="s">
        <v>1</v>
      </c>
      <c r="I26" s="39" t="s">
        <v>1</v>
      </c>
      <c r="J26" s="39" t="s">
        <v>1</v>
      </c>
    </row>
    <row r="27" ht="101.5" spans="1:10">
      <c r="A27" s="46">
        <v>2</v>
      </c>
      <c r="B27" s="46" t="s">
        <v>24</v>
      </c>
      <c r="C27" s="46" t="s">
        <v>29</v>
      </c>
      <c r="D27" s="46" t="s">
        <v>30</v>
      </c>
      <c r="E27" s="47" t="s">
        <v>31</v>
      </c>
      <c r="F27" s="39" t="s">
        <v>1</v>
      </c>
      <c r="G27" s="39" t="s">
        <v>1</v>
      </c>
      <c r="H27" s="39" t="s">
        <v>1</v>
      </c>
      <c r="I27" s="39" t="s">
        <v>1</v>
      </c>
      <c r="J27" s="39" t="s">
        <v>1</v>
      </c>
    </row>
    <row r="28" ht="87" spans="1:10">
      <c r="A28" s="46">
        <v>3</v>
      </c>
      <c r="B28" s="46" t="s">
        <v>33</v>
      </c>
      <c r="C28" s="46" t="s">
        <v>25</v>
      </c>
      <c r="D28" s="46" t="s">
        <v>34</v>
      </c>
      <c r="E28" s="47" t="s">
        <v>35</v>
      </c>
    </row>
    <row r="29" ht="72.5" spans="1:10">
      <c r="A29" s="46">
        <v>4</v>
      </c>
      <c r="B29" s="46" t="s">
        <v>33</v>
      </c>
      <c r="C29" s="46" t="s">
        <v>37</v>
      </c>
      <c r="D29" s="46" t="s">
        <v>38</v>
      </c>
      <c r="E29" s="47" t="s">
        <v>39</v>
      </c>
      <c r="F29" s="39" t="s">
        <v>1</v>
      </c>
      <c r="G29" s="39" t="s">
        <v>1</v>
      </c>
      <c r="H29" s="39" t="s">
        <v>1</v>
      </c>
      <c r="I29" s="39" t="s">
        <v>1</v>
      </c>
      <c r="J29" s="39" t="s">
        <v>1</v>
      </c>
    </row>
    <row r="30" ht="87" spans="1:10">
      <c r="A30" s="46">
        <v>5</v>
      </c>
      <c r="B30" s="46" t="s">
        <v>41</v>
      </c>
      <c r="C30" s="47" t="s">
        <v>39</v>
      </c>
      <c r="D30" s="46" t="s">
        <v>42</v>
      </c>
      <c r="E30" s="47" t="s">
        <v>39</v>
      </c>
      <c r="F30" s="39" t="s">
        <v>1</v>
      </c>
      <c r="G30" s="39" t="s">
        <v>1</v>
      </c>
      <c r="H30" s="39" t="s">
        <v>1</v>
      </c>
      <c r="I30" s="39" t="s">
        <v>1</v>
      </c>
      <c r="J30" s="39" t="s">
        <v>1</v>
      </c>
    </row>
    <row r="31" ht="72.5" spans="1:10">
      <c r="A31" s="46">
        <v>6</v>
      </c>
      <c r="B31" s="46" t="s">
        <v>44</v>
      </c>
      <c r="C31" s="47" t="s">
        <v>39</v>
      </c>
      <c r="D31" s="46" t="s">
        <v>45</v>
      </c>
      <c r="E31" s="47" t="s">
        <v>39</v>
      </c>
      <c r="F31" s="39" t="s">
        <v>1</v>
      </c>
      <c r="G31" s="39" t="s">
        <v>1</v>
      </c>
      <c r="H31" s="39" t="s">
        <v>1</v>
      </c>
      <c r="I31" s="39" t="s">
        <v>1</v>
      </c>
      <c r="J31" s="39" t="s">
        <v>1</v>
      </c>
    </row>
    <row r="32" ht="72.5" spans="1:10">
      <c r="A32" s="46">
        <v>7</v>
      </c>
      <c r="B32" s="46" t="s">
        <v>47</v>
      </c>
      <c r="C32" s="47" t="s">
        <v>39</v>
      </c>
      <c r="D32" s="46" t="s">
        <v>48</v>
      </c>
      <c r="E32" s="47" t="s">
        <v>49</v>
      </c>
    </row>
    <row r="33" ht="101.5" spans="1:10">
      <c r="A33" s="46">
        <v>8</v>
      </c>
      <c r="B33" s="47" t="s">
        <v>51</v>
      </c>
      <c r="C33" s="47" t="s">
        <v>52</v>
      </c>
      <c r="D33" s="46" t="s">
        <v>53</v>
      </c>
      <c r="E33" s="47" t="s">
        <v>39</v>
      </c>
      <c r="F33" s="39" t="s">
        <v>1</v>
      </c>
      <c r="G33" s="39" t="s">
        <v>1</v>
      </c>
      <c r="H33" s="39" t="s">
        <v>1</v>
      </c>
      <c r="I33" s="39" t="s">
        <v>1</v>
      </c>
      <c r="J33" s="39" t="s">
        <v>1</v>
      </c>
    </row>
    <row r="34" ht="87" spans="1:10">
      <c r="A34" s="46">
        <v>9</v>
      </c>
      <c r="B34" s="46" t="s">
        <v>55</v>
      </c>
      <c r="C34" s="47" t="s">
        <v>52</v>
      </c>
      <c r="D34" s="46" t="s">
        <v>56</v>
      </c>
      <c r="E34" s="47" t="s">
        <v>57</v>
      </c>
      <c r="F34" s="39" t="s">
        <v>1</v>
      </c>
      <c r="G34" s="39" t="s">
        <v>1</v>
      </c>
      <c r="H34" s="39" t="s">
        <v>1</v>
      </c>
      <c r="I34" s="39" t="s">
        <v>1</v>
      </c>
      <c r="J34" s="39" t="s">
        <v>1</v>
      </c>
    </row>
    <row r="35" ht="58" spans="1:10">
      <c r="A35" s="46">
        <v>10</v>
      </c>
      <c r="B35" s="46" t="s">
        <v>59</v>
      </c>
      <c r="C35" s="47" t="s">
        <v>52</v>
      </c>
      <c r="D35" s="46" t="s">
        <v>60</v>
      </c>
      <c r="E35" s="47" t="s">
        <v>39</v>
      </c>
      <c r="F35" s="39" t="s">
        <v>1</v>
      </c>
      <c r="G35" s="39" t="s">
        <v>1</v>
      </c>
      <c r="H35" s="39" t="s">
        <v>1</v>
      </c>
      <c r="I35" s="39" t="s">
        <v>1</v>
      </c>
      <c r="J35" s="39" t="s">
        <v>1</v>
      </c>
    </row>
    <row r="36" spans="1:10">
      <c r="A36" s="40" t="s">
        <v>1</v>
      </c>
      <c r="B36" s="39" t="s">
        <v>1</v>
      </c>
      <c r="C36" s="39" t="s">
        <v>1</v>
      </c>
      <c r="D36" s="39" t="s">
        <v>1</v>
      </c>
      <c r="E36" s="39" t="s">
        <v>1</v>
      </c>
      <c r="F36" s="39" t="s">
        <v>1</v>
      </c>
      <c r="G36" s="39" t="s">
        <v>1</v>
      </c>
      <c r="H36" s="39" t="s">
        <v>1</v>
      </c>
      <c r="I36" s="39" t="s">
        <v>1</v>
      </c>
      <c r="J36" s="39" t="s">
        <v>1</v>
      </c>
    </row>
    <row r="37" ht="16.5" spans="1:10">
      <c r="A37" s="43" t="s">
        <v>61</v>
      </c>
      <c r="B37" s="39" t="s">
        <v>1</v>
      </c>
      <c r="C37" s="39" t="s">
        <v>1</v>
      </c>
      <c r="D37" s="39" t="s">
        <v>1</v>
      </c>
      <c r="E37" s="39" t="s">
        <v>1</v>
      </c>
      <c r="F37" s="39" t="s">
        <v>1</v>
      </c>
      <c r="G37" s="39" t="s">
        <v>1</v>
      </c>
      <c r="H37" s="39" t="s">
        <v>1</v>
      </c>
      <c r="I37" s="39" t="s">
        <v>1</v>
      </c>
      <c r="J37" s="39" t="s">
        <v>1</v>
      </c>
    </row>
    <row r="38" ht="16.5" spans="1:10">
      <c r="A38" s="43" t="s">
        <v>62</v>
      </c>
      <c r="B38" s="39" t="s">
        <v>1</v>
      </c>
      <c r="C38" s="39" t="s">
        <v>1</v>
      </c>
      <c r="D38" s="39" t="s">
        <v>1</v>
      </c>
      <c r="E38" s="39" t="s">
        <v>1</v>
      </c>
      <c r="F38" s="39" t="s">
        <v>1</v>
      </c>
      <c r="G38" s="39" t="s">
        <v>1</v>
      </c>
      <c r="H38" s="39" t="s">
        <v>1</v>
      </c>
      <c r="I38" s="39" t="s">
        <v>1</v>
      </c>
      <c r="J38" s="39" t="s">
        <v>1</v>
      </c>
    </row>
    <row r="39" ht="16.5" spans="1:10">
      <c r="A39" s="43" t="s">
        <v>63</v>
      </c>
      <c r="B39" s="39" t="s">
        <v>1</v>
      </c>
      <c r="C39" s="39" t="s">
        <v>1</v>
      </c>
      <c r="D39" s="39" t="s">
        <v>1</v>
      </c>
      <c r="E39" s="39" t="s">
        <v>1</v>
      </c>
      <c r="F39" s="39" t="s">
        <v>1</v>
      </c>
      <c r="G39" s="39" t="s">
        <v>1</v>
      </c>
      <c r="H39" s="39" t="s">
        <v>1</v>
      </c>
      <c r="I39" s="39" t="s">
        <v>1</v>
      </c>
      <c r="J39" s="39" t="s">
        <v>1</v>
      </c>
    </row>
    <row r="40" ht="19.5" customHeight="1" spans="1:10">
      <c r="A40" s="42" t="s">
        <v>64</v>
      </c>
      <c r="B40" s="39" t="s">
        <v>1</v>
      </c>
      <c r="C40" s="39" t="s">
        <v>1</v>
      </c>
      <c r="D40" s="39" t="s">
        <v>1</v>
      </c>
      <c r="E40" s="39" t="s">
        <v>1</v>
      </c>
      <c r="F40" s="39" t="s">
        <v>1</v>
      </c>
      <c r="G40" s="39" t="s">
        <v>1</v>
      </c>
      <c r="H40" s="39" t="s">
        <v>1</v>
      </c>
      <c r="I40" s="39" t="s">
        <v>1</v>
      </c>
      <c r="J40" s="39" t="s">
        <v>1</v>
      </c>
    </row>
    <row r="41" spans="1:10">
      <c r="A41" s="40" t="s">
        <v>1</v>
      </c>
      <c r="B41" s="39" t="s">
        <v>1</v>
      </c>
      <c r="C41" s="39" t="s">
        <v>1</v>
      </c>
      <c r="D41" s="39" t="s">
        <v>1</v>
      </c>
      <c r="E41" s="39" t="s">
        <v>1</v>
      </c>
      <c r="F41" s="39" t="s">
        <v>1</v>
      </c>
      <c r="G41" s="39" t="s">
        <v>1</v>
      </c>
      <c r="H41" s="39" t="s">
        <v>1</v>
      </c>
      <c r="I41" s="39" t="s">
        <v>1</v>
      </c>
      <c r="J41" s="39" t="s">
        <v>1</v>
      </c>
    </row>
    <row r="42" ht="16.5" customHeight="1" spans="1:10">
      <c r="A42" s="48" t="s">
        <v>65</v>
      </c>
      <c r="B42" s="39" t="s">
        <v>1</v>
      </c>
      <c r="C42" s="39" t="s">
        <v>1</v>
      </c>
      <c r="D42" s="39" t="s">
        <v>1</v>
      </c>
      <c r="E42" s="39" t="s">
        <v>1</v>
      </c>
      <c r="F42" s="39" t="s">
        <v>1</v>
      </c>
      <c r="G42" s="39" t="s">
        <v>1</v>
      </c>
      <c r="H42" s="39" t="s">
        <v>1</v>
      </c>
      <c r="I42" s="39" t="s">
        <v>1</v>
      </c>
      <c r="J42" s="39" t="s">
        <v>1</v>
      </c>
    </row>
    <row r="43" ht="16.5" spans="1:10">
      <c r="A43" s="49" t="s">
        <v>66</v>
      </c>
      <c r="B43" s="39" t="s">
        <v>1</v>
      </c>
      <c r="C43" s="39" t="s">
        <v>1</v>
      </c>
      <c r="D43" s="39" t="s">
        <v>1</v>
      </c>
      <c r="E43" s="39" t="s">
        <v>1</v>
      </c>
      <c r="F43" s="39" t="s">
        <v>1</v>
      </c>
      <c r="G43" s="39" t="s">
        <v>1</v>
      </c>
      <c r="H43" s="39" t="s">
        <v>1</v>
      </c>
      <c r="I43" s="39" t="s">
        <v>1</v>
      </c>
      <c r="J43" s="39" t="s">
        <v>1</v>
      </c>
    </row>
    <row r="44" ht="16.5" spans="1:10">
      <c r="A44" s="49" t="s">
        <v>67</v>
      </c>
      <c r="B44" s="39" t="s">
        <v>1</v>
      </c>
      <c r="C44" s="39" t="s">
        <v>1</v>
      </c>
      <c r="D44" s="39" t="s">
        <v>1</v>
      </c>
      <c r="E44" s="39" t="s">
        <v>1</v>
      </c>
      <c r="F44" s="39" t="s">
        <v>1</v>
      </c>
      <c r="G44" s="39" t="s">
        <v>1</v>
      </c>
      <c r="H44" s="39" t="s">
        <v>1</v>
      </c>
      <c r="I44" s="39" t="s">
        <v>1</v>
      </c>
      <c r="J44" s="39" t="s">
        <v>1</v>
      </c>
    </row>
    <row r="45" ht="16.5" spans="1:10">
      <c r="A45" s="49" t="s">
        <v>68</v>
      </c>
      <c r="B45" s="39" t="s">
        <v>1</v>
      </c>
      <c r="C45" s="39" t="s">
        <v>1</v>
      </c>
      <c r="D45" s="39" t="s">
        <v>1</v>
      </c>
      <c r="E45" s="39" t="s">
        <v>1</v>
      </c>
      <c r="F45" s="39" t="s">
        <v>1</v>
      </c>
      <c r="G45" s="39" t="s">
        <v>1</v>
      </c>
      <c r="H45" s="39" t="s">
        <v>1</v>
      </c>
      <c r="I45" s="39" t="s">
        <v>1</v>
      </c>
      <c r="J45" s="39" t="s">
        <v>1</v>
      </c>
    </row>
    <row r="46" ht="16.5" spans="1:10">
      <c r="A46" s="49" t="s">
        <v>69</v>
      </c>
      <c r="B46" s="39" t="s">
        <v>1</v>
      </c>
      <c r="C46" s="39" t="s">
        <v>1</v>
      </c>
      <c r="D46" s="39" t="s">
        <v>1</v>
      </c>
      <c r="E46" s="39" t="s">
        <v>1</v>
      </c>
      <c r="F46" s="39" t="s">
        <v>1</v>
      </c>
      <c r="G46" s="39" t="s">
        <v>1</v>
      </c>
      <c r="H46" s="39" t="s">
        <v>1</v>
      </c>
      <c r="I46" s="39" t="s">
        <v>1</v>
      </c>
      <c r="J46" s="39" t="s">
        <v>1</v>
      </c>
    </row>
    <row r="47" ht="16.5" customHeight="1" spans="1:10">
      <c r="A47" s="48" t="s">
        <v>70</v>
      </c>
      <c r="B47" s="39" t="s">
        <v>1</v>
      </c>
      <c r="C47" s="39" t="s">
        <v>1</v>
      </c>
      <c r="D47" s="39" t="s">
        <v>1</v>
      </c>
      <c r="E47" s="39" t="s">
        <v>1</v>
      </c>
      <c r="F47" s="39" t="s">
        <v>1</v>
      </c>
      <c r="G47" s="39" t="s">
        <v>1</v>
      </c>
      <c r="H47" s="39" t="s">
        <v>1</v>
      </c>
      <c r="I47" s="39" t="s">
        <v>1</v>
      </c>
      <c r="J47" s="39" t="s">
        <v>1</v>
      </c>
    </row>
    <row r="48" ht="16.5" spans="1:10">
      <c r="A48" s="49" t="s">
        <v>71</v>
      </c>
      <c r="B48" s="39" t="s">
        <v>1</v>
      </c>
      <c r="C48" s="39" t="s">
        <v>1</v>
      </c>
      <c r="D48" s="39" t="s">
        <v>1</v>
      </c>
      <c r="E48" s="39" t="s">
        <v>1</v>
      </c>
      <c r="F48" s="39" t="s">
        <v>1</v>
      </c>
      <c r="G48" s="39" t="s">
        <v>1</v>
      </c>
      <c r="H48" s="39" t="s">
        <v>1</v>
      </c>
      <c r="I48" s="39" t="s">
        <v>1</v>
      </c>
      <c r="J48" s="39" t="s">
        <v>1</v>
      </c>
    </row>
    <row r="49" ht="16.5" spans="1:10">
      <c r="A49" s="49" t="s">
        <v>72</v>
      </c>
      <c r="B49" s="39" t="s">
        <v>1</v>
      </c>
      <c r="C49" s="39" t="s">
        <v>1</v>
      </c>
      <c r="D49" s="39" t="s">
        <v>1</v>
      </c>
      <c r="E49" s="39" t="s">
        <v>1</v>
      </c>
      <c r="F49" s="39" t="s">
        <v>1</v>
      </c>
      <c r="G49" s="39" t="s">
        <v>1</v>
      </c>
      <c r="H49" s="39" t="s">
        <v>1</v>
      </c>
      <c r="I49" s="39" t="s">
        <v>1</v>
      </c>
      <c r="J49" s="39" t="s">
        <v>1</v>
      </c>
    </row>
    <row r="50" ht="16.5" customHeight="1" spans="1:10">
      <c r="A50" s="48" t="s">
        <v>73</v>
      </c>
      <c r="B50" s="39" t="s">
        <v>1</v>
      </c>
      <c r="C50" s="39" t="s">
        <v>1</v>
      </c>
      <c r="D50" s="39" t="s">
        <v>1</v>
      </c>
      <c r="E50" s="39" t="s">
        <v>1</v>
      </c>
      <c r="F50" s="39" t="s">
        <v>1</v>
      </c>
      <c r="G50" s="39" t="s">
        <v>1</v>
      </c>
      <c r="H50" s="39" t="s">
        <v>1</v>
      </c>
      <c r="I50" s="39" t="s">
        <v>1</v>
      </c>
      <c r="J50" s="39" t="s">
        <v>1</v>
      </c>
    </row>
    <row r="51" ht="16.5" spans="1:10">
      <c r="A51" s="43" t="s">
        <v>74</v>
      </c>
    </row>
    <row r="52" ht="16.5" spans="1:10">
      <c r="A52" s="49" t="s">
        <v>75</v>
      </c>
      <c r="B52" s="39" t="s">
        <v>1</v>
      </c>
      <c r="C52" s="39" t="s">
        <v>1</v>
      </c>
      <c r="D52" s="39" t="s">
        <v>1</v>
      </c>
      <c r="E52" s="39" t="s">
        <v>1</v>
      </c>
      <c r="F52" s="39" t="s">
        <v>1</v>
      </c>
      <c r="G52" s="39" t="s">
        <v>1</v>
      </c>
      <c r="H52" s="39" t="s">
        <v>1</v>
      </c>
      <c r="I52" s="39" t="s">
        <v>1</v>
      </c>
      <c r="J52" s="39" t="s">
        <v>1</v>
      </c>
    </row>
    <row r="53" ht="16.5" spans="1:10">
      <c r="A53" s="49" t="s">
        <v>76</v>
      </c>
      <c r="B53" s="39" t="s">
        <v>1</v>
      </c>
      <c r="C53" s="39" t="s">
        <v>1</v>
      </c>
      <c r="D53" s="39" t="s">
        <v>1</v>
      </c>
      <c r="E53" s="39" t="s">
        <v>1</v>
      </c>
      <c r="F53" s="39" t="s">
        <v>1</v>
      </c>
      <c r="G53" s="39" t="s">
        <v>1</v>
      </c>
      <c r="H53" s="39" t="s">
        <v>1</v>
      </c>
      <c r="I53" s="39" t="s">
        <v>1</v>
      </c>
      <c r="J53" s="39" t="s">
        <v>1</v>
      </c>
    </row>
    <row r="54" ht="16.5" spans="1:10">
      <c r="A54" s="49" t="s">
        <v>77</v>
      </c>
      <c r="B54" s="39" t="s">
        <v>1</v>
      </c>
      <c r="C54" s="39" t="s">
        <v>1</v>
      </c>
      <c r="D54" s="39" t="s">
        <v>1</v>
      </c>
      <c r="E54" s="39" t="s">
        <v>1</v>
      </c>
      <c r="F54" s="39" t="s">
        <v>1</v>
      </c>
      <c r="G54" s="39" t="s">
        <v>1</v>
      </c>
      <c r="H54" s="39" t="s">
        <v>1</v>
      </c>
      <c r="I54" s="39" t="s">
        <v>1</v>
      </c>
      <c r="J54" s="39" t="s">
        <v>1</v>
      </c>
    </row>
    <row r="55" ht="16.5" spans="1:10">
      <c r="A55" s="49" t="s">
        <v>78</v>
      </c>
      <c r="B55" s="39" t="s">
        <v>1</v>
      </c>
      <c r="C55" s="39" t="s">
        <v>1</v>
      </c>
      <c r="D55" s="39" t="s">
        <v>1</v>
      </c>
      <c r="E55" s="39" t="s">
        <v>1</v>
      </c>
      <c r="F55" s="39" t="s">
        <v>1</v>
      </c>
      <c r="G55" s="39" t="s">
        <v>1</v>
      </c>
      <c r="H55" s="39" t="s">
        <v>1</v>
      </c>
      <c r="I55" s="39" t="s">
        <v>1</v>
      </c>
      <c r="J55" s="39" t="s">
        <v>1</v>
      </c>
    </row>
    <row r="56" ht="16.5" customHeight="1" spans="1:10">
      <c r="A56" s="48" t="s">
        <v>79</v>
      </c>
      <c r="B56" s="39" t="s">
        <v>1</v>
      </c>
      <c r="C56" s="39" t="s">
        <v>1</v>
      </c>
      <c r="D56" s="39" t="s">
        <v>1</v>
      </c>
      <c r="E56" s="39" t="s">
        <v>1</v>
      </c>
      <c r="F56" s="39" t="s">
        <v>1</v>
      </c>
      <c r="G56" s="39" t="s">
        <v>1</v>
      </c>
      <c r="H56" s="39" t="s">
        <v>1</v>
      </c>
      <c r="I56" s="39" t="s">
        <v>1</v>
      </c>
      <c r="J56" s="39" t="s">
        <v>1</v>
      </c>
    </row>
    <row r="57" ht="16.5" spans="1:10">
      <c r="A57" s="49" t="s">
        <v>80</v>
      </c>
      <c r="B57" s="39" t="s">
        <v>1</v>
      </c>
      <c r="C57" s="39" t="s">
        <v>1</v>
      </c>
      <c r="D57" s="39" t="s">
        <v>1</v>
      </c>
      <c r="E57" s="39" t="s">
        <v>1</v>
      </c>
      <c r="F57" s="39" t="s">
        <v>1</v>
      </c>
      <c r="G57" s="39" t="s">
        <v>1</v>
      </c>
      <c r="H57" s="39" t="s">
        <v>1</v>
      </c>
      <c r="I57" s="39" t="s">
        <v>1</v>
      </c>
      <c r="J57" s="39" t="s">
        <v>1</v>
      </c>
    </row>
    <row r="58" ht="16.5" spans="1:10">
      <c r="A58" s="49" t="s">
        <v>81</v>
      </c>
      <c r="B58" s="39" t="s">
        <v>1</v>
      </c>
      <c r="C58" s="39" t="s">
        <v>1</v>
      </c>
      <c r="D58" s="39" t="s">
        <v>1</v>
      </c>
      <c r="E58" s="39" t="s">
        <v>1</v>
      </c>
      <c r="F58" s="39" t="s">
        <v>1</v>
      </c>
      <c r="G58" s="39" t="s">
        <v>1</v>
      </c>
      <c r="H58" s="39" t="s">
        <v>1</v>
      </c>
      <c r="I58" s="39" t="s">
        <v>1</v>
      </c>
      <c r="J58" s="39" t="s">
        <v>1</v>
      </c>
    </row>
    <row r="59" ht="16.5" customHeight="1" spans="1:10">
      <c r="A59" s="48" t="s">
        <v>82</v>
      </c>
      <c r="B59" s="39" t="s">
        <v>1</v>
      </c>
      <c r="C59" s="39" t="s">
        <v>1</v>
      </c>
      <c r="D59" s="39" t="s">
        <v>1</v>
      </c>
      <c r="E59" s="39" t="s">
        <v>1</v>
      </c>
      <c r="F59" s="39" t="s">
        <v>1</v>
      </c>
      <c r="G59" s="39" t="s">
        <v>1</v>
      </c>
      <c r="H59" s="39" t="s">
        <v>1</v>
      </c>
      <c r="I59" s="39" t="s">
        <v>1</v>
      </c>
      <c r="J59" s="39" t="s">
        <v>1</v>
      </c>
    </row>
    <row r="60" ht="16.5" spans="1:10">
      <c r="A60" s="49" t="s">
        <v>83</v>
      </c>
      <c r="B60" s="39" t="s">
        <v>1</v>
      </c>
      <c r="C60" s="39" t="s">
        <v>1</v>
      </c>
      <c r="D60" s="39" t="s">
        <v>1</v>
      </c>
      <c r="E60" s="39" t="s">
        <v>1</v>
      </c>
      <c r="F60" s="39" t="s">
        <v>1</v>
      </c>
      <c r="G60" s="39" t="s">
        <v>1</v>
      </c>
      <c r="H60" s="39" t="s">
        <v>1</v>
      </c>
      <c r="I60" s="39" t="s">
        <v>1</v>
      </c>
      <c r="J60" s="39" t="s">
        <v>1</v>
      </c>
    </row>
    <row r="61" ht="16.5" spans="1:10">
      <c r="A61" s="49" t="s">
        <v>84</v>
      </c>
      <c r="B61" s="39" t="s">
        <v>1</v>
      </c>
      <c r="C61" s="39" t="s">
        <v>1</v>
      </c>
      <c r="D61" s="39" t="s">
        <v>1</v>
      </c>
      <c r="E61" s="39" t="s">
        <v>1</v>
      </c>
      <c r="F61" s="39" t="s">
        <v>1</v>
      </c>
      <c r="G61" s="39" t="s">
        <v>1</v>
      </c>
      <c r="H61" s="39" t="s">
        <v>1</v>
      </c>
      <c r="I61" s="39" t="s">
        <v>1</v>
      </c>
      <c r="J61" s="39" t="s">
        <v>1</v>
      </c>
    </row>
    <row r="62" ht="16.5" spans="1:10">
      <c r="A62" s="49" t="s">
        <v>85</v>
      </c>
      <c r="B62" s="39" t="s">
        <v>1</v>
      </c>
      <c r="C62" s="39" t="s">
        <v>1</v>
      </c>
      <c r="D62" s="39" t="s">
        <v>1</v>
      </c>
      <c r="E62" s="39" t="s">
        <v>1</v>
      </c>
      <c r="F62" s="39" t="s">
        <v>1</v>
      </c>
      <c r="G62" s="39" t="s">
        <v>1</v>
      </c>
      <c r="H62" s="39" t="s">
        <v>1</v>
      </c>
      <c r="I62" s="39" t="s">
        <v>1</v>
      </c>
      <c r="J62" s="39" t="s">
        <v>1</v>
      </c>
    </row>
    <row r="63" ht="16.5" spans="1:10">
      <c r="A63" s="49" t="s">
        <v>86</v>
      </c>
      <c r="B63" s="39" t="s">
        <v>1</v>
      </c>
      <c r="C63" s="39" t="s">
        <v>1</v>
      </c>
      <c r="D63" s="39" t="s">
        <v>1</v>
      </c>
      <c r="E63" s="39" t="s">
        <v>1</v>
      </c>
      <c r="F63" s="39" t="s">
        <v>1</v>
      </c>
      <c r="G63" s="39" t="s">
        <v>1</v>
      </c>
      <c r="H63" s="39" t="s">
        <v>1</v>
      </c>
      <c r="I63" s="39" t="s">
        <v>1</v>
      </c>
      <c r="J63" s="39" t="s">
        <v>1</v>
      </c>
    </row>
    <row r="64" ht="19.5" customHeight="1" spans="1:10">
      <c r="A64" s="42" t="s">
        <v>87</v>
      </c>
      <c r="B64" s="39" t="s">
        <v>1</v>
      </c>
      <c r="C64" s="39" t="s">
        <v>1</v>
      </c>
      <c r="D64" s="39" t="s">
        <v>1</v>
      </c>
      <c r="E64" s="39" t="s">
        <v>1</v>
      </c>
      <c r="F64" s="39" t="s">
        <v>1</v>
      </c>
      <c r="G64" s="39" t="s">
        <v>1</v>
      </c>
      <c r="H64" s="39" t="s">
        <v>1</v>
      </c>
      <c r="I64" s="39" t="s">
        <v>1</v>
      </c>
      <c r="J64" s="39" t="s">
        <v>1</v>
      </c>
    </row>
    <row r="65" spans="1:10">
      <c r="A65" s="40" t="s">
        <v>1</v>
      </c>
      <c r="B65" s="39" t="s">
        <v>1</v>
      </c>
      <c r="C65" s="39" t="s">
        <v>1</v>
      </c>
      <c r="D65" s="39" t="s">
        <v>1</v>
      </c>
      <c r="E65" s="39" t="s">
        <v>1</v>
      </c>
      <c r="F65" s="39" t="s">
        <v>1</v>
      </c>
      <c r="G65" s="39" t="s">
        <v>1</v>
      </c>
      <c r="H65" s="39" t="s">
        <v>1</v>
      </c>
      <c r="I65" s="39" t="s">
        <v>1</v>
      </c>
      <c r="J65" s="39" t="s">
        <v>1</v>
      </c>
    </row>
    <row r="66" ht="45" customHeight="1" spans="1:10">
      <c r="A66" s="44" t="s">
        <v>19</v>
      </c>
      <c r="B66" s="44" t="s">
        <v>88</v>
      </c>
      <c r="C66" s="45" t="s">
        <v>89</v>
      </c>
      <c r="D66" s="39" t="s">
        <v>1</v>
      </c>
      <c r="E66" s="39" t="s">
        <v>1</v>
      </c>
      <c r="F66" s="39" t="s">
        <v>1</v>
      </c>
      <c r="G66" s="39" t="s">
        <v>1</v>
      </c>
      <c r="H66" s="39" t="s">
        <v>1</v>
      </c>
      <c r="I66" s="39" t="s">
        <v>1</v>
      </c>
      <c r="J66" s="39" t="s">
        <v>1</v>
      </c>
    </row>
    <row r="67" ht="58" spans="1:10">
      <c r="A67" s="46" t="s">
        <v>90</v>
      </c>
      <c r="B67" s="50" t="s">
        <v>91</v>
      </c>
      <c r="C67" s="51" t="s">
        <v>92</v>
      </c>
      <c r="D67" s="39" t="s">
        <v>1</v>
      </c>
      <c r="E67" s="39" t="s">
        <v>1</v>
      </c>
      <c r="F67" s="39" t="s">
        <v>1</v>
      </c>
      <c r="G67" s="39" t="s">
        <v>1</v>
      </c>
      <c r="H67" s="39" t="s">
        <v>1</v>
      </c>
      <c r="I67" s="39" t="s">
        <v>1</v>
      </c>
      <c r="J67" s="39" t="s">
        <v>1</v>
      </c>
    </row>
    <row r="68" ht="58" spans="1:10">
      <c r="A68" s="46" t="s">
        <v>93</v>
      </c>
      <c r="B68" s="50" t="s">
        <v>94</v>
      </c>
      <c r="C68" s="51" t="s">
        <v>92</v>
      </c>
      <c r="D68" s="39" t="s">
        <v>1</v>
      </c>
      <c r="E68" s="39" t="s">
        <v>1</v>
      </c>
      <c r="F68" s="39" t="s">
        <v>1</v>
      </c>
      <c r="G68" s="39" t="s">
        <v>1</v>
      </c>
      <c r="H68" s="39" t="s">
        <v>1</v>
      </c>
      <c r="I68" s="39" t="s">
        <v>1</v>
      </c>
      <c r="J68" s="39" t="s">
        <v>1</v>
      </c>
    </row>
    <row r="69" ht="29" spans="1:10">
      <c r="A69" s="46" t="s">
        <v>95</v>
      </c>
      <c r="B69" s="50" t="s">
        <v>96</v>
      </c>
      <c r="C69" s="51" t="s">
        <v>97</v>
      </c>
      <c r="D69" s="39" t="s">
        <v>1</v>
      </c>
      <c r="E69" s="39" t="s">
        <v>1</v>
      </c>
      <c r="F69" s="39" t="s">
        <v>1</v>
      </c>
      <c r="G69" s="39" t="s">
        <v>1</v>
      </c>
      <c r="H69" s="39" t="s">
        <v>1</v>
      </c>
      <c r="I69" s="39" t="s">
        <v>1</v>
      </c>
      <c r="J69" s="39" t="s">
        <v>1</v>
      </c>
    </row>
    <row r="70" ht="29" spans="1:10">
      <c r="A70" s="46" t="s">
        <v>98</v>
      </c>
      <c r="B70" s="50" t="s">
        <v>96</v>
      </c>
      <c r="C70" s="51" t="s">
        <v>97</v>
      </c>
      <c r="D70" s="39" t="s">
        <v>1</v>
      </c>
      <c r="E70" s="39" t="s">
        <v>1</v>
      </c>
      <c r="F70" s="39" t="s">
        <v>1</v>
      </c>
      <c r="G70" s="39" t="s">
        <v>1</v>
      </c>
      <c r="H70" s="39" t="s">
        <v>1</v>
      </c>
      <c r="I70" s="39" t="s">
        <v>1</v>
      </c>
      <c r="J70" s="39" t="s">
        <v>1</v>
      </c>
    </row>
    <row r="71" ht="14.5" spans="1:10">
      <c r="A71" s="46" t="s">
        <v>99</v>
      </c>
      <c r="B71" s="47" t="s">
        <v>39</v>
      </c>
      <c r="C71" s="47" t="s">
        <v>39</v>
      </c>
      <c r="D71" s="39" t="s">
        <v>1</v>
      </c>
      <c r="E71" s="39" t="s">
        <v>1</v>
      </c>
      <c r="F71" s="39" t="s">
        <v>1</v>
      </c>
      <c r="G71" s="39" t="s">
        <v>1</v>
      </c>
      <c r="H71" s="39" t="s">
        <v>1</v>
      </c>
      <c r="I71" s="39" t="s">
        <v>1</v>
      </c>
      <c r="J71" s="39" t="s">
        <v>1</v>
      </c>
    </row>
    <row r="72" spans="1:10">
      <c r="A72" s="40" t="s">
        <v>1</v>
      </c>
      <c r="B72" s="39" t="s">
        <v>1</v>
      </c>
      <c r="C72" s="39" t="s">
        <v>1</v>
      </c>
      <c r="D72" s="39" t="s">
        <v>1</v>
      </c>
      <c r="E72" s="39" t="s">
        <v>1</v>
      </c>
      <c r="F72" s="39" t="s">
        <v>1</v>
      </c>
      <c r="G72" s="39" t="s">
        <v>1</v>
      </c>
      <c r="H72" s="39" t="s">
        <v>1</v>
      </c>
      <c r="I72" s="39" t="s">
        <v>1</v>
      </c>
      <c r="J72" s="39" t="s">
        <v>1</v>
      </c>
    </row>
    <row r="73" ht="19.5" customHeight="1" spans="1:10">
      <c r="A73" s="42" t="s">
        <v>100</v>
      </c>
      <c r="B73" s="39" t="s">
        <v>1</v>
      </c>
      <c r="C73" s="39" t="s">
        <v>1</v>
      </c>
      <c r="D73" s="39" t="s">
        <v>1</v>
      </c>
      <c r="E73" s="39" t="s">
        <v>1</v>
      </c>
      <c r="F73" s="39" t="s">
        <v>1</v>
      </c>
      <c r="G73" s="39" t="s">
        <v>1</v>
      </c>
      <c r="H73" s="39" t="s">
        <v>1</v>
      </c>
      <c r="I73" s="39" t="s">
        <v>1</v>
      </c>
      <c r="J73" s="39" t="s">
        <v>1</v>
      </c>
    </row>
    <row r="74" spans="1:10">
      <c r="A74" s="40" t="s">
        <v>1</v>
      </c>
      <c r="B74" s="39" t="s">
        <v>1</v>
      </c>
      <c r="C74" s="39" t="s">
        <v>1</v>
      </c>
      <c r="D74" s="39" t="s">
        <v>1</v>
      </c>
      <c r="E74" s="39" t="s">
        <v>1</v>
      </c>
      <c r="F74" s="39" t="s">
        <v>1</v>
      </c>
      <c r="G74" s="39" t="s">
        <v>1</v>
      </c>
      <c r="H74" s="39" t="s">
        <v>1</v>
      </c>
      <c r="I74" s="39" t="s">
        <v>1</v>
      </c>
      <c r="J74" s="39" t="s">
        <v>1</v>
      </c>
    </row>
    <row r="75" ht="16.5" spans="1:10">
      <c r="A75" s="49" t="s">
        <v>101</v>
      </c>
      <c r="B75" s="39" t="s">
        <v>1</v>
      </c>
      <c r="C75" s="39" t="s">
        <v>1</v>
      </c>
      <c r="D75" s="39" t="s">
        <v>1</v>
      </c>
      <c r="E75" s="39" t="s">
        <v>1</v>
      </c>
      <c r="F75" s="39" t="s">
        <v>1</v>
      </c>
      <c r="G75" s="39" t="s">
        <v>1</v>
      </c>
      <c r="H75" s="39" t="s">
        <v>1</v>
      </c>
      <c r="I75" s="39" t="s">
        <v>1</v>
      </c>
      <c r="J75" s="39" t="s">
        <v>1</v>
      </c>
    </row>
    <row r="76" ht="18" customHeight="1" spans="1:10">
      <c r="A76" s="44" t="s">
        <v>3</v>
      </c>
      <c r="B76" s="45" t="s">
        <v>102</v>
      </c>
      <c r="C76" s="39" t="s">
        <v>1</v>
      </c>
      <c r="D76" s="39" t="s">
        <v>1</v>
      </c>
      <c r="E76" s="39" t="s">
        <v>1</v>
      </c>
      <c r="F76" s="39" t="s">
        <v>1</v>
      </c>
      <c r="G76" s="39" t="s">
        <v>1</v>
      </c>
      <c r="H76" s="39" t="s">
        <v>1</v>
      </c>
      <c r="I76" s="39" t="s">
        <v>1</v>
      </c>
      <c r="J76" s="39" t="s">
        <v>1</v>
      </c>
    </row>
    <row r="77" ht="14.5" spans="1:10">
      <c r="A77" s="46" t="s">
        <v>103</v>
      </c>
      <c r="B77" s="47" t="s">
        <v>104</v>
      </c>
      <c r="C77" s="39" t="s">
        <v>1</v>
      </c>
      <c r="D77" s="39" t="s">
        <v>1</v>
      </c>
      <c r="E77" s="39" t="s">
        <v>1</v>
      </c>
      <c r="F77" s="39" t="s">
        <v>1</v>
      </c>
      <c r="G77" s="39" t="s">
        <v>1</v>
      </c>
      <c r="H77" s="39" t="s">
        <v>1</v>
      </c>
      <c r="I77" s="39" t="s">
        <v>1</v>
      </c>
      <c r="J77" s="39" t="s">
        <v>1</v>
      </c>
    </row>
    <row r="78" ht="14.5" spans="1:10">
      <c r="A78" s="46" t="s">
        <v>105</v>
      </c>
      <c r="B78" s="47" t="s">
        <v>106</v>
      </c>
      <c r="C78" s="39" t="s">
        <v>1</v>
      </c>
      <c r="D78" s="39" t="s">
        <v>1</v>
      </c>
      <c r="E78" s="39" t="s">
        <v>1</v>
      </c>
      <c r="F78" s="39" t="s">
        <v>1</v>
      </c>
      <c r="G78" s="39" t="s">
        <v>1</v>
      </c>
      <c r="H78" s="39" t="s">
        <v>1</v>
      </c>
      <c r="I78" s="39" t="s">
        <v>1</v>
      </c>
      <c r="J78" s="39" t="s">
        <v>1</v>
      </c>
    </row>
    <row r="79" spans="1:10">
      <c r="A79" s="40" t="s">
        <v>1</v>
      </c>
      <c r="B79" s="39" t="s">
        <v>1</v>
      </c>
      <c r="C79" s="39" t="s">
        <v>1</v>
      </c>
      <c r="D79" s="39" t="s">
        <v>1</v>
      </c>
      <c r="E79" s="39" t="s">
        <v>1</v>
      </c>
      <c r="F79" s="39" t="s">
        <v>1</v>
      </c>
      <c r="G79" s="39" t="s">
        <v>1</v>
      </c>
      <c r="H79" s="39" t="s">
        <v>1</v>
      </c>
      <c r="I79" s="39" t="s">
        <v>1</v>
      </c>
      <c r="J79" s="39" t="s">
        <v>1</v>
      </c>
    </row>
    <row r="80" ht="19.5" customHeight="1" spans="1:10">
      <c r="A80" s="42" t="s">
        <v>107</v>
      </c>
      <c r="B80" s="39" t="s">
        <v>1</v>
      </c>
      <c r="C80" s="39" t="s">
        <v>1</v>
      </c>
      <c r="D80" s="39" t="s">
        <v>1</v>
      </c>
      <c r="E80" s="39" t="s">
        <v>1</v>
      </c>
      <c r="F80" s="39" t="s">
        <v>1</v>
      </c>
      <c r="G80" s="39" t="s">
        <v>1</v>
      </c>
      <c r="H80" s="39" t="s">
        <v>1</v>
      </c>
      <c r="I80" s="39" t="s">
        <v>1</v>
      </c>
      <c r="J80" s="39" t="s">
        <v>1</v>
      </c>
    </row>
    <row r="81" spans="1:10">
      <c r="A81" s="40" t="s">
        <v>1</v>
      </c>
      <c r="B81" s="39" t="s">
        <v>1</v>
      </c>
      <c r="C81" s="39" t="s">
        <v>1</v>
      </c>
      <c r="D81" s="39" t="s">
        <v>1</v>
      </c>
      <c r="E81" s="39" t="s">
        <v>1</v>
      </c>
      <c r="F81" s="39" t="s">
        <v>1</v>
      </c>
      <c r="G81" s="39" t="s">
        <v>1</v>
      </c>
      <c r="H81" s="39" t="s">
        <v>1</v>
      </c>
      <c r="I81" s="39" t="s">
        <v>1</v>
      </c>
      <c r="J81" s="39" t="s">
        <v>1</v>
      </c>
    </row>
    <row r="82" ht="18" customHeight="1" spans="1:10">
      <c r="A82" s="44" t="s">
        <v>108</v>
      </c>
      <c r="B82" s="45" t="s">
        <v>109</v>
      </c>
      <c r="C82" s="39" t="s">
        <v>1</v>
      </c>
      <c r="D82" s="39" t="s">
        <v>1</v>
      </c>
      <c r="E82" s="39" t="s">
        <v>1</v>
      </c>
      <c r="F82" s="39" t="s">
        <v>1</v>
      </c>
      <c r="G82" s="39" t="s">
        <v>1</v>
      </c>
      <c r="H82" s="39" t="s">
        <v>1</v>
      </c>
      <c r="I82" s="39" t="s">
        <v>1</v>
      </c>
      <c r="J82" s="39" t="s">
        <v>1</v>
      </c>
    </row>
    <row r="83" ht="14.5" spans="1:10">
      <c r="A83" s="46" t="s">
        <v>110</v>
      </c>
      <c r="B83" s="47" t="s">
        <v>111</v>
      </c>
      <c r="C83" s="39" t="s">
        <v>1</v>
      </c>
      <c r="D83" s="39" t="s">
        <v>1</v>
      </c>
      <c r="E83" s="39" t="s">
        <v>1</v>
      </c>
      <c r="F83" s="39" t="s">
        <v>1</v>
      </c>
      <c r="G83" s="39" t="s">
        <v>1</v>
      </c>
      <c r="H83" s="39" t="s">
        <v>1</v>
      </c>
      <c r="I83" s="39" t="s">
        <v>1</v>
      </c>
      <c r="J83" s="39" t="s">
        <v>1</v>
      </c>
    </row>
    <row r="84" ht="14.5" spans="1:10">
      <c r="A84" s="46" t="s">
        <v>112</v>
      </c>
      <c r="B84" s="47" t="s">
        <v>113</v>
      </c>
      <c r="C84" s="39" t="s">
        <v>1</v>
      </c>
      <c r="D84" s="39" t="s">
        <v>1</v>
      </c>
      <c r="E84" s="39" t="s">
        <v>1</v>
      </c>
      <c r="F84" s="39" t="s">
        <v>1</v>
      </c>
      <c r="G84" s="39" t="s">
        <v>1</v>
      </c>
      <c r="H84" s="39" t="s">
        <v>1</v>
      </c>
      <c r="I84" s="39" t="s">
        <v>1</v>
      </c>
      <c r="J84" s="39" t="s">
        <v>1</v>
      </c>
    </row>
    <row r="85" ht="14.5" spans="1:10">
      <c r="A85" s="46" t="s">
        <v>114</v>
      </c>
      <c r="B85" s="47" t="s">
        <v>115</v>
      </c>
      <c r="C85" s="39" t="s">
        <v>1</v>
      </c>
      <c r="D85" s="39" t="s">
        <v>1</v>
      </c>
      <c r="E85" s="39" t="s">
        <v>1</v>
      </c>
      <c r="F85" s="39" t="s">
        <v>1</v>
      </c>
      <c r="G85" s="39" t="s">
        <v>1</v>
      </c>
      <c r="H85" s="39" t="s">
        <v>1</v>
      </c>
      <c r="I85" s="39" t="s">
        <v>1</v>
      </c>
      <c r="J85" s="39" t="s">
        <v>1</v>
      </c>
    </row>
    <row r="86" ht="14.5" spans="1:10">
      <c r="A86" s="46" t="s">
        <v>116</v>
      </c>
      <c r="B86" s="47" t="s">
        <v>117</v>
      </c>
      <c r="C86" s="39" t="s">
        <v>1</v>
      </c>
      <c r="D86" s="39" t="s">
        <v>1</v>
      </c>
      <c r="E86" s="39" t="s">
        <v>1</v>
      </c>
      <c r="F86" s="39" t="s">
        <v>1</v>
      </c>
      <c r="G86" s="39" t="s">
        <v>1</v>
      </c>
      <c r="H86" s="39" t="s">
        <v>1</v>
      </c>
      <c r="I86" s="39" t="s">
        <v>1</v>
      </c>
      <c r="J86" s="39" t="s">
        <v>1</v>
      </c>
    </row>
    <row r="87" ht="14.5" spans="1:10">
      <c r="A87" s="46" t="s">
        <v>118</v>
      </c>
      <c r="B87" s="47" t="s">
        <v>119</v>
      </c>
      <c r="C87" s="39" t="s">
        <v>1</v>
      </c>
      <c r="D87" s="39" t="s">
        <v>1</v>
      </c>
      <c r="E87" s="39" t="s">
        <v>1</v>
      </c>
      <c r="F87" s="39" t="s">
        <v>1</v>
      </c>
      <c r="G87" s="39" t="s">
        <v>1</v>
      </c>
      <c r="H87" s="39" t="s">
        <v>1</v>
      </c>
      <c r="I87" s="39" t="s">
        <v>1</v>
      </c>
      <c r="J87" s="39" t="s">
        <v>1</v>
      </c>
    </row>
    <row r="88" spans="1:10">
      <c r="A88" s="40" t="s">
        <v>1</v>
      </c>
      <c r="B88" s="39" t="s">
        <v>1</v>
      </c>
      <c r="C88" s="39" t="s">
        <v>1</v>
      </c>
      <c r="D88" s="39" t="s">
        <v>1</v>
      </c>
      <c r="E88" s="39" t="s">
        <v>1</v>
      </c>
      <c r="F88" s="39" t="s">
        <v>1</v>
      </c>
      <c r="G88" s="39" t="s">
        <v>1</v>
      </c>
      <c r="H88" s="39" t="s">
        <v>1</v>
      </c>
      <c r="I88" s="39" t="s">
        <v>1</v>
      </c>
      <c r="J88" s="39" t="s">
        <v>1</v>
      </c>
    </row>
    <row r="89" ht="19.5" customHeight="1" spans="1:10">
      <c r="A89" s="42" t="s">
        <v>120</v>
      </c>
      <c r="B89" s="39" t="s">
        <v>1</v>
      </c>
      <c r="C89" s="39" t="s">
        <v>1</v>
      </c>
      <c r="D89" s="39" t="s">
        <v>1</v>
      </c>
      <c r="E89" s="39" t="s">
        <v>1</v>
      </c>
      <c r="F89" s="39" t="s">
        <v>1</v>
      </c>
      <c r="G89" s="39" t="s">
        <v>1</v>
      </c>
      <c r="H89" s="39" t="s">
        <v>1</v>
      </c>
      <c r="I89" s="39" t="s">
        <v>1</v>
      </c>
      <c r="J89" s="39" t="s">
        <v>1</v>
      </c>
    </row>
    <row r="90" spans="1:10">
      <c r="A90" s="40" t="s">
        <v>1</v>
      </c>
      <c r="B90" s="39" t="s">
        <v>1</v>
      </c>
      <c r="C90" s="39" t="s">
        <v>1</v>
      </c>
      <c r="D90" s="39" t="s">
        <v>1</v>
      </c>
      <c r="E90" s="39" t="s">
        <v>1</v>
      </c>
      <c r="F90" s="39" t="s">
        <v>1</v>
      </c>
      <c r="G90" s="39" t="s">
        <v>1</v>
      </c>
      <c r="H90" s="39" t="s">
        <v>1</v>
      </c>
      <c r="I90" s="39" t="s">
        <v>1</v>
      </c>
      <c r="J90" s="39" t="s">
        <v>1</v>
      </c>
    </row>
    <row r="91" ht="16.5" spans="1:10">
      <c r="A91" s="49" t="s">
        <v>121</v>
      </c>
      <c r="B91" s="39" t="s">
        <v>1</v>
      </c>
      <c r="C91" s="39" t="s">
        <v>1</v>
      </c>
      <c r="D91" s="39" t="s">
        <v>1</v>
      </c>
      <c r="E91" s="39" t="s">
        <v>1</v>
      </c>
      <c r="F91" s="39" t="s">
        <v>1</v>
      </c>
      <c r="G91" s="39" t="s">
        <v>1</v>
      </c>
      <c r="H91" s="39" t="s">
        <v>1</v>
      </c>
      <c r="I91" s="39" t="s">
        <v>1</v>
      </c>
      <c r="J91" s="39" t="s">
        <v>1</v>
      </c>
    </row>
    <row r="92" ht="16.5" spans="1:10">
      <c r="A92" s="49" t="s">
        <v>122</v>
      </c>
      <c r="B92" s="39" t="s">
        <v>1</v>
      </c>
      <c r="C92" s="39" t="s">
        <v>1</v>
      </c>
      <c r="D92" s="39" t="s">
        <v>1</v>
      </c>
      <c r="E92" s="39" t="s">
        <v>1</v>
      </c>
      <c r="F92" s="39" t="s">
        <v>1</v>
      </c>
      <c r="G92" s="39" t="s">
        <v>1</v>
      </c>
      <c r="H92" s="39" t="s">
        <v>1</v>
      </c>
      <c r="I92" s="39" t="s">
        <v>1</v>
      </c>
      <c r="J92" s="39" t="s">
        <v>1</v>
      </c>
    </row>
  </sheetData>
  <mergeCells count="21">
    <mergeCell ref="A1:E1"/>
    <mergeCell ref="A5:D5"/>
    <mergeCell ref="A13:M13"/>
    <mergeCell ref="A18:C18"/>
    <mergeCell ref="A22:H22"/>
    <mergeCell ref="E26:G26"/>
    <mergeCell ref="E27:G27"/>
    <mergeCell ref="E34:F34"/>
    <mergeCell ref="A37:G37"/>
    <mergeCell ref="A38:G38"/>
    <mergeCell ref="A39:D39"/>
    <mergeCell ref="A49:D49"/>
    <mergeCell ref="A57:C57"/>
    <mergeCell ref="C66:D66"/>
    <mergeCell ref="B77:D77"/>
    <mergeCell ref="B78:AJ78"/>
    <mergeCell ref="B83:F83"/>
    <mergeCell ref="B84:D84"/>
    <mergeCell ref="B85:E85"/>
    <mergeCell ref="B86:E86"/>
    <mergeCell ref="B87:F87"/>
  </mergeCells>
  <pageMargins left="0.75" right="0.75" top="1" bottom="1" header="0.511811023622047" footer="0.511811023622047"/>
  <pageSetup paperSize="9" orientation="portrait" horizontalDpi="300" verticalDpi="300"/>
  <headerFooter/>
  <ignoredErrors>
    <ignoredError sqref="A1:AO112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A65" sqref="A65"/>
    </sheetView>
  </sheetViews>
  <sheetFormatPr defaultColWidth="8.72727272727273" defaultRowHeight="14" outlineLevelCol="5"/>
  <cols>
    <col min="1" max="1" width="42" style="1" customWidth="1"/>
    <col min="2" max="2" width="13.3636363636364" style="1" customWidth="1"/>
    <col min="3" max="3" width="13.7181818181818" style="1" customWidth="1"/>
    <col min="4" max="4" width="11.3636363636364" style="1" customWidth="1"/>
    <col min="5" max="5" width="12.3636363636364" style="1" customWidth="1"/>
    <col min="6" max="6" width="12.1818181818182" style="1" customWidth="1"/>
  </cols>
  <sheetData>
    <row r="1" ht="13.5" customHeight="1" spans="1:6">
      <c r="A1" s="2" t="s">
        <v>123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ht="16.5" spans="1:6">
      <c r="A2" s="3" t="s">
        <v>124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</row>
    <row r="3" ht="13.5" customHeight="1" spans="1:6">
      <c r="A3" s="5" t="s">
        <v>125</v>
      </c>
      <c r="B3" s="5" t="s">
        <v>126</v>
      </c>
      <c r="C3" s="5" t="s">
        <v>127</v>
      </c>
      <c r="D3" s="5" t="s">
        <v>128</v>
      </c>
      <c r="E3" s="5" t="s">
        <v>129</v>
      </c>
      <c r="F3" s="5" t="s">
        <v>130</v>
      </c>
    </row>
    <row r="4" ht="16.5" spans="1:6">
      <c r="A4" s="6" t="s">
        <v>131</v>
      </c>
      <c r="B4" s="6">
        <v>1</v>
      </c>
      <c r="C4" s="6">
        <v>1</v>
      </c>
      <c r="D4" s="6">
        <v>1</v>
      </c>
      <c r="E4" s="6">
        <v>1</v>
      </c>
      <c r="F4" s="6">
        <v>1</v>
      </c>
    </row>
    <row r="5" ht="16.5" spans="1:6">
      <c r="A5" s="6" t="s">
        <v>132</v>
      </c>
      <c r="B5" s="6">
        <v>20</v>
      </c>
      <c r="C5" s="6">
        <v>20</v>
      </c>
      <c r="D5" s="6">
        <v>20</v>
      </c>
      <c r="E5" s="6">
        <v>20</v>
      </c>
      <c r="F5" s="6">
        <v>20</v>
      </c>
    </row>
    <row r="6" ht="16.5" spans="1:6">
      <c r="A6" s="7" t="s">
        <v>133</v>
      </c>
      <c r="B6" s="52">
        <f>3*B4/B5</f>
        <v>0.15</v>
      </c>
      <c r="C6" s="52">
        <f>3*C4/C5</f>
        <v>0.15</v>
      </c>
      <c r="D6" s="52">
        <f>3*D4/D5</f>
        <v>0.15</v>
      </c>
      <c r="E6" s="52">
        <f>3*E4/E5</f>
        <v>0.15</v>
      </c>
      <c r="F6" s="52">
        <f>3*F4/F5</f>
        <v>0.15</v>
      </c>
    </row>
    <row r="7" ht="16.5" spans="1:6">
      <c r="A7" s="9" t="s">
        <v>1</v>
      </c>
      <c r="B7" s="9" t="s">
        <v>1</v>
      </c>
      <c r="C7" s="9" t="s">
        <v>1</v>
      </c>
      <c r="D7" s="9" t="s">
        <v>1</v>
      </c>
      <c r="E7" s="9" t="s">
        <v>1</v>
      </c>
      <c r="F7" s="9" t="s">
        <v>1</v>
      </c>
    </row>
    <row r="8" ht="13.5" customHeight="1" spans="1:6">
      <c r="A8" s="2" t="s">
        <v>134</v>
      </c>
      <c r="B8" s="2" t="s">
        <v>1</v>
      </c>
      <c r="C8" s="2" t="s">
        <v>1</v>
      </c>
      <c r="D8" s="9" t="s">
        <v>1</v>
      </c>
      <c r="E8" s="9" t="s">
        <v>1</v>
      </c>
      <c r="F8" s="9" t="s">
        <v>1</v>
      </c>
    </row>
    <row r="9" ht="13.5" customHeight="1" spans="1:6">
      <c r="A9" s="5" t="s">
        <v>135</v>
      </c>
      <c r="B9" s="5" t="s">
        <v>136</v>
      </c>
      <c r="C9" s="5" t="s">
        <v>137</v>
      </c>
      <c r="D9" s="9" t="s">
        <v>1</v>
      </c>
      <c r="E9" s="9" t="s">
        <v>1</v>
      </c>
      <c r="F9" s="9" t="s">
        <v>1</v>
      </c>
    </row>
    <row r="10" ht="16.5" spans="1:6">
      <c r="A10" s="6">
        <v>3</v>
      </c>
      <c r="B10" s="6">
        <v>10</v>
      </c>
      <c r="C10" s="52">
        <f>COMBIN(5,3)*POWER(AVERAGE($B$6:$F$6),3)*POWER(1-AVERAGE($B$6:$F$6),5-3)</f>
        <v>0.024384375</v>
      </c>
      <c r="D10" s="9" t="s">
        <v>1</v>
      </c>
      <c r="E10" s="9" t="s">
        <v>1</v>
      </c>
      <c r="F10" s="9" t="s">
        <v>1</v>
      </c>
    </row>
    <row r="11" ht="16.5" spans="1:6">
      <c r="A11" s="6">
        <v>4</v>
      </c>
      <c r="B11" s="6">
        <v>5</v>
      </c>
      <c r="C11" s="52">
        <f>COMBIN(5,4)*POWER(AVERAGE($B$6:$F$6),4)*POWER(1-AVERAGE($B$6:$F$6),5-4)</f>
        <v>0.0021515625</v>
      </c>
      <c r="D11" s="9" t="s">
        <v>1</v>
      </c>
      <c r="E11" s="9" t="s">
        <v>1</v>
      </c>
      <c r="F11" s="9" t="s">
        <v>1</v>
      </c>
    </row>
    <row r="12" ht="16.5" spans="1:6">
      <c r="A12" s="6">
        <v>5</v>
      </c>
      <c r="B12" s="6">
        <v>1</v>
      </c>
      <c r="C12" s="52">
        <f>COMBIN(5,5)*POWER(AVERAGE($B$6:$F$6),5)*POWER(1-AVERAGE($B$6:$F$6),5-5)</f>
        <v>7.59375e-5</v>
      </c>
      <c r="D12" s="9" t="s">
        <v>1</v>
      </c>
      <c r="E12" s="9" t="s">
        <v>1</v>
      </c>
      <c r="F12" s="9" t="s">
        <v>1</v>
      </c>
    </row>
    <row r="13" ht="16.5" spans="1:6">
      <c r="A13" s="4" t="s">
        <v>1</v>
      </c>
      <c r="B13" s="4" t="s">
        <v>1</v>
      </c>
      <c r="C13" s="4" t="s">
        <v>1</v>
      </c>
      <c r="D13" s="9" t="s">
        <v>1</v>
      </c>
      <c r="E13" s="9" t="s">
        <v>1</v>
      </c>
      <c r="F13" s="9" t="s">
        <v>1</v>
      </c>
    </row>
    <row r="14" ht="16.5" spans="1:6">
      <c r="A14" s="7" t="s">
        <v>138</v>
      </c>
      <c r="B14" s="4" t="s">
        <v>1</v>
      </c>
      <c r="C14" s="53">
        <f>SUM(C10:C12)</f>
        <v>0.026611875</v>
      </c>
      <c r="D14" s="9" t="s">
        <v>1</v>
      </c>
      <c r="E14" s="9" t="s">
        <v>1</v>
      </c>
      <c r="F14" s="9" t="s">
        <v>1</v>
      </c>
    </row>
    <row r="15" ht="16.5" spans="1:6">
      <c r="A15" s="7" t="s">
        <v>139</v>
      </c>
      <c r="B15" s="4" t="s">
        <v>1</v>
      </c>
      <c r="C15" s="11">
        <f>1/C14</f>
        <v>37.5772094224853</v>
      </c>
      <c r="D15" s="9" t="s">
        <v>1</v>
      </c>
      <c r="E15" s="9" t="s">
        <v>1</v>
      </c>
      <c r="F15" s="9" t="s">
        <v>1</v>
      </c>
    </row>
    <row r="16" ht="16.5" spans="1:6">
      <c r="A16" s="4" t="s">
        <v>1</v>
      </c>
      <c r="B16" s="4" t="s">
        <v>1</v>
      </c>
      <c r="C16" s="4" t="s">
        <v>1</v>
      </c>
      <c r="D16" s="9" t="s">
        <v>1</v>
      </c>
      <c r="E16" s="9" t="s">
        <v>1</v>
      </c>
      <c r="F16" s="9" t="s">
        <v>1</v>
      </c>
    </row>
    <row r="17" ht="16.5" spans="1:6">
      <c r="A17" s="12" t="s">
        <v>140</v>
      </c>
      <c r="B17" s="4" t="s">
        <v>1</v>
      </c>
      <c r="C17" s="4" t="s">
        <v>1</v>
      </c>
      <c r="D17" s="9" t="s">
        <v>1</v>
      </c>
      <c r="E17" s="9" t="s">
        <v>1</v>
      </c>
      <c r="F17" s="9" t="s">
        <v>1</v>
      </c>
    </row>
    <row r="18" ht="16.5" spans="1:6">
      <c r="A18" s="12" t="s">
        <v>141</v>
      </c>
      <c r="B18" s="4" t="s">
        <v>1</v>
      </c>
      <c r="C18" s="4" t="s">
        <v>1</v>
      </c>
      <c r="D18" s="9" t="s">
        <v>1</v>
      </c>
      <c r="E18" s="9" t="s">
        <v>1</v>
      </c>
      <c r="F18" s="9" t="s">
        <v>1</v>
      </c>
    </row>
    <row r="19" ht="16.5" spans="1:6">
      <c r="A19" s="9" t="s">
        <v>1</v>
      </c>
      <c r="B19" s="9" t="s">
        <v>1</v>
      </c>
      <c r="C19" s="9" t="s">
        <v>1</v>
      </c>
      <c r="D19" s="9" t="s">
        <v>1</v>
      </c>
      <c r="E19" s="9" t="s">
        <v>1</v>
      </c>
      <c r="F19" s="9" t="s">
        <v>1</v>
      </c>
    </row>
    <row r="20" ht="13.5" customHeight="1" spans="1:6">
      <c r="A20" s="2" t="s">
        <v>142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</row>
    <row r="21" ht="16.5" spans="1:6">
      <c r="A21" s="3" t="s">
        <v>143</v>
      </c>
      <c r="B21" s="4" t="s">
        <v>1</v>
      </c>
      <c r="C21" s="4" t="s">
        <v>1</v>
      </c>
      <c r="D21" s="4" t="s">
        <v>1</v>
      </c>
      <c r="E21" s="4" t="s">
        <v>1</v>
      </c>
      <c r="F21" s="4" t="s">
        <v>1</v>
      </c>
    </row>
    <row r="22" ht="13.5" customHeight="1" spans="1:6">
      <c r="A22" s="5" t="s">
        <v>144</v>
      </c>
      <c r="B22" s="5" t="s">
        <v>145</v>
      </c>
      <c r="C22" s="5" t="s">
        <v>146</v>
      </c>
      <c r="D22" s="5" t="s">
        <v>147</v>
      </c>
      <c r="E22" s="5" t="s">
        <v>148</v>
      </c>
      <c r="F22" s="5" t="s">
        <v>1</v>
      </c>
    </row>
    <row r="23" ht="16.5" spans="1:6">
      <c r="A23" s="12" t="s">
        <v>126</v>
      </c>
      <c r="B23" s="13">
        <v>0.25</v>
      </c>
      <c r="C23" s="13">
        <v>0.25</v>
      </c>
      <c r="D23" s="13">
        <v>0.25</v>
      </c>
      <c r="E23" s="13">
        <v>0.25</v>
      </c>
      <c r="F23" s="4" t="s">
        <v>1</v>
      </c>
    </row>
    <row r="24" ht="16.5" spans="1:6">
      <c r="A24" s="12" t="s">
        <v>127</v>
      </c>
      <c r="B24" s="13">
        <v>0.25</v>
      </c>
      <c r="C24" s="13">
        <v>0.25</v>
      </c>
      <c r="D24" s="13">
        <v>0.25</v>
      </c>
      <c r="E24" s="13">
        <v>0.25</v>
      </c>
      <c r="F24" s="4" t="s">
        <v>1</v>
      </c>
    </row>
    <row r="25" ht="16.5" spans="1:6">
      <c r="A25" s="12" t="s">
        <v>128</v>
      </c>
      <c r="B25" s="13">
        <v>0.25</v>
      </c>
      <c r="C25" s="13">
        <v>0.25</v>
      </c>
      <c r="D25" s="13">
        <v>0.25</v>
      </c>
      <c r="E25" s="13">
        <v>0.25</v>
      </c>
      <c r="F25" s="4" t="s">
        <v>1</v>
      </c>
    </row>
    <row r="26" ht="16.5" spans="1:6">
      <c r="A26" s="12" t="s">
        <v>129</v>
      </c>
      <c r="B26" s="13">
        <v>0.25</v>
      </c>
      <c r="C26" s="13">
        <v>0.25</v>
      </c>
      <c r="D26" s="13">
        <v>0.25</v>
      </c>
      <c r="E26" s="13">
        <v>0.25</v>
      </c>
      <c r="F26" s="4" t="s">
        <v>1</v>
      </c>
    </row>
    <row r="27" ht="16.5" spans="1:6">
      <c r="A27" s="12" t="s">
        <v>130</v>
      </c>
      <c r="B27" s="13">
        <v>0.25</v>
      </c>
      <c r="C27" s="13">
        <v>0.25</v>
      </c>
      <c r="D27" s="13">
        <v>0.25</v>
      </c>
      <c r="E27" s="13">
        <v>0.25</v>
      </c>
      <c r="F27" s="4" t="s">
        <v>1</v>
      </c>
    </row>
    <row r="28" ht="16.5" spans="1:6">
      <c r="A28" s="4" t="s">
        <v>1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</row>
    <row r="29" ht="16.5" spans="1:6">
      <c r="A29" s="7" t="s">
        <v>149</v>
      </c>
      <c r="B29" s="6">
        <v>6</v>
      </c>
      <c r="C29" s="4" t="s">
        <v>1</v>
      </c>
      <c r="D29" s="4" t="s">
        <v>1</v>
      </c>
      <c r="E29" s="4" t="s">
        <v>1</v>
      </c>
      <c r="F29" s="4" t="s">
        <v>1</v>
      </c>
    </row>
    <row r="30" ht="16.5" spans="1:6">
      <c r="A30" s="7" t="s">
        <v>150</v>
      </c>
      <c r="B30" s="14">
        <f>1*B23+2*C23+3*D23</f>
        <v>1.5</v>
      </c>
      <c r="C30" s="14">
        <f>1*B24+2*C24+3*D24</f>
        <v>1.5</v>
      </c>
      <c r="D30" s="14">
        <f>1*B25+2*C25+3*D25</f>
        <v>1.5</v>
      </c>
      <c r="E30" s="14">
        <f>1*B26+2*C26+3*D26</f>
        <v>1.5</v>
      </c>
      <c r="F30" s="14">
        <f>1*B27+2*C27+3*D27</f>
        <v>1.5</v>
      </c>
    </row>
    <row r="31" ht="16.5" spans="1:6">
      <c r="A31" s="4" t="s">
        <v>1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</row>
    <row r="32" ht="16.5" spans="1:6">
      <c r="A32" s="7" t="s">
        <v>151</v>
      </c>
      <c r="B32" s="14">
        <f>SUM(B30:F30)</f>
        <v>7.5</v>
      </c>
      <c r="C32" s="4" t="s">
        <v>1</v>
      </c>
      <c r="D32" s="4" t="s">
        <v>1</v>
      </c>
      <c r="E32" s="4" t="s">
        <v>1</v>
      </c>
      <c r="F32" s="4" t="s">
        <v>1</v>
      </c>
    </row>
    <row r="33" ht="16.5" spans="1:6">
      <c r="A33" s="7" t="s">
        <v>152</v>
      </c>
      <c r="B33" s="53">
        <f>1-POISSON($B$29-1,$B$32,TRUE())</f>
        <v>0.758563549029724</v>
      </c>
      <c r="C33" s="4" t="s">
        <v>1</v>
      </c>
      <c r="D33" s="4" t="s">
        <v>1</v>
      </c>
      <c r="E33" s="4" t="s">
        <v>1</v>
      </c>
      <c r="F33" s="4" t="s">
        <v>1</v>
      </c>
    </row>
    <row r="34" ht="16.5" spans="1:6">
      <c r="A34" s="7" t="s">
        <v>139</v>
      </c>
      <c r="B34" s="11">
        <f>1/B33</f>
        <v>1.31828111340058</v>
      </c>
      <c r="C34" s="4" t="s">
        <v>1</v>
      </c>
      <c r="D34" s="4" t="s">
        <v>1</v>
      </c>
      <c r="E34" s="4" t="s">
        <v>1</v>
      </c>
      <c r="F34" s="4" t="s">
        <v>1</v>
      </c>
    </row>
    <row r="35" ht="16.5" spans="1:6">
      <c r="A35" s="9" t="s">
        <v>1</v>
      </c>
      <c r="B35" s="9" t="s">
        <v>1</v>
      </c>
      <c r="C35" s="9" t="s">
        <v>1</v>
      </c>
      <c r="D35" s="9" t="s">
        <v>1</v>
      </c>
      <c r="E35" s="9" t="s">
        <v>1</v>
      </c>
      <c r="F35" s="9" t="s">
        <v>1</v>
      </c>
    </row>
    <row r="36" ht="13.5" customHeight="1" spans="1:6">
      <c r="A36" s="2" t="s">
        <v>153</v>
      </c>
      <c r="B36" s="2" t="s">
        <v>1</v>
      </c>
      <c r="C36" s="9" t="s">
        <v>1</v>
      </c>
      <c r="D36" s="9" t="s">
        <v>1</v>
      </c>
      <c r="E36" s="9" t="s">
        <v>1</v>
      </c>
      <c r="F36" s="9" t="s">
        <v>1</v>
      </c>
    </row>
    <row r="37" ht="16.5" spans="1:6">
      <c r="A37" s="3" t="s">
        <v>154</v>
      </c>
      <c r="B37" s="4" t="s">
        <v>1</v>
      </c>
      <c r="C37" s="9" t="s">
        <v>1</v>
      </c>
      <c r="D37" s="9" t="s">
        <v>1</v>
      </c>
      <c r="E37" s="9" t="s">
        <v>1</v>
      </c>
      <c r="F37" s="9" t="s">
        <v>1</v>
      </c>
    </row>
    <row r="38" ht="13.5" customHeight="1" spans="1:6">
      <c r="A38" s="5" t="s">
        <v>144</v>
      </c>
      <c r="B38" s="5" t="s">
        <v>155</v>
      </c>
      <c r="C38" s="9" t="s">
        <v>1</v>
      </c>
      <c r="D38" s="9" t="s">
        <v>1</v>
      </c>
      <c r="E38" s="9" t="s">
        <v>1</v>
      </c>
      <c r="F38" s="9" t="s">
        <v>1</v>
      </c>
    </row>
    <row r="39" ht="16.5" spans="1:6">
      <c r="A39" s="12" t="s">
        <v>126</v>
      </c>
      <c r="B39" s="15">
        <v>0.05</v>
      </c>
      <c r="C39" s="9" t="s">
        <v>1</v>
      </c>
      <c r="D39" s="9" t="s">
        <v>1</v>
      </c>
      <c r="E39" s="9" t="s">
        <v>1</v>
      </c>
      <c r="F39" s="9" t="s">
        <v>1</v>
      </c>
    </row>
    <row r="40" ht="16.5" spans="1:6">
      <c r="A40" s="12" t="s">
        <v>127</v>
      </c>
      <c r="B40" s="15">
        <v>0.05</v>
      </c>
      <c r="C40" s="9" t="s">
        <v>1</v>
      </c>
      <c r="D40" s="9" t="s">
        <v>1</v>
      </c>
      <c r="E40" s="9" t="s">
        <v>1</v>
      </c>
      <c r="F40" s="9" t="s">
        <v>1</v>
      </c>
    </row>
    <row r="41" ht="16.5" spans="1:6">
      <c r="A41" s="12" t="s">
        <v>128</v>
      </c>
      <c r="B41" s="15">
        <v>0.05</v>
      </c>
      <c r="C41" s="9" t="s">
        <v>1</v>
      </c>
      <c r="D41" s="9" t="s">
        <v>1</v>
      </c>
      <c r="E41" s="9" t="s">
        <v>1</v>
      </c>
      <c r="F41" s="9" t="s">
        <v>1</v>
      </c>
    </row>
    <row r="42" ht="16.5" spans="1:6">
      <c r="A42" s="12" t="s">
        <v>129</v>
      </c>
      <c r="B42" s="15">
        <v>0.05</v>
      </c>
      <c r="C42" s="9" t="s">
        <v>1</v>
      </c>
      <c r="D42" s="9" t="s">
        <v>1</v>
      </c>
      <c r="E42" s="9" t="s">
        <v>1</v>
      </c>
      <c r="F42" s="9" t="s">
        <v>1</v>
      </c>
    </row>
    <row r="43" ht="16.5" spans="1:6">
      <c r="A43" s="12" t="s">
        <v>130</v>
      </c>
      <c r="B43" s="15">
        <v>0.05</v>
      </c>
      <c r="C43" s="9" t="s">
        <v>1</v>
      </c>
      <c r="D43" s="9" t="s">
        <v>1</v>
      </c>
      <c r="E43" s="9" t="s">
        <v>1</v>
      </c>
      <c r="F43" s="9" t="s">
        <v>1</v>
      </c>
    </row>
    <row r="44" ht="16.5" spans="1:6">
      <c r="A44" s="4" t="s">
        <v>1</v>
      </c>
      <c r="B44" s="4" t="s">
        <v>1</v>
      </c>
      <c r="C44" s="9" t="s">
        <v>1</v>
      </c>
      <c r="D44" s="9" t="s">
        <v>1</v>
      </c>
      <c r="E44" s="9" t="s">
        <v>1</v>
      </c>
      <c r="F44" s="9" t="s">
        <v>1</v>
      </c>
    </row>
    <row r="45" ht="16.5" spans="1:6">
      <c r="A45" s="7" t="s">
        <v>156</v>
      </c>
      <c r="B45" s="52">
        <f>B39*B40*B41*(1-B42)</f>
        <v>0.00011875</v>
      </c>
      <c r="C45" s="9" t="s">
        <v>1</v>
      </c>
      <c r="D45" s="9" t="s">
        <v>1</v>
      </c>
      <c r="E45" s="9" t="s">
        <v>1</v>
      </c>
      <c r="F45" s="9" t="s">
        <v>1</v>
      </c>
    </row>
    <row r="46" ht="16.5" spans="1:6">
      <c r="A46" s="7" t="s">
        <v>157</v>
      </c>
      <c r="B46" s="52">
        <f>B39*B40*B41*B42*(1-B43)</f>
        <v>5.9375e-6</v>
      </c>
      <c r="C46" s="9" t="s">
        <v>1</v>
      </c>
      <c r="D46" s="9" t="s">
        <v>1</v>
      </c>
      <c r="E46" s="9" t="s">
        <v>1</v>
      </c>
      <c r="F46" s="9" t="s">
        <v>1</v>
      </c>
    </row>
    <row r="47" ht="16.5" spans="1:6">
      <c r="A47" s="7" t="s">
        <v>158</v>
      </c>
      <c r="B47" s="52">
        <f>B39*B40*B41*B42*B43</f>
        <v>3.125e-7</v>
      </c>
      <c r="C47" s="9" t="s">
        <v>1</v>
      </c>
      <c r="D47" s="9" t="s">
        <v>1</v>
      </c>
      <c r="E47" s="9" t="s">
        <v>1</v>
      </c>
      <c r="F47" s="9" t="s">
        <v>1</v>
      </c>
    </row>
    <row r="48" ht="16.5" spans="1:6">
      <c r="A48" s="7" t="s">
        <v>159</v>
      </c>
      <c r="B48" s="53">
        <f>SUM(B45:B47)</f>
        <v>0.000125</v>
      </c>
      <c r="C48" s="9" t="s">
        <v>1</v>
      </c>
      <c r="D48" s="9" t="s">
        <v>1</v>
      </c>
      <c r="E48" s="9" t="s">
        <v>1</v>
      </c>
      <c r="F48" s="9" t="s">
        <v>1</v>
      </c>
    </row>
    <row r="49" ht="16.5" spans="1:6">
      <c r="A49" s="9" t="s">
        <v>1</v>
      </c>
      <c r="B49" s="9" t="s">
        <v>1</v>
      </c>
      <c r="C49" s="9" t="s">
        <v>1</v>
      </c>
      <c r="D49" s="9" t="s">
        <v>1</v>
      </c>
      <c r="E49" s="9" t="s">
        <v>1</v>
      </c>
      <c r="F49" s="9" t="s">
        <v>1</v>
      </c>
    </row>
    <row r="50" ht="13.5" customHeight="1" spans="1:6">
      <c r="A50" s="2" t="s">
        <v>160</v>
      </c>
      <c r="B50" s="2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ht="16.5" spans="1:6">
      <c r="A51" s="3" t="s">
        <v>161</v>
      </c>
      <c r="B51" s="4" t="s">
        <v>1</v>
      </c>
      <c r="C51" s="9" t="s">
        <v>1</v>
      </c>
      <c r="D51" s="9" t="s">
        <v>1</v>
      </c>
      <c r="E51" s="9" t="s">
        <v>1</v>
      </c>
      <c r="F51" s="9" t="s">
        <v>1</v>
      </c>
    </row>
    <row r="52" ht="16.5" spans="1:6">
      <c r="A52" s="4" t="s">
        <v>1</v>
      </c>
      <c r="B52" s="4" t="s">
        <v>1</v>
      </c>
      <c r="C52" s="9" t="s">
        <v>1</v>
      </c>
      <c r="D52" s="9" t="s">
        <v>1</v>
      </c>
      <c r="E52" s="9" t="s">
        <v>1</v>
      </c>
      <c r="F52" s="9" t="s">
        <v>1</v>
      </c>
    </row>
    <row r="53" ht="13.5" customHeight="1" spans="1:6">
      <c r="A53" s="5" t="s">
        <v>162</v>
      </c>
      <c r="B53" s="5">
        <v>20</v>
      </c>
      <c r="C53" s="9" t="s">
        <v>1</v>
      </c>
      <c r="D53" s="9" t="s">
        <v>1</v>
      </c>
      <c r="E53" s="9" t="s">
        <v>1</v>
      </c>
      <c r="F53" s="9" t="s">
        <v>1</v>
      </c>
    </row>
    <row r="54" ht="16.5" spans="1:6">
      <c r="A54" s="4" t="s">
        <v>1</v>
      </c>
      <c r="B54" s="4" t="s">
        <v>1</v>
      </c>
      <c r="C54" s="9" t="s">
        <v>1</v>
      </c>
      <c r="D54" s="9" t="s">
        <v>1</v>
      </c>
      <c r="E54" s="9" t="s">
        <v>1</v>
      </c>
      <c r="F54" s="9" t="s">
        <v>1</v>
      </c>
    </row>
    <row r="55" ht="16.5" spans="1:6">
      <c r="A55" s="16" t="s">
        <v>144</v>
      </c>
      <c r="B55" s="16" t="s">
        <v>163</v>
      </c>
      <c r="C55" s="9" t="s">
        <v>1</v>
      </c>
      <c r="D55" s="9" t="s">
        <v>1</v>
      </c>
      <c r="E55" s="9" t="s">
        <v>1</v>
      </c>
      <c r="F55" s="9" t="s">
        <v>1</v>
      </c>
    </row>
    <row r="56" ht="16.5" spans="1:6">
      <c r="A56" s="12" t="s">
        <v>126</v>
      </c>
      <c r="B56" s="15">
        <v>0.02</v>
      </c>
      <c r="C56" s="9" t="s">
        <v>1</v>
      </c>
      <c r="D56" s="9" t="s">
        <v>1</v>
      </c>
      <c r="E56" s="9" t="s">
        <v>1</v>
      </c>
      <c r="F56" s="9" t="s">
        <v>1</v>
      </c>
    </row>
    <row r="57" ht="16.5" spans="1:6">
      <c r="A57" s="12" t="s">
        <v>127</v>
      </c>
      <c r="B57" s="15">
        <v>0.02</v>
      </c>
      <c r="C57" s="9" t="s">
        <v>1</v>
      </c>
      <c r="D57" s="9" t="s">
        <v>1</v>
      </c>
      <c r="E57" s="9" t="s">
        <v>1</v>
      </c>
      <c r="F57" s="9" t="s">
        <v>1</v>
      </c>
    </row>
    <row r="58" ht="16.5" spans="1:6">
      <c r="A58" s="12" t="s">
        <v>128</v>
      </c>
      <c r="B58" s="15">
        <v>0.02</v>
      </c>
      <c r="C58" s="9" t="s">
        <v>1</v>
      </c>
      <c r="D58" s="9" t="s">
        <v>1</v>
      </c>
      <c r="E58" s="9" t="s">
        <v>1</v>
      </c>
      <c r="F58" s="9" t="s">
        <v>1</v>
      </c>
    </row>
    <row r="59" ht="16.5" spans="1:6">
      <c r="A59" s="12" t="s">
        <v>129</v>
      </c>
      <c r="B59" s="15">
        <v>0.02</v>
      </c>
      <c r="C59" s="9" t="s">
        <v>1</v>
      </c>
      <c r="D59" s="9" t="s">
        <v>1</v>
      </c>
      <c r="E59" s="9" t="s">
        <v>1</v>
      </c>
      <c r="F59" s="9" t="s">
        <v>1</v>
      </c>
    </row>
    <row r="60" ht="16.5" spans="1:6">
      <c r="A60" s="12" t="s">
        <v>130</v>
      </c>
      <c r="B60" s="15">
        <v>0.02</v>
      </c>
      <c r="C60" s="9" t="s">
        <v>1</v>
      </c>
      <c r="D60" s="9" t="s">
        <v>1</v>
      </c>
      <c r="E60" s="9" t="s">
        <v>1</v>
      </c>
      <c r="F60" s="9" t="s">
        <v>1</v>
      </c>
    </row>
    <row r="61" ht="16.5" spans="1:6">
      <c r="A61" s="7" t="s">
        <v>164</v>
      </c>
      <c r="B61" s="52">
        <f>B56*B57*B58</f>
        <v>8e-6</v>
      </c>
      <c r="C61" s="9" t="s">
        <v>1</v>
      </c>
      <c r="D61" s="9" t="s">
        <v>1</v>
      </c>
      <c r="E61" s="9" t="s">
        <v>1</v>
      </c>
      <c r="F61" s="9" t="s">
        <v>1</v>
      </c>
    </row>
    <row r="62" ht="16.5" spans="1:6">
      <c r="A62" s="7" t="s">
        <v>165</v>
      </c>
      <c r="B62" s="53">
        <f>B61*B53</f>
        <v>0.00016</v>
      </c>
      <c r="C62" s="9" t="s">
        <v>1</v>
      </c>
      <c r="D62" s="9" t="s">
        <v>1</v>
      </c>
      <c r="E62" s="9" t="s">
        <v>1</v>
      </c>
      <c r="F62" s="9" t="s">
        <v>1</v>
      </c>
    </row>
    <row r="63" ht="16.5" spans="1:6">
      <c r="A63" s="9" t="s">
        <v>1</v>
      </c>
      <c r="B63" s="9" t="s">
        <v>1</v>
      </c>
      <c r="C63" s="9" t="s">
        <v>1</v>
      </c>
      <c r="D63" s="9" t="s">
        <v>1</v>
      </c>
      <c r="E63" s="9" t="s">
        <v>1</v>
      </c>
      <c r="F63" s="9" t="s">
        <v>1</v>
      </c>
    </row>
    <row r="64" ht="13.5" customHeight="1" spans="1:6">
      <c r="A64" s="2" t="s">
        <v>166</v>
      </c>
      <c r="B64" s="2" t="s">
        <v>1</v>
      </c>
      <c r="C64" s="9" t="s">
        <v>1</v>
      </c>
      <c r="D64" s="9" t="s">
        <v>1</v>
      </c>
      <c r="E64" s="9" t="s">
        <v>1</v>
      </c>
      <c r="F64" s="9" t="s">
        <v>1</v>
      </c>
    </row>
    <row r="65" ht="16.5" spans="1:6">
      <c r="A65" s="3" t="s">
        <v>167</v>
      </c>
      <c r="B65" s="4" t="s">
        <v>1</v>
      </c>
      <c r="C65" s="9" t="s">
        <v>1</v>
      </c>
      <c r="D65" s="9" t="s">
        <v>1</v>
      </c>
      <c r="E65" s="9" t="s">
        <v>1</v>
      </c>
      <c r="F65" s="9" t="s">
        <v>1</v>
      </c>
    </row>
    <row r="66" ht="16.5" spans="1:6">
      <c r="A66" s="4" t="s">
        <v>1</v>
      </c>
      <c r="B66" s="4" t="s">
        <v>1</v>
      </c>
      <c r="C66" s="9" t="s">
        <v>1</v>
      </c>
      <c r="D66" s="9" t="s">
        <v>1</v>
      </c>
      <c r="E66" s="9" t="s">
        <v>1</v>
      </c>
      <c r="F66" s="9" t="s">
        <v>1</v>
      </c>
    </row>
    <row r="67" ht="13.5" customHeight="1" spans="1:6">
      <c r="A67" s="5" t="s">
        <v>168</v>
      </c>
      <c r="B67" s="17">
        <v>0.01</v>
      </c>
      <c r="C67" s="9" t="s">
        <v>1</v>
      </c>
      <c r="D67" s="9" t="s">
        <v>1</v>
      </c>
      <c r="E67" s="9" t="s">
        <v>1</v>
      </c>
      <c r="F67" s="9" t="s">
        <v>1</v>
      </c>
    </row>
    <row r="68" ht="16.5" spans="1:6">
      <c r="A68" s="7" t="s">
        <v>169</v>
      </c>
      <c r="B68" s="11">
        <f>1/B67</f>
        <v>100</v>
      </c>
      <c r="C68" s="9" t="s">
        <v>1</v>
      </c>
      <c r="D68" s="9" t="s">
        <v>1</v>
      </c>
      <c r="E68" s="9" t="s">
        <v>1</v>
      </c>
      <c r="F68" s="9" t="s">
        <v>1</v>
      </c>
    </row>
    <row r="69" ht="16.5" spans="1:6">
      <c r="A69" s="4" t="s">
        <v>1</v>
      </c>
      <c r="B69" s="4" t="s">
        <v>1</v>
      </c>
      <c r="C69" s="9" t="s">
        <v>1</v>
      </c>
      <c r="D69" s="9" t="s">
        <v>1</v>
      </c>
      <c r="E69" s="9" t="s">
        <v>1</v>
      </c>
      <c r="F69" s="9" t="s">
        <v>1</v>
      </c>
    </row>
    <row r="70" ht="16.5" spans="1:6">
      <c r="A70" s="6" t="s">
        <v>170</v>
      </c>
      <c r="B70" s="6">
        <v>1000</v>
      </c>
      <c r="C70" s="9" t="s">
        <v>1</v>
      </c>
      <c r="D70" s="9" t="s">
        <v>1</v>
      </c>
      <c r="E70" s="9" t="s">
        <v>1</v>
      </c>
      <c r="F70" s="9" t="s">
        <v>1</v>
      </c>
    </row>
    <row r="71" ht="16.5" spans="1:6">
      <c r="A71" s="6" t="s">
        <v>171</v>
      </c>
      <c r="B71" s="6">
        <v>3</v>
      </c>
      <c r="C71" s="9" t="s">
        <v>1</v>
      </c>
      <c r="D71" s="9" t="s">
        <v>1</v>
      </c>
      <c r="E71" s="9" t="s">
        <v>1</v>
      </c>
      <c r="F71" s="9" t="s">
        <v>1</v>
      </c>
    </row>
    <row r="72" ht="16.5" spans="1:6">
      <c r="A72" s="7" t="s">
        <v>172</v>
      </c>
      <c r="B72" s="53">
        <f>B71/B70</f>
        <v>0.003</v>
      </c>
      <c r="C72" s="9" t="s">
        <v>1</v>
      </c>
      <c r="D72" s="9" t="s">
        <v>1</v>
      </c>
      <c r="E72" s="9" t="s">
        <v>1</v>
      </c>
      <c r="F72" s="9" t="s">
        <v>1</v>
      </c>
    </row>
    <row r="73" ht="16.5" spans="1:6">
      <c r="A73" s="7" t="s">
        <v>173</v>
      </c>
      <c r="B73" s="11">
        <f>1/B72</f>
        <v>333.333333333333</v>
      </c>
      <c r="C73" s="9" t="s">
        <v>1</v>
      </c>
      <c r="D73" s="9" t="s">
        <v>1</v>
      </c>
      <c r="E73" s="9" t="s">
        <v>1</v>
      </c>
      <c r="F73" s="9" t="s">
        <v>1</v>
      </c>
    </row>
    <row r="74" ht="16.5" spans="1:6">
      <c r="A74" s="4" t="s">
        <v>1</v>
      </c>
      <c r="B74" s="4" t="s">
        <v>1</v>
      </c>
      <c r="C74" s="9" t="s">
        <v>1</v>
      </c>
      <c r="D74" s="9" t="s">
        <v>1</v>
      </c>
      <c r="E74" s="9" t="s">
        <v>1</v>
      </c>
      <c r="F74" s="9" t="s">
        <v>1</v>
      </c>
    </row>
    <row r="75" ht="16.5" spans="1:6">
      <c r="A75" s="12" t="s">
        <v>174</v>
      </c>
      <c r="B75" s="4" t="s">
        <v>1</v>
      </c>
      <c r="C75" s="9" t="s">
        <v>1</v>
      </c>
      <c r="D75" s="9" t="s">
        <v>1</v>
      </c>
      <c r="E75" s="9" t="s">
        <v>1</v>
      </c>
      <c r="F75" s="9" t="s">
        <v>1</v>
      </c>
    </row>
  </sheetData>
  <mergeCells count="13">
    <mergeCell ref="A1:F1"/>
    <mergeCell ref="A2:E2"/>
    <mergeCell ref="A17:E17"/>
    <mergeCell ref="A18:B18"/>
    <mergeCell ref="A20:E20"/>
    <mergeCell ref="A21:E21"/>
    <mergeCell ref="A36:C36"/>
    <mergeCell ref="A37:D37"/>
    <mergeCell ref="A50:C50"/>
    <mergeCell ref="A51:C51"/>
    <mergeCell ref="B55:D55"/>
    <mergeCell ref="A64:C64"/>
    <mergeCell ref="A75:E75"/>
  </mergeCells>
  <pageMargins left="0.75" right="0.75" top="1" bottom="1" header="0.511811023622047" footer="0.511811023622047"/>
  <pageSetup paperSize="9" orientation="portrait" horizontalDpi="300" verticalDpi="300"/>
  <headerFooter/>
  <ignoredErrors>
    <ignoredError sqref="A1:K95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PartV 五种触发率计算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cp:revision>0</cp:revision>
  <dcterms:created xsi:type="dcterms:W3CDTF">2026-09-27T16:06:00Z</dcterms:created>
  <dcterms:modified xsi:type="dcterms:W3CDTF">2026-09-29T15:56:17Z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FF8CCC1C844D42AAA31DACE745E46F63_12</vt:lpwstr>
  </property>
  <property fmtid="{D5CDD505-2E9C-101B-9397-08002B2CF9AE}" pid="4" name="KSOProductBuildVer">
    <vt:lpwstr>2052-12.1.0.28485</vt:lpwstr>
  </property>
</Properties>
</file>