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st" sheetId="1" state="visible" r:id="rId1"/>
    <sheet xmlns:r="http://schemas.openxmlformats.org/officeDocument/2006/relationships" name="test1" sheetId="2" state="visible" r:id="rId2"/>
  </sheets>
  <definedNames>
    <definedName name="_xlnm._FilterDatabase" localSheetId="0" hidden="1">'test'!$A$1:$G$12</definedName>
    <definedName name="_xlnm._FilterDatabase" localSheetId="1" hidden="1">'test1'!$A$1:$G$230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50" customWidth="1" min="4" max="4"/>
    <col width="20" customWidth="1" min="5" max="5"/>
    <col width="50" customWidth="1" min="6" max="6"/>
    <col width="20" customWidth="1" min="7" max="7"/>
  </cols>
  <sheetData>
    <row r="1">
      <c r="A1" s="1" t="inlineStr">
        <is>
          <t>Page</t>
        </is>
      </c>
      <c r="B1" s="1" t="inlineStr">
        <is>
          <t>Bookmark</t>
        </is>
      </c>
      <c r="C1" s="1" t="inlineStr">
        <is>
          <t>Annotation Type</t>
        </is>
      </c>
      <c r="D1" s="1" t="inlineStr">
        <is>
          <t>Main Comment</t>
        </is>
      </c>
      <c r="E1" s="1" t="inlineStr">
        <is>
          <t>Main Author</t>
        </is>
      </c>
      <c r="F1" s="1" t="inlineStr">
        <is>
          <t>Reply 1</t>
        </is>
      </c>
      <c r="G1" s="1" t="inlineStr">
        <is>
          <t>Reply 1 Author</t>
        </is>
      </c>
    </row>
    <row r="2">
      <c r="A2" s="1">
        <f>HYPERLINK("D:/CRM-L460/D-disk/98_App/Scripts/pdf\html_links\test_link_0.html", "1")</f>
        <v/>
      </c>
      <c r="B2" s="1" t="inlineStr">
        <is>
          <t>No Bookmark</t>
        </is>
      </c>
      <c r="C2" s="1" t="inlineStr">
        <is>
          <t>/Link</t>
        </is>
      </c>
      <c r="D2" s="1" t="inlineStr">
        <is>
          <t>No content</t>
        </is>
      </c>
      <c r="E2" s="1" t="inlineStr">
        <is>
          <t>Unknown author</t>
        </is>
      </c>
      <c r="F2" s="1" t="n">
        <v/>
      </c>
      <c r="G2" s="1" t="n">
        <v/>
      </c>
    </row>
    <row r="3">
      <c r="A3" s="1">
        <f>HYPERLINK("D:/CRM-L460/D-disk/98_App/Scripts/pdf\html_links\test_link_1.html", "1")</f>
        <v/>
      </c>
      <c r="B3" s="1" t="inlineStr">
        <is>
          <t>No Bookmark</t>
        </is>
      </c>
      <c r="C3" s="1" t="inlineStr">
        <is>
          <t>/Link</t>
        </is>
      </c>
      <c r="D3" s="1" t="inlineStr">
        <is>
          <t>No content</t>
        </is>
      </c>
      <c r="E3" s="1" t="inlineStr">
        <is>
          <t>Unknown author</t>
        </is>
      </c>
      <c r="F3" s="1" t="n">
        <v/>
      </c>
      <c r="G3" s="1" t="n">
        <v/>
      </c>
    </row>
    <row r="4">
      <c r="A4" s="1">
        <f>HYPERLINK("D:/CRM-L460/D-disk/98_App/Scripts/pdf\html_links\test_link_2.html", "1")</f>
        <v/>
      </c>
      <c r="B4" s="1" t="inlineStr">
        <is>
          <t>No Bookmark</t>
        </is>
      </c>
      <c r="C4" s="1" t="inlineStr">
        <is>
          <t>/Link</t>
        </is>
      </c>
      <c r="D4" s="1" t="inlineStr">
        <is>
          <t>No content</t>
        </is>
      </c>
      <c r="E4" s="1" t="inlineStr">
        <is>
          <t>Unknown author</t>
        </is>
      </c>
      <c r="F4" s="1" t="n">
        <v/>
      </c>
      <c r="G4" s="1" t="n">
        <v/>
      </c>
    </row>
    <row r="5">
      <c r="A5" s="1">
        <f>HYPERLINK("D:/CRM-L460/D-disk/98_App/Scripts/pdf\html_links\test_link_3.html", "1")</f>
        <v/>
      </c>
      <c r="B5" s="1" t="inlineStr">
        <is>
          <t>No Bookmark</t>
        </is>
      </c>
      <c r="C5" s="1" t="inlineStr">
        <is>
          <t>/Link</t>
        </is>
      </c>
      <c r="D5" s="1" t="inlineStr">
        <is>
          <t>No content</t>
        </is>
      </c>
      <c r="E5" s="1" t="inlineStr">
        <is>
          <t>Unknown author</t>
        </is>
      </c>
      <c r="F5" s="1" t="n">
        <v/>
      </c>
      <c r="G5" s="1" t="n">
        <v/>
      </c>
    </row>
    <row r="6">
      <c r="A6" s="1">
        <f>HYPERLINK("D:/CRM-L460/D-disk/98_App/Scripts/pdf\html_links\test_link_4.html", "1")</f>
        <v/>
      </c>
      <c r="B6" s="1" t="inlineStr">
        <is>
          <t>No Bookmark</t>
        </is>
      </c>
      <c r="C6" s="1" t="inlineStr">
        <is>
          <t>/Link</t>
        </is>
      </c>
      <c r="D6" s="1" t="inlineStr">
        <is>
          <t>No content</t>
        </is>
      </c>
      <c r="E6" s="1" t="inlineStr">
        <is>
          <t>Unknown author</t>
        </is>
      </c>
      <c r="F6" s="1" t="n">
        <v/>
      </c>
      <c r="G6" s="1" t="n">
        <v/>
      </c>
    </row>
    <row r="7">
      <c r="A7" s="1">
        <f>HYPERLINK("D:/CRM-L460/D-disk/98_App/Scripts/pdf\html_links\test_link_5.html", "2")</f>
        <v/>
      </c>
      <c r="B7" s="1" t="inlineStr">
        <is>
          <t>Figure 14.4.1 Kaplan-Meier Curve of Duration of Response by Arms and Dose Groups - Efficacy Evaluable Population, Responded Subjects</t>
        </is>
      </c>
      <c r="C7" s="1" t="inlineStr">
        <is>
          <t>/Text</t>
        </is>
      </c>
      <c r="D7" s="1" t="inlineStr">
        <is>
          <t>possible to add a "total" curve?</t>
        </is>
      </c>
      <c r="E7" s="1" t="inlineStr">
        <is>
          <t>Tommy Robert</t>
        </is>
      </c>
      <c r="F7" s="1" t="inlineStr">
        <is>
          <t>'Total' curve for each Arm will be added</t>
        </is>
      </c>
      <c r="G7" s="1" t="inlineStr">
        <is>
          <t>sijie.xu</t>
        </is>
      </c>
    </row>
    <row r="8">
      <c r="A8" s="1">
        <f>HYPERLINK("D:/CRM-L460/D-disk/98_App/Scripts/pdf\html_links\test_link_6.html", "2")</f>
        <v/>
      </c>
      <c r="B8" s="1" t="inlineStr">
        <is>
          <t>Figure 14.4.1 Kaplan-Meier Curve of Duration of Response by Arms and Dose Groups - Efficacy Evaluable Population, Responded Subjects</t>
        </is>
      </c>
      <c r="C8" s="1" t="inlineStr">
        <is>
          <t>/Popup</t>
        </is>
      </c>
      <c r="D8" s="1" t="inlineStr">
        <is>
          <t>No content</t>
        </is>
      </c>
      <c r="E8" s="1" t="inlineStr">
        <is>
          <t>Unknown author</t>
        </is>
      </c>
      <c r="F8" s="1" t="n">
        <v/>
      </c>
      <c r="G8" s="1" t="n">
        <v/>
      </c>
    </row>
    <row r="9">
      <c r="A9" s="1">
        <f>HYPERLINK("D:/CRM-L460/D-disk/98_App/Scripts/pdf\html_links\test_link_7.html", "5")</f>
        <v/>
      </c>
      <c r="B9" s="1" t="inlineStr">
        <is>
          <t>Figure 14.4.2 Kaplan-Meier Curve of Progression-Free Survival by Arms and Dose Groups - Efficacy Evaluable Population</t>
        </is>
      </c>
      <c r="C9" s="1" t="inlineStr">
        <is>
          <t>/Text</t>
        </is>
      </c>
      <c r="D9" s="1" t="inlineStr">
        <is>
          <t>add a "total" curve for each Arm?</t>
        </is>
      </c>
      <c r="E9" s="1" t="inlineStr">
        <is>
          <t>Tommy Robert</t>
        </is>
      </c>
      <c r="F9" s="1" t="inlineStr">
        <is>
          <t>'Total' curve for each Arm will be added</t>
        </is>
      </c>
      <c r="G9" s="1" t="inlineStr">
        <is>
          <t>sijie.xu</t>
        </is>
      </c>
    </row>
    <row r="10">
      <c r="A10" s="1">
        <f>HYPERLINK("D:/CRM-L460/D-disk/98_App/Scripts/pdf\html_links\test_link_8.html", "5")</f>
        <v/>
      </c>
      <c r="B10" s="1" t="inlineStr">
        <is>
          <t>Figure 14.4.2 Kaplan-Meier Curve of Progression-Free Survival by Arms and Dose Groups - Efficacy Evaluable Population</t>
        </is>
      </c>
      <c r="C10" s="1" t="inlineStr">
        <is>
          <t>/Popup</t>
        </is>
      </c>
      <c r="D10" s="1" t="inlineStr">
        <is>
          <t>No content</t>
        </is>
      </c>
      <c r="E10" s="1" t="inlineStr">
        <is>
          <t>Unknown author</t>
        </is>
      </c>
      <c r="F10" s="1" t="n">
        <v/>
      </c>
      <c r="G10" s="1" t="n">
        <v/>
      </c>
    </row>
    <row r="11">
      <c r="A11" s="1">
        <f>HYPERLINK("D:/CRM-L460/D-disk/98_App/Scripts/pdf\html_links\test_link_9.html", "8")</f>
        <v/>
      </c>
      <c r="B11" s="1" t="inlineStr">
        <is>
          <t>Figure 14.4.3 Kaplan-Meier Curve of Overall Survival by Arms and Dose Groups - Efficacy Evaluable Population</t>
        </is>
      </c>
      <c r="C11" s="1" t="inlineStr">
        <is>
          <t>/Text</t>
        </is>
      </c>
      <c r="D11" s="1" t="inlineStr">
        <is>
          <t>add a total for each arm?</t>
        </is>
      </c>
      <c r="E11" s="1" t="inlineStr">
        <is>
          <t>Tommy Robert</t>
        </is>
      </c>
      <c r="F11" s="1" t="inlineStr">
        <is>
          <t>'Total' curve for each Arm will be added</t>
        </is>
      </c>
      <c r="G11" s="1" t="inlineStr">
        <is>
          <t>sijie.xu</t>
        </is>
      </c>
    </row>
    <row r="12">
      <c r="A12" s="1">
        <f>HYPERLINK("D:/CRM-L460/D-disk/98_App/Scripts/pdf\html_links\test_link_10.html", "8")</f>
        <v/>
      </c>
      <c r="B12" s="1" t="inlineStr">
        <is>
          <t>Figure 14.4.3 Kaplan-Meier Curve of Overall Survival by Arms and Dose Groups - Efficacy Evaluable Population</t>
        </is>
      </c>
      <c r="C12" s="1" t="inlineStr">
        <is>
          <t>/Popup</t>
        </is>
      </c>
      <c r="D12" s="1" t="inlineStr">
        <is>
          <t>No content</t>
        </is>
      </c>
      <c r="E12" s="1" t="inlineStr">
        <is>
          <t>Unknown author</t>
        </is>
      </c>
      <c r="F12" s="1" t="n">
        <v/>
      </c>
      <c r="G12" s="1" t="n">
        <v/>
      </c>
    </row>
  </sheetData>
  <autoFilter ref="A1:G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30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50" customWidth="1" min="4" max="4"/>
    <col width="20" customWidth="1" min="5" max="5"/>
    <col width="50" customWidth="1" min="6" max="6"/>
    <col width="20" customWidth="1" min="7" max="7"/>
  </cols>
  <sheetData>
    <row r="1">
      <c r="A1" s="1" t="inlineStr">
        <is>
          <t>Page</t>
        </is>
      </c>
      <c r="B1" s="1" t="inlineStr">
        <is>
          <t>Bookmark</t>
        </is>
      </c>
      <c r="C1" s="1" t="inlineStr">
        <is>
          <t>Annotation Type</t>
        </is>
      </c>
      <c r="D1" s="1" t="inlineStr">
        <is>
          <t>Main Comment</t>
        </is>
      </c>
      <c r="E1" s="1" t="inlineStr">
        <is>
          <t>Main Author</t>
        </is>
      </c>
      <c r="F1" s="1" t="inlineStr">
        <is>
          <t>Reply 1</t>
        </is>
      </c>
      <c r="G1" s="1" t="inlineStr">
        <is>
          <t>Reply 1 Author</t>
        </is>
      </c>
    </row>
    <row r="2">
      <c r="A2" s="1">
        <f>HYPERLINK("D:/CRM-L460/D-disk/98_App/Scripts/pdf\html_links\test1_link_0.html", "1")</f>
        <v/>
      </c>
      <c r="B2" s="1" t="inlineStr">
        <is>
          <t>No Bookmark</t>
        </is>
      </c>
      <c r="C2" s="1" t="inlineStr">
        <is>
          <t>/Link</t>
        </is>
      </c>
      <c r="D2" s="1" t="inlineStr">
        <is>
          <t>No content</t>
        </is>
      </c>
      <c r="E2" s="1" t="inlineStr">
        <is>
          <t>Unknown author</t>
        </is>
      </c>
      <c r="F2" s="1" t="n">
        <v/>
      </c>
      <c r="G2" s="1" t="n">
        <v/>
      </c>
    </row>
    <row r="3">
      <c r="A3" s="1">
        <f>HYPERLINK("D:/CRM-L460/D-disk/98_App/Scripts/pdf\html_links\test1_link_1.html", "1")</f>
        <v/>
      </c>
      <c r="B3" s="1" t="inlineStr">
        <is>
          <t>No Bookmark</t>
        </is>
      </c>
      <c r="C3" s="1" t="inlineStr">
        <is>
          <t>/Link</t>
        </is>
      </c>
      <c r="D3" s="1" t="inlineStr">
        <is>
          <t>No content</t>
        </is>
      </c>
      <c r="E3" s="1" t="inlineStr">
        <is>
          <t>Unknown author</t>
        </is>
      </c>
      <c r="F3" s="1" t="n">
        <v/>
      </c>
      <c r="G3" s="1" t="n">
        <v/>
      </c>
    </row>
    <row r="4">
      <c r="A4" s="1">
        <f>HYPERLINK("D:/CRM-L460/D-disk/98_App/Scripts/pdf\html_links\test1_link_2.html", "1")</f>
        <v/>
      </c>
      <c r="B4" s="1" t="inlineStr">
        <is>
          <t>No Bookmark</t>
        </is>
      </c>
      <c r="C4" s="1" t="inlineStr">
        <is>
          <t>/Link</t>
        </is>
      </c>
      <c r="D4" s="1" t="inlineStr">
        <is>
          <t>No content</t>
        </is>
      </c>
      <c r="E4" s="1" t="inlineStr">
        <is>
          <t>Unknown author</t>
        </is>
      </c>
      <c r="F4" s="1" t="n">
        <v/>
      </c>
      <c r="G4" s="1" t="n">
        <v/>
      </c>
    </row>
    <row r="5">
      <c r="A5" s="1">
        <f>HYPERLINK("D:/CRM-L460/D-disk/98_App/Scripts/pdf\html_links\test1_link_3.html", "1")</f>
        <v/>
      </c>
      <c r="B5" s="1" t="inlineStr">
        <is>
          <t>No Bookmark</t>
        </is>
      </c>
      <c r="C5" s="1" t="inlineStr">
        <is>
          <t>/Link</t>
        </is>
      </c>
      <c r="D5" s="1" t="inlineStr">
        <is>
          <t>No content</t>
        </is>
      </c>
      <c r="E5" s="1" t="inlineStr">
        <is>
          <t>Unknown author</t>
        </is>
      </c>
      <c r="F5" s="1" t="n">
        <v/>
      </c>
      <c r="G5" s="1" t="n">
        <v/>
      </c>
    </row>
    <row r="6">
      <c r="A6" s="1">
        <f>HYPERLINK("D:/CRM-L460/D-disk/98_App/Scripts/pdf\html_links\test1_link_4.html", "1")</f>
        <v/>
      </c>
      <c r="B6" s="1" t="inlineStr">
        <is>
          <t>No Bookmark</t>
        </is>
      </c>
      <c r="C6" s="1" t="inlineStr">
        <is>
          <t>/Link</t>
        </is>
      </c>
      <c r="D6" s="1" t="inlineStr">
        <is>
          <t>No content</t>
        </is>
      </c>
      <c r="E6" s="1" t="inlineStr">
        <is>
          <t>Unknown author</t>
        </is>
      </c>
      <c r="F6" s="1" t="n">
        <v/>
      </c>
      <c r="G6" s="1" t="n">
        <v/>
      </c>
    </row>
    <row r="7">
      <c r="A7" s="1">
        <f>HYPERLINK("D:/CRM-L460/D-disk/98_App/Scripts/pdf\html_links\test1_link_5.html", "1")</f>
        <v/>
      </c>
      <c r="B7" s="1" t="inlineStr">
        <is>
          <t>No Bookmark</t>
        </is>
      </c>
      <c r="C7" s="1" t="inlineStr">
        <is>
          <t>/Link</t>
        </is>
      </c>
      <c r="D7" s="1" t="inlineStr">
        <is>
          <t>No content</t>
        </is>
      </c>
      <c r="E7" s="1" t="inlineStr">
        <is>
          <t>Unknown author</t>
        </is>
      </c>
      <c r="F7" s="1" t="n">
        <v/>
      </c>
      <c r="G7" s="1" t="n">
        <v/>
      </c>
    </row>
    <row r="8">
      <c r="A8" s="1">
        <f>HYPERLINK("D:/CRM-L460/D-disk/98_App/Scripts/pdf\html_links\test1_link_6.html", "1")</f>
        <v/>
      </c>
      <c r="B8" s="1" t="inlineStr">
        <is>
          <t>No Bookmark</t>
        </is>
      </c>
      <c r="C8" s="1" t="inlineStr">
        <is>
          <t>/Link</t>
        </is>
      </c>
      <c r="D8" s="1" t="inlineStr">
        <is>
          <t>No content</t>
        </is>
      </c>
      <c r="E8" s="1" t="inlineStr">
        <is>
          <t>Unknown author</t>
        </is>
      </c>
      <c r="F8" s="1" t="n">
        <v/>
      </c>
      <c r="G8" s="1" t="n">
        <v/>
      </c>
    </row>
    <row r="9">
      <c r="A9" s="1">
        <f>HYPERLINK("D:/CRM-L460/D-disk/98_App/Scripts/pdf\html_links\test1_link_7.html", "1")</f>
        <v/>
      </c>
      <c r="B9" s="1" t="inlineStr">
        <is>
          <t>No Bookmark</t>
        </is>
      </c>
      <c r="C9" s="1" t="inlineStr">
        <is>
          <t>/Link</t>
        </is>
      </c>
      <c r="D9" s="1" t="inlineStr">
        <is>
          <t>No content</t>
        </is>
      </c>
      <c r="E9" s="1" t="inlineStr">
        <is>
          <t>Unknown author</t>
        </is>
      </c>
      <c r="F9" s="1" t="n">
        <v/>
      </c>
      <c r="G9" s="1" t="n">
        <v/>
      </c>
    </row>
    <row r="10">
      <c r="A10" s="1">
        <f>HYPERLINK("D:/CRM-L460/D-disk/98_App/Scripts/pdf\html_links\test1_link_8.html", "1")</f>
        <v/>
      </c>
      <c r="B10" s="1" t="inlineStr">
        <is>
          <t>No Bookmark</t>
        </is>
      </c>
      <c r="C10" s="1" t="inlineStr">
        <is>
          <t>/Link</t>
        </is>
      </c>
      <c r="D10" s="1" t="inlineStr">
        <is>
          <t>No content</t>
        </is>
      </c>
      <c r="E10" s="1" t="inlineStr">
        <is>
          <t>Unknown author</t>
        </is>
      </c>
      <c r="F10" s="1" t="n">
        <v/>
      </c>
      <c r="G10" s="1" t="n">
        <v/>
      </c>
    </row>
    <row r="11">
      <c r="A11" s="1">
        <f>HYPERLINK("D:/CRM-L460/D-disk/98_App/Scripts/pdf\html_links\test1_link_9.html", "1")</f>
        <v/>
      </c>
      <c r="B11" s="1" t="inlineStr">
        <is>
          <t>No Bookmark</t>
        </is>
      </c>
      <c r="C11" s="1" t="inlineStr">
        <is>
          <t>/Link</t>
        </is>
      </c>
      <c r="D11" s="1" t="inlineStr">
        <is>
          <t>No content</t>
        </is>
      </c>
      <c r="E11" s="1" t="inlineStr">
        <is>
          <t>Unknown author</t>
        </is>
      </c>
      <c r="F11" s="1" t="n">
        <v/>
      </c>
      <c r="G11" s="1" t="n">
        <v/>
      </c>
    </row>
    <row r="12">
      <c r="A12" s="1">
        <f>HYPERLINK("D:/CRM-L460/D-disk/98_App/Scripts/pdf\html_links\test1_link_10.html", "1")</f>
        <v/>
      </c>
      <c r="B12" s="1" t="inlineStr">
        <is>
          <t>No Bookmark</t>
        </is>
      </c>
      <c r="C12" s="1" t="inlineStr">
        <is>
          <t>/Link</t>
        </is>
      </c>
      <c r="D12" s="1" t="inlineStr">
        <is>
          <t>No content</t>
        </is>
      </c>
      <c r="E12" s="1" t="inlineStr">
        <is>
          <t>Unknown author</t>
        </is>
      </c>
      <c r="F12" s="1" t="n">
        <v/>
      </c>
      <c r="G12" s="1" t="n">
        <v/>
      </c>
    </row>
    <row r="13">
      <c r="A13" s="1">
        <f>HYPERLINK("D:/CRM-L460/D-disk/98_App/Scripts/pdf\html_links\test1_link_11.html", "1")</f>
        <v/>
      </c>
      <c r="B13" s="1" t="inlineStr">
        <is>
          <t>No Bookmark</t>
        </is>
      </c>
      <c r="C13" s="1" t="inlineStr">
        <is>
          <t>/Link</t>
        </is>
      </c>
      <c r="D13" s="1" t="inlineStr">
        <is>
          <t>No content</t>
        </is>
      </c>
      <c r="E13" s="1" t="inlineStr">
        <is>
          <t>Unknown author</t>
        </is>
      </c>
      <c r="F13" s="1" t="n">
        <v/>
      </c>
      <c r="G13" s="1" t="n">
        <v/>
      </c>
    </row>
    <row r="14">
      <c r="A14" s="1">
        <f>HYPERLINK("D:/CRM-L460/D-disk/98_App/Scripts/pdf\html_links\test1_link_12.html", "1")</f>
        <v/>
      </c>
      <c r="B14" s="1" t="inlineStr">
        <is>
          <t>No Bookmark</t>
        </is>
      </c>
      <c r="C14" s="1" t="inlineStr">
        <is>
          <t>/Link</t>
        </is>
      </c>
      <c r="D14" s="1" t="inlineStr">
        <is>
          <t>No content</t>
        </is>
      </c>
      <c r="E14" s="1" t="inlineStr">
        <is>
          <t>Unknown author</t>
        </is>
      </c>
      <c r="F14" s="1" t="n">
        <v/>
      </c>
      <c r="G14" s="1" t="n">
        <v/>
      </c>
    </row>
    <row r="15">
      <c r="A15" s="1">
        <f>HYPERLINK("D:/CRM-L460/D-disk/98_App/Scripts/pdf\html_links\test1_link_13.html", "1")</f>
        <v/>
      </c>
      <c r="B15" s="1" t="inlineStr">
        <is>
          <t>No Bookmark</t>
        </is>
      </c>
      <c r="C15" s="1" t="inlineStr">
        <is>
          <t>/Link</t>
        </is>
      </c>
      <c r="D15" s="1" t="inlineStr">
        <is>
          <t>No content</t>
        </is>
      </c>
      <c r="E15" s="1" t="inlineStr">
        <is>
          <t>Unknown author</t>
        </is>
      </c>
      <c r="F15" s="1" t="n">
        <v/>
      </c>
      <c r="G15" s="1" t="n">
        <v/>
      </c>
    </row>
    <row r="16">
      <c r="A16" s="1">
        <f>HYPERLINK("D:/CRM-L460/D-disk/98_App/Scripts/pdf\html_links\test1_link_14.html", "1")</f>
        <v/>
      </c>
      <c r="B16" s="1" t="inlineStr">
        <is>
          <t>No Bookmark</t>
        </is>
      </c>
      <c r="C16" s="1" t="inlineStr">
        <is>
          <t>/Link</t>
        </is>
      </c>
      <c r="D16" s="1" t="inlineStr">
        <is>
          <t>No content</t>
        </is>
      </c>
      <c r="E16" s="1" t="inlineStr">
        <is>
          <t>Unknown author</t>
        </is>
      </c>
      <c r="F16" s="1" t="n">
        <v/>
      </c>
      <c r="G16" s="1" t="n">
        <v/>
      </c>
    </row>
    <row r="17">
      <c r="A17" s="1">
        <f>HYPERLINK("D:/CRM-L460/D-disk/98_App/Scripts/pdf\html_links\test1_link_15.html", "1")</f>
        <v/>
      </c>
      <c r="B17" s="1" t="inlineStr">
        <is>
          <t>No Bookmark</t>
        </is>
      </c>
      <c r="C17" s="1" t="inlineStr">
        <is>
          <t>/Link</t>
        </is>
      </c>
      <c r="D17" s="1" t="inlineStr">
        <is>
          <t>No content</t>
        </is>
      </c>
      <c r="E17" s="1" t="inlineStr">
        <is>
          <t>Unknown author</t>
        </is>
      </c>
      <c r="F17" s="1" t="n">
        <v/>
      </c>
      <c r="G17" s="1" t="n">
        <v/>
      </c>
    </row>
    <row r="18">
      <c r="A18" s="1">
        <f>HYPERLINK("D:/CRM-L460/D-disk/98_App/Scripts/pdf\html_links\test1_link_16.html", "1")</f>
        <v/>
      </c>
      <c r="B18" s="1" t="inlineStr">
        <is>
          <t>No Bookmark</t>
        </is>
      </c>
      <c r="C18" s="1" t="inlineStr">
        <is>
          <t>/Link</t>
        </is>
      </c>
      <c r="D18" s="1" t="inlineStr">
        <is>
          <t>No content</t>
        </is>
      </c>
      <c r="E18" s="1" t="inlineStr">
        <is>
          <t>Unknown author</t>
        </is>
      </c>
      <c r="F18" s="1" t="n">
        <v/>
      </c>
      <c r="G18" s="1" t="n">
        <v/>
      </c>
    </row>
    <row r="19">
      <c r="A19" s="1">
        <f>HYPERLINK("D:/CRM-L460/D-disk/98_App/Scripts/pdf\html_links\test1_link_17.html", "1")</f>
        <v/>
      </c>
      <c r="B19" s="1" t="inlineStr">
        <is>
          <t>No Bookmark</t>
        </is>
      </c>
      <c r="C19" s="1" t="inlineStr">
        <is>
          <t>/Link</t>
        </is>
      </c>
      <c r="D19" s="1" t="inlineStr">
        <is>
          <t>No content</t>
        </is>
      </c>
      <c r="E19" s="1" t="inlineStr">
        <is>
          <t>Unknown author</t>
        </is>
      </c>
      <c r="F19" s="1" t="n">
        <v/>
      </c>
      <c r="G19" s="1" t="n">
        <v/>
      </c>
    </row>
    <row r="20">
      <c r="A20" s="1">
        <f>HYPERLINK("D:/CRM-L460/D-disk/98_App/Scripts/pdf\html_links\test1_link_18.html", "1")</f>
        <v/>
      </c>
      <c r="B20" s="1" t="inlineStr">
        <is>
          <t>No Bookmark</t>
        </is>
      </c>
      <c r="C20" s="1" t="inlineStr">
        <is>
          <t>/Link</t>
        </is>
      </c>
      <c r="D20" s="1" t="inlineStr">
        <is>
          <t>No content</t>
        </is>
      </c>
      <c r="E20" s="1" t="inlineStr">
        <is>
          <t>Unknown author</t>
        </is>
      </c>
      <c r="F20" s="1" t="n">
        <v/>
      </c>
      <c r="G20" s="1" t="n">
        <v/>
      </c>
    </row>
    <row r="21">
      <c r="A21" s="1">
        <f>HYPERLINK("D:/CRM-L460/D-disk/98_App/Scripts/pdf\html_links\test1_link_19.html", "1")</f>
        <v/>
      </c>
      <c r="B21" s="1" t="inlineStr">
        <is>
          <t>No Bookmark</t>
        </is>
      </c>
      <c r="C21" s="1" t="inlineStr">
        <is>
          <t>/Link</t>
        </is>
      </c>
      <c r="D21" s="1" t="inlineStr">
        <is>
          <t>No content</t>
        </is>
      </c>
      <c r="E21" s="1" t="inlineStr">
        <is>
          <t>Unknown author</t>
        </is>
      </c>
      <c r="F21" s="1" t="n">
        <v/>
      </c>
      <c r="G21" s="1" t="n">
        <v/>
      </c>
    </row>
    <row r="22">
      <c r="A22" s="1">
        <f>HYPERLINK("D:/CRM-L460/D-disk/98_App/Scripts/pdf\html_links\test1_link_20.html", "1")</f>
        <v/>
      </c>
      <c r="B22" s="1" t="inlineStr">
        <is>
          <t>No Bookmark</t>
        </is>
      </c>
      <c r="C22" s="1" t="inlineStr">
        <is>
          <t>/Link</t>
        </is>
      </c>
      <c r="D22" s="1" t="inlineStr">
        <is>
          <t>No content</t>
        </is>
      </c>
      <c r="E22" s="1" t="inlineStr">
        <is>
          <t>Unknown author</t>
        </is>
      </c>
      <c r="F22" s="1" t="n">
        <v/>
      </c>
      <c r="G22" s="1" t="n">
        <v/>
      </c>
    </row>
    <row r="23">
      <c r="A23" s="1">
        <f>HYPERLINK("D:/CRM-L460/D-disk/98_App/Scripts/pdf\html_links\test1_link_21.html", "1")</f>
        <v/>
      </c>
      <c r="B23" s="1" t="inlineStr">
        <is>
          <t>No Bookmark</t>
        </is>
      </c>
      <c r="C23" s="1" t="inlineStr">
        <is>
          <t>/Link</t>
        </is>
      </c>
      <c r="D23" s="1" t="inlineStr">
        <is>
          <t>No content</t>
        </is>
      </c>
      <c r="E23" s="1" t="inlineStr">
        <is>
          <t>Unknown author</t>
        </is>
      </c>
      <c r="F23" s="1" t="n">
        <v/>
      </c>
      <c r="G23" s="1" t="n">
        <v/>
      </c>
    </row>
    <row r="24">
      <c r="A24" s="1">
        <f>HYPERLINK("D:/CRM-L460/D-disk/98_App/Scripts/pdf\html_links\test1_link_22.html", "1")</f>
        <v/>
      </c>
      <c r="B24" s="1" t="inlineStr">
        <is>
          <t>No Bookmark</t>
        </is>
      </c>
      <c r="C24" s="1" t="inlineStr">
        <is>
          <t>/Link</t>
        </is>
      </c>
      <c r="D24" s="1" t="inlineStr">
        <is>
          <t>No content</t>
        </is>
      </c>
      <c r="E24" s="1" t="inlineStr">
        <is>
          <t>Unknown author</t>
        </is>
      </c>
      <c r="F24" s="1" t="n">
        <v/>
      </c>
      <c r="G24" s="1" t="n">
        <v/>
      </c>
    </row>
    <row r="25">
      <c r="A25" s="1">
        <f>HYPERLINK("D:/CRM-L460/D-disk/98_App/Scripts/pdf\html_links\test1_link_23.html", "1")</f>
        <v/>
      </c>
      <c r="B25" s="1" t="inlineStr">
        <is>
          <t>No Bookmark</t>
        </is>
      </c>
      <c r="C25" s="1" t="inlineStr">
        <is>
          <t>/Link</t>
        </is>
      </c>
      <c r="D25" s="1" t="inlineStr">
        <is>
          <t>No content</t>
        </is>
      </c>
      <c r="E25" s="1" t="inlineStr">
        <is>
          <t>Unknown author</t>
        </is>
      </c>
      <c r="F25" s="1" t="n">
        <v/>
      </c>
      <c r="G25" s="1" t="n">
        <v/>
      </c>
    </row>
    <row r="26">
      <c r="A26" s="1">
        <f>HYPERLINK("D:/CRM-L460/D-disk/98_App/Scripts/pdf\html_links\test1_link_24.html", "1")</f>
        <v/>
      </c>
      <c r="B26" s="1" t="inlineStr">
        <is>
          <t>No Bookmark</t>
        </is>
      </c>
      <c r="C26" s="1" t="inlineStr">
        <is>
          <t>/Link</t>
        </is>
      </c>
      <c r="D26" s="1" t="inlineStr">
        <is>
          <t>No content</t>
        </is>
      </c>
      <c r="E26" s="1" t="inlineStr">
        <is>
          <t>Unknown author</t>
        </is>
      </c>
      <c r="F26" s="1" t="n">
        <v/>
      </c>
      <c r="G26" s="1" t="n">
        <v/>
      </c>
    </row>
    <row r="27">
      <c r="A27" s="1">
        <f>HYPERLINK("D:/CRM-L460/D-disk/98_App/Scripts/pdf\html_links\test1_link_25.html", "1")</f>
        <v/>
      </c>
      <c r="B27" s="1" t="inlineStr">
        <is>
          <t>No Bookmark</t>
        </is>
      </c>
      <c r="C27" s="1" t="inlineStr">
        <is>
          <t>/Link</t>
        </is>
      </c>
      <c r="D27" s="1" t="inlineStr">
        <is>
          <t>No content</t>
        </is>
      </c>
      <c r="E27" s="1" t="inlineStr">
        <is>
          <t>Unknown author</t>
        </is>
      </c>
      <c r="F27" s="1" t="n">
        <v/>
      </c>
      <c r="G27" s="1" t="n">
        <v/>
      </c>
    </row>
    <row r="28">
      <c r="A28" s="1">
        <f>HYPERLINK("D:/CRM-L460/D-disk/98_App/Scripts/pdf\html_links\test1_link_26.html", "1")</f>
        <v/>
      </c>
      <c r="B28" s="1" t="inlineStr">
        <is>
          <t>No Bookmark</t>
        </is>
      </c>
      <c r="C28" s="1" t="inlineStr">
        <is>
          <t>/Link</t>
        </is>
      </c>
      <c r="D28" s="1" t="inlineStr">
        <is>
          <t>No content</t>
        </is>
      </c>
      <c r="E28" s="1" t="inlineStr">
        <is>
          <t>Unknown author</t>
        </is>
      </c>
      <c r="F28" s="1" t="n">
        <v/>
      </c>
      <c r="G28" s="1" t="n">
        <v/>
      </c>
    </row>
    <row r="29">
      <c r="A29" s="1">
        <f>HYPERLINK("D:/CRM-L460/D-disk/98_App/Scripts/pdf\html_links\test1_link_27.html", "1")</f>
        <v/>
      </c>
      <c r="B29" s="1" t="inlineStr">
        <is>
          <t>No Bookmark</t>
        </is>
      </c>
      <c r="C29" s="1" t="inlineStr">
        <is>
          <t>/Link</t>
        </is>
      </c>
      <c r="D29" s="1" t="inlineStr">
        <is>
          <t>No content</t>
        </is>
      </c>
      <c r="E29" s="1" t="inlineStr">
        <is>
          <t>Unknown author</t>
        </is>
      </c>
      <c r="F29" s="1" t="n">
        <v/>
      </c>
      <c r="G29" s="1" t="n">
        <v/>
      </c>
    </row>
    <row r="30">
      <c r="A30" s="1">
        <f>HYPERLINK("D:/CRM-L460/D-disk/98_App/Scripts/pdf\html_links\test1_link_28.html", "1")</f>
        <v/>
      </c>
      <c r="B30" s="1" t="inlineStr">
        <is>
          <t>No Bookmark</t>
        </is>
      </c>
      <c r="C30" s="1" t="inlineStr">
        <is>
          <t>/Link</t>
        </is>
      </c>
      <c r="D30" s="1" t="inlineStr">
        <is>
          <t>No content</t>
        </is>
      </c>
      <c r="E30" s="1" t="inlineStr">
        <is>
          <t>Unknown author</t>
        </is>
      </c>
      <c r="F30" s="1" t="n">
        <v/>
      </c>
      <c r="G30" s="1" t="n">
        <v/>
      </c>
    </row>
    <row r="31">
      <c r="A31" s="1">
        <f>HYPERLINK("D:/CRM-L460/D-disk/98_App/Scripts/pdf\html_links\test1_link_29.html", "1")</f>
        <v/>
      </c>
      <c r="B31" s="1" t="inlineStr">
        <is>
          <t>No Bookmark</t>
        </is>
      </c>
      <c r="C31" s="1" t="inlineStr">
        <is>
          <t>/Link</t>
        </is>
      </c>
      <c r="D31" s="1" t="inlineStr">
        <is>
          <t>No content</t>
        </is>
      </c>
      <c r="E31" s="1" t="inlineStr">
        <is>
          <t>Unknown author</t>
        </is>
      </c>
      <c r="F31" s="1" t="n">
        <v/>
      </c>
      <c r="G31" s="1" t="n">
        <v/>
      </c>
    </row>
    <row r="32">
      <c r="A32" s="1">
        <f>HYPERLINK("D:/CRM-L460/D-disk/98_App/Scripts/pdf\html_links\test1_link_30.html", "1")</f>
        <v/>
      </c>
      <c r="B32" s="1" t="inlineStr">
        <is>
          <t>No Bookmark</t>
        </is>
      </c>
      <c r="C32" s="1" t="inlineStr">
        <is>
          <t>/Link</t>
        </is>
      </c>
      <c r="D32" s="1" t="inlineStr">
        <is>
          <t>No content</t>
        </is>
      </c>
      <c r="E32" s="1" t="inlineStr">
        <is>
          <t>Unknown author</t>
        </is>
      </c>
      <c r="F32" s="1" t="n">
        <v/>
      </c>
      <c r="G32" s="1" t="n">
        <v/>
      </c>
    </row>
    <row r="33">
      <c r="A33" s="1">
        <f>HYPERLINK("D:/CRM-L460/D-disk/98_App/Scripts/pdf\html_links\test1_link_31.html", "1")</f>
        <v/>
      </c>
      <c r="B33" s="1" t="inlineStr">
        <is>
          <t>No Bookmark</t>
        </is>
      </c>
      <c r="C33" s="1" t="inlineStr">
        <is>
          <t>/Link</t>
        </is>
      </c>
      <c r="D33" s="1" t="inlineStr">
        <is>
          <t>No content</t>
        </is>
      </c>
      <c r="E33" s="1" t="inlineStr">
        <is>
          <t>Unknown author</t>
        </is>
      </c>
      <c r="F33" s="1" t="n">
        <v/>
      </c>
      <c r="G33" s="1" t="n">
        <v/>
      </c>
    </row>
    <row r="34">
      <c r="A34" s="1">
        <f>HYPERLINK("D:/CRM-L460/D-disk/98_App/Scripts/pdf\html_links\test1_link_32.html", "1")</f>
        <v/>
      </c>
      <c r="B34" s="1" t="inlineStr">
        <is>
          <t>No Bookmark</t>
        </is>
      </c>
      <c r="C34" s="1" t="inlineStr">
        <is>
          <t>/Link</t>
        </is>
      </c>
      <c r="D34" s="1" t="inlineStr">
        <is>
          <t>No content</t>
        </is>
      </c>
      <c r="E34" s="1" t="inlineStr">
        <is>
          <t>Unknown author</t>
        </is>
      </c>
      <c r="F34" s="1" t="n">
        <v/>
      </c>
      <c r="G34" s="1" t="n">
        <v/>
      </c>
    </row>
    <row r="35">
      <c r="A35" s="1">
        <f>HYPERLINK("D:/CRM-L460/D-disk/98_App/Scripts/pdf\html_links\test1_link_33.html", "1")</f>
        <v/>
      </c>
      <c r="B35" s="1" t="inlineStr">
        <is>
          <t>No Bookmark</t>
        </is>
      </c>
      <c r="C35" s="1" t="inlineStr">
        <is>
          <t>/Highlight</t>
        </is>
      </c>
      <c r="D35" s="1" t="inlineStr">
        <is>
          <t xml:space="preserve">Please add tables for 
1, Important protocol deviations
2, </t>
        </is>
      </c>
      <c r="E35" s="1" t="inlineStr">
        <is>
          <t>Unknown author</t>
        </is>
      </c>
      <c r="F35" s="1" t="n">
        <v/>
      </c>
      <c r="G35" s="1" t="n">
        <v/>
      </c>
    </row>
    <row r="36">
      <c r="A36" s="1">
        <f>HYPERLINK("D:/CRM-L460/D-disk/98_App/Scripts/pdf\html_links\test1_link_34.html", "1")</f>
        <v/>
      </c>
      <c r="B36" s="1" t="inlineStr">
        <is>
          <t>No Bookmark</t>
        </is>
      </c>
      <c r="C36" s="1" t="inlineStr">
        <is>
          <t>/Popup</t>
        </is>
      </c>
      <c r="D36" s="1" t="inlineStr">
        <is>
          <t>No content</t>
        </is>
      </c>
      <c r="E36" s="1" t="inlineStr">
        <is>
          <t>Unknown author</t>
        </is>
      </c>
      <c r="F36" s="1" t="n">
        <v/>
      </c>
      <c r="G36" s="1" t="n">
        <v/>
      </c>
    </row>
    <row r="37">
      <c r="A37" s="1">
        <f>HYPERLINK("D:/CRM-L460/D-disk/98_App/Scripts/pdf\html_links\test1_link_35.html", "2")</f>
        <v/>
      </c>
      <c r="B37" s="1" t="inlineStr">
        <is>
          <t>No Bookmark</t>
        </is>
      </c>
      <c r="C37" s="1" t="inlineStr">
        <is>
          <t>/Link</t>
        </is>
      </c>
      <c r="D37" s="1" t="inlineStr">
        <is>
          <t>No content</t>
        </is>
      </c>
      <c r="E37" s="1" t="inlineStr">
        <is>
          <t>Unknown author</t>
        </is>
      </c>
      <c r="F37" s="1" t="n">
        <v/>
      </c>
      <c r="G37" s="1" t="n">
        <v/>
      </c>
    </row>
    <row r="38">
      <c r="A38" s="1">
        <f>HYPERLINK("D:/CRM-L460/D-disk/98_App/Scripts/pdf\html_links\test1_link_36.html", "2")</f>
        <v/>
      </c>
      <c r="B38" s="1" t="inlineStr">
        <is>
          <t>No Bookmark</t>
        </is>
      </c>
      <c r="C38" s="1" t="inlineStr">
        <is>
          <t>/Link</t>
        </is>
      </c>
      <c r="D38" s="1" t="inlineStr">
        <is>
          <t>No content</t>
        </is>
      </c>
      <c r="E38" s="1" t="inlineStr">
        <is>
          <t>Unknown author</t>
        </is>
      </c>
      <c r="F38" s="1" t="n">
        <v/>
      </c>
      <c r="G38" s="1" t="n">
        <v/>
      </c>
    </row>
    <row r="39">
      <c r="A39" s="1">
        <f>HYPERLINK("D:/CRM-L460/D-disk/98_App/Scripts/pdf\html_links\test1_link_37.html", "2")</f>
        <v/>
      </c>
      <c r="B39" s="1" t="inlineStr">
        <is>
          <t>No Bookmark</t>
        </is>
      </c>
      <c r="C39" s="1" t="inlineStr">
        <is>
          <t>/Link</t>
        </is>
      </c>
      <c r="D39" s="1" t="inlineStr">
        <is>
          <t>No content</t>
        </is>
      </c>
      <c r="E39" s="1" t="inlineStr">
        <is>
          <t>Unknown author</t>
        </is>
      </c>
      <c r="F39" s="1" t="n">
        <v/>
      </c>
      <c r="G39" s="1" t="n">
        <v/>
      </c>
    </row>
    <row r="40">
      <c r="A40" s="1">
        <f>HYPERLINK("D:/CRM-L460/D-disk/98_App/Scripts/pdf\html_links\test1_link_38.html", "2")</f>
        <v/>
      </c>
      <c r="B40" s="1" t="inlineStr">
        <is>
          <t>No Bookmark</t>
        </is>
      </c>
      <c r="C40" s="1" t="inlineStr">
        <is>
          <t>/Link</t>
        </is>
      </c>
      <c r="D40" s="1" t="inlineStr">
        <is>
          <t>No content</t>
        </is>
      </c>
      <c r="E40" s="1" t="inlineStr">
        <is>
          <t>Unknown author</t>
        </is>
      </c>
      <c r="F40" s="1" t="n">
        <v/>
      </c>
      <c r="G40" s="1" t="n">
        <v/>
      </c>
    </row>
    <row r="41">
      <c r="A41" s="1">
        <f>HYPERLINK("D:/CRM-L460/D-disk/98_App/Scripts/pdf\html_links\test1_link_39.html", "2")</f>
        <v/>
      </c>
      <c r="B41" s="1" t="inlineStr">
        <is>
          <t>No Bookmark</t>
        </is>
      </c>
      <c r="C41" s="1" t="inlineStr">
        <is>
          <t>/Link</t>
        </is>
      </c>
      <c r="D41" s="1" t="inlineStr">
        <is>
          <t>No content</t>
        </is>
      </c>
      <c r="E41" s="1" t="inlineStr">
        <is>
          <t>Unknown author</t>
        </is>
      </c>
      <c r="F41" s="1" t="n">
        <v/>
      </c>
      <c r="G41" s="1" t="n">
        <v/>
      </c>
    </row>
    <row r="42">
      <c r="A42" s="1">
        <f>HYPERLINK("D:/CRM-L460/D-disk/98_App/Scripts/pdf\html_links\test1_link_40.html", "2")</f>
        <v/>
      </c>
      <c r="B42" s="1" t="inlineStr">
        <is>
          <t>No Bookmark</t>
        </is>
      </c>
      <c r="C42" s="1" t="inlineStr">
        <is>
          <t>/Link</t>
        </is>
      </c>
      <c r="D42" s="1" t="inlineStr">
        <is>
          <t>No content</t>
        </is>
      </c>
      <c r="E42" s="1" t="inlineStr">
        <is>
          <t>Unknown author</t>
        </is>
      </c>
      <c r="F42" s="1" t="n">
        <v/>
      </c>
      <c r="G42" s="1" t="n">
        <v/>
      </c>
    </row>
    <row r="43">
      <c r="A43" s="1">
        <f>HYPERLINK("D:/CRM-L460/D-disk/98_App/Scripts/pdf\html_links\test1_link_41.html", "2")</f>
        <v/>
      </c>
      <c r="B43" s="1" t="inlineStr">
        <is>
          <t>No Bookmark</t>
        </is>
      </c>
      <c r="C43" s="1" t="inlineStr">
        <is>
          <t>/Link</t>
        </is>
      </c>
      <c r="D43" s="1" t="inlineStr">
        <is>
          <t>No content</t>
        </is>
      </c>
      <c r="E43" s="1" t="inlineStr">
        <is>
          <t>Unknown author</t>
        </is>
      </c>
      <c r="F43" s="1" t="n">
        <v/>
      </c>
      <c r="G43" s="1" t="n">
        <v/>
      </c>
    </row>
    <row r="44">
      <c r="A44" s="1">
        <f>HYPERLINK("D:/CRM-L460/D-disk/98_App/Scripts/pdf\html_links\test1_link_42.html", "2")</f>
        <v/>
      </c>
      <c r="B44" s="1" t="inlineStr">
        <is>
          <t>No Bookmark</t>
        </is>
      </c>
      <c r="C44" s="1" t="inlineStr">
        <is>
          <t>/Link</t>
        </is>
      </c>
      <c r="D44" s="1" t="inlineStr">
        <is>
          <t>No content</t>
        </is>
      </c>
      <c r="E44" s="1" t="inlineStr">
        <is>
          <t>Unknown author</t>
        </is>
      </c>
      <c r="F44" s="1" t="n">
        <v/>
      </c>
      <c r="G44" s="1" t="n">
        <v/>
      </c>
    </row>
    <row r="45">
      <c r="A45" s="1">
        <f>HYPERLINK("D:/CRM-L460/D-disk/98_App/Scripts/pdf\html_links\test1_link_43.html", "2")</f>
        <v/>
      </c>
      <c r="B45" s="1" t="inlineStr">
        <is>
          <t>No Bookmark</t>
        </is>
      </c>
      <c r="C45" s="1" t="inlineStr">
        <is>
          <t>/Link</t>
        </is>
      </c>
      <c r="D45" s="1" t="inlineStr">
        <is>
          <t>No content</t>
        </is>
      </c>
      <c r="E45" s="1" t="inlineStr">
        <is>
          <t>Unknown author</t>
        </is>
      </c>
      <c r="F45" s="1" t="n">
        <v/>
      </c>
      <c r="G45" s="1" t="n">
        <v/>
      </c>
    </row>
    <row r="46">
      <c r="A46" s="1">
        <f>HYPERLINK("D:/CRM-L460/D-disk/98_App/Scripts/pdf\html_links\test1_link_44.html", "2")</f>
        <v/>
      </c>
      <c r="B46" s="1" t="inlineStr">
        <is>
          <t>No Bookmark</t>
        </is>
      </c>
      <c r="C46" s="1" t="inlineStr">
        <is>
          <t>/Link</t>
        </is>
      </c>
      <c r="D46" s="1" t="inlineStr">
        <is>
          <t>No content</t>
        </is>
      </c>
      <c r="E46" s="1" t="inlineStr">
        <is>
          <t>Unknown author</t>
        </is>
      </c>
      <c r="F46" s="1" t="n">
        <v/>
      </c>
      <c r="G46" s="1" t="n">
        <v/>
      </c>
    </row>
    <row r="47">
      <c r="A47" s="1">
        <f>HYPERLINK("D:/CRM-L460/D-disk/98_App/Scripts/pdf\html_links\test1_link_45.html", "2")</f>
        <v/>
      </c>
      <c r="B47" s="1" t="inlineStr">
        <is>
          <t>No Bookmark</t>
        </is>
      </c>
      <c r="C47" s="1" t="inlineStr">
        <is>
          <t>/Link</t>
        </is>
      </c>
      <c r="D47" s="1" t="inlineStr">
        <is>
          <t>No content</t>
        </is>
      </c>
      <c r="E47" s="1" t="inlineStr">
        <is>
          <t>Unknown author</t>
        </is>
      </c>
      <c r="F47" s="1" t="n">
        <v/>
      </c>
      <c r="G47" s="1" t="n">
        <v/>
      </c>
    </row>
    <row r="48">
      <c r="A48" s="1">
        <f>HYPERLINK("D:/CRM-L460/D-disk/98_App/Scripts/pdf\html_links\test1_link_46.html", "2")</f>
        <v/>
      </c>
      <c r="B48" s="1" t="inlineStr">
        <is>
          <t>No Bookmark</t>
        </is>
      </c>
      <c r="C48" s="1" t="inlineStr">
        <is>
          <t>/Link</t>
        </is>
      </c>
      <c r="D48" s="1" t="inlineStr">
        <is>
          <t>No content</t>
        </is>
      </c>
      <c r="E48" s="1" t="inlineStr">
        <is>
          <t>Unknown author</t>
        </is>
      </c>
      <c r="F48" s="1" t="n">
        <v/>
      </c>
      <c r="G48" s="1" t="n">
        <v/>
      </c>
    </row>
    <row r="49">
      <c r="A49" s="1">
        <f>HYPERLINK("D:/CRM-L460/D-disk/98_App/Scripts/pdf\html_links\test1_link_47.html", "2")</f>
        <v/>
      </c>
      <c r="B49" s="1" t="inlineStr">
        <is>
          <t>No Bookmark</t>
        </is>
      </c>
      <c r="C49" s="1" t="inlineStr">
        <is>
          <t>/Link</t>
        </is>
      </c>
      <c r="D49" s="1" t="inlineStr">
        <is>
          <t>No content</t>
        </is>
      </c>
      <c r="E49" s="1" t="inlineStr">
        <is>
          <t>Unknown author</t>
        </is>
      </c>
      <c r="F49" s="1" t="n">
        <v/>
      </c>
      <c r="G49" s="1" t="n">
        <v/>
      </c>
    </row>
    <row r="50">
      <c r="A50" s="1">
        <f>HYPERLINK("D:/CRM-L460/D-disk/98_App/Scripts/pdf\html_links\test1_link_48.html", "2")</f>
        <v/>
      </c>
      <c r="B50" s="1" t="inlineStr">
        <is>
          <t>No Bookmark</t>
        </is>
      </c>
      <c r="C50" s="1" t="inlineStr">
        <is>
          <t>/Link</t>
        </is>
      </c>
      <c r="D50" s="1" t="inlineStr">
        <is>
          <t>No content</t>
        </is>
      </c>
      <c r="E50" s="1" t="inlineStr">
        <is>
          <t>Unknown author</t>
        </is>
      </c>
      <c r="F50" s="1" t="n">
        <v/>
      </c>
      <c r="G50" s="1" t="n">
        <v/>
      </c>
    </row>
    <row r="51">
      <c r="A51" s="1">
        <f>HYPERLINK("D:/CRM-L460/D-disk/98_App/Scripts/pdf\html_links\test1_link_49.html", "2")</f>
        <v/>
      </c>
      <c r="B51" s="1" t="inlineStr">
        <is>
          <t>No Bookmark</t>
        </is>
      </c>
      <c r="C51" s="1" t="inlineStr">
        <is>
          <t>/Link</t>
        </is>
      </c>
      <c r="D51" s="1" t="inlineStr">
        <is>
          <t>No content</t>
        </is>
      </c>
      <c r="E51" s="1" t="inlineStr">
        <is>
          <t>Unknown author</t>
        </is>
      </c>
      <c r="F51" s="1" t="n">
        <v/>
      </c>
      <c r="G51" s="1" t="n">
        <v/>
      </c>
    </row>
    <row r="52">
      <c r="A52" s="1">
        <f>HYPERLINK("D:/CRM-L460/D-disk/98_App/Scripts/pdf\html_links\test1_link_50.html", "2")</f>
        <v/>
      </c>
      <c r="B52" s="1" t="inlineStr">
        <is>
          <t>No Bookmark</t>
        </is>
      </c>
      <c r="C52" s="1" t="inlineStr">
        <is>
          <t>/Link</t>
        </is>
      </c>
      <c r="D52" s="1" t="inlineStr">
        <is>
          <t>No content</t>
        </is>
      </c>
      <c r="E52" s="1" t="inlineStr">
        <is>
          <t>Unknown author</t>
        </is>
      </c>
      <c r="F52" s="1" t="n">
        <v/>
      </c>
      <c r="G52" s="1" t="n">
        <v/>
      </c>
    </row>
    <row r="53">
      <c r="A53" s="1">
        <f>HYPERLINK("D:/CRM-L460/D-disk/98_App/Scripts/pdf\html_links\test1_link_51.html", "2")</f>
        <v/>
      </c>
      <c r="B53" s="1" t="inlineStr">
        <is>
          <t>No Bookmark</t>
        </is>
      </c>
      <c r="C53" s="1" t="inlineStr">
        <is>
          <t>/Link</t>
        </is>
      </c>
      <c r="D53" s="1" t="inlineStr">
        <is>
          <t>No content</t>
        </is>
      </c>
      <c r="E53" s="1" t="inlineStr">
        <is>
          <t>Unknown author</t>
        </is>
      </c>
      <c r="F53" s="1" t="n">
        <v/>
      </c>
      <c r="G53" s="1" t="n">
        <v/>
      </c>
    </row>
    <row r="54">
      <c r="A54" s="1">
        <f>HYPERLINK("D:/CRM-L460/D-disk/98_App/Scripts/pdf\html_links\test1_link_52.html", "2")</f>
        <v/>
      </c>
      <c r="B54" s="1" t="inlineStr">
        <is>
          <t>No Bookmark</t>
        </is>
      </c>
      <c r="C54" s="1" t="inlineStr">
        <is>
          <t>/Link</t>
        </is>
      </c>
      <c r="D54" s="1" t="inlineStr">
        <is>
          <t>No content</t>
        </is>
      </c>
      <c r="E54" s="1" t="inlineStr">
        <is>
          <t>Unknown author</t>
        </is>
      </c>
      <c r="F54" s="1" t="n">
        <v/>
      </c>
      <c r="G54" s="1" t="n">
        <v/>
      </c>
    </row>
    <row r="55">
      <c r="A55" s="1">
        <f>HYPERLINK("D:/CRM-L460/D-disk/98_App/Scripts/pdf\html_links\test1_link_53.html", "2")</f>
        <v/>
      </c>
      <c r="B55" s="1" t="inlineStr">
        <is>
          <t>No Bookmark</t>
        </is>
      </c>
      <c r="C55" s="1" t="inlineStr">
        <is>
          <t>/Link</t>
        </is>
      </c>
      <c r="D55" s="1" t="inlineStr">
        <is>
          <t>No content</t>
        </is>
      </c>
      <c r="E55" s="1" t="inlineStr">
        <is>
          <t>Unknown author</t>
        </is>
      </c>
      <c r="F55" s="1" t="n">
        <v/>
      </c>
      <c r="G55" s="1" t="n">
        <v/>
      </c>
    </row>
    <row r="56">
      <c r="A56" s="1">
        <f>HYPERLINK("D:/CRM-L460/D-disk/98_App/Scripts/pdf\html_links\test1_link_54.html", "2")</f>
        <v/>
      </c>
      <c r="B56" s="1" t="inlineStr">
        <is>
          <t>No Bookmark</t>
        </is>
      </c>
      <c r="C56" s="1" t="inlineStr">
        <is>
          <t>/Link</t>
        </is>
      </c>
      <c r="D56" s="1" t="inlineStr">
        <is>
          <t>No content</t>
        </is>
      </c>
      <c r="E56" s="1" t="inlineStr">
        <is>
          <t>Unknown author</t>
        </is>
      </c>
      <c r="F56" s="1" t="n">
        <v/>
      </c>
      <c r="G56" s="1" t="n">
        <v/>
      </c>
    </row>
    <row r="57">
      <c r="A57" s="1">
        <f>HYPERLINK("D:/CRM-L460/D-disk/98_App/Scripts/pdf\html_links\test1_link_55.html", "2")</f>
        <v/>
      </c>
      <c r="B57" s="1" t="inlineStr">
        <is>
          <t>No Bookmark</t>
        </is>
      </c>
      <c r="C57" s="1" t="inlineStr">
        <is>
          <t>/Link</t>
        </is>
      </c>
      <c r="D57" s="1" t="inlineStr">
        <is>
          <t>No content</t>
        </is>
      </c>
      <c r="E57" s="1" t="inlineStr">
        <is>
          <t>Unknown author</t>
        </is>
      </c>
      <c r="F57" s="1" t="n">
        <v/>
      </c>
      <c r="G57" s="1" t="n">
        <v/>
      </c>
    </row>
    <row r="58">
      <c r="A58" s="1">
        <f>HYPERLINK("D:/CRM-L460/D-disk/98_App/Scripts/pdf\html_links\test1_link_56.html", "2")</f>
        <v/>
      </c>
      <c r="B58" s="1" t="inlineStr">
        <is>
          <t>No Bookmark</t>
        </is>
      </c>
      <c r="C58" s="1" t="inlineStr">
        <is>
          <t>/Link</t>
        </is>
      </c>
      <c r="D58" s="1" t="inlineStr">
        <is>
          <t>No content</t>
        </is>
      </c>
      <c r="E58" s="1" t="inlineStr">
        <is>
          <t>Unknown author</t>
        </is>
      </c>
      <c r="F58" s="1" t="n">
        <v/>
      </c>
      <c r="G58" s="1" t="n">
        <v/>
      </c>
    </row>
    <row r="59">
      <c r="A59" s="1">
        <f>HYPERLINK("D:/CRM-L460/D-disk/98_App/Scripts/pdf\html_links\test1_link_57.html", "2")</f>
        <v/>
      </c>
      <c r="B59" s="1" t="inlineStr">
        <is>
          <t>No Bookmark</t>
        </is>
      </c>
      <c r="C59" s="1" t="inlineStr">
        <is>
          <t>/Link</t>
        </is>
      </c>
      <c r="D59" s="1" t="inlineStr">
        <is>
          <t>No content</t>
        </is>
      </c>
      <c r="E59" s="1" t="inlineStr">
        <is>
          <t>Unknown author</t>
        </is>
      </c>
      <c r="F59" s="1" t="n">
        <v/>
      </c>
      <c r="G59" s="1" t="n">
        <v/>
      </c>
    </row>
    <row r="60">
      <c r="A60" s="1">
        <f>HYPERLINK("D:/CRM-L460/D-disk/98_App/Scripts/pdf\html_links\test1_link_58.html", "2")</f>
        <v/>
      </c>
      <c r="B60" s="1" t="inlineStr">
        <is>
          <t>No Bookmark</t>
        </is>
      </c>
      <c r="C60" s="1" t="inlineStr">
        <is>
          <t>/Link</t>
        </is>
      </c>
      <c r="D60" s="1" t="inlineStr">
        <is>
          <t>No content</t>
        </is>
      </c>
      <c r="E60" s="1" t="inlineStr">
        <is>
          <t>Unknown author</t>
        </is>
      </c>
      <c r="F60" s="1" t="n">
        <v/>
      </c>
      <c r="G60" s="1" t="n">
        <v/>
      </c>
    </row>
    <row r="61">
      <c r="A61" s="1">
        <f>HYPERLINK("D:/CRM-L460/D-disk/98_App/Scripts/pdf\html_links\test1_link_59.html", "2")</f>
        <v/>
      </c>
      <c r="B61" s="1" t="inlineStr">
        <is>
          <t>No Bookmark</t>
        </is>
      </c>
      <c r="C61" s="1" t="inlineStr">
        <is>
          <t>/Link</t>
        </is>
      </c>
      <c r="D61" s="1" t="inlineStr">
        <is>
          <t>No content</t>
        </is>
      </c>
      <c r="E61" s="1" t="inlineStr">
        <is>
          <t>Unknown author</t>
        </is>
      </c>
      <c r="F61" s="1" t="n">
        <v/>
      </c>
      <c r="G61" s="1" t="n">
        <v/>
      </c>
    </row>
    <row r="62">
      <c r="A62" s="1">
        <f>HYPERLINK("D:/CRM-L460/D-disk/98_App/Scripts/pdf\html_links\test1_link_60.html", "2")</f>
        <v/>
      </c>
      <c r="B62" s="1" t="inlineStr">
        <is>
          <t>No Bookmark</t>
        </is>
      </c>
      <c r="C62" s="1" t="inlineStr">
        <is>
          <t>/Link</t>
        </is>
      </c>
      <c r="D62" s="1" t="inlineStr">
        <is>
          <t>No content</t>
        </is>
      </c>
      <c r="E62" s="1" t="inlineStr">
        <is>
          <t>Unknown author</t>
        </is>
      </c>
      <c r="F62" s="1" t="n">
        <v/>
      </c>
      <c r="G62" s="1" t="n">
        <v/>
      </c>
    </row>
    <row r="63">
      <c r="A63" s="1">
        <f>HYPERLINK("D:/CRM-L460/D-disk/98_App/Scripts/pdf\html_links\test1_link_61.html", "2")</f>
        <v/>
      </c>
      <c r="B63" s="1" t="inlineStr">
        <is>
          <t>No Bookmark</t>
        </is>
      </c>
      <c r="C63" s="1" t="inlineStr">
        <is>
          <t>/Link</t>
        </is>
      </c>
      <c r="D63" s="1" t="inlineStr">
        <is>
          <t>No content</t>
        </is>
      </c>
      <c r="E63" s="1" t="inlineStr">
        <is>
          <t>Unknown author</t>
        </is>
      </c>
      <c r="F63" s="1" t="n">
        <v/>
      </c>
      <c r="G63" s="1" t="n">
        <v/>
      </c>
    </row>
    <row r="64">
      <c r="A64" s="1">
        <f>HYPERLINK("D:/CRM-L460/D-disk/98_App/Scripts/pdf\html_links\test1_link_62.html", "2")</f>
        <v/>
      </c>
      <c r="B64" s="1" t="inlineStr">
        <is>
          <t>No Bookmark</t>
        </is>
      </c>
      <c r="C64" s="1" t="inlineStr">
        <is>
          <t>/Link</t>
        </is>
      </c>
      <c r="D64" s="1" t="inlineStr">
        <is>
          <t>No content</t>
        </is>
      </c>
      <c r="E64" s="1" t="inlineStr">
        <is>
          <t>Unknown author</t>
        </is>
      </c>
      <c r="F64" s="1" t="n">
        <v/>
      </c>
      <c r="G64" s="1" t="n">
        <v/>
      </c>
    </row>
    <row r="65">
      <c r="A65" s="1">
        <f>HYPERLINK("D:/CRM-L460/D-disk/98_App/Scripts/pdf\html_links\test1_link_63.html", "2")</f>
        <v/>
      </c>
      <c r="B65" s="1" t="inlineStr">
        <is>
          <t>No Bookmark</t>
        </is>
      </c>
      <c r="C65" s="1" t="inlineStr">
        <is>
          <t>/Link</t>
        </is>
      </c>
      <c r="D65" s="1" t="inlineStr">
        <is>
          <t>No content</t>
        </is>
      </c>
      <c r="E65" s="1" t="inlineStr">
        <is>
          <t>Unknown author</t>
        </is>
      </c>
      <c r="F65" s="1" t="n">
        <v/>
      </c>
      <c r="G65" s="1" t="n">
        <v/>
      </c>
    </row>
    <row r="66">
      <c r="A66" s="1">
        <f>HYPERLINK("D:/CRM-L460/D-disk/98_App/Scripts/pdf\html_links\test1_link_64.html", "2")</f>
        <v/>
      </c>
      <c r="B66" s="1" t="inlineStr">
        <is>
          <t>No Bookmark</t>
        </is>
      </c>
      <c r="C66" s="1" t="inlineStr">
        <is>
          <t>/Link</t>
        </is>
      </c>
      <c r="D66" s="1" t="inlineStr">
        <is>
          <t>No content</t>
        </is>
      </c>
      <c r="E66" s="1" t="inlineStr">
        <is>
          <t>Unknown author</t>
        </is>
      </c>
      <c r="F66" s="1" t="n">
        <v/>
      </c>
      <c r="G66" s="1" t="n">
        <v/>
      </c>
    </row>
    <row r="67">
      <c r="A67" s="1">
        <f>HYPERLINK("D:/CRM-L460/D-disk/98_App/Scripts/pdf\html_links\test1_link_65.html", "2")</f>
        <v/>
      </c>
      <c r="B67" s="1" t="inlineStr">
        <is>
          <t>No Bookmark</t>
        </is>
      </c>
      <c r="C67" s="1" t="inlineStr">
        <is>
          <t>/Link</t>
        </is>
      </c>
      <c r="D67" s="1" t="inlineStr">
        <is>
          <t>No content</t>
        </is>
      </c>
      <c r="E67" s="1" t="inlineStr">
        <is>
          <t>Unknown author</t>
        </is>
      </c>
      <c r="F67" s="1" t="n">
        <v/>
      </c>
      <c r="G67" s="1" t="n">
        <v/>
      </c>
    </row>
    <row r="68">
      <c r="A68" s="1">
        <f>HYPERLINK("D:/CRM-L460/D-disk/98_App/Scripts/pdf\html_links\test1_link_66.html", "2")</f>
        <v/>
      </c>
      <c r="B68" s="1" t="inlineStr">
        <is>
          <t>No Bookmark</t>
        </is>
      </c>
      <c r="C68" s="1" t="inlineStr">
        <is>
          <t>/Link</t>
        </is>
      </c>
      <c r="D68" s="1" t="inlineStr">
        <is>
          <t>No content</t>
        </is>
      </c>
      <c r="E68" s="1" t="inlineStr">
        <is>
          <t>Unknown author</t>
        </is>
      </c>
      <c r="F68" s="1" t="n">
        <v/>
      </c>
      <c r="G68" s="1" t="n">
        <v/>
      </c>
    </row>
    <row r="69">
      <c r="A69" s="1">
        <f>HYPERLINK("D:/CRM-L460/D-disk/98_App/Scripts/pdf\html_links\test1_link_67.html", "2")</f>
        <v/>
      </c>
      <c r="B69" s="1" t="inlineStr">
        <is>
          <t>No Bookmark</t>
        </is>
      </c>
      <c r="C69" s="1" t="inlineStr">
        <is>
          <t>/Link</t>
        </is>
      </c>
      <c r="D69" s="1" t="inlineStr">
        <is>
          <t>No content</t>
        </is>
      </c>
      <c r="E69" s="1" t="inlineStr">
        <is>
          <t>Unknown author</t>
        </is>
      </c>
      <c r="F69" s="1" t="n">
        <v/>
      </c>
      <c r="G69" s="1" t="n">
        <v/>
      </c>
    </row>
    <row r="70">
      <c r="A70" s="1">
        <f>HYPERLINK("D:/CRM-L460/D-disk/98_App/Scripts/pdf\html_links\test1_link_68.html", "2")</f>
        <v/>
      </c>
      <c r="B70" s="1" t="inlineStr">
        <is>
          <t>No Bookmark</t>
        </is>
      </c>
      <c r="C70" s="1" t="inlineStr">
        <is>
          <t>/Link</t>
        </is>
      </c>
      <c r="D70" s="1" t="inlineStr">
        <is>
          <t>No content</t>
        </is>
      </c>
      <c r="E70" s="1" t="inlineStr">
        <is>
          <t>Unknown author</t>
        </is>
      </c>
      <c r="F70" s="1" t="n">
        <v/>
      </c>
      <c r="G70" s="1" t="n">
        <v/>
      </c>
    </row>
    <row r="71">
      <c r="A71" s="1">
        <f>HYPERLINK("D:/CRM-L460/D-disk/98_App/Scripts/pdf\html_links\test1_link_69.html", "2")</f>
        <v/>
      </c>
      <c r="B71" s="1" t="inlineStr">
        <is>
          <t>No Bookmark</t>
        </is>
      </c>
      <c r="C71" s="1" t="inlineStr">
        <is>
          <t>/Link</t>
        </is>
      </c>
      <c r="D71" s="1" t="inlineStr">
        <is>
          <t>No content</t>
        </is>
      </c>
      <c r="E71" s="1" t="inlineStr">
        <is>
          <t>Unknown author</t>
        </is>
      </c>
      <c r="F71" s="1" t="n">
        <v/>
      </c>
      <c r="G71" s="1" t="n">
        <v/>
      </c>
    </row>
    <row r="72">
      <c r="A72" s="1">
        <f>HYPERLINK("D:/CRM-L460/D-disk/98_App/Scripts/pdf\html_links\test1_link_70.html", "2")</f>
        <v/>
      </c>
      <c r="B72" s="1" t="inlineStr">
        <is>
          <t>No Bookmark</t>
        </is>
      </c>
      <c r="C72" s="1" t="inlineStr">
        <is>
          <t>/Link</t>
        </is>
      </c>
      <c r="D72" s="1" t="inlineStr">
        <is>
          <t>No content</t>
        </is>
      </c>
      <c r="E72" s="1" t="inlineStr">
        <is>
          <t>Unknown author</t>
        </is>
      </c>
      <c r="F72" s="1" t="n">
        <v/>
      </c>
      <c r="G72" s="1" t="n">
        <v/>
      </c>
    </row>
    <row r="73">
      <c r="A73" s="1">
        <f>HYPERLINK("D:/CRM-L460/D-disk/98_App/Scripts/pdf\html_links\test1_link_71.html", "2")</f>
        <v/>
      </c>
      <c r="B73" s="1" t="inlineStr">
        <is>
          <t>No Bookmark</t>
        </is>
      </c>
      <c r="C73" s="1" t="inlineStr">
        <is>
          <t>/Link</t>
        </is>
      </c>
      <c r="D73" s="1" t="inlineStr">
        <is>
          <t>No content</t>
        </is>
      </c>
      <c r="E73" s="1" t="inlineStr">
        <is>
          <t>Unknown author</t>
        </is>
      </c>
      <c r="F73" s="1" t="n">
        <v/>
      </c>
      <c r="G73" s="1" t="n">
        <v/>
      </c>
    </row>
    <row r="74">
      <c r="A74" s="1">
        <f>HYPERLINK("D:/CRM-L460/D-disk/98_App/Scripts/pdf\html_links\test1_link_72.html", "2")</f>
        <v/>
      </c>
      <c r="B74" s="1" t="inlineStr">
        <is>
          <t>No Bookmark</t>
        </is>
      </c>
      <c r="C74" s="1" t="inlineStr">
        <is>
          <t>/Link</t>
        </is>
      </c>
      <c r="D74" s="1" t="inlineStr">
        <is>
          <t>No content</t>
        </is>
      </c>
      <c r="E74" s="1" t="inlineStr">
        <is>
          <t>Unknown author</t>
        </is>
      </c>
      <c r="F74" s="1" t="n">
        <v/>
      </c>
      <c r="G74" s="1" t="n">
        <v/>
      </c>
    </row>
    <row r="75">
      <c r="A75" s="1">
        <f>HYPERLINK("D:/CRM-L460/D-disk/98_App/Scripts/pdf\html_links\test1_link_73.html", "3")</f>
        <v/>
      </c>
      <c r="B75" s="1" t="inlineStr">
        <is>
          <t>No Bookmark</t>
        </is>
      </c>
      <c r="C75" s="1" t="inlineStr">
        <is>
          <t>/Link</t>
        </is>
      </c>
      <c r="D75" s="1" t="inlineStr">
        <is>
          <t>No content</t>
        </is>
      </c>
      <c r="E75" s="1" t="inlineStr">
        <is>
          <t>Unknown author</t>
        </is>
      </c>
      <c r="F75" s="1" t="n">
        <v/>
      </c>
      <c r="G75" s="1" t="n">
        <v/>
      </c>
    </row>
    <row r="76">
      <c r="A76" s="1">
        <f>HYPERLINK("D:/CRM-L460/D-disk/98_App/Scripts/pdf\html_links\test1_link_74.html", "3")</f>
        <v/>
      </c>
      <c r="B76" s="1" t="inlineStr">
        <is>
          <t>No Bookmark</t>
        </is>
      </c>
      <c r="C76" s="1" t="inlineStr">
        <is>
          <t>/Link</t>
        </is>
      </c>
      <c r="D76" s="1" t="inlineStr">
        <is>
          <t>No content</t>
        </is>
      </c>
      <c r="E76" s="1" t="inlineStr">
        <is>
          <t>Unknown author</t>
        </is>
      </c>
      <c r="F76" s="1" t="n">
        <v/>
      </c>
      <c r="G76" s="1" t="n">
        <v/>
      </c>
    </row>
    <row r="77">
      <c r="A77" s="1">
        <f>HYPERLINK("D:/CRM-L460/D-disk/98_App/Scripts/pdf\html_links\test1_link_75.html", "3")</f>
        <v/>
      </c>
      <c r="B77" s="1" t="inlineStr">
        <is>
          <t>No Bookmark</t>
        </is>
      </c>
      <c r="C77" s="1" t="inlineStr">
        <is>
          <t>/Link</t>
        </is>
      </c>
      <c r="D77" s="1" t="inlineStr">
        <is>
          <t>No content</t>
        </is>
      </c>
      <c r="E77" s="1" t="inlineStr">
        <is>
          <t>Unknown author</t>
        </is>
      </c>
      <c r="F77" s="1" t="n">
        <v/>
      </c>
      <c r="G77" s="1" t="n">
        <v/>
      </c>
    </row>
    <row r="78">
      <c r="A78" s="1">
        <f>HYPERLINK("D:/CRM-L460/D-disk/98_App/Scripts/pdf\html_links\test1_link_76.html", "3")</f>
        <v/>
      </c>
      <c r="B78" s="1" t="inlineStr">
        <is>
          <t>No Bookmark</t>
        </is>
      </c>
      <c r="C78" s="1" t="inlineStr">
        <is>
          <t>/Link</t>
        </is>
      </c>
      <c r="D78" s="1" t="inlineStr">
        <is>
          <t>No content</t>
        </is>
      </c>
      <c r="E78" s="1" t="inlineStr">
        <is>
          <t>Unknown author</t>
        </is>
      </c>
      <c r="F78" s="1" t="n">
        <v/>
      </c>
      <c r="G78" s="1" t="n">
        <v/>
      </c>
    </row>
    <row r="79">
      <c r="A79" s="1">
        <f>HYPERLINK("D:/CRM-L460/D-disk/98_App/Scripts/pdf\html_links\test1_link_77.html", "3")</f>
        <v/>
      </c>
      <c r="B79" s="1" t="inlineStr">
        <is>
          <t>No Bookmark</t>
        </is>
      </c>
      <c r="C79" s="1" t="inlineStr">
        <is>
          <t>/Link</t>
        </is>
      </c>
      <c r="D79" s="1" t="inlineStr">
        <is>
          <t>No content</t>
        </is>
      </c>
      <c r="E79" s="1" t="inlineStr">
        <is>
          <t>Unknown author</t>
        </is>
      </c>
      <c r="F79" s="1" t="n">
        <v/>
      </c>
      <c r="G79" s="1" t="n">
        <v/>
      </c>
    </row>
    <row r="80">
      <c r="A80" s="1">
        <f>HYPERLINK("D:/CRM-L460/D-disk/98_App/Scripts/pdf\html_links\test1_link_78.html", "3")</f>
        <v/>
      </c>
      <c r="B80" s="1" t="inlineStr">
        <is>
          <t>No Bookmark</t>
        </is>
      </c>
      <c r="C80" s="1" t="inlineStr">
        <is>
          <t>/Link</t>
        </is>
      </c>
      <c r="D80" s="1" t="inlineStr">
        <is>
          <t>No content</t>
        </is>
      </c>
      <c r="E80" s="1" t="inlineStr">
        <is>
          <t>Unknown author</t>
        </is>
      </c>
      <c r="F80" s="1" t="n">
        <v/>
      </c>
      <c r="G80" s="1" t="n">
        <v/>
      </c>
    </row>
    <row r="81">
      <c r="A81" s="1">
        <f>HYPERLINK("D:/CRM-L460/D-disk/98_App/Scripts/pdf\html_links\test1_link_79.html", "3")</f>
        <v/>
      </c>
      <c r="B81" s="1" t="inlineStr">
        <is>
          <t>No Bookmark</t>
        </is>
      </c>
      <c r="C81" s="1" t="inlineStr">
        <is>
          <t>/Link</t>
        </is>
      </c>
      <c r="D81" s="1" t="inlineStr">
        <is>
          <t>No content</t>
        </is>
      </c>
      <c r="E81" s="1" t="inlineStr">
        <is>
          <t>Unknown author</t>
        </is>
      </c>
      <c r="F81" s="1" t="n">
        <v/>
      </c>
      <c r="G81" s="1" t="n">
        <v/>
      </c>
    </row>
    <row r="82">
      <c r="A82" s="1">
        <f>HYPERLINK("D:/CRM-L460/D-disk/98_App/Scripts/pdf\html_links\test1_link_80.html", "3")</f>
        <v/>
      </c>
      <c r="B82" s="1" t="inlineStr">
        <is>
          <t>No Bookmark</t>
        </is>
      </c>
      <c r="C82" s="1" t="inlineStr">
        <is>
          <t>/Link</t>
        </is>
      </c>
      <c r="D82" s="1" t="inlineStr">
        <is>
          <t>No content</t>
        </is>
      </c>
      <c r="E82" s="1" t="inlineStr">
        <is>
          <t>Unknown author</t>
        </is>
      </c>
      <c r="F82" s="1" t="n">
        <v/>
      </c>
      <c r="G82" s="1" t="n">
        <v/>
      </c>
    </row>
    <row r="83">
      <c r="A83" s="1">
        <f>HYPERLINK("D:/CRM-L460/D-disk/98_App/Scripts/pdf\html_links\test1_link_81.html", "3")</f>
        <v/>
      </c>
      <c r="B83" s="1" t="inlineStr">
        <is>
          <t>No Bookmark</t>
        </is>
      </c>
      <c r="C83" s="1" t="inlineStr">
        <is>
          <t>/Link</t>
        </is>
      </c>
      <c r="D83" s="1" t="inlineStr">
        <is>
          <t>No content</t>
        </is>
      </c>
      <c r="E83" s="1" t="inlineStr">
        <is>
          <t>Unknown author</t>
        </is>
      </c>
      <c r="F83" s="1" t="n">
        <v/>
      </c>
      <c r="G83" s="1" t="n">
        <v/>
      </c>
    </row>
    <row r="84">
      <c r="A84" s="1">
        <f>HYPERLINK("D:/CRM-L460/D-disk/98_App/Scripts/pdf\html_links\test1_link_82.html", "3")</f>
        <v/>
      </c>
      <c r="B84" s="1" t="inlineStr">
        <is>
          <t>No Bookmark</t>
        </is>
      </c>
      <c r="C84" s="1" t="inlineStr">
        <is>
          <t>/Link</t>
        </is>
      </c>
      <c r="D84" s="1" t="inlineStr">
        <is>
          <t>No content</t>
        </is>
      </c>
      <c r="E84" s="1" t="inlineStr">
        <is>
          <t>Unknown author</t>
        </is>
      </c>
      <c r="F84" s="1" t="n">
        <v/>
      </c>
      <c r="G84" s="1" t="n">
        <v/>
      </c>
    </row>
    <row r="85">
      <c r="A85" s="1">
        <f>HYPERLINK("D:/CRM-L460/D-disk/98_App/Scripts/pdf\html_links\test1_link_83.html", "3")</f>
        <v/>
      </c>
      <c r="B85" s="1" t="inlineStr">
        <is>
          <t>No Bookmark</t>
        </is>
      </c>
      <c r="C85" s="1" t="inlineStr">
        <is>
          <t>/Link</t>
        </is>
      </c>
      <c r="D85" s="1" t="inlineStr">
        <is>
          <t>No content</t>
        </is>
      </c>
      <c r="E85" s="1" t="inlineStr">
        <is>
          <t>Unknown author</t>
        </is>
      </c>
      <c r="F85" s="1" t="n">
        <v/>
      </c>
      <c r="G85" s="1" t="n">
        <v/>
      </c>
    </row>
    <row r="86">
      <c r="A86" s="1">
        <f>HYPERLINK("D:/CRM-L460/D-disk/98_App/Scripts/pdf\html_links\test1_link_84.html", "3")</f>
        <v/>
      </c>
      <c r="B86" s="1" t="inlineStr">
        <is>
          <t>No Bookmark</t>
        </is>
      </c>
      <c r="C86" s="1" t="inlineStr">
        <is>
          <t>/Link</t>
        </is>
      </c>
      <c r="D86" s="1" t="inlineStr">
        <is>
          <t>No content</t>
        </is>
      </c>
      <c r="E86" s="1" t="inlineStr">
        <is>
          <t>Unknown author</t>
        </is>
      </c>
      <c r="F86" s="1" t="n">
        <v/>
      </c>
      <c r="G86" s="1" t="n">
        <v/>
      </c>
    </row>
    <row r="87">
      <c r="A87" s="1">
        <f>HYPERLINK("D:/CRM-L460/D-disk/98_App/Scripts/pdf\html_links\test1_link_85.html", "3")</f>
        <v/>
      </c>
      <c r="B87" s="1" t="inlineStr">
        <is>
          <t>No Bookmark</t>
        </is>
      </c>
      <c r="C87" s="1" t="inlineStr">
        <is>
          <t>/Link</t>
        </is>
      </c>
      <c r="D87" s="1" t="inlineStr">
        <is>
          <t>No content</t>
        </is>
      </c>
      <c r="E87" s="1" t="inlineStr">
        <is>
          <t>Unknown author</t>
        </is>
      </c>
      <c r="F87" s="1" t="n">
        <v/>
      </c>
      <c r="G87" s="1" t="n">
        <v/>
      </c>
    </row>
    <row r="88">
      <c r="A88" s="1">
        <f>HYPERLINK("D:/CRM-L460/D-disk/98_App/Scripts/pdf\html_links\test1_link_86.html", "3")</f>
        <v/>
      </c>
      <c r="B88" s="1" t="inlineStr">
        <is>
          <t>No Bookmark</t>
        </is>
      </c>
      <c r="C88" s="1" t="inlineStr">
        <is>
          <t>/Link</t>
        </is>
      </c>
      <c r="D88" s="1" t="inlineStr">
        <is>
          <t>No content</t>
        </is>
      </c>
      <c r="E88" s="1" t="inlineStr">
        <is>
          <t>Unknown author</t>
        </is>
      </c>
      <c r="F88" s="1" t="n">
        <v/>
      </c>
      <c r="G88" s="1" t="n">
        <v/>
      </c>
    </row>
    <row r="89">
      <c r="A89" s="1">
        <f>HYPERLINK("D:/CRM-L460/D-disk/98_App/Scripts/pdf\html_links\test1_link_87.html", "3")</f>
        <v/>
      </c>
      <c r="B89" s="1" t="inlineStr">
        <is>
          <t>No Bookmark</t>
        </is>
      </c>
      <c r="C89" s="1" t="inlineStr">
        <is>
          <t>/Link</t>
        </is>
      </c>
      <c r="D89" s="1" t="inlineStr">
        <is>
          <t>No content</t>
        </is>
      </c>
      <c r="E89" s="1" t="inlineStr">
        <is>
          <t>Unknown author</t>
        </is>
      </c>
      <c r="F89" s="1" t="n">
        <v/>
      </c>
      <c r="G89" s="1" t="n">
        <v/>
      </c>
    </row>
    <row r="90">
      <c r="A90" s="1">
        <f>HYPERLINK("D:/CRM-L460/D-disk/98_App/Scripts/pdf\html_links\test1_link_88.html", "3")</f>
        <v/>
      </c>
      <c r="B90" s="1" t="inlineStr">
        <is>
          <t>No Bookmark</t>
        </is>
      </c>
      <c r="C90" s="1" t="inlineStr">
        <is>
          <t>/Link</t>
        </is>
      </c>
      <c r="D90" s="1" t="inlineStr">
        <is>
          <t>No content</t>
        </is>
      </c>
      <c r="E90" s="1" t="inlineStr">
        <is>
          <t>Unknown author</t>
        </is>
      </c>
      <c r="F90" s="1" t="n">
        <v/>
      </c>
      <c r="G90" s="1" t="n">
        <v/>
      </c>
    </row>
    <row r="91">
      <c r="A91" s="1">
        <f>HYPERLINK("D:/CRM-L460/D-disk/98_App/Scripts/pdf\html_links\test1_link_89.html", "3")</f>
        <v/>
      </c>
      <c r="B91" s="1" t="inlineStr">
        <is>
          <t>No Bookmark</t>
        </is>
      </c>
      <c r="C91" s="1" t="inlineStr">
        <is>
          <t>/Link</t>
        </is>
      </c>
      <c r="D91" s="1" t="inlineStr">
        <is>
          <t>No content</t>
        </is>
      </c>
      <c r="E91" s="1" t="inlineStr">
        <is>
          <t>Unknown author</t>
        </is>
      </c>
      <c r="F91" s="1" t="n">
        <v/>
      </c>
      <c r="G91" s="1" t="n">
        <v/>
      </c>
    </row>
    <row r="92">
      <c r="A92" s="1">
        <f>HYPERLINK("D:/CRM-L460/D-disk/98_App/Scripts/pdf\html_links\test1_link_90.html", "3")</f>
        <v/>
      </c>
      <c r="B92" s="1" t="inlineStr">
        <is>
          <t>No Bookmark</t>
        </is>
      </c>
      <c r="C92" s="1" t="inlineStr">
        <is>
          <t>/Link</t>
        </is>
      </c>
      <c r="D92" s="1" t="inlineStr">
        <is>
          <t>No content</t>
        </is>
      </c>
      <c r="E92" s="1" t="inlineStr">
        <is>
          <t>Unknown author</t>
        </is>
      </c>
      <c r="F92" s="1" t="n">
        <v/>
      </c>
      <c r="G92" s="1" t="n">
        <v/>
      </c>
    </row>
    <row r="93">
      <c r="A93" s="1">
        <f>HYPERLINK("D:/CRM-L460/D-disk/98_App/Scripts/pdf\html_links\test1_link_91.html", "3")</f>
        <v/>
      </c>
      <c r="B93" s="1" t="inlineStr">
        <is>
          <t>No Bookmark</t>
        </is>
      </c>
      <c r="C93" s="1" t="inlineStr">
        <is>
          <t>/Link</t>
        </is>
      </c>
      <c r="D93" s="1" t="inlineStr">
        <is>
          <t>No content</t>
        </is>
      </c>
      <c r="E93" s="1" t="inlineStr">
        <is>
          <t>Unknown author</t>
        </is>
      </c>
      <c r="F93" s="1" t="n">
        <v/>
      </c>
      <c r="G93" s="1" t="n">
        <v/>
      </c>
    </row>
    <row r="94">
      <c r="A94" s="1">
        <f>HYPERLINK("D:/CRM-L460/D-disk/98_App/Scripts/pdf\html_links\test1_link_92.html", "3")</f>
        <v/>
      </c>
      <c r="B94" s="1" t="inlineStr">
        <is>
          <t>No Bookmark</t>
        </is>
      </c>
      <c r="C94" s="1" t="inlineStr">
        <is>
          <t>/Link</t>
        </is>
      </c>
      <c r="D94" s="1" t="inlineStr">
        <is>
          <t>No content</t>
        </is>
      </c>
      <c r="E94" s="1" t="inlineStr">
        <is>
          <t>Unknown author</t>
        </is>
      </c>
      <c r="F94" s="1" t="n">
        <v/>
      </c>
      <c r="G94" s="1" t="n">
        <v/>
      </c>
    </row>
    <row r="95">
      <c r="A95" s="1">
        <f>HYPERLINK("D:/CRM-L460/D-disk/98_App/Scripts/pdf\html_links\test1_link_93.html", "3")</f>
        <v/>
      </c>
      <c r="B95" s="1" t="inlineStr">
        <is>
          <t>No Bookmark</t>
        </is>
      </c>
      <c r="C95" s="1" t="inlineStr">
        <is>
          <t>/Link</t>
        </is>
      </c>
      <c r="D95" s="1" t="inlineStr">
        <is>
          <t>No content</t>
        </is>
      </c>
      <c r="E95" s="1" t="inlineStr">
        <is>
          <t>Unknown author</t>
        </is>
      </c>
      <c r="F95" s="1" t="n">
        <v/>
      </c>
      <c r="G95" s="1" t="n">
        <v/>
      </c>
    </row>
    <row r="96">
      <c r="A96" s="1">
        <f>HYPERLINK("D:/CRM-L460/D-disk/98_App/Scripts/pdf\html_links\test1_link_94.html", "3")</f>
        <v/>
      </c>
      <c r="B96" s="1" t="inlineStr">
        <is>
          <t>No Bookmark</t>
        </is>
      </c>
      <c r="C96" s="1" t="inlineStr">
        <is>
          <t>/Link</t>
        </is>
      </c>
      <c r="D96" s="1" t="inlineStr">
        <is>
          <t>No content</t>
        </is>
      </c>
      <c r="E96" s="1" t="inlineStr">
        <is>
          <t>Unknown author</t>
        </is>
      </c>
      <c r="F96" s="1" t="n">
        <v/>
      </c>
      <c r="G96" s="1" t="n">
        <v/>
      </c>
    </row>
    <row r="97">
      <c r="A97" s="1">
        <f>HYPERLINK("D:/CRM-L460/D-disk/98_App/Scripts/pdf\html_links\test1_link_95.html", "3")</f>
        <v/>
      </c>
      <c r="B97" s="1" t="inlineStr">
        <is>
          <t>No Bookmark</t>
        </is>
      </c>
      <c r="C97" s="1" t="inlineStr">
        <is>
          <t>/Link</t>
        </is>
      </c>
      <c r="D97" s="1" t="inlineStr">
        <is>
          <t>No content</t>
        </is>
      </c>
      <c r="E97" s="1" t="inlineStr">
        <is>
          <t>Unknown author</t>
        </is>
      </c>
      <c r="F97" s="1" t="n">
        <v/>
      </c>
      <c r="G97" s="1" t="n">
        <v/>
      </c>
    </row>
    <row r="98">
      <c r="A98" s="1">
        <f>HYPERLINK("D:/CRM-L460/D-disk/98_App/Scripts/pdf\html_links\test1_link_96.html", "3")</f>
        <v/>
      </c>
      <c r="B98" s="1" t="inlineStr">
        <is>
          <t>No Bookmark</t>
        </is>
      </c>
      <c r="C98" s="1" t="inlineStr">
        <is>
          <t>/Link</t>
        </is>
      </c>
      <c r="D98" s="1" t="inlineStr">
        <is>
          <t>No content</t>
        </is>
      </c>
      <c r="E98" s="1" t="inlineStr">
        <is>
          <t>Unknown author</t>
        </is>
      </c>
      <c r="F98" s="1" t="n">
        <v/>
      </c>
      <c r="G98" s="1" t="n">
        <v/>
      </c>
    </row>
    <row r="99">
      <c r="A99" s="1">
        <f>HYPERLINK("D:/CRM-L460/D-disk/98_App/Scripts/pdf\html_links\test1_link_97.html", "3")</f>
        <v/>
      </c>
      <c r="B99" s="1" t="inlineStr">
        <is>
          <t>No Bookmark</t>
        </is>
      </c>
      <c r="C99" s="1" t="inlineStr">
        <is>
          <t>/Link</t>
        </is>
      </c>
      <c r="D99" s="1" t="inlineStr">
        <is>
          <t>No content</t>
        </is>
      </c>
      <c r="E99" s="1" t="inlineStr">
        <is>
          <t>Unknown author</t>
        </is>
      </c>
      <c r="F99" s="1" t="n">
        <v/>
      </c>
      <c r="G99" s="1" t="n">
        <v/>
      </c>
    </row>
    <row r="100">
      <c r="A100" s="1">
        <f>HYPERLINK("D:/CRM-L460/D-disk/98_App/Scripts/pdf\html_links\test1_link_98.html", "3")</f>
        <v/>
      </c>
      <c r="B100" s="1" t="inlineStr">
        <is>
          <t>No Bookmark</t>
        </is>
      </c>
      <c r="C100" s="1" t="inlineStr">
        <is>
          <t>/Link</t>
        </is>
      </c>
      <c r="D100" s="1" t="inlineStr">
        <is>
          <t>No content</t>
        </is>
      </c>
      <c r="E100" s="1" t="inlineStr">
        <is>
          <t>Unknown author</t>
        </is>
      </c>
      <c r="F100" s="1" t="n">
        <v/>
      </c>
      <c r="G100" s="1" t="n">
        <v/>
      </c>
    </row>
    <row r="101">
      <c r="A101" s="1">
        <f>HYPERLINK("D:/CRM-L460/D-disk/98_App/Scripts/pdf\html_links\test1_link_99.html", "3")</f>
        <v/>
      </c>
      <c r="B101" s="1" t="inlineStr">
        <is>
          <t>No Bookmark</t>
        </is>
      </c>
      <c r="C101" s="1" t="inlineStr">
        <is>
          <t>/Link</t>
        </is>
      </c>
      <c r="D101" s="1" t="inlineStr">
        <is>
          <t>No content</t>
        </is>
      </c>
      <c r="E101" s="1" t="inlineStr">
        <is>
          <t>Unknown author</t>
        </is>
      </c>
      <c r="F101" s="1" t="n">
        <v/>
      </c>
      <c r="G101" s="1" t="n">
        <v/>
      </c>
    </row>
    <row r="102">
      <c r="A102" s="1">
        <f>HYPERLINK("D:/CRM-L460/D-disk/98_App/Scripts/pdf\html_links\test1_link_100.html", "3")</f>
        <v/>
      </c>
      <c r="B102" s="1" t="inlineStr">
        <is>
          <t>No Bookmark</t>
        </is>
      </c>
      <c r="C102" s="1" t="inlineStr">
        <is>
          <t>/Link</t>
        </is>
      </c>
      <c r="D102" s="1" t="inlineStr">
        <is>
          <t>No content</t>
        </is>
      </c>
      <c r="E102" s="1" t="inlineStr">
        <is>
          <t>Unknown author</t>
        </is>
      </c>
      <c r="F102" s="1" t="n">
        <v/>
      </c>
      <c r="G102" s="1" t="n">
        <v/>
      </c>
    </row>
    <row r="103">
      <c r="A103" s="1">
        <f>HYPERLINK("D:/CRM-L460/D-disk/98_App/Scripts/pdf\html_links\test1_link_101.html", "3")</f>
        <v/>
      </c>
      <c r="B103" s="1" t="inlineStr">
        <is>
          <t>No Bookmark</t>
        </is>
      </c>
      <c r="C103" s="1" t="inlineStr">
        <is>
          <t>/Link</t>
        </is>
      </c>
      <c r="D103" s="1" t="inlineStr">
        <is>
          <t>No content</t>
        </is>
      </c>
      <c r="E103" s="1" t="inlineStr">
        <is>
          <t>Unknown author</t>
        </is>
      </c>
      <c r="F103" s="1" t="n">
        <v/>
      </c>
      <c r="G103" s="1" t="n">
        <v/>
      </c>
    </row>
    <row r="104">
      <c r="A104" s="1">
        <f>HYPERLINK("D:/CRM-L460/D-disk/98_App/Scripts/pdf\html_links\test1_link_102.html", "3")</f>
        <v/>
      </c>
      <c r="B104" s="1" t="inlineStr">
        <is>
          <t>No Bookmark</t>
        </is>
      </c>
      <c r="C104" s="1" t="inlineStr">
        <is>
          <t>/Link</t>
        </is>
      </c>
      <c r="D104" s="1" t="inlineStr">
        <is>
          <t>No content</t>
        </is>
      </c>
      <c r="E104" s="1" t="inlineStr">
        <is>
          <t>Unknown author</t>
        </is>
      </c>
      <c r="F104" s="1" t="n">
        <v/>
      </c>
      <c r="G104" s="1" t="n">
        <v/>
      </c>
    </row>
    <row r="105">
      <c r="A105" s="1">
        <f>HYPERLINK("D:/CRM-L460/D-disk/98_App/Scripts/pdf\html_links\test1_link_103.html", "3")</f>
        <v/>
      </c>
      <c r="B105" s="1" t="inlineStr">
        <is>
          <t>No Bookmark</t>
        </is>
      </c>
      <c r="C105" s="1" t="inlineStr">
        <is>
          <t>/Link</t>
        </is>
      </c>
      <c r="D105" s="1" t="inlineStr">
        <is>
          <t>No content</t>
        </is>
      </c>
      <c r="E105" s="1" t="inlineStr">
        <is>
          <t>Unknown author</t>
        </is>
      </c>
      <c r="F105" s="1" t="n">
        <v/>
      </c>
      <c r="G105" s="1" t="n">
        <v/>
      </c>
    </row>
    <row r="106">
      <c r="A106" s="1">
        <f>HYPERLINK("D:/CRM-L460/D-disk/98_App/Scripts/pdf\html_links\test1_link_104.html", "3")</f>
        <v/>
      </c>
      <c r="B106" s="1" t="inlineStr">
        <is>
          <t>No Bookmark</t>
        </is>
      </c>
      <c r="C106" s="1" t="inlineStr">
        <is>
          <t>/Link</t>
        </is>
      </c>
      <c r="D106" s="1" t="inlineStr">
        <is>
          <t>No content</t>
        </is>
      </c>
      <c r="E106" s="1" t="inlineStr">
        <is>
          <t>Unknown author</t>
        </is>
      </c>
      <c r="F106" s="1" t="n">
        <v/>
      </c>
      <c r="G106" s="1" t="n">
        <v/>
      </c>
    </row>
    <row r="107">
      <c r="A107" s="1">
        <f>HYPERLINK("D:/CRM-L460/D-disk/98_App/Scripts/pdf\html_links\test1_link_105.html", "3")</f>
        <v/>
      </c>
      <c r="B107" s="1" t="inlineStr">
        <is>
          <t>No Bookmark</t>
        </is>
      </c>
      <c r="C107" s="1" t="inlineStr">
        <is>
          <t>/Link</t>
        </is>
      </c>
      <c r="D107" s="1" t="inlineStr">
        <is>
          <t>No content</t>
        </is>
      </c>
      <c r="E107" s="1" t="inlineStr">
        <is>
          <t>Unknown author</t>
        </is>
      </c>
      <c r="F107" s="1" t="n">
        <v/>
      </c>
      <c r="G107" s="1" t="n">
        <v/>
      </c>
    </row>
    <row r="108">
      <c r="A108" s="1">
        <f>HYPERLINK("D:/CRM-L460/D-disk/98_App/Scripts/pdf\html_links\test1_link_106.html", "3")</f>
        <v/>
      </c>
      <c r="B108" s="1" t="inlineStr">
        <is>
          <t>No Bookmark</t>
        </is>
      </c>
      <c r="C108" s="1" t="inlineStr">
        <is>
          <t>/Link</t>
        </is>
      </c>
      <c r="D108" s="1" t="inlineStr">
        <is>
          <t>No content</t>
        </is>
      </c>
      <c r="E108" s="1" t="inlineStr">
        <is>
          <t>Unknown author</t>
        </is>
      </c>
      <c r="F108" s="1" t="n">
        <v/>
      </c>
      <c r="G108" s="1" t="n">
        <v/>
      </c>
    </row>
    <row r="109">
      <c r="A109" s="1">
        <f>HYPERLINK("D:/CRM-L460/D-disk/98_App/Scripts/pdf\html_links\test1_link_107.html", "3")</f>
        <v/>
      </c>
      <c r="B109" s="1" t="inlineStr">
        <is>
          <t>No Bookmark</t>
        </is>
      </c>
      <c r="C109" s="1" t="inlineStr">
        <is>
          <t>/Link</t>
        </is>
      </c>
      <c r="D109" s="1" t="inlineStr">
        <is>
          <t>No content</t>
        </is>
      </c>
      <c r="E109" s="1" t="inlineStr">
        <is>
          <t>Unknown author</t>
        </is>
      </c>
      <c r="F109" s="1" t="n">
        <v/>
      </c>
      <c r="G109" s="1" t="n">
        <v/>
      </c>
    </row>
    <row r="110">
      <c r="A110" s="1">
        <f>HYPERLINK("D:/CRM-L460/D-disk/98_App/Scripts/pdf\html_links\test1_link_108.html", "3")</f>
        <v/>
      </c>
      <c r="B110" s="1" t="inlineStr">
        <is>
          <t>No Bookmark</t>
        </is>
      </c>
      <c r="C110" s="1" t="inlineStr">
        <is>
          <t>/Link</t>
        </is>
      </c>
      <c r="D110" s="1" t="inlineStr">
        <is>
          <t>No content</t>
        </is>
      </c>
      <c r="E110" s="1" t="inlineStr">
        <is>
          <t>Unknown author</t>
        </is>
      </c>
      <c r="F110" s="1" t="n">
        <v/>
      </c>
      <c r="G110" s="1" t="n">
        <v/>
      </c>
    </row>
    <row r="111">
      <c r="A111" s="1">
        <f>HYPERLINK("D:/CRM-L460/D-disk/98_App/Scripts/pdf\html_links\test1_link_109.html", "3")</f>
        <v/>
      </c>
      <c r="B111" s="1" t="inlineStr">
        <is>
          <t>No Bookmark</t>
        </is>
      </c>
      <c r="C111" s="1" t="inlineStr">
        <is>
          <t>/Link</t>
        </is>
      </c>
      <c r="D111" s="1" t="inlineStr">
        <is>
          <t>No content</t>
        </is>
      </c>
      <c r="E111" s="1" t="inlineStr">
        <is>
          <t>Unknown author</t>
        </is>
      </c>
      <c r="F111" s="1" t="n">
        <v/>
      </c>
      <c r="G111" s="1" t="n">
        <v/>
      </c>
    </row>
    <row r="112">
      <c r="A112" s="1">
        <f>HYPERLINK("D:/CRM-L460/D-disk/98_App/Scripts/pdf\html_links\test1_link_110.html", "4")</f>
        <v/>
      </c>
      <c r="B112" s="1" t="inlineStr">
        <is>
          <t>No Bookmark</t>
        </is>
      </c>
      <c r="C112" s="1" t="inlineStr">
        <is>
          <t>/Link</t>
        </is>
      </c>
      <c r="D112" s="1" t="inlineStr">
        <is>
          <t>No content</t>
        </is>
      </c>
      <c r="E112" s="1" t="inlineStr">
        <is>
          <t>Unknown author</t>
        </is>
      </c>
      <c r="F112" s="1" t="n">
        <v/>
      </c>
      <c r="G112" s="1" t="n">
        <v/>
      </c>
    </row>
    <row r="113">
      <c r="A113" s="1">
        <f>HYPERLINK("D:/CRM-L460/D-disk/98_App/Scripts/pdf\html_links\test1_link_111.html", "4")</f>
        <v/>
      </c>
      <c r="B113" s="1" t="inlineStr">
        <is>
          <t>No Bookmark</t>
        </is>
      </c>
      <c r="C113" s="1" t="inlineStr">
        <is>
          <t>/Link</t>
        </is>
      </c>
      <c r="D113" s="1" t="inlineStr">
        <is>
          <t>No content</t>
        </is>
      </c>
      <c r="E113" s="1" t="inlineStr">
        <is>
          <t>Unknown author</t>
        </is>
      </c>
      <c r="F113" s="1" t="n">
        <v/>
      </c>
      <c r="G113" s="1" t="n">
        <v/>
      </c>
    </row>
    <row r="114">
      <c r="A114" s="1">
        <f>HYPERLINK("D:/CRM-L460/D-disk/98_App/Scripts/pdf\html_links\test1_link_112.html", "4")</f>
        <v/>
      </c>
      <c r="B114" s="1" t="inlineStr">
        <is>
          <t>No Bookmark</t>
        </is>
      </c>
      <c r="C114" s="1" t="inlineStr">
        <is>
          <t>/Link</t>
        </is>
      </c>
      <c r="D114" s="1" t="inlineStr">
        <is>
          <t>No content</t>
        </is>
      </c>
      <c r="E114" s="1" t="inlineStr">
        <is>
          <t>Unknown author</t>
        </is>
      </c>
      <c r="F114" s="1" t="n">
        <v/>
      </c>
      <c r="G114" s="1" t="n">
        <v/>
      </c>
    </row>
    <row r="115">
      <c r="A115" s="1">
        <f>HYPERLINK("D:/CRM-L460/D-disk/98_App/Scripts/pdf\html_links\test1_link_113.html", "4")</f>
        <v/>
      </c>
      <c r="B115" s="1" t="inlineStr">
        <is>
          <t>No Bookmark</t>
        </is>
      </c>
      <c r="C115" s="1" t="inlineStr">
        <is>
          <t>/Link</t>
        </is>
      </c>
      <c r="D115" s="1" t="inlineStr">
        <is>
          <t>No content</t>
        </is>
      </c>
      <c r="E115" s="1" t="inlineStr">
        <is>
          <t>Unknown author</t>
        </is>
      </c>
      <c r="F115" s="1" t="n">
        <v/>
      </c>
      <c r="G115" s="1" t="n">
        <v/>
      </c>
    </row>
    <row r="116">
      <c r="A116" s="1">
        <f>HYPERLINK("D:/CRM-L460/D-disk/98_App/Scripts/pdf\html_links\test1_link_114.html", "4")</f>
        <v/>
      </c>
      <c r="B116" s="1" t="inlineStr">
        <is>
          <t>No Bookmark</t>
        </is>
      </c>
      <c r="C116" s="1" t="inlineStr">
        <is>
          <t>/Link</t>
        </is>
      </c>
      <c r="D116" s="1" t="inlineStr">
        <is>
          <t>No content</t>
        </is>
      </c>
      <c r="E116" s="1" t="inlineStr">
        <is>
          <t>Unknown author</t>
        </is>
      </c>
      <c r="F116" s="1" t="n">
        <v/>
      </c>
      <c r="G116" s="1" t="n">
        <v/>
      </c>
    </row>
    <row r="117">
      <c r="A117" s="1">
        <f>HYPERLINK("D:/CRM-L460/D-disk/98_App/Scripts/pdf\html_links\test1_link_115.html", "4")</f>
        <v/>
      </c>
      <c r="B117" s="1" t="inlineStr">
        <is>
          <t>No Bookmark</t>
        </is>
      </c>
      <c r="C117" s="1" t="inlineStr">
        <is>
          <t>/Link</t>
        </is>
      </c>
      <c r="D117" s="1" t="inlineStr">
        <is>
          <t>No content</t>
        </is>
      </c>
      <c r="E117" s="1" t="inlineStr">
        <is>
          <t>Unknown author</t>
        </is>
      </c>
      <c r="F117" s="1" t="n">
        <v/>
      </c>
      <c r="G117" s="1" t="n">
        <v/>
      </c>
    </row>
    <row r="118">
      <c r="A118" s="1">
        <f>HYPERLINK("D:/CRM-L460/D-disk/98_App/Scripts/pdf\html_links\test1_link_116.html", "4")</f>
        <v/>
      </c>
      <c r="B118" s="1" t="inlineStr">
        <is>
          <t>No Bookmark</t>
        </is>
      </c>
      <c r="C118" s="1" t="inlineStr">
        <is>
          <t>/Link</t>
        </is>
      </c>
      <c r="D118" s="1" t="inlineStr">
        <is>
          <t>No content</t>
        </is>
      </c>
      <c r="E118" s="1" t="inlineStr">
        <is>
          <t>Unknown author</t>
        </is>
      </c>
      <c r="F118" s="1" t="n">
        <v/>
      </c>
      <c r="G118" s="1" t="n">
        <v/>
      </c>
    </row>
    <row r="119">
      <c r="A119" s="1">
        <f>HYPERLINK("D:/CRM-L460/D-disk/98_App/Scripts/pdf\html_links\test1_link_117.html", "4")</f>
        <v/>
      </c>
      <c r="B119" s="1" t="inlineStr">
        <is>
          <t>No Bookmark</t>
        </is>
      </c>
      <c r="C119" s="1" t="inlineStr">
        <is>
          <t>/Link</t>
        </is>
      </c>
      <c r="D119" s="1" t="inlineStr">
        <is>
          <t>No content</t>
        </is>
      </c>
      <c r="E119" s="1" t="inlineStr">
        <is>
          <t>Unknown author</t>
        </is>
      </c>
      <c r="F119" s="1" t="n">
        <v/>
      </c>
      <c r="G119" s="1" t="n">
        <v/>
      </c>
    </row>
    <row r="120">
      <c r="A120" s="1">
        <f>HYPERLINK("D:/CRM-L460/D-disk/98_App/Scripts/pdf\html_links\test1_link_118.html", "4")</f>
        <v/>
      </c>
      <c r="B120" s="1" t="inlineStr">
        <is>
          <t>No Bookmark</t>
        </is>
      </c>
      <c r="C120" s="1" t="inlineStr">
        <is>
          <t>/Link</t>
        </is>
      </c>
      <c r="D120" s="1" t="inlineStr">
        <is>
          <t>No content</t>
        </is>
      </c>
      <c r="E120" s="1" t="inlineStr">
        <is>
          <t>Unknown author</t>
        </is>
      </c>
      <c r="F120" s="1" t="n">
        <v/>
      </c>
      <c r="G120" s="1" t="n">
        <v/>
      </c>
    </row>
    <row r="121">
      <c r="A121" s="1">
        <f>HYPERLINK("D:/CRM-L460/D-disk/98_App/Scripts/pdf\html_links\test1_link_119.html", "4")</f>
        <v/>
      </c>
      <c r="B121" s="1" t="inlineStr">
        <is>
          <t>No Bookmark</t>
        </is>
      </c>
      <c r="C121" s="1" t="inlineStr">
        <is>
          <t>/Link</t>
        </is>
      </c>
      <c r="D121" s="1" t="inlineStr">
        <is>
          <t>No content</t>
        </is>
      </c>
      <c r="E121" s="1" t="inlineStr">
        <is>
          <t>Unknown author</t>
        </is>
      </c>
      <c r="F121" s="1" t="n">
        <v/>
      </c>
      <c r="G121" s="1" t="n">
        <v/>
      </c>
    </row>
    <row r="122">
      <c r="A122" s="1">
        <f>HYPERLINK("D:/CRM-L460/D-disk/98_App/Scripts/pdf\html_links\test1_link_120.html", "4")</f>
        <v/>
      </c>
      <c r="B122" s="1" t="inlineStr">
        <is>
          <t>No Bookmark</t>
        </is>
      </c>
      <c r="C122" s="1" t="inlineStr">
        <is>
          <t>/Link</t>
        </is>
      </c>
      <c r="D122" s="1" t="inlineStr">
        <is>
          <t>No content</t>
        </is>
      </c>
      <c r="E122" s="1" t="inlineStr">
        <is>
          <t>Unknown author</t>
        </is>
      </c>
      <c r="F122" s="1" t="n">
        <v/>
      </c>
      <c r="G122" s="1" t="n">
        <v/>
      </c>
    </row>
    <row r="123">
      <c r="A123" s="1">
        <f>HYPERLINK("D:/CRM-L460/D-disk/98_App/Scripts/pdf\html_links\test1_link_121.html", "4")</f>
        <v/>
      </c>
      <c r="B123" s="1" t="inlineStr">
        <is>
          <t>No Bookmark</t>
        </is>
      </c>
      <c r="C123" s="1" t="inlineStr">
        <is>
          <t>/Link</t>
        </is>
      </c>
      <c r="D123" s="1" t="inlineStr">
        <is>
          <t>No content</t>
        </is>
      </c>
      <c r="E123" s="1" t="inlineStr">
        <is>
          <t>Unknown author</t>
        </is>
      </c>
      <c r="F123" s="1" t="n">
        <v/>
      </c>
      <c r="G123" s="1" t="n">
        <v/>
      </c>
    </row>
    <row r="124">
      <c r="A124" s="1">
        <f>HYPERLINK("D:/CRM-L460/D-disk/98_App/Scripts/pdf\html_links\test1_link_122.html", "4")</f>
        <v/>
      </c>
      <c r="B124" s="1" t="inlineStr">
        <is>
          <t>No Bookmark</t>
        </is>
      </c>
      <c r="C124" s="1" t="inlineStr">
        <is>
          <t>/Link</t>
        </is>
      </c>
      <c r="D124" s="1" t="inlineStr">
        <is>
          <t>No content</t>
        </is>
      </c>
      <c r="E124" s="1" t="inlineStr">
        <is>
          <t>Unknown author</t>
        </is>
      </c>
      <c r="F124" s="1" t="n">
        <v/>
      </c>
      <c r="G124" s="1" t="n">
        <v/>
      </c>
    </row>
    <row r="125">
      <c r="A125" s="1">
        <f>HYPERLINK("D:/CRM-L460/D-disk/98_App/Scripts/pdf\html_links\test1_link_123.html", "4")</f>
        <v/>
      </c>
      <c r="B125" s="1" t="inlineStr">
        <is>
          <t>No Bookmark</t>
        </is>
      </c>
      <c r="C125" s="1" t="inlineStr">
        <is>
          <t>/Link</t>
        </is>
      </c>
      <c r="D125" s="1" t="inlineStr">
        <is>
          <t>No content</t>
        </is>
      </c>
      <c r="E125" s="1" t="inlineStr">
        <is>
          <t>Unknown author</t>
        </is>
      </c>
      <c r="F125" s="1" t="n">
        <v/>
      </c>
      <c r="G125" s="1" t="n">
        <v/>
      </c>
    </row>
    <row r="126">
      <c r="A126" s="1">
        <f>HYPERLINK("D:/CRM-L460/D-disk/98_App/Scripts/pdf\html_links\test1_link_124.html", "4")</f>
        <v/>
      </c>
      <c r="B126" s="1" t="inlineStr">
        <is>
          <t>No Bookmark</t>
        </is>
      </c>
      <c r="C126" s="1" t="inlineStr">
        <is>
          <t>/Link</t>
        </is>
      </c>
      <c r="D126" s="1" t="inlineStr">
        <is>
          <t>No content</t>
        </is>
      </c>
      <c r="E126" s="1" t="inlineStr">
        <is>
          <t>Unknown author</t>
        </is>
      </c>
      <c r="F126" s="1" t="n">
        <v/>
      </c>
      <c r="G126" s="1" t="n">
        <v/>
      </c>
    </row>
    <row r="127">
      <c r="A127" s="1">
        <f>HYPERLINK("D:/CRM-L460/D-disk/98_App/Scripts/pdf\html_links\test1_link_125.html", "4")</f>
        <v/>
      </c>
      <c r="B127" s="1" t="inlineStr">
        <is>
          <t>No Bookmark</t>
        </is>
      </c>
      <c r="C127" s="1" t="inlineStr">
        <is>
          <t>/Link</t>
        </is>
      </c>
      <c r="D127" s="1" t="inlineStr">
        <is>
          <t>No content</t>
        </is>
      </c>
      <c r="E127" s="1" t="inlineStr">
        <is>
          <t>Unknown author</t>
        </is>
      </c>
      <c r="F127" s="1" t="n">
        <v/>
      </c>
      <c r="G127" s="1" t="n">
        <v/>
      </c>
    </row>
    <row r="128">
      <c r="A128" s="1">
        <f>HYPERLINK("D:/CRM-L460/D-disk/98_App/Scripts/pdf\html_links\test1_link_126.html", "4")</f>
        <v/>
      </c>
      <c r="B128" s="1" t="inlineStr">
        <is>
          <t>No Bookmark</t>
        </is>
      </c>
      <c r="C128" s="1" t="inlineStr">
        <is>
          <t>/Link</t>
        </is>
      </c>
      <c r="D128" s="1" t="inlineStr">
        <is>
          <t>No content</t>
        </is>
      </c>
      <c r="E128" s="1" t="inlineStr">
        <is>
          <t>Unknown author</t>
        </is>
      </c>
      <c r="F128" s="1" t="n">
        <v/>
      </c>
      <c r="G128" s="1" t="n">
        <v/>
      </c>
    </row>
    <row r="129">
      <c r="A129" s="1">
        <f>HYPERLINK("D:/CRM-L460/D-disk/98_App/Scripts/pdf\html_links\test1_link_127.html", "4")</f>
        <v/>
      </c>
      <c r="B129" s="1" t="inlineStr">
        <is>
          <t>No Bookmark</t>
        </is>
      </c>
      <c r="C129" s="1" t="inlineStr">
        <is>
          <t>/Link</t>
        </is>
      </c>
      <c r="D129" s="1" t="inlineStr">
        <is>
          <t>No content</t>
        </is>
      </c>
      <c r="E129" s="1" t="inlineStr">
        <is>
          <t>Unknown author</t>
        </is>
      </c>
      <c r="F129" s="1" t="n">
        <v/>
      </c>
      <c r="G129" s="1" t="n">
        <v/>
      </c>
    </row>
    <row r="130">
      <c r="A130" s="1">
        <f>HYPERLINK("D:/CRM-L460/D-disk/98_App/Scripts/pdf\html_links\test1_link_128.html", "4")</f>
        <v/>
      </c>
      <c r="B130" s="1" t="inlineStr">
        <is>
          <t>No Bookmark</t>
        </is>
      </c>
      <c r="C130" s="1" t="inlineStr">
        <is>
          <t>/Link</t>
        </is>
      </c>
      <c r="D130" s="1" t="inlineStr">
        <is>
          <t>No content</t>
        </is>
      </c>
      <c r="E130" s="1" t="inlineStr">
        <is>
          <t>Unknown author</t>
        </is>
      </c>
      <c r="F130" s="1" t="n">
        <v/>
      </c>
      <c r="G130" s="1" t="n">
        <v/>
      </c>
    </row>
    <row r="131">
      <c r="A131" s="1">
        <f>HYPERLINK("D:/CRM-L460/D-disk/98_App/Scripts/pdf\html_links\test1_link_129.html", "4")</f>
        <v/>
      </c>
      <c r="B131" s="1" t="inlineStr">
        <is>
          <t>No Bookmark</t>
        </is>
      </c>
      <c r="C131" s="1" t="inlineStr">
        <is>
          <t>/Link</t>
        </is>
      </c>
      <c r="D131" s="1" t="inlineStr">
        <is>
          <t>No content</t>
        </is>
      </c>
      <c r="E131" s="1" t="inlineStr">
        <is>
          <t>Unknown author</t>
        </is>
      </c>
      <c r="F131" s="1" t="n">
        <v/>
      </c>
      <c r="G131" s="1" t="n">
        <v/>
      </c>
    </row>
    <row r="132">
      <c r="A132" s="1">
        <f>HYPERLINK("D:/CRM-L460/D-disk/98_App/Scripts/pdf\html_links\test1_link_130.html", "4")</f>
        <v/>
      </c>
      <c r="B132" s="1" t="inlineStr">
        <is>
          <t>No Bookmark</t>
        </is>
      </c>
      <c r="C132" s="1" t="inlineStr">
        <is>
          <t>/Link</t>
        </is>
      </c>
      <c r="D132" s="1" t="inlineStr">
        <is>
          <t>No content</t>
        </is>
      </c>
      <c r="E132" s="1" t="inlineStr">
        <is>
          <t>Unknown author</t>
        </is>
      </c>
      <c r="F132" s="1" t="n">
        <v/>
      </c>
      <c r="G132" s="1" t="n">
        <v/>
      </c>
    </row>
    <row r="133">
      <c r="A133" s="1">
        <f>HYPERLINK("D:/CRM-L460/D-disk/98_App/Scripts/pdf\html_links\test1_link_131.html", "4")</f>
        <v/>
      </c>
      <c r="B133" s="1" t="inlineStr">
        <is>
          <t>No Bookmark</t>
        </is>
      </c>
      <c r="C133" s="1" t="inlineStr">
        <is>
          <t>/Link</t>
        </is>
      </c>
      <c r="D133" s="1" t="inlineStr">
        <is>
          <t>No content</t>
        </is>
      </c>
      <c r="E133" s="1" t="inlineStr">
        <is>
          <t>Unknown author</t>
        </is>
      </c>
      <c r="F133" s="1" t="n">
        <v/>
      </c>
      <c r="G133" s="1" t="n">
        <v/>
      </c>
    </row>
    <row r="134">
      <c r="A134" s="1">
        <f>HYPERLINK("D:/CRM-L460/D-disk/98_App/Scripts/pdf\html_links\test1_link_132.html", "4")</f>
        <v/>
      </c>
      <c r="B134" s="1" t="inlineStr">
        <is>
          <t>No Bookmark</t>
        </is>
      </c>
      <c r="C134" s="1" t="inlineStr">
        <is>
          <t>/Link</t>
        </is>
      </c>
      <c r="D134" s="1" t="inlineStr">
        <is>
          <t>No content</t>
        </is>
      </c>
      <c r="E134" s="1" t="inlineStr">
        <is>
          <t>Unknown author</t>
        </is>
      </c>
      <c r="F134" s="1" t="n">
        <v/>
      </c>
      <c r="G134" s="1" t="n">
        <v/>
      </c>
    </row>
    <row r="135">
      <c r="A135" s="1">
        <f>HYPERLINK("D:/CRM-L460/D-disk/98_App/Scripts/pdf\html_links\test1_link_133.html", "4")</f>
        <v/>
      </c>
      <c r="B135" s="1" t="inlineStr">
        <is>
          <t>No Bookmark</t>
        </is>
      </c>
      <c r="C135" s="1" t="inlineStr">
        <is>
          <t>/Link</t>
        </is>
      </c>
      <c r="D135" s="1" t="inlineStr">
        <is>
          <t>No content</t>
        </is>
      </c>
      <c r="E135" s="1" t="inlineStr">
        <is>
          <t>Unknown author</t>
        </is>
      </c>
      <c r="F135" s="1" t="n">
        <v/>
      </c>
      <c r="G135" s="1" t="n">
        <v/>
      </c>
    </row>
    <row r="136">
      <c r="A136" s="1">
        <f>HYPERLINK("D:/CRM-L460/D-disk/98_App/Scripts/pdf\html_links\test1_link_134.html", "4")</f>
        <v/>
      </c>
      <c r="B136" s="1" t="inlineStr">
        <is>
          <t>No Bookmark</t>
        </is>
      </c>
      <c r="C136" s="1" t="inlineStr">
        <is>
          <t>/Link</t>
        </is>
      </c>
      <c r="D136" s="1" t="inlineStr">
        <is>
          <t>No content</t>
        </is>
      </c>
      <c r="E136" s="1" t="inlineStr">
        <is>
          <t>Unknown author</t>
        </is>
      </c>
      <c r="F136" s="1" t="n">
        <v/>
      </c>
      <c r="G136" s="1" t="n">
        <v/>
      </c>
    </row>
    <row r="137">
      <c r="A137" s="1">
        <f>HYPERLINK("D:/CRM-L460/D-disk/98_App/Scripts/pdf\html_links\test1_link_135.html", "4")</f>
        <v/>
      </c>
      <c r="B137" s="1" t="inlineStr">
        <is>
          <t>No Bookmark</t>
        </is>
      </c>
      <c r="C137" s="1" t="inlineStr">
        <is>
          <t>/Link</t>
        </is>
      </c>
      <c r="D137" s="1" t="inlineStr">
        <is>
          <t>No content</t>
        </is>
      </c>
      <c r="E137" s="1" t="inlineStr">
        <is>
          <t>Unknown author</t>
        </is>
      </c>
      <c r="F137" s="1" t="n">
        <v/>
      </c>
      <c r="G137" s="1" t="n">
        <v/>
      </c>
    </row>
    <row r="138">
      <c r="A138" s="1">
        <f>HYPERLINK("D:/CRM-L460/D-disk/98_App/Scripts/pdf\html_links\test1_link_136.html", "4")</f>
        <v/>
      </c>
      <c r="B138" s="1" t="inlineStr">
        <is>
          <t>No Bookmark</t>
        </is>
      </c>
      <c r="C138" s="1" t="inlineStr">
        <is>
          <t>/Link</t>
        </is>
      </c>
      <c r="D138" s="1" t="inlineStr">
        <is>
          <t>No content</t>
        </is>
      </c>
      <c r="E138" s="1" t="inlineStr">
        <is>
          <t>Unknown author</t>
        </is>
      </c>
      <c r="F138" s="1" t="n">
        <v/>
      </c>
      <c r="G138" s="1" t="n">
        <v/>
      </c>
    </row>
    <row r="139">
      <c r="A139" s="1">
        <f>HYPERLINK("D:/CRM-L460/D-disk/98_App/Scripts/pdf\html_links\test1_link_137.html", "4")</f>
        <v/>
      </c>
      <c r="B139" s="1" t="inlineStr">
        <is>
          <t>No Bookmark</t>
        </is>
      </c>
      <c r="C139" s="1" t="inlineStr">
        <is>
          <t>/Link</t>
        </is>
      </c>
      <c r="D139" s="1" t="inlineStr">
        <is>
          <t>No content</t>
        </is>
      </c>
      <c r="E139" s="1" t="inlineStr">
        <is>
          <t>Unknown author</t>
        </is>
      </c>
      <c r="F139" s="1" t="n">
        <v/>
      </c>
      <c r="G139" s="1" t="n">
        <v/>
      </c>
    </row>
    <row r="140">
      <c r="A140" s="1">
        <f>HYPERLINK("D:/CRM-L460/D-disk/98_App/Scripts/pdf\html_links\test1_link_138.html", "4")</f>
        <v/>
      </c>
      <c r="B140" s="1" t="inlineStr">
        <is>
          <t>No Bookmark</t>
        </is>
      </c>
      <c r="C140" s="1" t="inlineStr">
        <is>
          <t>/Link</t>
        </is>
      </c>
      <c r="D140" s="1" t="inlineStr">
        <is>
          <t>No content</t>
        </is>
      </c>
      <c r="E140" s="1" t="inlineStr">
        <is>
          <t>Unknown author</t>
        </is>
      </c>
      <c r="F140" s="1" t="n">
        <v/>
      </c>
      <c r="G140" s="1" t="n">
        <v/>
      </c>
    </row>
    <row r="141">
      <c r="A141" s="1">
        <f>HYPERLINK("D:/CRM-L460/D-disk/98_App/Scripts/pdf\html_links\test1_link_139.html", "6")</f>
        <v/>
      </c>
      <c r="B141" s="1" t="inlineStr">
        <is>
          <t>Table 14.1.1.1 Summary of Subject Disposition by Arms and by Dose Groups – All Screened Subjects</t>
        </is>
      </c>
      <c r="C141" s="1" t="inlineStr">
        <is>
          <t>/Highlight</t>
        </is>
      </c>
      <c r="D141" s="1" t="inlineStr">
        <is>
          <t>patients on treatment are NOT part of "In Study Follow Up"?Patients on Treatment + Patients in Study Follow Up + Patients Discontinued Study = Total Enrolle</t>
        </is>
      </c>
      <c r="E141" s="1" t="inlineStr">
        <is>
          <t>adobe us</t>
        </is>
      </c>
      <c r="F141" s="1" t="n">
        <v/>
      </c>
      <c r="G141" s="1" t="n">
        <v/>
      </c>
    </row>
    <row r="142">
      <c r="A142" s="1">
        <f>HYPERLINK("D:/CRM-L460/D-disk/98_App/Scripts/pdf\html_links\test1_link_140.html", "6")</f>
        <v/>
      </c>
      <c r="B142" s="1" t="inlineStr">
        <is>
          <t>Table 14.1.1.1 Summary of Subject Disposition by Arms and by Dose Groups – All Screened Subjects</t>
        </is>
      </c>
      <c r="C142" s="1" t="inlineStr">
        <is>
          <t>/Popup</t>
        </is>
      </c>
      <c r="D142" s="1" t="inlineStr">
        <is>
          <t>No content</t>
        </is>
      </c>
      <c r="E142" s="1" t="inlineStr">
        <is>
          <t>Unknown author</t>
        </is>
      </c>
      <c r="F142" s="1" t="n">
        <v/>
      </c>
      <c r="G142" s="1" t="n">
        <v/>
      </c>
    </row>
    <row r="143">
      <c r="A143" s="1">
        <f>HYPERLINK("D:/CRM-L460/D-disk/98_App/Scripts/pdf\html_links\test1_link_141.html", "16")</f>
        <v/>
      </c>
      <c r="B143" s="1" t="inlineStr">
        <is>
          <t>Table 14.1.3.1 Summary of Demographics by Arms and by Dose Groups – Safety Population</t>
        </is>
      </c>
      <c r="C143" s="1" t="inlineStr">
        <is>
          <t>/Highlight</t>
        </is>
      </c>
      <c r="D143" s="1" t="inlineStr">
        <is>
          <t>Please add Patients with baseline BMI&gt;=30 (obese)?</t>
        </is>
      </c>
      <c r="E143" s="1" t="inlineStr">
        <is>
          <t>adobe us</t>
        </is>
      </c>
      <c r="F143" s="1" t="n">
        <v/>
      </c>
      <c r="G143" s="1" t="n">
        <v/>
      </c>
    </row>
    <row r="144">
      <c r="A144" s="1">
        <f>HYPERLINK("D:/CRM-L460/D-disk/98_App/Scripts/pdf\html_links\test1_link_142.html", "16")</f>
        <v/>
      </c>
      <c r="B144" s="1" t="inlineStr">
        <is>
          <t>Table 14.1.3.1 Summary of Demographics by Arms and by Dose Groups – Safety Population</t>
        </is>
      </c>
      <c r="C144" s="1" t="inlineStr">
        <is>
          <t>/Popup</t>
        </is>
      </c>
      <c r="D144" s="1" t="inlineStr">
        <is>
          <t>No content</t>
        </is>
      </c>
      <c r="E144" s="1" t="inlineStr">
        <is>
          <t>Unknown author</t>
        </is>
      </c>
      <c r="F144" s="1" t="n">
        <v/>
      </c>
      <c r="G144" s="1" t="n">
        <v/>
      </c>
    </row>
    <row r="145">
      <c r="A145" s="1">
        <f>HYPERLINK("D:/CRM-L460/D-disk/98_App/Scripts/pdf\html_links\test1_link_143.html", "18")</f>
        <v/>
      </c>
      <c r="B145" s="1" t="inlineStr">
        <is>
          <t>Table 14.1.3.1 Summary of Demographics by Arms and by Dose Groups – Safety Population</t>
        </is>
      </c>
      <c r="C145" s="1" t="inlineStr">
        <is>
          <t>/Highlight</t>
        </is>
      </c>
      <c r="D145" s="1" t="inlineStr">
        <is>
          <t>One patient's height is missing</t>
        </is>
      </c>
      <c r="E145" s="1" t="inlineStr">
        <is>
          <t>Unknown author</t>
        </is>
      </c>
      <c r="F145" s="1" t="inlineStr">
        <is>
          <t>Height for 1304-002 were not collected.</t>
        </is>
      </c>
      <c r="G145" s="1" t="inlineStr">
        <is>
          <t>xuyang.zu</t>
        </is>
      </c>
    </row>
    <row r="146">
      <c r="A146" s="1">
        <f>HYPERLINK("D:/CRM-L460/D-disk/98_App/Scripts/pdf\html_links\test1_link_144.html", "18")</f>
        <v/>
      </c>
      <c r="B146" s="1" t="inlineStr">
        <is>
          <t>Table 14.1.3.1 Summary of Demographics by Arms and by Dose Groups – Safety Population</t>
        </is>
      </c>
      <c r="C146" s="1" t="inlineStr">
        <is>
          <t>/Popup</t>
        </is>
      </c>
      <c r="D146" s="1" t="inlineStr">
        <is>
          <t>No content</t>
        </is>
      </c>
      <c r="E146" s="1" t="inlineStr">
        <is>
          <t>Unknown author</t>
        </is>
      </c>
      <c r="F146" s="1" t="n">
        <v/>
      </c>
      <c r="G146" s="1" t="n">
        <v/>
      </c>
    </row>
    <row r="147">
      <c r="A147" s="1">
        <f>HYPERLINK("D:/CRM-L460/D-disk/98_App/Scripts/pdf\html_links\test1_link_145.html", "18")</f>
        <v/>
      </c>
      <c r="B147" s="1" t="inlineStr">
        <is>
          <t>Table 14.1.3.1 Summary of Demographics by Arms and by Dose Groups – Safety Population</t>
        </is>
      </c>
      <c r="C147" s="1" t="inlineStr">
        <is>
          <t>/Popup</t>
        </is>
      </c>
      <c r="D147" s="1" t="inlineStr">
        <is>
          <t>No content</t>
        </is>
      </c>
      <c r="E147" s="1" t="inlineStr">
        <is>
          <t>Unknown author</t>
        </is>
      </c>
      <c r="F147" s="1" t="n">
        <v/>
      </c>
      <c r="G147" s="1" t="n">
        <v/>
      </c>
    </row>
    <row r="148">
      <c r="A148" s="1">
        <f>HYPERLINK("D:/CRM-L460/D-disk/98_App/Scripts/pdf\html_links\test1_link_146.html", "32")</f>
        <v/>
      </c>
      <c r="B148" s="1" t="inlineStr">
        <is>
          <t>Table 14.1.4.1 Summary of Baseline Disease Characteristics by Arms and Dose Groups - Safety Population</t>
        </is>
      </c>
      <c r="C148" s="1" t="inlineStr">
        <is>
          <t>/Highlight</t>
        </is>
      </c>
      <c r="D148" s="1" t="inlineStr">
        <is>
          <t>suggest to use "year" as unit if all possible?</t>
        </is>
      </c>
      <c r="E148" s="1" t="inlineStr">
        <is>
          <t>adobe us</t>
        </is>
      </c>
      <c r="F148" s="1" t="n">
        <v/>
      </c>
      <c r="G148" s="1" t="n">
        <v/>
      </c>
    </row>
    <row r="149">
      <c r="A149" s="1">
        <f>HYPERLINK("D:/CRM-L460/D-disk/98_App/Scripts/pdf\html_links\test1_link_147.html", "32")</f>
        <v/>
      </c>
      <c r="B149" s="1" t="inlineStr">
        <is>
          <t>Table 14.1.4.1 Summary of Baseline Disease Characteristics by Arms and Dose Groups - Safety Population</t>
        </is>
      </c>
      <c r="C149" s="1" t="inlineStr">
        <is>
          <t>/Popup</t>
        </is>
      </c>
      <c r="D149" s="1" t="inlineStr">
        <is>
          <t>No content</t>
        </is>
      </c>
      <c r="E149" s="1" t="inlineStr">
        <is>
          <t>Unknown author</t>
        </is>
      </c>
      <c r="F149" s="1" t="n">
        <v/>
      </c>
      <c r="G149" s="1" t="n">
        <v/>
      </c>
    </row>
    <row r="150">
      <c r="A150" s="1">
        <f>HYPERLINK("D:/CRM-L460/D-disk/98_App/Scripts/pdf\html_links\test1_link_148.html", "33")</f>
        <v/>
      </c>
      <c r="B150" s="1" t="inlineStr">
        <is>
          <t>Table 14.1.4.1 Summary of Baseline Disease Characteristics by Arms and Dose Groups - Safety Population</t>
        </is>
      </c>
      <c r="C150" s="1" t="inlineStr">
        <is>
          <t>/Highlight</t>
        </is>
      </c>
      <c r="D150" s="1" t="inlineStr">
        <is>
          <t>this is not from Cancer diagnosis data (it's biomarker data). it can't be summarized if it's free text</t>
        </is>
      </c>
      <c r="E150" s="1" t="inlineStr">
        <is>
          <t>Unknown author</t>
        </is>
      </c>
      <c r="F150" s="1" t="n">
        <v/>
      </c>
      <c r="G150" s="1" t="n">
        <v/>
      </c>
    </row>
    <row r="151">
      <c r="A151" s="1">
        <f>HYPERLINK("D:/CRM-L460/D-disk/98_App/Scripts/pdf\html_links\test1_link_149.html", "33")</f>
        <v/>
      </c>
      <c r="B151" s="1" t="inlineStr">
        <is>
          <t>Table 14.1.4.1 Summary of Baseline Disease Characteristics by Arms and Dose Groups - Safety Population</t>
        </is>
      </c>
      <c r="C151" s="1" t="inlineStr">
        <is>
          <t>/Popup</t>
        </is>
      </c>
      <c r="D151" s="1" t="inlineStr">
        <is>
          <t>No content</t>
        </is>
      </c>
      <c r="E151" s="1" t="inlineStr">
        <is>
          <t>Unknown author</t>
        </is>
      </c>
      <c r="F151" s="1" t="n">
        <v/>
      </c>
      <c r="G151" s="1" t="n">
        <v/>
      </c>
    </row>
    <row r="152">
      <c r="A152" s="1">
        <f>HYPERLINK("D:/CRM-L460/D-disk/98_App/Scripts/pdf\html_links\test1_link_150.html", "33")</f>
        <v/>
      </c>
      <c r="B152" s="1" t="inlineStr">
        <is>
          <t>Table 14.1.4.1 Summary of Baseline Disease Characteristics by Arms and Dose Groups - Safety Population</t>
        </is>
      </c>
      <c r="C152" s="1" t="inlineStr">
        <is>
          <t>/Highlight</t>
        </is>
      </c>
      <c r="D152" s="1" t="inlineStr">
        <is>
          <t>52.4 months seems very long, please check this is not data error</t>
        </is>
      </c>
      <c r="E152" s="1" t="inlineStr">
        <is>
          <t>adobe us</t>
        </is>
      </c>
      <c r="F152" s="1" t="n">
        <v/>
      </c>
      <c r="G152" s="1" t="n">
        <v/>
      </c>
    </row>
    <row r="153">
      <c r="A153" s="1">
        <f>HYPERLINK("D:/CRM-L460/D-disk/98_App/Scripts/pdf\html_links\test1_link_151.html", "33")</f>
        <v/>
      </c>
      <c r="B153" s="1" t="inlineStr">
        <is>
          <t>Table 14.1.4.1 Summary of Baseline Disease Characteristics by Arms and Dose Groups - Safety Population</t>
        </is>
      </c>
      <c r="C153" s="1" t="inlineStr">
        <is>
          <t>/Popup</t>
        </is>
      </c>
      <c r="D153" s="1" t="inlineStr">
        <is>
          <t>No content</t>
        </is>
      </c>
      <c r="E153" s="1" t="inlineStr">
        <is>
          <t>Unknown author</t>
        </is>
      </c>
      <c r="F153" s="1" t="n">
        <v/>
      </c>
      <c r="G153" s="1" t="n">
        <v/>
      </c>
    </row>
    <row r="154">
      <c r="A154" s="1">
        <f>HYPERLINK("D:/CRM-L460/D-disk/98_App/Scripts/pdf\html_links\test1_link_152.html", "34")</f>
        <v/>
      </c>
      <c r="B154" s="1" t="inlineStr">
        <is>
          <t>Table 14.1.4.1 Summary of Baseline Disease Characteristics by Arms and Dose Groups - Safety Population</t>
        </is>
      </c>
      <c r="C154" s="1" t="inlineStr">
        <is>
          <t>/Highlight</t>
        </is>
      </c>
      <c r="D154" s="1" t="inlineStr">
        <is>
          <t>Big N not correct, less than small n numbers below</t>
        </is>
      </c>
      <c r="E154" s="1" t="inlineStr">
        <is>
          <t>Unknown author</t>
        </is>
      </c>
      <c r="F154" s="1" t="n">
        <v/>
      </c>
      <c r="G154" s="1" t="n">
        <v/>
      </c>
    </row>
    <row r="155">
      <c r="A155" s="1">
        <f>HYPERLINK("D:/CRM-L460/D-disk/98_App/Scripts/pdf\html_links\test1_link_153.html", "34")</f>
        <v/>
      </c>
      <c r="B155" s="1" t="inlineStr">
        <is>
          <t>Table 14.1.4.1 Summary of Baseline Disease Characteristics by Arms and Dose Groups - Safety Population</t>
        </is>
      </c>
      <c r="C155" s="1" t="inlineStr">
        <is>
          <t>/Popup</t>
        </is>
      </c>
      <c r="D155" s="1" t="inlineStr">
        <is>
          <t>No content</t>
        </is>
      </c>
      <c r="E155" s="1" t="inlineStr">
        <is>
          <t>Unknown author</t>
        </is>
      </c>
      <c r="F155" s="1" t="n">
        <v/>
      </c>
      <c r="G155" s="1" t="n">
        <v/>
      </c>
    </row>
    <row r="156">
      <c r="A156" s="1">
        <f>HYPERLINK("D:/CRM-L460/D-disk/98_App/Scripts/pdf\html_links\test1_link_154.html", "36")</f>
        <v/>
      </c>
      <c r="B156" s="1" t="inlineStr">
        <is>
          <t>Table 14.1.4.1 Summary of Baseline Disease Characteristics by Arms and Dose Groups - Safety Population</t>
        </is>
      </c>
      <c r="C156" s="1" t="inlineStr">
        <is>
          <t>/Highlight</t>
        </is>
      </c>
      <c r="D156" s="1" t="inlineStr">
        <is>
          <t>Big N not correct, not matched with Table 14.1.1.2</t>
        </is>
      </c>
      <c r="E156" s="1" t="inlineStr">
        <is>
          <t>Unknown author</t>
        </is>
      </c>
      <c r="F156" s="1" t="n">
        <v/>
      </c>
      <c r="G156" s="1" t="n">
        <v/>
      </c>
    </row>
    <row r="157">
      <c r="A157" s="1">
        <f>HYPERLINK("D:/CRM-L460/D-disk/98_App/Scripts/pdf\html_links\test1_link_155.html", "36")</f>
        <v/>
      </c>
      <c r="B157" s="1" t="inlineStr">
        <is>
          <t>Table 14.1.4.1 Summary of Baseline Disease Characteristics by Arms and Dose Groups - Safety Population</t>
        </is>
      </c>
      <c r="C157" s="1" t="inlineStr">
        <is>
          <t>/Popup</t>
        </is>
      </c>
      <c r="D157" s="1" t="inlineStr">
        <is>
          <t>No content</t>
        </is>
      </c>
      <c r="E157" s="1" t="inlineStr">
        <is>
          <t>Unknown author</t>
        </is>
      </c>
      <c r="F157" s="1" t="n">
        <v/>
      </c>
      <c r="G157" s="1" t="n">
        <v/>
      </c>
    </row>
    <row r="158">
      <c r="A158" s="1">
        <f>HYPERLINK("D:/CRM-L460/D-disk/98_App/Scripts/pdf\html_links\test1_link_156.html", "38")</f>
        <v/>
      </c>
      <c r="B158" s="1" t="inlineStr">
        <is>
          <t>Table 14.1.4.2 Summary of Baseline Disease Characteristics by Arms and Dose Groups - Efficacy Evaluable Population</t>
        </is>
      </c>
      <c r="C158" s="1" t="inlineStr">
        <is>
          <t>/Highlight</t>
        </is>
      </c>
      <c r="D158" s="1" t="inlineStr">
        <is>
          <t>Big N not correct</t>
        </is>
      </c>
      <c r="E158" s="1" t="inlineStr">
        <is>
          <t>Unknown author</t>
        </is>
      </c>
      <c r="F158" s="1" t="n">
        <v/>
      </c>
      <c r="G158" s="1" t="n">
        <v/>
      </c>
    </row>
    <row r="159">
      <c r="A159" s="1">
        <f>HYPERLINK("D:/CRM-L460/D-disk/98_App/Scripts/pdf\html_links\test1_link_157.html", "38")</f>
        <v/>
      </c>
      <c r="B159" s="1" t="inlineStr">
        <is>
          <t>Table 14.1.4.2 Summary of Baseline Disease Characteristics by Arms and Dose Groups - Efficacy Evaluable Population</t>
        </is>
      </c>
      <c r="C159" s="1" t="inlineStr">
        <is>
          <t>/Popup</t>
        </is>
      </c>
      <c r="D159" s="1" t="inlineStr">
        <is>
          <t>No content</t>
        </is>
      </c>
      <c r="E159" s="1" t="inlineStr">
        <is>
          <t>Unknown author</t>
        </is>
      </c>
      <c r="F159" s="1" t="n">
        <v/>
      </c>
      <c r="G159" s="1" t="n">
        <v/>
      </c>
    </row>
    <row r="160">
      <c r="A160" s="1">
        <f>HYPERLINK("D:/CRM-L460/D-disk/98_App/Scripts/pdf\html_links\test1_link_158.html", "40")</f>
        <v/>
      </c>
      <c r="B160" s="1" t="inlineStr">
        <is>
          <t>Table 14.1.4.2 Summary of Baseline Disease Characteristics by Arms and Dose Groups - Efficacy Evaluable Population</t>
        </is>
      </c>
      <c r="C160" s="1" t="inlineStr">
        <is>
          <t>/Highlight</t>
        </is>
      </c>
      <c r="D160" s="1" t="inlineStr">
        <is>
          <t>Big N not correct</t>
        </is>
      </c>
      <c r="E160" s="1" t="inlineStr">
        <is>
          <t>Unknown author</t>
        </is>
      </c>
      <c r="F160" s="1" t="n">
        <v/>
      </c>
      <c r="G160" s="1" t="n">
        <v/>
      </c>
    </row>
    <row r="161">
      <c r="A161" s="1">
        <f>HYPERLINK("D:/CRM-L460/D-disk/98_App/Scripts/pdf\html_links\test1_link_159.html", "40")</f>
        <v/>
      </c>
      <c r="B161" s="1" t="inlineStr">
        <is>
          <t>Table 14.1.4.2 Summary of Baseline Disease Characteristics by Arms and Dose Groups - Efficacy Evaluable Population</t>
        </is>
      </c>
      <c r="C161" s="1" t="inlineStr">
        <is>
          <t>/Popup</t>
        </is>
      </c>
      <c r="D161" s="1" t="inlineStr">
        <is>
          <t>No content</t>
        </is>
      </c>
      <c r="E161" s="1" t="inlineStr">
        <is>
          <t>Unknown author</t>
        </is>
      </c>
      <c r="F161" s="1" t="n">
        <v/>
      </c>
      <c r="G161" s="1" t="n">
        <v/>
      </c>
    </row>
    <row r="162">
      <c r="A162" s="1">
        <f>HYPERLINK("D:/CRM-L460/D-disk/98_App/Scripts/pdf\html_links\test1_link_160.html", "42")</f>
        <v/>
      </c>
      <c r="B162" s="1" t="inlineStr">
        <is>
          <t>Table 14.1.4.2 Summary of Baseline Disease Characteristics by Arms and Dose Groups - Efficacy Evaluable Population</t>
        </is>
      </c>
      <c r="C162" s="1" t="inlineStr">
        <is>
          <t>/Highlight</t>
        </is>
      </c>
      <c r="D162" s="1" t="inlineStr">
        <is>
          <t>Big N not correct</t>
        </is>
      </c>
      <c r="E162" s="1" t="inlineStr">
        <is>
          <t>Unknown author</t>
        </is>
      </c>
      <c r="F162" s="1" t="n">
        <v/>
      </c>
      <c r="G162" s="1" t="n">
        <v/>
      </c>
    </row>
    <row r="163">
      <c r="A163" s="1">
        <f>HYPERLINK("D:/CRM-L460/D-disk/98_App/Scripts/pdf\html_links\test1_link_161.html", "42")</f>
        <v/>
      </c>
      <c r="B163" s="1" t="inlineStr">
        <is>
          <t>Table 14.1.4.2 Summary of Baseline Disease Characteristics by Arms and Dose Groups - Efficacy Evaluable Population</t>
        </is>
      </c>
      <c r="C163" s="1" t="inlineStr">
        <is>
          <t>/Popup</t>
        </is>
      </c>
      <c r="D163" s="1" t="inlineStr">
        <is>
          <t>No content</t>
        </is>
      </c>
      <c r="E163" s="1" t="inlineStr">
        <is>
          <t>Unknown author</t>
        </is>
      </c>
      <c r="F163" s="1" t="n">
        <v/>
      </c>
      <c r="G163" s="1" t="n">
        <v/>
      </c>
    </row>
    <row r="164">
      <c r="A164" s="1">
        <f>HYPERLINK("D:/CRM-L460/D-disk/98_App/Scripts/pdf\html_links\test1_link_162.html", "67")</f>
        <v/>
      </c>
      <c r="B164" s="1" t="inlineStr">
        <is>
          <t>Table 14.1.6.1 Summary of Prior Anti-Cancer Therapy by Arms and Dose Groups - Safety Population</t>
        </is>
      </c>
      <c r="C164" s="1" t="inlineStr">
        <is>
          <t>/Highlight</t>
        </is>
      </c>
      <c r="D164" s="1" t="inlineStr">
        <is>
          <t>Please add N for each column</t>
        </is>
      </c>
      <c r="E164" s="1" t="inlineStr">
        <is>
          <t>Unknown author</t>
        </is>
      </c>
      <c r="F164" s="1" t="inlineStr">
        <is>
          <t>Updated.</t>
        </is>
      </c>
      <c r="G164" s="1" t="inlineStr">
        <is>
          <t>xuyang.zu</t>
        </is>
      </c>
    </row>
    <row r="165">
      <c r="A165" s="1">
        <f>HYPERLINK("D:/CRM-L460/D-disk/98_App/Scripts/pdf\html_links\test1_link_163.html", "67")</f>
        <v/>
      </c>
      <c r="B165" s="1" t="inlineStr">
        <is>
          <t>Table 14.1.6.1 Summary of Prior Anti-Cancer Therapy by Arms and Dose Groups - Safety Population</t>
        </is>
      </c>
      <c r="C165" s="1" t="inlineStr">
        <is>
          <t>/Popup</t>
        </is>
      </c>
      <c r="D165" s="1" t="inlineStr">
        <is>
          <t>No content</t>
        </is>
      </c>
      <c r="E165" s="1" t="inlineStr">
        <is>
          <t>Unknown author</t>
        </is>
      </c>
      <c r="F165" s="1" t="n">
        <v/>
      </c>
      <c r="G165" s="1" t="n">
        <v/>
      </c>
    </row>
    <row r="166">
      <c r="A166" s="1">
        <f>HYPERLINK("D:/CRM-L460/D-disk/98_App/Scripts/pdf\html_links\test1_link_164.html", "67")</f>
        <v/>
      </c>
      <c r="B166" s="1" t="inlineStr">
        <is>
          <t>Table 14.1.6.1 Summary of Prior Anti-Cancer Therapy by Arms and Dose Groups - Safety Population</t>
        </is>
      </c>
      <c r="C166" s="1" t="inlineStr">
        <is>
          <t>/Highlight</t>
        </is>
      </c>
      <c r="D166" s="1" t="inlineStr">
        <is>
          <t>any specific order? alpha beta? by frequency of Total Column? Suggest to remove "Other" here</t>
        </is>
      </c>
      <c r="E166" s="1" t="inlineStr">
        <is>
          <t>adobe us</t>
        </is>
      </c>
      <c r="F166" s="1" t="inlineStr">
        <is>
          <t>1.Sort according to the order in which it appears on the acrf.2.Updated.</t>
        </is>
      </c>
      <c r="G166" s="1" t="inlineStr">
        <is>
          <t>xuyang.zu</t>
        </is>
      </c>
    </row>
    <row r="167">
      <c r="A167" s="1">
        <f>HYPERLINK("D:/CRM-L460/D-disk/98_App/Scripts/pdf\html_links\test1_link_165.html", "67")</f>
        <v/>
      </c>
      <c r="B167" s="1" t="inlineStr">
        <is>
          <t>Table 14.1.6.1 Summary of Prior Anti-Cancer Therapy by Arms and Dose Groups - Safety Population</t>
        </is>
      </c>
      <c r="C167" s="1" t="inlineStr">
        <is>
          <t>/Popup</t>
        </is>
      </c>
      <c r="D167" s="1" t="inlineStr">
        <is>
          <t>No content</t>
        </is>
      </c>
      <c r="E167" s="1" t="inlineStr">
        <is>
          <t>Unknown author</t>
        </is>
      </c>
      <c r="F167" s="1" t="n">
        <v/>
      </c>
      <c r="G167" s="1" t="n">
        <v/>
      </c>
    </row>
    <row r="168">
      <c r="A168" s="1">
        <f>HYPERLINK("D:/CRM-L460/D-disk/98_App/Scripts/pdf\html_links\test1_link_166.html", "67")</f>
        <v/>
      </c>
      <c r="B168" s="1" t="inlineStr">
        <is>
          <t>Table 14.1.6.1 Summary of Prior Anti-Cancer Therapy by Arms and Dose Groups - Safety Population</t>
        </is>
      </c>
      <c r="C168" s="1" t="inlineStr">
        <is>
          <t>/Popup</t>
        </is>
      </c>
      <c r="D168" s="1" t="inlineStr">
        <is>
          <t>No content</t>
        </is>
      </c>
      <c r="E168" s="1" t="inlineStr">
        <is>
          <t>Unknown author</t>
        </is>
      </c>
      <c r="F168" s="1" t="n">
        <v/>
      </c>
      <c r="G168" s="1" t="n">
        <v/>
      </c>
    </row>
    <row r="169">
      <c r="A169" s="1">
        <f>HYPERLINK("D:/CRM-L460/D-disk/98_App/Scripts/pdf\html_links\test1_link_167.html", "67")</f>
        <v/>
      </c>
      <c r="B169" s="1" t="inlineStr">
        <is>
          <t>Table 14.1.6.1 Summary of Prior Anti-Cancer Therapy by Arms and Dose Groups - Safety Population</t>
        </is>
      </c>
      <c r="C169" s="1" t="inlineStr">
        <is>
          <t>/Popup</t>
        </is>
      </c>
      <c r="D169" s="1" t="inlineStr">
        <is>
          <t>No content</t>
        </is>
      </c>
      <c r="E169" s="1" t="inlineStr">
        <is>
          <t>Unknown author</t>
        </is>
      </c>
      <c r="F169" s="1" t="n">
        <v/>
      </c>
      <c r="G169" s="1" t="n">
        <v/>
      </c>
    </row>
    <row r="170">
      <c r="A170" s="1">
        <f>HYPERLINK("D:/CRM-L460/D-disk/98_App/Scripts/pdf\html_links\test1_link_168.html", "68")</f>
        <v/>
      </c>
      <c r="B170" s="1" t="inlineStr">
        <is>
          <t>Table 14.1.6.1 Summary of Prior Anti-Cancer Therapy by Arms and Dose Groups - Safety Population</t>
        </is>
      </c>
      <c r="C170" s="1" t="inlineStr">
        <is>
          <t>/Highlight</t>
        </is>
      </c>
      <c r="D170" s="1" t="inlineStr">
        <is>
          <t>why only 9 patients have this data?</t>
        </is>
      </c>
      <c r="E170" s="1" t="inlineStr">
        <is>
          <t>Unknown author</t>
        </is>
      </c>
      <c r="F170" s="1" t="inlineStr">
        <is>
          <t>The date selected from subject 1302-003/1302-005/3302-002/3302-004/3305-002 is mutilated date, so PERTHDT and PERTNDUR cannot be calculated</t>
        </is>
      </c>
      <c r="G170" s="1" t="inlineStr">
        <is>
          <t>xuyang.zu</t>
        </is>
      </c>
    </row>
    <row r="171">
      <c r="A171" s="1">
        <f>HYPERLINK("D:/CRM-L460/D-disk/98_App/Scripts/pdf\html_links\test1_link_169.html", "68")</f>
        <v/>
      </c>
      <c r="B171" s="1" t="inlineStr">
        <is>
          <t>Table 14.1.6.1 Summary of Prior Anti-Cancer Therapy by Arms and Dose Groups - Safety Population</t>
        </is>
      </c>
      <c r="C171" s="1" t="inlineStr">
        <is>
          <t>/Popup</t>
        </is>
      </c>
      <c r="D171" s="1" t="inlineStr">
        <is>
          <t>No content</t>
        </is>
      </c>
      <c r="E171" s="1" t="inlineStr">
        <is>
          <t>Unknown author</t>
        </is>
      </c>
      <c r="F171" s="1" t="n">
        <v/>
      </c>
      <c r="G171" s="1" t="n">
        <v/>
      </c>
    </row>
    <row r="172">
      <c r="A172" s="1">
        <f>HYPERLINK("D:/CRM-L460/D-disk/98_App/Scripts/pdf\html_links\test1_link_170.html", "68")</f>
        <v/>
      </c>
      <c r="B172" s="1" t="inlineStr">
        <is>
          <t>Table 14.1.6.1 Summary of Prior Anti-Cancer Therapy by Arms and Dose Groups - Safety Population</t>
        </is>
      </c>
      <c r="C172" s="1" t="inlineStr">
        <is>
          <t>/Highlight</t>
        </is>
      </c>
      <c r="D172" s="1" t="inlineStr">
        <is>
          <t>78.8 does not align with most recent relapse to first dose 52.4 months in Table 14.1.4.1 ?</t>
        </is>
      </c>
      <c r="E172" s="1" t="inlineStr">
        <is>
          <t>adobe us</t>
        </is>
      </c>
      <c r="F172" s="1" t="inlineStr">
        <is>
          <t xml:space="preserve">Table 14.1.4.1-Time from Most Recent Relapse to the First Dose Date (months).Table 14.1.6.1-Time from Most Recent Line of Therapy to First Study Dose (months).They are not the same.</t>
        </is>
      </c>
      <c r="G172" s="1" t="inlineStr">
        <is>
          <t>xuyang.zu</t>
        </is>
      </c>
    </row>
    <row r="173">
      <c r="A173" s="1">
        <f>HYPERLINK("D:/CRM-L460/D-disk/98_App/Scripts/pdf\html_links\test1_link_171.html", "68")</f>
        <v/>
      </c>
      <c r="B173" s="1" t="inlineStr">
        <is>
          <t>Table 14.1.6.1 Summary of Prior Anti-Cancer Therapy by Arms and Dose Groups - Safety Population</t>
        </is>
      </c>
      <c r="C173" s="1" t="inlineStr">
        <is>
          <t>/Popup</t>
        </is>
      </c>
      <c r="D173" s="1" t="inlineStr">
        <is>
          <t>No content</t>
        </is>
      </c>
      <c r="E173" s="1" t="inlineStr">
        <is>
          <t>Unknown author</t>
        </is>
      </c>
      <c r="F173" s="1" t="n">
        <v/>
      </c>
      <c r="G173" s="1" t="n">
        <v/>
      </c>
    </row>
    <row r="174">
      <c r="A174" s="1">
        <f>HYPERLINK("D:/CRM-L460/D-disk/98_App/Scripts/pdf\html_links\test1_link_172.html", "68")</f>
        <v/>
      </c>
      <c r="B174" s="1" t="inlineStr">
        <is>
          <t>Table 14.1.6.1 Summary of Prior Anti-Cancer Therapy by Arms and Dose Groups - Safety Population</t>
        </is>
      </c>
      <c r="C174" s="1" t="inlineStr">
        <is>
          <t>/Popup</t>
        </is>
      </c>
      <c r="D174" s="1" t="inlineStr">
        <is>
          <t>No content</t>
        </is>
      </c>
      <c r="E174" s="1" t="inlineStr">
        <is>
          <t>Unknown author</t>
        </is>
      </c>
      <c r="F174" s="1" t="n">
        <v/>
      </c>
      <c r="G174" s="1" t="n">
        <v/>
      </c>
    </row>
    <row r="175">
      <c r="A175" s="1">
        <f>HYPERLINK("D:/CRM-L460/D-disk/98_App/Scripts/pdf\html_links\test1_link_173.html", "68")</f>
        <v/>
      </c>
      <c r="B175" s="1" t="inlineStr">
        <is>
          <t>Table 14.1.6.1 Summary of Prior Anti-Cancer Therapy by Arms and Dose Groups - Safety Population</t>
        </is>
      </c>
      <c r="C175" s="1" t="inlineStr">
        <is>
          <t>/Popup</t>
        </is>
      </c>
      <c r="D175" s="1" t="inlineStr">
        <is>
          <t>No content</t>
        </is>
      </c>
      <c r="E175" s="1" t="inlineStr">
        <is>
          <t>Unknown author</t>
        </is>
      </c>
      <c r="F175" s="1" t="n">
        <v/>
      </c>
      <c r="G175" s="1" t="n">
        <v/>
      </c>
    </row>
    <row r="176">
      <c r="A176" s="1">
        <f>HYPERLINK("D:/CRM-L460/D-disk/98_App/Scripts/pdf\html_links\test1_link_174.html", "71")</f>
        <v/>
      </c>
      <c r="B176" s="1" t="inlineStr">
        <is>
          <t>Table 14.1.6.1 Summary of Prior Anti-Cancer Therapy by Arms and Dose Groups - Safety Population</t>
        </is>
      </c>
      <c r="C176" s="1" t="inlineStr">
        <is>
          <t>/Highlight</t>
        </is>
      </c>
      <c r="D176" s="1" t="inlineStr">
        <is>
          <t>why only 5 patients?</t>
        </is>
      </c>
      <c r="E176" s="1" t="inlineStr">
        <is>
          <t>Unknown author</t>
        </is>
      </c>
      <c r="F176" s="1" t="inlineStr">
        <is>
          <t>The date selected from subject 2301-006/2301-007/2301-009 is mutilated date, so PERTHDT and PERTNDUR cannot be calculated.</t>
        </is>
      </c>
      <c r="G176" s="1" t="inlineStr">
        <is>
          <t>xuyang.zu</t>
        </is>
      </c>
    </row>
    <row r="177">
      <c r="A177" s="1">
        <f>HYPERLINK("D:/CRM-L460/D-disk/98_App/Scripts/pdf\html_links\test1_link_175.html", "71")</f>
        <v/>
      </c>
      <c r="B177" s="1" t="inlineStr">
        <is>
          <t>Table 14.1.6.1 Summary of Prior Anti-Cancer Therapy by Arms and Dose Groups - Safety Population</t>
        </is>
      </c>
      <c r="C177" s="1" t="inlineStr">
        <is>
          <t>/Popup</t>
        </is>
      </c>
      <c r="D177" s="1" t="inlineStr">
        <is>
          <t>No content</t>
        </is>
      </c>
      <c r="E177" s="1" t="inlineStr">
        <is>
          <t>Unknown author</t>
        </is>
      </c>
      <c r="F177" s="1" t="n">
        <v/>
      </c>
      <c r="G177" s="1" t="n">
        <v/>
      </c>
    </row>
    <row r="178">
      <c r="A178" s="1">
        <f>HYPERLINK("D:/CRM-L460/D-disk/98_App/Scripts/pdf\html_links\test1_link_176.html", "71")</f>
        <v/>
      </c>
      <c r="B178" s="1" t="inlineStr">
        <is>
          <t>Table 14.1.6.1 Summary of Prior Anti-Cancer Therapy by Arms and Dose Groups - Safety Population</t>
        </is>
      </c>
      <c r="C178" s="1" t="inlineStr">
        <is>
          <t>/Popup</t>
        </is>
      </c>
      <c r="D178" s="1" t="inlineStr">
        <is>
          <t>No content</t>
        </is>
      </c>
      <c r="E178" s="1" t="inlineStr">
        <is>
          <t>Unknown author</t>
        </is>
      </c>
      <c r="F178" s="1" t="n">
        <v/>
      </c>
      <c r="G178" s="1" t="n">
        <v/>
      </c>
    </row>
    <row r="179">
      <c r="A179" s="1">
        <f>HYPERLINK("D:/CRM-L460/D-disk/98_App/Scripts/pdf\html_links\test1_link_177.html", "106")</f>
        <v/>
      </c>
      <c r="B179" s="1" t="inlineStr">
        <is>
          <t>Table 14.1.7.2 Summary of Concomitant Medications by ATC Classification 1st Level, Preferred Term, Arms and Dose Groups - Safety Population</t>
        </is>
      </c>
      <c r="C179" s="1" t="inlineStr">
        <is>
          <t>/Highlight</t>
        </is>
      </c>
      <c r="D179" s="1" t="inlineStr">
        <is>
          <t>please check uncoded terms in final outputs</t>
        </is>
      </c>
      <c r="E179" s="1" t="inlineStr">
        <is>
          <t>Unknown author</t>
        </is>
      </c>
      <c r="F179" s="1" t="inlineStr">
        <is>
          <t>Updated</t>
        </is>
      </c>
      <c r="G179" s="1" t="inlineStr">
        <is>
          <t>meng.huang</t>
        </is>
      </c>
    </row>
    <row r="180">
      <c r="A180" s="1">
        <f>HYPERLINK("D:/CRM-L460/D-disk/98_App/Scripts/pdf\html_links\test1_link_178.html", "106")</f>
        <v/>
      </c>
      <c r="B180" s="1" t="inlineStr">
        <is>
          <t>Table 14.1.7.2 Summary of Concomitant Medications by ATC Classification 1st Level, Preferred Term, Arms and Dose Groups - Safety Population</t>
        </is>
      </c>
      <c r="C180" s="1" t="inlineStr">
        <is>
          <t>/Popup</t>
        </is>
      </c>
      <c r="D180" s="1" t="inlineStr">
        <is>
          <t>No content</t>
        </is>
      </c>
      <c r="E180" s="1" t="inlineStr">
        <is>
          <t>Unknown author</t>
        </is>
      </c>
      <c r="F180" s="1" t="n">
        <v/>
      </c>
      <c r="G180" s="1" t="n">
        <v/>
      </c>
    </row>
    <row r="181">
      <c r="A181" s="1">
        <f>HYPERLINK("D:/CRM-L460/D-disk/98_App/Scripts/pdf\html_links\test1_link_179.html", "106")</f>
        <v/>
      </c>
      <c r="B181" s="1" t="inlineStr">
        <is>
          <t>Table 14.1.7.2 Summary of Concomitant Medications by ATC Classification 1st Level, Preferred Term, Arms and Dose Groups - Safety Population</t>
        </is>
      </c>
      <c r="C181" s="1" t="inlineStr">
        <is>
          <t>/Popup</t>
        </is>
      </c>
      <c r="D181" s="1" t="inlineStr">
        <is>
          <t>No content</t>
        </is>
      </c>
      <c r="E181" s="1" t="inlineStr">
        <is>
          <t>Unknown author</t>
        </is>
      </c>
      <c r="F181" s="1" t="n">
        <v/>
      </c>
      <c r="G181" s="1" t="n">
        <v/>
      </c>
    </row>
    <row r="182">
      <c r="A182" s="1">
        <f>HYPERLINK("D:/CRM-L460/D-disk/98_App/Scripts/pdf\html_links\test1_link_180.html", "132")</f>
        <v/>
      </c>
      <c r="B182" s="1" t="inlineStr">
        <is>
          <t>Table 14.2.1 Summary of Objective Response (Investigator Assessment) by Arms and Dose Groups – Efficacy Evaluable Population</t>
        </is>
      </c>
      <c r="C182" s="1" t="inlineStr">
        <is>
          <t>/Highlight</t>
        </is>
      </c>
      <c r="D182" s="1" t="inlineStr">
        <is>
          <t>suggest add a footnote that "Time to Response" exclude MR</t>
        </is>
      </c>
      <c r="E182" s="1" t="inlineStr">
        <is>
          <t>adobe us</t>
        </is>
      </c>
      <c r="F182" s="1" t="n">
        <v/>
      </c>
      <c r="G182" s="1" t="n">
        <v/>
      </c>
    </row>
    <row r="183">
      <c r="A183" s="1">
        <f>HYPERLINK("D:/CRM-L460/D-disk/98_App/Scripts/pdf\html_links\test1_link_181.html", "132")</f>
        <v/>
      </c>
      <c r="B183" s="1" t="inlineStr">
        <is>
          <t>Table 14.2.1 Summary of Objective Response (Investigator Assessment) by Arms and Dose Groups – Efficacy Evaluable Population</t>
        </is>
      </c>
      <c r="C183" s="1" t="inlineStr">
        <is>
          <t>/Popup</t>
        </is>
      </c>
      <c r="D183" s="1" t="inlineStr">
        <is>
          <t>No content</t>
        </is>
      </c>
      <c r="E183" s="1" t="inlineStr">
        <is>
          <t>Unknown author</t>
        </is>
      </c>
      <c r="F183" s="1" t="n">
        <v/>
      </c>
      <c r="G183" s="1" t="n">
        <v/>
      </c>
    </row>
    <row r="184">
      <c r="A184" s="1">
        <f>HYPERLINK("D:/CRM-L460/D-disk/98_App/Scripts/pdf\html_links\test1_link_182.html", "138")</f>
        <v/>
      </c>
      <c r="B184" s="1" t="inlineStr">
        <is>
          <t>Table 14.2.2 Summary of Duration of Response by Arms and Dose Groups – Efficacy Evaluable Population, Responded Subjects</t>
        </is>
      </c>
      <c r="C184" s="1" t="inlineStr">
        <is>
          <t>/Highlight</t>
        </is>
      </c>
      <c r="D184" s="1" t="inlineStr">
        <is>
          <t>not very informative, is it possible to present # of Patients with response &gt;= 6 months, &gt;=9 months, &gt;= 12 months etc?also add 'Progression free at xx month' like PFS</t>
        </is>
      </c>
      <c r="E184" s="1" t="inlineStr">
        <is>
          <t>adobe us</t>
        </is>
      </c>
      <c r="F184" s="1" t="n">
        <v/>
      </c>
      <c r="G184" s="1" t="n">
        <v/>
      </c>
    </row>
    <row r="185">
      <c r="A185" s="1">
        <f>HYPERLINK("D:/CRM-L460/D-disk/98_App/Scripts/pdf\html_links\test1_link_183.html", "138")</f>
        <v/>
      </c>
      <c r="B185" s="1" t="inlineStr">
        <is>
          <t>Table 14.2.2 Summary of Duration of Response by Arms and Dose Groups – Efficacy Evaluable Population, Responded Subjects</t>
        </is>
      </c>
      <c r="C185" s="1" t="inlineStr">
        <is>
          <t>/Popup</t>
        </is>
      </c>
      <c r="D185" s="1" t="inlineStr">
        <is>
          <t>No content</t>
        </is>
      </c>
      <c r="E185" s="1" t="inlineStr">
        <is>
          <t>Unknown author</t>
        </is>
      </c>
      <c r="F185" s="1" t="n">
        <v/>
      </c>
      <c r="G185" s="1" t="n">
        <v/>
      </c>
    </row>
    <row r="186">
      <c r="A186" s="1">
        <f>HYPERLINK("D:/CRM-L460/D-disk/98_App/Scripts/pdf\html_links\test1_link_184.html", "140")</f>
        <v/>
      </c>
      <c r="B186" s="1" t="inlineStr">
        <is>
          <t>Table 14.2.3 Summary of Progression Free Survival by Arms and Dose Groups - Efficacy Evaluable Population</t>
        </is>
      </c>
      <c r="C186" s="1" t="inlineStr">
        <is>
          <t>/Highlight</t>
        </is>
      </c>
      <c r="D186" s="1" t="inlineStr">
        <is>
          <t>Please add Censor Description (see SAP Table 2)</t>
        </is>
      </c>
      <c r="E186" s="1" t="inlineStr">
        <is>
          <t>Unknown author</t>
        </is>
      </c>
      <c r="F186" s="1" t="n">
        <v/>
      </c>
      <c r="G186" s="1" t="n">
        <v/>
      </c>
    </row>
    <row r="187">
      <c r="A187" s="1">
        <f>HYPERLINK("D:/CRM-L460/D-disk/98_App/Scripts/pdf\html_links\test1_link_185.html", "140")</f>
        <v/>
      </c>
      <c r="B187" s="1" t="inlineStr">
        <is>
          <t>Table 14.2.3 Summary of Progression Free Survival by Arms and Dose Groups - Efficacy Evaluable Population</t>
        </is>
      </c>
      <c r="C187" s="1" t="inlineStr">
        <is>
          <t>/Popup</t>
        </is>
      </c>
      <c r="D187" s="1" t="inlineStr">
        <is>
          <t>No content</t>
        </is>
      </c>
      <c r="E187" s="1" t="inlineStr">
        <is>
          <t>Unknown author</t>
        </is>
      </c>
      <c r="F187" s="1" t="n">
        <v/>
      </c>
      <c r="G187" s="1" t="n">
        <v/>
      </c>
    </row>
    <row r="188">
      <c r="A188" s="1">
        <f>HYPERLINK("D:/CRM-L460/D-disk/98_App/Scripts/pdf\html_links\test1_link_186.html", "152")</f>
        <v/>
      </c>
      <c r="B188" s="1" t="inlineStr">
        <is>
          <t>Table 14.2.4 Summary of Overall Survival by Arms and Dose Groups - Efficacy Evaluable Population</t>
        </is>
      </c>
      <c r="C188" s="1" t="inlineStr">
        <is>
          <t>/Highlight</t>
        </is>
      </c>
      <c r="D188" s="1" t="inlineStr">
        <is>
          <t>Just need 'Number of Deaths (%)</t>
        </is>
      </c>
      <c r="E188" s="1" t="inlineStr">
        <is>
          <t>adobe us</t>
        </is>
      </c>
      <c r="F188" s="1" t="n">
        <v/>
      </c>
      <c r="G188" s="1" t="n">
        <v/>
      </c>
    </row>
    <row r="189">
      <c r="A189" s="1">
        <f>HYPERLINK("D:/CRM-L460/D-disk/98_App/Scripts/pdf\html_links\test1_link_187.html", "152")</f>
        <v/>
      </c>
      <c r="B189" s="1" t="inlineStr">
        <is>
          <t>Table 14.2.4 Summary of Overall Survival by Arms and Dose Groups - Efficacy Evaluable Population</t>
        </is>
      </c>
      <c r="C189" s="1" t="inlineStr">
        <is>
          <t>/Popup</t>
        </is>
      </c>
      <c r="D189" s="1" t="inlineStr">
        <is>
          <t>No content</t>
        </is>
      </c>
      <c r="E189" s="1" t="inlineStr">
        <is>
          <t>Unknown author</t>
        </is>
      </c>
      <c r="F189" s="1" t="n">
        <v/>
      </c>
      <c r="G189" s="1" t="n">
        <v/>
      </c>
    </row>
    <row r="190">
      <c r="A190" s="1">
        <f>HYPERLINK("D:/CRM-L460/D-disk/98_App/Scripts/pdf\html_links\test1_link_188.html", "158")</f>
        <v/>
      </c>
      <c r="B190" s="1" t="inlineStr">
        <is>
          <t>Table 14.3.1.1.1 Summary of Drug Exposure by Arms and by Dose Groups – Safety Population</t>
        </is>
      </c>
      <c r="C190" s="1" t="inlineStr">
        <is>
          <t>/Highlight</t>
        </is>
      </c>
      <c r="D190" s="1" t="inlineStr">
        <is>
          <t>typo</t>
        </is>
      </c>
      <c r="E190" s="1" t="inlineStr">
        <is>
          <t>Unknown author</t>
        </is>
      </c>
      <c r="F190" s="1" t="inlineStr">
        <is>
          <t>Updated.</t>
        </is>
      </c>
      <c r="G190" s="1" t="inlineStr">
        <is>
          <t>xuyang.zu</t>
        </is>
      </c>
    </row>
    <row r="191">
      <c r="A191" s="1">
        <f>HYPERLINK("D:/CRM-L460/D-disk/98_App/Scripts/pdf\html_links\test1_link_189.html", "158")</f>
        <v/>
      </c>
      <c r="B191" s="1" t="inlineStr">
        <is>
          <t>Table 14.3.1.1.1 Summary of Drug Exposure by Arms and by Dose Groups – Safety Population</t>
        </is>
      </c>
      <c r="C191" s="1" t="inlineStr">
        <is>
          <t>/Popup</t>
        </is>
      </c>
      <c r="D191" s="1" t="inlineStr">
        <is>
          <t>No content</t>
        </is>
      </c>
      <c r="E191" s="1" t="inlineStr">
        <is>
          <t>Unknown author</t>
        </is>
      </c>
      <c r="F191" s="1" t="n">
        <v/>
      </c>
      <c r="G191" s="1" t="n">
        <v/>
      </c>
    </row>
    <row r="192">
      <c r="A192" s="1">
        <f>HYPERLINK("D:/CRM-L460/D-disk/98_App/Scripts/pdf\html_links\test1_link_190.html", "158")</f>
        <v/>
      </c>
      <c r="B192" s="1" t="inlineStr">
        <is>
          <t>Table 14.3.1.1.1 Summary of Drug Exposure by Arms and by Dose Groups – Safety Population</t>
        </is>
      </c>
      <c r="C192" s="1" t="inlineStr">
        <is>
          <t>/Highlight</t>
        </is>
      </c>
      <c r="D192" s="1" t="inlineStr">
        <is>
          <t>typo</t>
        </is>
      </c>
      <c r="E192" s="1" t="inlineStr">
        <is>
          <t>Unknown author</t>
        </is>
      </c>
      <c r="F192" s="1" t="inlineStr">
        <is>
          <t>Updated.</t>
        </is>
      </c>
      <c r="G192" s="1" t="inlineStr">
        <is>
          <t>xuyang.zu</t>
        </is>
      </c>
    </row>
    <row r="193">
      <c r="A193" s="1">
        <f>HYPERLINK("D:/CRM-L460/D-disk/98_App/Scripts/pdf\html_links\test1_link_191.html", "158")</f>
        <v/>
      </c>
      <c r="B193" s="1" t="inlineStr">
        <is>
          <t>Table 14.3.1.1.1 Summary of Drug Exposure by Arms and by Dose Groups – Safety Population</t>
        </is>
      </c>
      <c r="C193" s="1" t="inlineStr">
        <is>
          <t>/Popup</t>
        </is>
      </c>
      <c r="D193" s="1" t="inlineStr">
        <is>
          <t>No content</t>
        </is>
      </c>
      <c r="E193" s="1" t="inlineStr">
        <is>
          <t>Unknown author</t>
        </is>
      </c>
      <c r="F193" s="1" t="n">
        <v/>
      </c>
      <c r="G193" s="1" t="n">
        <v/>
      </c>
    </row>
    <row r="194">
      <c r="A194" s="1">
        <f>HYPERLINK("D:/CRM-L460/D-disk/98_App/Scripts/pdf\html_links\test1_link_192.html", "158")</f>
        <v/>
      </c>
      <c r="B194" s="1" t="inlineStr">
        <is>
          <t>Table 14.3.1.1.1 Summary of Drug Exposure by Arms and by Dose Groups – Safety Population</t>
        </is>
      </c>
      <c r="C194" s="1" t="inlineStr">
        <is>
          <t>/Popup</t>
        </is>
      </c>
      <c r="D194" s="1" t="inlineStr">
        <is>
          <t>No content</t>
        </is>
      </c>
      <c r="E194" s="1" t="inlineStr">
        <is>
          <t>Unknown author</t>
        </is>
      </c>
      <c r="F194" s="1" t="n">
        <v/>
      </c>
      <c r="G194" s="1" t="n">
        <v/>
      </c>
    </row>
    <row r="195">
      <c r="A195" s="1">
        <f>HYPERLINK("D:/CRM-L460/D-disk/98_App/Scripts/pdf\html_links\test1_link_193.html", "189")</f>
        <v/>
      </c>
      <c r="B195" s="1" t="inlineStr">
        <is>
          <t>Table 14.3.1.1.1 Summary of Drug Exposure by Arms and by Dose Groups – Safety Population</t>
        </is>
      </c>
      <c r="C195" s="1" t="inlineStr">
        <is>
          <t>/Highlight</t>
        </is>
      </c>
      <c r="D195" s="1" t="inlineStr">
        <is>
          <t xml:space="preserve">it's supposed to be 8 weeks. please check numbers greater than 8 (eg. maximum 20.6 is too high) </t>
        </is>
      </c>
      <c r="E195" s="1" t="inlineStr">
        <is>
          <t>Unknown author</t>
        </is>
      </c>
      <c r="F195" s="1" t="inlineStr">
        <is>
          <t>Subject 1302-004 had the wrong date from week 17 to week 20, e.g. week 17 start time 2021-06-09 and end time 2021-07-07, week 18 start time 2021-07-08and end time 2021-08-05 , so the calculation duration is greater than 8.</t>
        </is>
      </c>
      <c r="G195" s="1" t="inlineStr">
        <is>
          <t>xuyang.zu</t>
        </is>
      </c>
    </row>
    <row r="196">
      <c r="A196" s="1">
        <f>HYPERLINK("D:/CRM-L460/D-disk/98_App/Scripts/pdf\html_links\test1_link_194.html", "189")</f>
        <v/>
      </c>
      <c r="B196" s="1" t="inlineStr">
        <is>
          <t>Table 14.3.1.1.1 Summary of Drug Exposure by Arms and by Dose Groups – Safety Population</t>
        </is>
      </c>
      <c r="C196" s="1" t="inlineStr">
        <is>
          <t>/Popup</t>
        </is>
      </c>
      <c r="D196" s="1" t="inlineStr">
        <is>
          <t>No content</t>
        </is>
      </c>
      <c r="E196" s="1" t="inlineStr">
        <is>
          <t>Unknown author</t>
        </is>
      </c>
      <c r="F196" s="1" t="n">
        <v/>
      </c>
      <c r="G196" s="1" t="n">
        <v/>
      </c>
    </row>
    <row r="197">
      <c r="A197" s="1">
        <f>HYPERLINK("D:/CRM-L460/D-disk/98_App/Scripts/pdf\html_links\test1_link_195.html", "189")</f>
        <v/>
      </c>
      <c r="B197" s="1" t="inlineStr">
        <is>
          <t>Table 14.3.1.1.1 Summary of Drug Exposure by Arms and by Dose Groups – Safety Population</t>
        </is>
      </c>
      <c r="C197" s="1" t="inlineStr">
        <is>
          <t>/Popup</t>
        </is>
      </c>
      <c r="D197" s="1" t="inlineStr">
        <is>
          <t>No content</t>
        </is>
      </c>
      <c r="E197" s="1" t="inlineStr">
        <is>
          <t>Unknown author</t>
        </is>
      </c>
      <c r="F197" s="1" t="n">
        <v/>
      </c>
      <c r="G197" s="1" t="n">
        <v/>
      </c>
    </row>
    <row r="198">
      <c r="A198" s="1">
        <f>HYPERLINK("D:/CRM-L460/D-disk/98_App/Scripts/pdf\html_links\test1_link_196.html", "210")</f>
        <v/>
      </c>
      <c r="B198" s="1" t="inlineStr">
        <is>
          <t>Table 14.3.1.3.1 Summary of Treatment-Emergent Dose Limiting Toxicity by System Organ Class, Preferred Term, Arms and Dose Groups – DLT Evaluable Population</t>
        </is>
      </c>
      <c r="C198" s="1" t="inlineStr">
        <is>
          <t>/Highlight</t>
        </is>
      </c>
      <c r="D198" s="1" t="inlineStr">
        <is>
          <t>DLT</t>
        </is>
      </c>
      <c r="E198" s="1" t="inlineStr">
        <is>
          <t>Unknown author</t>
        </is>
      </c>
      <c r="F198" s="1" t="inlineStr">
        <is>
          <t>Updated</t>
        </is>
      </c>
      <c r="G198" s="1" t="inlineStr">
        <is>
          <t>ziwei.jia</t>
        </is>
      </c>
    </row>
    <row r="199">
      <c r="A199" s="1">
        <f>HYPERLINK("D:/CRM-L460/D-disk/98_App/Scripts/pdf\html_links\test1_link_197.html", "210")</f>
        <v/>
      </c>
      <c r="B199" s="1" t="inlineStr">
        <is>
          <t>Table 14.3.1.3.1 Summary of Treatment-Emergent Dose Limiting Toxicity by System Organ Class, Preferred Term, Arms and Dose Groups – DLT Evaluable Population</t>
        </is>
      </c>
      <c r="C199" s="1" t="inlineStr">
        <is>
          <t>/Popup</t>
        </is>
      </c>
      <c r="D199" s="1" t="inlineStr">
        <is>
          <t>No content</t>
        </is>
      </c>
      <c r="E199" s="1" t="inlineStr">
        <is>
          <t>Unknown author</t>
        </is>
      </c>
      <c r="F199" s="1" t="n">
        <v/>
      </c>
      <c r="G199" s="1" t="n">
        <v/>
      </c>
    </row>
    <row r="200">
      <c r="A200" s="1">
        <f>HYPERLINK("D:/CRM-L460/D-disk/98_App/Scripts/pdf\html_links\test1_link_198.html", "210")</f>
        <v/>
      </c>
      <c r="B200" s="1" t="inlineStr">
        <is>
          <t>Table 14.3.1.3.1 Summary of Treatment-Emergent Dose Limiting Toxicity by System Organ Class, Preferred Term, Arms and Dose Groups – DLT Evaluable Population</t>
        </is>
      </c>
      <c r="C200" s="1" t="inlineStr">
        <is>
          <t>/Popup</t>
        </is>
      </c>
      <c r="D200" s="1" t="inlineStr">
        <is>
          <t>No content</t>
        </is>
      </c>
      <c r="E200" s="1" t="inlineStr">
        <is>
          <t>Unknown author</t>
        </is>
      </c>
      <c r="F200" s="1" t="n">
        <v/>
      </c>
      <c r="G200" s="1" t="n">
        <v/>
      </c>
    </row>
    <row r="201">
      <c r="A201" s="1">
        <f>HYPERLINK("D:/CRM-L460/D-disk/98_App/Scripts/pdf\html_links\test1_link_199.html", "389")</f>
        <v/>
      </c>
      <c r="B201" s="1" t="inlineStr">
        <is>
          <t>Table 14.3.1.6.1 Summary of APG-2575 Treatment-Related TEAEs by System Organ Class, Preferred Term, Arms and Dose Groups – Safety Population</t>
        </is>
      </c>
      <c r="C201" s="1" t="inlineStr">
        <is>
          <t>/Highlight</t>
        </is>
      </c>
      <c r="D201" s="1" t="inlineStr">
        <is>
          <t>APG-2575 Treatment-Related TEAEs. also update Ibrutinib  related tables. this leading line should match the title</t>
        </is>
      </c>
      <c r="E201" s="1" t="inlineStr">
        <is>
          <t>Unknown author</t>
        </is>
      </c>
      <c r="F201" s="1" t="inlineStr">
        <is>
          <t>Updated</t>
        </is>
      </c>
      <c r="G201" s="1" t="inlineStr">
        <is>
          <t>ziwei.jia</t>
        </is>
      </c>
    </row>
    <row r="202">
      <c r="A202" s="1">
        <f>HYPERLINK("D:/CRM-L460/D-disk/98_App/Scripts/pdf\html_links\test1_link_200.html", "389")</f>
        <v/>
      </c>
      <c r="B202" s="1" t="inlineStr">
        <is>
          <t>Table 14.3.1.6.1 Summary of APG-2575 Treatment-Related TEAEs by System Organ Class, Preferred Term, Arms and Dose Groups – Safety Population</t>
        </is>
      </c>
      <c r="C202" s="1" t="inlineStr">
        <is>
          <t>/Popup</t>
        </is>
      </c>
      <c r="D202" s="1" t="inlineStr">
        <is>
          <t>No content</t>
        </is>
      </c>
      <c r="E202" s="1" t="inlineStr">
        <is>
          <t>Unknown author</t>
        </is>
      </c>
      <c r="F202" s="1" t="n">
        <v/>
      </c>
      <c r="G202" s="1" t="n">
        <v/>
      </c>
    </row>
    <row r="203">
      <c r="A203" s="1">
        <f>HYPERLINK("D:/CRM-L460/D-disk/98_App/Scripts/pdf\html_links\test1_link_201.html", "389")</f>
        <v/>
      </c>
      <c r="B203" s="1" t="inlineStr">
        <is>
          <t>Table 14.3.1.6.1 Summary of APG-2575 Treatment-Related TEAEs by System Organ Class, Preferred Term, Arms and Dose Groups – Safety Population</t>
        </is>
      </c>
      <c r="C203" s="1" t="inlineStr">
        <is>
          <t>/Popup</t>
        </is>
      </c>
      <c r="D203" s="1" t="inlineStr">
        <is>
          <t>No content</t>
        </is>
      </c>
      <c r="E203" s="1" t="inlineStr">
        <is>
          <t>Unknown author</t>
        </is>
      </c>
      <c r="F203" s="1" t="n">
        <v/>
      </c>
      <c r="G203" s="1" t="n">
        <v/>
      </c>
    </row>
    <row r="204">
      <c r="A204" s="1">
        <f>HYPERLINK("D:/CRM-L460/D-disk/98_App/Scripts/pdf\html_links\test1_link_202.html", "440")</f>
        <v/>
      </c>
      <c r="B204" s="1" t="inlineStr">
        <is>
          <t>Table 14.3.1.7.1 Summary of Maximum Severity of Grade 3-4 Treatment-Emergent Adverse Events by System Organ Class, Preferred Term, Arms and Dose Groups - Safety Population</t>
        </is>
      </c>
      <c r="C204" s="1" t="inlineStr">
        <is>
          <t>/Highlight</t>
        </is>
      </c>
      <c r="D204" s="1" t="inlineStr">
        <is>
          <t>Subjects Who Had a Grade 3-4 TEAE</t>
        </is>
      </c>
      <c r="E204" s="1" t="inlineStr">
        <is>
          <t>Unknown author</t>
        </is>
      </c>
      <c r="F204" s="1" t="inlineStr">
        <is>
          <t>Updated</t>
        </is>
      </c>
      <c r="G204" s="1" t="inlineStr">
        <is>
          <t>ziwei.jia</t>
        </is>
      </c>
    </row>
    <row r="205">
      <c r="A205" s="1">
        <f>HYPERLINK("D:/CRM-L460/D-disk/98_App/Scripts/pdf\html_links\test1_link_203.html", "440")</f>
        <v/>
      </c>
      <c r="B205" s="1" t="inlineStr">
        <is>
          <t>Table 14.3.1.7.1 Summary of Maximum Severity of Grade 3-4 Treatment-Emergent Adverse Events by System Organ Class, Preferred Term, Arms and Dose Groups - Safety Population</t>
        </is>
      </c>
      <c r="C205" s="1" t="inlineStr">
        <is>
          <t>/Popup</t>
        </is>
      </c>
      <c r="D205" s="1" t="inlineStr">
        <is>
          <t>No content</t>
        </is>
      </c>
      <c r="E205" s="1" t="inlineStr">
        <is>
          <t>Unknown author</t>
        </is>
      </c>
      <c r="F205" s="1" t="n">
        <v/>
      </c>
      <c r="G205" s="1" t="n">
        <v/>
      </c>
    </row>
    <row r="206">
      <c r="A206" s="1">
        <f>HYPERLINK("D:/CRM-L460/D-disk/98_App/Scripts/pdf\html_links\test1_link_204.html", "440")</f>
        <v/>
      </c>
      <c r="B206" s="1" t="inlineStr">
        <is>
          <t>Table 14.3.1.7.1 Summary of Maximum Severity of Grade 3-4 Treatment-Emergent Adverse Events by System Organ Class, Preferred Term, Arms and Dose Groups - Safety Population</t>
        </is>
      </c>
      <c r="C206" s="1" t="inlineStr">
        <is>
          <t>/Popup</t>
        </is>
      </c>
      <c r="D206" s="1" t="inlineStr">
        <is>
          <t>No content</t>
        </is>
      </c>
      <c r="E206" s="1" t="inlineStr">
        <is>
          <t>Unknown author</t>
        </is>
      </c>
      <c r="F206" s="1" t="n">
        <v/>
      </c>
      <c r="G206" s="1" t="n">
        <v/>
      </c>
    </row>
    <row r="207">
      <c r="A207" s="1">
        <f>HYPERLINK("D:/CRM-L460/D-disk/98_App/Scripts/pdf\html_links\test1_link_205.html", "446")</f>
        <v/>
      </c>
      <c r="B207" s="1" t="inlineStr">
        <is>
          <t>Table 14.3.1.8.1 Summary of Treatment-Emergent Serious Adverse Events by System Organ Class, Preferred Term, Arms and Dose Groups - Safety Population</t>
        </is>
      </c>
      <c r="C207" s="1" t="inlineStr">
        <is>
          <t>/Highlight</t>
        </is>
      </c>
      <c r="D207" s="1" t="inlineStr">
        <is>
          <t>Subjects Who Had a Serious TEAE</t>
        </is>
      </c>
      <c r="E207" s="1" t="inlineStr">
        <is>
          <t>Unknown author</t>
        </is>
      </c>
      <c r="F207" s="1" t="inlineStr">
        <is>
          <t>Updated</t>
        </is>
      </c>
      <c r="G207" s="1" t="inlineStr">
        <is>
          <t>ziwei.jia</t>
        </is>
      </c>
    </row>
    <row r="208">
      <c r="A208" s="1">
        <f>HYPERLINK("D:/CRM-L460/D-disk/98_App/Scripts/pdf\html_links\test1_link_206.html", "446")</f>
        <v/>
      </c>
      <c r="B208" s="1" t="inlineStr">
        <is>
          <t>Table 14.3.1.8.1 Summary of Treatment-Emergent Serious Adverse Events by System Organ Class, Preferred Term, Arms and Dose Groups - Safety Population</t>
        </is>
      </c>
      <c r="C208" s="1" t="inlineStr">
        <is>
          <t>/Popup</t>
        </is>
      </c>
      <c r="D208" s="1" t="inlineStr">
        <is>
          <t>No content</t>
        </is>
      </c>
      <c r="E208" s="1" t="inlineStr">
        <is>
          <t>Unknown author</t>
        </is>
      </c>
      <c r="F208" s="1" t="n">
        <v/>
      </c>
      <c r="G208" s="1" t="n">
        <v/>
      </c>
    </row>
    <row r="209">
      <c r="A209" s="1">
        <f>HYPERLINK("D:/CRM-L460/D-disk/98_App/Scripts/pdf\html_links\test1_link_207.html", "446")</f>
        <v/>
      </c>
      <c r="B209" s="1" t="inlineStr">
        <is>
          <t>Table 14.3.1.8.1 Summary of Treatment-Emergent Serious Adverse Events by System Organ Class, Preferred Term, Arms and Dose Groups - Safety Population</t>
        </is>
      </c>
      <c r="C209" s="1" t="inlineStr">
        <is>
          <t>/Popup</t>
        </is>
      </c>
      <c r="D209" s="1" t="inlineStr">
        <is>
          <t>No content</t>
        </is>
      </c>
      <c r="E209" s="1" t="inlineStr">
        <is>
          <t>Unknown author</t>
        </is>
      </c>
      <c r="F209" s="1" t="n">
        <v/>
      </c>
      <c r="G209" s="1" t="n">
        <v/>
      </c>
    </row>
    <row r="210">
      <c r="A210" s="1">
        <f>HYPERLINK("D:/CRM-L460/D-disk/98_App/Scripts/pdf\html_links\test1_link_208.html", "528")</f>
        <v/>
      </c>
      <c r="B210" s="1" t="inlineStr">
        <is>
          <t>Table 14.3.2.1.1 Listing of Treatment-Emergent Serious Adverse Events - Safety Population</t>
        </is>
      </c>
      <c r="C210" s="1" t="inlineStr">
        <is>
          <t>/Highlight</t>
        </is>
      </c>
      <c r="D210" s="1" t="inlineStr">
        <is>
          <t>For Arm B and C, for Relation and Action, need to add other drug names in the column header</t>
        </is>
      </c>
      <c r="E210" s="1" t="inlineStr">
        <is>
          <t>Unknown author</t>
        </is>
      </c>
      <c r="F210" s="1" t="inlineStr">
        <is>
          <t>Updated</t>
        </is>
      </c>
      <c r="G210" s="1" t="inlineStr">
        <is>
          <t>ziwei.jia</t>
        </is>
      </c>
    </row>
    <row r="211">
      <c r="A211" s="1">
        <f>HYPERLINK("D:/CRM-L460/D-disk/98_App/Scripts/pdf\html_links\test1_link_209.html", "528")</f>
        <v/>
      </c>
      <c r="B211" s="1" t="inlineStr">
        <is>
          <t>Table 14.3.2.1.1 Listing of Treatment-Emergent Serious Adverse Events - Safety Population</t>
        </is>
      </c>
      <c r="C211" s="1" t="inlineStr">
        <is>
          <t>/Popup</t>
        </is>
      </c>
      <c r="D211" s="1" t="inlineStr">
        <is>
          <t>No content</t>
        </is>
      </c>
      <c r="E211" s="1" t="inlineStr">
        <is>
          <t>Unknown author</t>
        </is>
      </c>
      <c r="F211" s="1" t="n">
        <v/>
      </c>
      <c r="G211" s="1" t="n">
        <v/>
      </c>
    </row>
    <row r="212">
      <c r="A212" s="1">
        <f>HYPERLINK("D:/CRM-L460/D-disk/98_App/Scripts/pdf\html_links\test1_link_210.html", "528")</f>
        <v/>
      </c>
      <c r="B212" s="1" t="inlineStr">
        <is>
          <t>Table 14.3.2.1.1 Listing of Treatment-Emergent Serious Adverse Events - Safety Population</t>
        </is>
      </c>
      <c r="C212" s="1" t="inlineStr">
        <is>
          <t>/Popup</t>
        </is>
      </c>
      <c r="D212" s="1" t="inlineStr">
        <is>
          <t>No content</t>
        </is>
      </c>
      <c r="E212" s="1" t="inlineStr">
        <is>
          <t>Unknown author</t>
        </is>
      </c>
      <c r="F212" s="1" t="n">
        <v/>
      </c>
      <c r="G212" s="1" t="n">
        <v/>
      </c>
    </row>
    <row r="213">
      <c r="A213" s="1">
        <f>HYPERLINK("D:/CRM-L460/D-disk/98_App/Scripts/pdf\html_links\test1_link_211.html", "546")</f>
        <v/>
      </c>
      <c r="B213" s="1" t="inlineStr">
        <is>
          <t>Table 14.3.2.1.3 Listing of Treatment-Emergent Adverse Events Leading to Ibrutinib Dose Discontinuation – Safety Population, Arm B</t>
        </is>
      </c>
      <c r="C213" s="1" t="inlineStr">
        <is>
          <t>/Highlight</t>
        </is>
      </c>
      <c r="D213" s="1" t="inlineStr">
        <is>
          <t>For Arm B and C, for relation and action, need to add other drug names in the column header</t>
        </is>
      </c>
      <c r="E213" s="1" t="inlineStr">
        <is>
          <t>Unknown author</t>
        </is>
      </c>
      <c r="F213" s="1" t="inlineStr">
        <is>
          <t>Updated</t>
        </is>
      </c>
      <c r="G213" s="1" t="inlineStr">
        <is>
          <t>ziwei.jia</t>
        </is>
      </c>
    </row>
    <row r="214">
      <c r="A214" s="1">
        <f>HYPERLINK("D:/CRM-L460/D-disk/98_App/Scripts/pdf\html_links\test1_link_212.html", "546")</f>
        <v/>
      </c>
      <c r="B214" s="1" t="inlineStr">
        <is>
          <t>Table 14.3.2.1.3 Listing of Treatment-Emergent Adverse Events Leading to Ibrutinib Dose Discontinuation – Safety Population, Arm B</t>
        </is>
      </c>
      <c r="C214" s="1" t="inlineStr">
        <is>
          <t>/Popup</t>
        </is>
      </c>
      <c r="D214" s="1" t="inlineStr">
        <is>
          <t>No content</t>
        </is>
      </c>
      <c r="E214" s="1" t="inlineStr">
        <is>
          <t>Unknown author</t>
        </is>
      </c>
      <c r="F214" s="1" t="n">
        <v/>
      </c>
      <c r="G214" s="1" t="n">
        <v/>
      </c>
    </row>
    <row r="215">
      <c r="A215" s="1">
        <f>HYPERLINK("D:/CRM-L460/D-disk/98_App/Scripts/pdf\html_links\test1_link_213.html", "546")</f>
        <v/>
      </c>
      <c r="B215" s="1" t="inlineStr">
        <is>
          <t>Table 14.3.2.1.3 Listing of Treatment-Emergent Adverse Events Leading to Ibrutinib Dose Discontinuation – Safety Population, Arm B</t>
        </is>
      </c>
      <c r="C215" s="1" t="inlineStr">
        <is>
          <t>/Popup</t>
        </is>
      </c>
      <c r="D215" s="1" t="inlineStr">
        <is>
          <t>No content</t>
        </is>
      </c>
      <c r="E215" s="1" t="inlineStr">
        <is>
          <t>Unknown author</t>
        </is>
      </c>
      <c r="F215" s="1" t="n">
        <v/>
      </c>
      <c r="G215" s="1" t="n">
        <v/>
      </c>
    </row>
    <row r="216">
      <c r="A216" s="1">
        <f>HYPERLINK("D:/CRM-L460/D-disk/98_App/Scripts/pdf\html_links\test1_link_214.html", "548")</f>
        <v/>
      </c>
      <c r="B216" s="1" t="inlineStr">
        <is>
          <t>Table 14.3.2.1.4 Listing of Treatment-Emergent Adverse Events Leading to Rituximab Dose Discontinuation – Safety Population, Arm C</t>
        </is>
      </c>
      <c r="C216" s="1" t="inlineStr">
        <is>
          <t>/Highlight</t>
        </is>
      </c>
      <c r="D216" s="1" t="inlineStr">
        <is>
          <t>same comment as above</t>
        </is>
      </c>
      <c r="E216" s="1" t="inlineStr">
        <is>
          <t>Unknown author</t>
        </is>
      </c>
      <c r="F216" s="1" t="inlineStr">
        <is>
          <t>Updated</t>
        </is>
      </c>
      <c r="G216" s="1" t="inlineStr">
        <is>
          <t>ziwei.jia</t>
        </is>
      </c>
    </row>
    <row r="217">
      <c r="A217" s="1">
        <f>HYPERLINK("D:/CRM-L460/D-disk/98_App/Scripts/pdf\html_links\test1_link_215.html", "548")</f>
        <v/>
      </c>
      <c r="B217" s="1" t="inlineStr">
        <is>
          <t>Table 14.3.2.1.4 Listing of Treatment-Emergent Adverse Events Leading to Rituximab Dose Discontinuation – Safety Population, Arm C</t>
        </is>
      </c>
      <c r="C217" s="1" t="inlineStr">
        <is>
          <t>/Popup</t>
        </is>
      </c>
      <c r="D217" s="1" t="inlineStr">
        <is>
          <t>No content</t>
        </is>
      </c>
      <c r="E217" s="1" t="inlineStr">
        <is>
          <t>Unknown author</t>
        </is>
      </c>
      <c r="F217" s="1" t="n">
        <v/>
      </c>
      <c r="G217" s="1" t="n">
        <v/>
      </c>
    </row>
    <row r="218">
      <c r="A218" s="1">
        <f>HYPERLINK("D:/CRM-L460/D-disk/98_App/Scripts/pdf\html_links\test1_link_216.html", "548")</f>
        <v/>
      </c>
      <c r="B218" s="1" t="inlineStr">
        <is>
          <t>Table 14.3.2.1.4 Listing of Treatment-Emergent Adverse Events Leading to Rituximab Dose Discontinuation – Safety Population, Arm C</t>
        </is>
      </c>
      <c r="C218" s="1" t="inlineStr">
        <is>
          <t>/Popup</t>
        </is>
      </c>
      <c r="D218" s="1" t="inlineStr">
        <is>
          <t>No content</t>
        </is>
      </c>
      <c r="E218" s="1" t="inlineStr">
        <is>
          <t>Unknown author</t>
        </is>
      </c>
      <c r="F218" s="1" t="n">
        <v/>
      </c>
      <c r="G218" s="1" t="n">
        <v/>
      </c>
    </row>
    <row r="219">
      <c r="A219" s="1">
        <f>HYPERLINK("D:/CRM-L460/D-disk/98_App/Scripts/pdf\html_links\test1_link_217.html", "549")</f>
        <v/>
      </c>
      <c r="B219" s="1" t="inlineStr">
        <is>
          <t>Table 14.3.2.1.5 Listing of TEAEs Leading to Death - Safety Population</t>
        </is>
      </c>
      <c r="C219" s="1" t="inlineStr">
        <is>
          <t>/Highlight</t>
        </is>
      </c>
      <c r="D219" s="1" t="inlineStr">
        <is>
          <t>same comment as above</t>
        </is>
      </c>
      <c r="E219" s="1" t="inlineStr">
        <is>
          <t>Unknown author</t>
        </is>
      </c>
      <c r="F219" s="1" t="inlineStr">
        <is>
          <t>Updated</t>
        </is>
      </c>
      <c r="G219" s="1" t="inlineStr">
        <is>
          <t>ziwei.jia</t>
        </is>
      </c>
    </row>
    <row r="220">
      <c r="A220" s="1">
        <f>HYPERLINK("D:/CRM-L460/D-disk/98_App/Scripts/pdf\html_links\test1_link_218.html", "549")</f>
        <v/>
      </c>
      <c r="B220" s="1" t="inlineStr">
        <is>
          <t>Table 14.3.2.1.5 Listing of TEAEs Leading to Death - Safety Population</t>
        </is>
      </c>
      <c r="C220" s="1" t="inlineStr">
        <is>
          <t>/Popup</t>
        </is>
      </c>
      <c r="D220" s="1" t="inlineStr">
        <is>
          <t>No content</t>
        </is>
      </c>
      <c r="E220" s="1" t="inlineStr">
        <is>
          <t>Unknown author</t>
        </is>
      </c>
      <c r="F220" s="1" t="n">
        <v/>
      </c>
      <c r="G220" s="1" t="n">
        <v/>
      </c>
    </row>
    <row r="221">
      <c r="A221" s="1">
        <f>HYPERLINK("D:/CRM-L460/D-disk/98_App/Scripts/pdf\html_links\test1_link_219.html", "549")</f>
        <v/>
      </c>
      <c r="B221" s="1" t="inlineStr">
        <is>
          <t>Table 14.3.2.1.5 Listing of TEAEs Leading to Death - Safety Population</t>
        </is>
      </c>
      <c r="C221" s="1" t="inlineStr">
        <is>
          <t>/Popup</t>
        </is>
      </c>
      <c r="D221" s="1" t="inlineStr">
        <is>
          <t>No content</t>
        </is>
      </c>
      <c r="E221" s="1" t="inlineStr">
        <is>
          <t>Unknown author</t>
        </is>
      </c>
      <c r="F221" s="1" t="n">
        <v/>
      </c>
      <c r="G221" s="1" t="n">
        <v/>
      </c>
    </row>
    <row r="222">
      <c r="A222" s="1">
        <f>HYPERLINK("D:/CRM-L460/D-disk/98_App/Scripts/pdf\html_links\test1_link_220.html", "2735")</f>
        <v/>
      </c>
      <c r="B222" s="1" t="inlineStr">
        <is>
          <t>Table 14.3.4.4.1 Summary of Shifts from Baseline in Hematology According to CTCAE Grading by Arms and Dose Groups - Safety Population</t>
        </is>
      </c>
      <c r="C222" s="1" t="inlineStr">
        <is>
          <t>/Highlight</t>
        </is>
      </c>
      <c r="D222" s="1" t="inlineStr">
        <is>
          <t>Visit can be deleted?</t>
        </is>
      </c>
      <c r="E222" s="1" t="inlineStr">
        <is>
          <t>Unknown author</t>
        </is>
      </c>
      <c r="F222" s="1" t="inlineStr">
        <is>
          <t>Deleted</t>
        </is>
      </c>
      <c r="G222" s="1" t="inlineStr">
        <is>
          <t>sijie.xu</t>
        </is>
      </c>
    </row>
    <row r="223">
      <c r="A223" s="1">
        <f>HYPERLINK("D:/CRM-L460/D-disk/98_App/Scripts/pdf\html_links\test1_link_221.html", "2735")</f>
        <v/>
      </c>
      <c r="B223" s="1" t="inlineStr">
        <is>
          <t>Table 14.3.4.4.1 Summary of Shifts from Baseline in Hematology According to CTCAE Grading by Arms and Dose Groups - Safety Population</t>
        </is>
      </c>
      <c r="C223" s="1" t="inlineStr">
        <is>
          <t>/Popup</t>
        </is>
      </c>
      <c r="D223" s="1" t="inlineStr">
        <is>
          <t>No content</t>
        </is>
      </c>
      <c r="E223" s="1" t="inlineStr">
        <is>
          <t>Unknown author</t>
        </is>
      </c>
      <c r="F223" s="1" t="n">
        <v/>
      </c>
      <c r="G223" s="1" t="n">
        <v/>
      </c>
    </row>
    <row r="224">
      <c r="A224" s="1">
        <f>HYPERLINK("D:/CRM-L460/D-disk/98_App/Scripts/pdf\html_links\test1_link_222.html", "2735")</f>
        <v/>
      </c>
      <c r="B224" s="1" t="inlineStr">
        <is>
          <t>Table 14.3.4.4.1 Summary of Shifts from Baseline in Hematology According to CTCAE Grading by Arms and Dose Groups - Safety Population</t>
        </is>
      </c>
      <c r="C224" s="1" t="inlineStr">
        <is>
          <t>/Popup</t>
        </is>
      </c>
      <c r="D224" s="1" t="inlineStr">
        <is>
          <t>No content</t>
        </is>
      </c>
      <c r="E224" s="1" t="inlineStr">
        <is>
          <t>Unknown author</t>
        </is>
      </c>
      <c r="F224" s="1" t="n">
        <v/>
      </c>
      <c r="G224" s="1" t="n">
        <v/>
      </c>
    </row>
    <row r="225">
      <c r="A225" s="1">
        <f>HYPERLINK("D:/CRM-L460/D-disk/98_App/Scripts/pdf\html_links\test1_link_223.html", "2952")</f>
        <v/>
      </c>
      <c r="B225" s="1" t="inlineStr">
        <is>
          <t>Table 14.3.4.5.2 Summary of Shifts from Baseline in Chemistry According to Normal Range by Arms and Dose Groups - Safety Population</t>
        </is>
      </c>
      <c r="C225" s="1" t="inlineStr">
        <is>
          <t>/Highlight</t>
        </is>
      </c>
      <c r="D225" s="1" t="inlineStr">
        <is>
          <t>typo high</t>
        </is>
      </c>
      <c r="E225" s="1" t="inlineStr">
        <is>
          <t>Unknown author</t>
        </is>
      </c>
      <c r="F225" s="1" t="inlineStr">
        <is>
          <t>Updated</t>
        </is>
      </c>
      <c r="G225" s="1" t="inlineStr">
        <is>
          <t>sijie.xu</t>
        </is>
      </c>
    </row>
    <row r="226">
      <c r="A226" s="1">
        <f>HYPERLINK("D:/CRM-L460/D-disk/98_App/Scripts/pdf\html_links\test1_link_224.html", "2952")</f>
        <v/>
      </c>
      <c r="B226" s="1" t="inlineStr">
        <is>
          <t>Table 14.3.4.5.2 Summary of Shifts from Baseline in Chemistry According to Normal Range by Arms and Dose Groups - Safety Population</t>
        </is>
      </c>
      <c r="C226" s="1" t="inlineStr">
        <is>
          <t>/Popup</t>
        </is>
      </c>
      <c r="D226" s="1" t="inlineStr">
        <is>
          <t>No content</t>
        </is>
      </c>
      <c r="E226" s="1" t="inlineStr">
        <is>
          <t>Unknown author</t>
        </is>
      </c>
      <c r="F226" s="1" t="n">
        <v/>
      </c>
      <c r="G226" s="1" t="n">
        <v/>
      </c>
    </row>
    <row r="227">
      <c r="A227" s="1">
        <f>HYPERLINK("D:/CRM-L460/D-disk/98_App/Scripts/pdf\html_links\test1_link_225.html", "2952")</f>
        <v/>
      </c>
      <c r="B227" s="1" t="inlineStr">
        <is>
          <t>Table 14.3.4.5.2 Summary of Shifts from Baseline in Chemistry According to Normal Range by Arms and Dose Groups - Safety Population</t>
        </is>
      </c>
      <c r="C227" s="1" t="inlineStr">
        <is>
          <t>/Popup</t>
        </is>
      </c>
      <c r="D227" s="1" t="inlineStr">
        <is>
          <t>No content</t>
        </is>
      </c>
      <c r="E227" s="1" t="inlineStr">
        <is>
          <t>Unknown author</t>
        </is>
      </c>
      <c r="F227" s="1" t="n">
        <v/>
      </c>
      <c r="G227" s="1" t="n">
        <v/>
      </c>
    </row>
    <row r="228">
      <c r="A228" s="1">
        <f>HYPERLINK("D:/CRM-L460/D-disk/98_App/Scripts/pdf\html_links\test1_link_226.html", "3585")</f>
        <v/>
      </c>
      <c r="B228" s="1" t="inlineStr">
        <is>
          <t>Table 14.3.5.3.3 Summary of Shifts from Baseline in ECG Overall Evaluation by Arms and Dose Groups - Safety Population</t>
        </is>
      </c>
      <c r="C228" s="1" t="inlineStr">
        <is>
          <t>/Highlight</t>
        </is>
      </c>
      <c r="D228" s="1" t="inlineStr">
        <is>
          <t xml:space="preserve">the footnote said the percentages are based on the number of patients with non-missing baseline and post-baseline. </t>
        </is>
      </c>
      <c r="E228" s="1" t="inlineStr">
        <is>
          <t>Unknown author</t>
        </is>
      </c>
      <c r="F228" s="1" t="inlineStr">
        <is>
          <t>Updated</t>
        </is>
      </c>
      <c r="G228" s="1" t="inlineStr">
        <is>
          <t>ziyan.zhao</t>
        </is>
      </c>
    </row>
    <row r="229">
      <c r="A229" s="1">
        <f>HYPERLINK("D:/CRM-L460/D-disk/98_App/Scripts/pdf\html_links\test1_link_227.html", "3585")</f>
        <v/>
      </c>
      <c r="B229" s="1" t="inlineStr">
        <is>
          <t>Table 14.3.5.3.3 Summary of Shifts from Baseline in ECG Overall Evaluation by Arms and Dose Groups - Safety Population</t>
        </is>
      </c>
      <c r="C229" s="1" t="inlineStr">
        <is>
          <t>/Popup</t>
        </is>
      </c>
      <c r="D229" s="1" t="inlineStr">
        <is>
          <t>No content</t>
        </is>
      </c>
      <c r="E229" s="1" t="inlineStr">
        <is>
          <t>Unknown author</t>
        </is>
      </c>
      <c r="F229" s="1" t="n">
        <v/>
      </c>
      <c r="G229" s="1" t="n">
        <v/>
      </c>
    </row>
    <row r="230">
      <c r="A230" s="1">
        <f>HYPERLINK("D:/CRM-L460/D-disk/98_App/Scripts/pdf\html_links\test1_link_228.html", "3585")</f>
        <v/>
      </c>
      <c r="B230" s="1" t="inlineStr">
        <is>
          <t>Table 14.3.5.3.3 Summary of Shifts from Baseline in ECG Overall Evaluation by Arms and Dose Groups - Safety Population</t>
        </is>
      </c>
      <c r="C230" s="1" t="inlineStr">
        <is>
          <t>/Popup</t>
        </is>
      </c>
      <c r="D230" s="1" t="inlineStr">
        <is>
          <t>No content</t>
        </is>
      </c>
      <c r="E230" s="1" t="inlineStr">
        <is>
          <t>Unknown author</t>
        </is>
      </c>
      <c r="F230" s="1" t="n">
        <v/>
      </c>
      <c r="G230" s="1" t="n">
        <v/>
      </c>
    </row>
  </sheetData>
  <autoFilter ref="A1:G23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2024-08-19T07:28:29Z</dcterms:created>
  <dcterms:modified xmlns:dcterms="http://purl.org/dc/terms/" xmlns:xsi="http://www.w3.org/2001/XMLSchema-instance" xsi:type="dcterms:W3CDTF">2024-08-19T07:28:31Z</dcterms:modified>
</cp:coreProperties>
</file>