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w_jyplug\T0002\export\"/>
    </mc:Choice>
  </mc:AlternateContent>
  <bookViews>
    <workbookView xWindow="0" yWindow="0" windowWidth="11910" windowHeight="6810"/>
  </bookViews>
  <sheets>
    <sheet name="FU1905" sheetId="1" r:id="rId1"/>
  </sheets>
  <calcPr calcId="162913"/>
</workbook>
</file>

<file path=xl/calcChain.xml><?xml version="1.0" encoding="utf-8"?>
<calcChain xmlns="http://schemas.openxmlformats.org/spreadsheetml/2006/main">
  <c r="AL39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5" i="1"/>
  <c r="AK43" i="1"/>
  <c r="AK44" i="1"/>
  <c r="AK45" i="1"/>
  <c r="AK46" i="1"/>
  <c r="AK47" i="1"/>
  <c r="AK42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5" i="1"/>
  <c r="AJ50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" i="1"/>
  <c r="AA42" i="1" l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V5" i="1"/>
  <c r="X5" i="1" s="1"/>
  <c r="V6" i="1" l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X6" i="1"/>
  <c r="X7" i="1"/>
  <c r="X11" i="1"/>
  <c r="X23" i="1" l="1"/>
  <c r="X9" i="1"/>
  <c r="X12" i="1"/>
  <c r="X21" i="1"/>
  <c r="X14" i="1"/>
  <c r="X16" i="1"/>
  <c r="X22" i="1"/>
  <c r="X15" i="1"/>
  <c r="X13" i="1"/>
  <c r="X18" i="1"/>
  <c r="X20" i="1"/>
  <c r="X19" i="1"/>
  <c r="X17" i="1"/>
  <c r="X10" i="1"/>
  <c r="X8" i="1"/>
  <c r="Y6" i="1"/>
  <c r="Y7" i="1" s="1"/>
  <c r="Y8" i="1" s="1"/>
  <c r="Y9" i="1" s="1"/>
  <c r="X24" i="1"/>
  <c r="V25" i="1"/>
  <c r="Z7" i="1" l="1"/>
  <c r="AB7" i="1" s="1"/>
  <c r="Z6" i="1"/>
  <c r="AB6" i="1" s="1"/>
  <c r="Z9" i="1"/>
  <c r="AB9" i="1" s="1"/>
  <c r="Y10" i="1"/>
  <c r="AD5" i="1"/>
  <c r="Z8" i="1"/>
  <c r="AB8" i="1" s="1"/>
  <c r="X25" i="1"/>
  <c r="V26" i="1"/>
  <c r="AC8" i="1" l="1"/>
  <c r="AE6" i="1"/>
  <c r="AC6" i="1"/>
  <c r="AE5" i="1"/>
  <c r="AC5" i="1"/>
  <c r="AD6" i="1"/>
  <c r="AC7" i="1"/>
  <c r="Z10" i="1"/>
  <c r="AB10" i="1" s="1"/>
  <c r="Y11" i="1"/>
  <c r="AD7" i="1"/>
  <c r="X26" i="1"/>
  <c r="V27" i="1"/>
  <c r="AE7" i="1" l="1"/>
  <c r="AC9" i="1"/>
  <c r="Z11" i="1"/>
  <c r="AB11" i="1" s="1"/>
  <c r="Y12" i="1"/>
  <c r="AD8" i="1"/>
  <c r="X27" i="1"/>
  <c r="V28" i="1"/>
  <c r="AE8" i="1" l="1"/>
  <c r="AE9" i="1"/>
  <c r="AC10" i="1"/>
  <c r="Y13" i="1"/>
  <c r="Z12" i="1"/>
  <c r="AB12" i="1" s="1"/>
  <c r="AD9" i="1"/>
  <c r="V29" i="1"/>
  <c r="X28" i="1"/>
  <c r="AC11" i="1" l="1"/>
  <c r="Z13" i="1"/>
  <c r="AB13" i="1" s="1"/>
  <c r="AE10" i="1" s="1"/>
  <c r="Y14" i="1"/>
  <c r="AD10" i="1"/>
  <c r="X29" i="1"/>
  <c r="V30" i="1"/>
  <c r="AC13" i="1" l="1"/>
  <c r="AC12" i="1"/>
  <c r="AE11" i="1"/>
  <c r="AD11" i="1"/>
  <c r="Z14" i="1"/>
  <c r="AB14" i="1" s="1"/>
  <c r="Y15" i="1"/>
  <c r="X30" i="1"/>
  <c r="V31" i="1"/>
  <c r="AC14" i="1" l="1"/>
  <c r="AE12" i="1"/>
  <c r="Z15" i="1"/>
  <c r="AB15" i="1" s="1"/>
  <c r="Y16" i="1"/>
  <c r="AD12" i="1"/>
  <c r="X31" i="1"/>
  <c r="V32" i="1"/>
  <c r="AC15" i="1" l="1"/>
  <c r="Y17" i="1"/>
  <c r="Z16" i="1"/>
  <c r="AB16" i="1" s="1"/>
  <c r="AD13" i="1"/>
  <c r="V33" i="1"/>
  <c r="X32" i="1"/>
  <c r="AE13" i="1" l="1"/>
  <c r="AF5" i="1"/>
  <c r="AD14" i="1"/>
  <c r="Y18" i="1"/>
  <c r="Z17" i="1"/>
  <c r="AB17" i="1" s="1"/>
  <c r="X33" i="1"/>
  <c r="V34" i="1"/>
  <c r="AE14" i="1" l="1"/>
  <c r="AC16" i="1"/>
  <c r="Z18" i="1"/>
  <c r="AB18" i="1" s="1"/>
  <c r="Y19" i="1"/>
  <c r="AD15" i="1"/>
  <c r="AF6" i="1"/>
  <c r="V35" i="1"/>
  <c r="X34" i="1"/>
  <c r="AE15" i="1" l="1"/>
  <c r="AE16" i="1"/>
  <c r="AC17" i="1"/>
  <c r="AF7" i="1"/>
  <c r="Y20" i="1"/>
  <c r="Z19" i="1"/>
  <c r="AB19" i="1" s="1"/>
  <c r="AC18" i="1" s="1"/>
  <c r="AD16" i="1"/>
  <c r="X35" i="1"/>
  <c r="V36" i="1"/>
  <c r="AF8" i="1" l="1"/>
  <c r="AD17" i="1"/>
  <c r="Z20" i="1"/>
  <c r="AB20" i="1" s="1"/>
  <c r="Y21" i="1"/>
  <c r="X36" i="1"/>
  <c r="V37" i="1"/>
  <c r="AC19" i="1" l="1"/>
  <c r="AE17" i="1"/>
  <c r="AF9" i="1"/>
  <c r="Z21" i="1"/>
  <c r="AB21" i="1" s="1"/>
  <c r="AC20" i="1" s="1"/>
  <c r="Y22" i="1"/>
  <c r="AD18" i="1"/>
  <c r="X37" i="1"/>
  <c r="V38" i="1"/>
  <c r="AE18" i="1" l="1"/>
  <c r="AE19" i="1"/>
  <c r="Y23" i="1"/>
  <c r="Z22" i="1"/>
  <c r="AB22" i="1" s="1"/>
  <c r="AC21" i="1" s="1"/>
  <c r="AD19" i="1"/>
  <c r="AF10" i="1"/>
  <c r="X38" i="1"/>
  <c r="V39" i="1"/>
  <c r="AE20" i="1" l="1"/>
  <c r="AF11" i="1"/>
  <c r="AD20" i="1"/>
  <c r="Z23" i="1"/>
  <c r="AB23" i="1" s="1"/>
  <c r="AC22" i="1" s="1"/>
  <c r="Y24" i="1"/>
  <c r="X39" i="1"/>
  <c r="V40" i="1"/>
  <c r="AC23" i="1" l="1"/>
  <c r="Y25" i="1"/>
  <c r="Z24" i="1"/>
  <c r="AB24" i="1" s="1"/>
  <c r="AF12" i="1"/>
  <c r="AD21" i="1"/>
  <c r="V41" i="1"/>
  <c r="X40" i="1"/>
  <c r="AE21" i="1" l="1"/>
  <c r="Z25" i="1"/>
  <c r="AB25" i="1" s="1"/>
  <c r="AC24" i="1" s="1"/>
  <c r="Y26" i="1"/>
  <c r="AD23" i="1"/>
  <c r="X41" i="1"/>
  <c r="V42" i="1"/>
  <c r="AD22" i="1"/>
  <c r="AF13" i="1"/>
  <c r="AE22" i="1" l="1"/>
  <c r="Y27" i="1"/>
  <c r="Z26" i="1"/>
  <c r="AB26" i="1" s="1"/>
  <c r="AF15" i="1"/>
  <c r="AF14" i="1"/>
  <c r="X42" i="1"/>
  <c r="V43" i="1"/>
  <c r="AD24" i="1"/>
  <c r="AC26" i="1" l="1"/>
  <c r="AE23" i="1"/>
  <c r="AC25" i="1"/>
  <c r="X43" i="1"/>
  <c r="V44" i="1"/>
  <c r="AF16" i="1"/>
  <c r="Z27" i="1"/>
  <c r="AB27" i="1" s="1"/>
  <c r="Y28" i="1"/>
  <c r="AE24" i="1" l="1"/>
  <c r="Y29" i="1"/>
  <c r="Z28" i="1"/>
  <c r="AB28" i="1" s="1"/>
  <c r="AD25" i="1"/>
  <c r="X44" i="1"/>
  <c r="V45" i="1"/>
  <c r="AD26" i="1" l="1"/>
  <c r="AF18" i="1" s="1"/>
  <c r="AC27" i="1"/>
  <c r="AE25" i="1"/>
  <c r="V46" i="1"/>
  <c r="X45" i="1"/>
  <c r="AF17" i="1"/>
  <c r="Y30" i="1"/>
  <c r="Z29" i="1"/>
  <c r="AB29" i="1" s="1"/>
  <c r="AC28" i="1" s="1"/>
  <c r="AD27" i="1"/>
  <c r="AE26" i="1" l="1"/>
  <c r="AF19" i="1"/>
  <c r="X46" i="1"/>
  <c r="V47" i="1"/>
  <c r="Z30" i="1"/>
  <c r="AB30" i="1" s="1"/>
  <c r="Y31" i="1"/>
  <c r="AE27" i="1" l="1"/>
  <c r="AC29" i="1"/>
  <c r="X47" i="1"/>
  <c r="V48" i="1"/>
  <c r="AD28" i="1"/>
  <c r="Y32" i="1"/>
  <c r="Z31" i="1"/>
  <c r="AB31" i="1" s="1"/>
  <c r="AC31" i="1" l="1"/>
  <c r="AD29" i="1"/>
  <c r="AF21" i="1" s="1"/>
  <c r="AE28" i="1"/>
  <c r="AC30" i="1"/>
  <c r="AF20" i="1"/>
  <c r="X48" i="1"/>
  <c r="V49" i="1"/>
  <c r="Y33" i="1"/>
  <c r="Z32" i="1"/>
  <c r="AB32" i="1" s="1"/>
  <c r="AE29" i="1" l="1"/>
  <c r="AD30" i="1"/>
  <c r="Y34" i="1"/>
  <c r="Z33" i="1"/>
  <c r="AB33" i="1" s="1"/>
  <c r="AC32" i="1" s="1"/>
  <c r="V50" i="1"/>
  <c r="X49" i="1"/>
  <c r="AD31" i="1" l="1"/>
  <c r="AF23" i="1" s="1"/>
  <c r="AC33" i="1"/>
  <c r="AE30" i="1"/>
  <c r="Z34" i="1"/>
  <c r="AB34" i="1" s="1"/>
  <c r="Y35" i="1"/>
  <c r="AF22" i="1"/>
  <c r="V51" i="1"/>
  <c r="X50" i="1"/>
  <c r="AE31" i="1" l="1"/>
  <c r="Y36" i="1"/>
  <c r="Z35" i="1"/>
  <c r="AB35" i="1" s="1"/>
  <c r="X51" i="1"/>
  <c r="V52" i="1"/>
  <c r="AD32" i="1"/>
  <c r="AC34" i="1" l="1"/>
  <c r="AE32" i="1"/>
  <c r="AF24" i="1"/>
  <c r="X52" i="1"/>
  <c r="V53" i="1"/>
  <c r="Z36" i="1"/>
  <c r="AB36" i="1" s="1"/>
  <c r="Y37" i="1"/>
  <c r="AD33" i="1"/>
  <c r="AE33" i="1" l="1"/>
  <c r="AC35" i="1"/>
  <c r="V54" i="1"/>
  <c r="X53" i="1"/>
  <c r="AF25" i="1"/>
  <c r="Y38" i="1"/>
  <c r="Z37" i="1"/>
  <c r="AB37" i="1" s="1"/>
  <c r="AD34" i="1"/>
  <c r="AF26" i="1" s="1"/>
  <c r="AC36" i="1" l="1"/>
  <c r="AE34" i="1"/>
  <c r="X54" i="1"/>
  <c r="V55" i="1"/>
  <c r="X55" i="1" s="1"/>
  <c r="Z38" i="1"/>
  <c r="AB38" i="1" s="1"/>
  <c r="Y39" i="1"/>
  <c r="AD35" i="1"/>
  <c r="AF27" i="1" s="1"/>
  <c r="AE35" i="1" l="1"/>
  <c r="AE36" i="1"/>
  <c r="AC37" i="1"/>
  <c r="Y40" i="1"/>
  <c r="Z39" i="1"/>
  <c r="AB39" i="1" s="1"/>
  <c r="AD36" i="1"/>
  <c r="AF28" i="1" s="1"/>
  <c r="AC38" i="1" l="1"/>
  <c r="AD37" i="1"/>
  <c r="AF29" i="1" s="1"/>
  <c r="Y41" i="1"/>
  <c r="Z40" i="1"/>
  <c r="AB40" i="1" s="1"/>
  <c r="AC39" i="1" l="1"/>
  <c r="Y42" i="1"/>
  <c r="Z41" i="1"/>
  <c r="AB41" i="1" s="1"/>
  <c r="AD38" i="1"/>
  <c r="AF30" i="1" s="1"/>
  <c r="AC40" i="1" l="1"/>
  <c r="Y43" i="1"/>
  <c r="Z42" i="1"/>
  <c r="AB42" i="1" s="1"/>
  <c r="AD39" i="1"/>
  <c r="AF31" i="1" s="1"/>
  <c r="AC41" i="1" l="1"/>
  <c r="Z43" i="1"/>
  <c r="AB43" i="1" s="1"/>
  <c r="Y44" i="1"/>
  <c r="AD40" i="1"/>
  <c r="AD41" i="1" l="1"/>
  <c r="AC42" i="1"/>
  <c r="Y45" i="1"/>
  <c r="Z44" i="1"/>
  <c r="AB44" i="1" s="1"/>
  <c r="AC43" i="1" s="1"/>
  <c r="Y46" i="1" l="1"/>
  <c r="Z45" i="1"/>
  <c r="AB45" i="1" s="1"/>
  <c r="AC44" i="1" s="1"/>
  <c r="Y47" i="1" l="1"/>
  <c r="Z46" i="1"/>
  <c r="AB46" i="1" s="1"/>
  <c r="Y48" i="1" l="1"/>
  <c r="Z47" i="1"/>
  <c r="AB47" i="1" s="1"/>
  <c r="Y49" i="1" l="1"/>
  <c r="Z48" i="1"/>
  <c r="AB48" i="1" s="1"/>
  <c r="Y50" i="1" l="1"/>
  <c r="Z49" i="1"/>
  <c r="AB49" i="1" s="1"/>
  <c r="Y51" i="1" l="1"/>
  <c r="Z50" i="1"/>
  <c r="AB50" i="1" s="1"/>
  <c r="Y52" i="1" l="1"/>
  <c r="Z51" i="1"/>
  <c r="AB51" i="1" s="1"/>
  <c r="Y53" i="1" l="1"/>
  <c r="Z52" i="1"/>
  <c r="AB52" i="1" s="1"/>
  <c r="Y54" i="1" l="1"/>
  <c r="Z53" i="1"/>
  <c r="AB53" i="1" s="1"/>
  <c r="Y55" i="1" l="1"/>
  <c r="Z55" i="1" s="1"/>
  <c r="AB55" i="1" s="1"/>
  <c r="Z54" i="1"/>
  <c r="AB54" i="1" s="1"/>
</calcChain>
</file>

<file path=xl/sharedStrings.xml><?xml version="1.0" encoding="utf-8"?>
<sst xmlns="http://schemas.openxmlformats.org/spreadsheetml/2006/main" count="987" uniqueCount="208">
  <si>
    <t xml:space="preserve">                  燃油1905 (FU1905)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</si>
  <si>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</si>
  <si>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</si>
  <si>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</si>
  <si>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</si>
  <si>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</si>
  <si>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       成交量</t>
  </si>
  <si>
    <t xml:space="preserve">   MA.MA1   </t>
  </si>
  <si>
    <t xml:space="preserve">   MA.MA2   </t>
  </si>
  <si>
    <t xml:space="preserve">   MA.MA3   </t>
  </si>
  <si>
    <t xml:space="preserve">   MA.MA4   </t>
  </si>
  <si>
    <t xml:space="preserve">   MA.MA5   </t>
  </si>
  <si>
    <t xml:space="preserve">   MA.MA6   </t>
  </si>
  <si>
    <t xml:space="preserve">   MA.MA7   </t>
  </si>
  <si>
    <t xml:space="preserve">   MA.MA8   </t>
  </si>
  <si>
    <t xml:space="preserve">  VOL.VOLUME</t>
  </si>
  <si>
    <t xml:space="preserve">  VOL.MAVOL1</t>
  </si>
  <si>
    <t xml:space="preserve">  VOL.MAVOL2</t>
  </si>
  <si>
    <t xml:space="preserve"> MACD.DIF   </t>
  </si>
  <si>
    <t xml:space="preserve"> MACD.DEA   </t>
  </si>
  <si>
    <t xml:space="preserve"> MACD.MACD  </t>
  </si>
  <si>
    <t xml:space="preserve"> 2018/05/09</t>
  </si>
  <si>
    <t xml:space="preserve">           </t>
  </si>
  <si>
    <t xml:space="preserve"> 2018/07/16</t>
  </si>
  <si>
    <t xml:space="preserve"> 2018/07/17</t>
  </si>
  <si>
    <t xml:space="preserve"> 2018/07/18</t>
  </si>
  <si>
    <t xml:space="preserve"> 2018/07/19</t>
  </si>
  <si>
    <t xml:space="preserve"> 2018/07/20</t>
  </si>
  <si>
    <t xml:space="preserve"> 2018/07/23</t>
  </si>
  <si>
    <t xml:space="preserve"> 2018/07/24</t>
  </si>
  <si>
    <t xml:space="preserve"> 2018/07/25</t>
  </si>
  <si>
    <t xml:space="preserve"> 2018/07/26</t>
  </si>
  <si>
    <t xml:space="preserve"> 2018/07/27</t>
  </si>
  <si>
    <t xml:space="preserve"> 2018/07/30</t>
  </si>
  <si>
    <t xml:space="preserve"> 2018/07/31</t>
  </si>
  <si>
    <t xml:space="preserve"> 2018/08/01</t>
  </si>
  <si>
    <t xml:space="preserve"> 2018/08/02</t>
  </si>
  <si>
    <t xml:space="preserve"> 2018/08/03</t>
  </si>
  <si>
    <t xml:space="preserve"> 2018/08/06</t>
  </si>
  <si>
    <t xml:space="preserve"> 2018/08/07</t>
  </si>
  <si>
    <t xml:space="preserve"> 2018/08/08</t>
  </si>
  <si>
    <t xml:space="preserve"> 2018/08/09</t>
  </si>
  <si>
    <t xml:space="preserve"> 2018/08/10</t>
  </si>
  <si>
    <t xml:space="preserve"> 2018/08/13</t>
  </si>
  <si>
    <t xml:space="preserve"> 2018/08/14</t>
  </si>
  <si>
    <t xml:space="preserve"> 2018/08/15</t>
  </si>
  <si>
    <t xml:space="preserve"> 2018/08/16</t>
  </si>
  <si>
    <t xml:space="preserve"> 2018/08/17</t>
  </si>
  <si>
    <t xml:space="preserve"> 2018/08/20</t>
  </si>
  <si>
    <t xml:space="preserve"> 2018/08/21</t>
  </si>
  <si>
    <t xml:space="preserve"> 2018/08/22</t>
  </si>
  <si>
    <t xml:space="preserve"> 2018/08/23</t>
  </si>
  <si>
    <t xml:space="preserve"> 2018/08/24</t>
  </si>
  <si>
    <t xml:space="preserve"> 2018/08/27</t>
  </si>
  <si>
    <t xml:space="preserve"> 2018/08/28</t>
  </si>
  <si>
    <t xml:space="preserve"> 2018/08/29</t>
  </si>
  <si>
    <t xml:space="preserve"> 2018/08/30</t>
  </si>
  <si>
    <t xml:space="preserve"> 2018/08/31</t>
  </si>
  <si>
    <t xml:space="preserve"> 2018/09/03</t>
  </si>
  <si>
    <t xml:space="preserve"> 2018/09/04</t>
  </si>
  <si>
    <t xml:space="preserve"> 2018/09/05</t>
  </si>
  <si>
    <t xml:space="preserve"> 2018/09/06</t>
  </si>
  <si>
    <t xml:space="preserve"> 2018/09/07</t>
  </si>
  <si>
    <t xml:space="preserve"> 2018/09/10</t>
  </si>
  <si>
    <t xml:space="preserve"> 2018/09/11</t>
  </si>
  <si>
    <t xml:space="preserve"> 2018/09/12</t>
  </si>
  <si>
    <t xml:space="preserve"> 2018/09/13</t>
  </si>
  <si>
    <t xml:space="preserve"> 2018/09/14</t>
  </si>
  <si>
    <t xml:space="preserve"> 2018/09/17</t>
  </si>
  <si>
    <t xml:space="preserve"> 2018/09/18</t>
  </si>
  <si>
    <t xml:space="preserve"> 2018/09/19</t>
  </si>
  <si>
    <t xml:space="preserve"> 2018/09/20</t>
  </si>
  <si>
    <t xml:space="preserve"> 2018/09/21</t>
  </si>
  <si>
    <t xml:space="preserve"> 2018/09/25</t>
  </si>
  <si>
    <t xml:space="preserve"> 2018/09/26</t>
  </si>
  <si>
    <t xml:space="preserve"> 2018/09/27</t>
  </si>
  <si>
    <t xml:space="preserve"> 2018/09/28</t>
  </si>
  <si>
    <t xml:space="preserve"> 2018/10/08</t>
  </si>
  <si>
    <t xml:space="preserve"> 2018/10/09</t>
  </si>
  <si>
    <t xml:space="preserve"> 2018/10/10</t>
  </si>
  <si>
    <t xml:space="preserve"> 2018/10/11</t>
  </si>
  <si>
    <t xml:space="preserve"> 2018/10/12</t>
  </si>
  <si>
    <t xml:space="preserve"> 2018/10/15</t>
  </si>
  <si>
    <t xml:space="preserve"> 2018/10/16</t>
  </si>
  <si>
    <t xml:space="preserve"> 2018/10/17</t>
  </si>
  <si>
    <t xml:space="preserve"> 2018/10/18</t>
  </si>
  <si>
    <t xml:space="preserve"> 2018/10/19</t>
  </si>
  <si>
    <t xml:space="preserve"> 2018/10/22</t>
  </si>
  <si>
    <t xml:space="preserve"> 2018/10/23</t>
  </si>
  <si>
    <t xml:space="preserve"> 2018/10/24</t>
  </si>
  <si>
    <t xml:space="preserve"> 2018/10/25</t>
  </si>
  <si>
    <t xml:space="preserve"> 2018/10/26</t>
  </si>
  <si>
    <t xml:space="preserve"> 2018/10/29</t>
  </si>
  <si>
    <t xml:space="preserve"> 2018/10/30</t>
  </si>
  <si>
    <t xml:space="preserve"> 2018/10/31</t>
  </si>
  <si>
    <t xml:space="preserve"> 2018/11/01</t>
  </si>
  <si>
    <t xml:space="preserve"> 2018/11/02</t>
  </si>
  <si>
    <t xml:space="preserve"> 2018/11/05</t>
  </si>
  <si>
    <t xml:space="preserve"> 2018/11/06</t>
  </si>
  <si>
    <t xml:space="preserve"> 2018/11/07</t>
  </si>
  <si>
    <t xml:space="preserve"> 2018/11/08</t>
  </si>
  <si>
    <t xml:space="preserve"> 2018/11/09</t>
  </si>
  <si>
    <t xml:space="preserve"> 2018/11/12</t>
  </si>
  <si>
    <t xml:space="preserve"> 2018/11/13</t>
  </si>
  <si>
    <t xml:space="preserve"> 2018/11/14</t>
  </si>
  <si>
    <t xml:space="preserve"> 2018/11/15</t>
  </si>
  <si>
    <t xml:space="preserve"> 2018/11/16</t>
  </si>
  <si>
    <t xml:space="preserve"> 2018/11/19</t>
  </si>
  <si>
    <t xml:space="preserve"> 2018/11/20</t>
  </si>
  <si>
    <t xml:space="preserve"> 2018/11/21</t>
  </si>
  <si>
    <t xml:space="preserve"> 2018/11/22</t>
  </si>
  <si>
    <t xml:space="preserve"> 2018/11/23</t>
  </si>
  <si>
    <t xml:space="preserve"> 2018/11/26</t>
  </si>
  <si>
    <t xml:space="preserve"> 2018/11/27</t>
  </si>
  <si>
    <t xml:space="preserve"> 2018/11/28</t>
  </si>
  <si>
    <t xml:space="preserve"> 2018/11/29</t>
  </si>
  <si>
    <t xml:space="preserve"> 2018/11/30</t>
  </si>
  <si>
    <t xml:space="preserve"> 2018/12/03</t>
  </si>
  <si>
    <t xml:space="preserve"> 2018/12/04</t>
  </si>
  <si>
    <t xml:space="preserve"> 2018/12/05</t>
  </si>
  <si>
    <t xml:space="preserve"> 2018/12/06</t>
  </si>
  <si>
    <t xml:space="preserve"> 2018/12/07</t>
  </si>
  <si>
    <t xml:space="preserve"> 2018/12/10</t>
  </si>
  <si>
    <t xml:space="preserve"> 2018/12/11</t>
  </si>
  <si>
    <t xml:space="preserve"> 2018/12/12</t>
  </si>
  <si>
    <t xml:space="preserve"> 2018/12/13</t>
  </si>
  <si>
    <t xml:space="preserve"> 2018/12/14</t>
  </si>
  <si>
    <t xml:space="preserve"> 2018/12/17</t>
  </si>
  <si>
    <t xml:space="preserve"> 2018/12/18</t>
  </si>
  <si>
    <t xml:space="preserve"> 2018/12/19</t>
  </si>
  <si>
    <t xml:space="preserve"> 2018/12/20</t>
  </si>
  <si>
    <t xml:space="preserve"> 2018/12/21</t>
  </si>
  <si>
    <t xml:space="preserve"> 2018/12/24</t>
  </si>
  <si>
    <t xml:space="preserve"> 2018/12/25</t>
  </si>
  <si>
    <t xml:space="preserve"> 2018/12/26</t>
  </si>
  <si>
    <t xml:space="preserve"> 2018/12/27</t>
  </si>
  <si>
    <t xml:space="preserve"> 2018/12/28</t>
  </si>
  <si>
    <t xml:space="preserve"> 2019/01/02</t>
  </si>
  <si>
    <t xml:space="preserve"> 2019/01/03</t>
  </si>
  <si>
    <t xml:space="preserve"> 2019/01/04</t>
  </si>
  <si>
    <t xml:space="preserve"> 2019/01/07</t>
  </si>
  <si>
    <t xml:space="preserve"> 2019/01/08</t>
  </si>
  <si>
    <t xml:space="preserve"> 2019/01/09</t>
  </si>
  <si>
    <t xml:space="preserve"> 2019/01/10</t>
  </si>
  <si>
    <t xml:space="preserve"> 2019/01/11</t>
  </si>
  <si>
    <t xml:space="preserve"> 2019/01/14</t>
  </si>
  <si>
    <t xml:space="preserve"> 2019/01/15</t>
  </si>
  <si>
    <t xml:space="preserve"> 2019/01/16</t>
  </si>
  <si>
    <t xml:space="preserve"> 2019/01/17</t>
  </si>
  <si>
    <t xml:space="preserve"> 2019/01/18</t>
  </si>
  <si>
    <t xml:space="preserve"> 2019/01/21</t>
  </si>
  <si>
    <t xml:space="preserve"> 2019/01/22</t>
  </si>
  <si>
    <t xml:space="preserve"> 2019/01/23</t>
  </si>
  <si>
    <t xml:space="preserve"> 2019/01/24</t>
  </si>
  <si>
    <t xml:space="preserve"> 2019/01/25</t>
  </si>
  <si>
    <t xml:space="preserve"> 2019/01/28</t>
  </si>
  <si>
    <t xml:space="preserve"> 2019/01/29</t>
  </si>
  <si>
    <t xml:space="preserve"> 2019/01/30</t>
  </si>
  <si>
    <t xml:space="preserve"> 2019/01/31</t>
  </si>
  <si>
    <t xml:space="preserve"> 2019/02/01</t>
  </si>
  <si>
    <t xml:space="preserve"> 2019/02/11</t>
  </si>
  <si>
    <t xml:space="preserve"> 2019/02/12</t>
  </si>
  <si>
    <t xml:space="preserve"> 2019/02/13</t>
  </si>
  <si>
    <t xml:space="preserve"> 2019/02/14</t>
  </si>
  <si>
    <t xml:space="preserve"> 2019/02/15</t>
  </si>
  <si>
    <t xml:space="preserve"> 2019/02/18</t>
  </si>
  <si>
    <t xml:space="preserve"> 2019/02/19</t>
  </si>
  <si>
    <t xml:space="preserve"> 2019/02/20</t>
  </si>
  <si>
    <t xml:space="preserve"> 2019/02/21</t>
  </si>
  <si>
    <t xml:space="preserve"> 2019/02/22</t>
  </si>
  <si>
    <t xml:space="preserve"> 2019/02/25</t>
  </si>
  <si>
    <t xml:space="preserve"> 2019/02/26</t>
  </si>
  <si>
    <t xml:space="preserve"> 2019/02/27</t>
  </si>
  <si>
    <t xml:space="preserve"> 2019/02/28</t>
  </si>
  <si>
    <t xml:space="preserve"> 2019/03/01</t>
  </si>
  <si>
    <t xml:space="preserve"> 2019/03/04</t>
  </si>
  <si>
    <t xml:space="preserve"> 2019/03/05</t>
  </si>
  <si>
    <t xml:space="preserve"> 2019/03/06</t>
  </si>
  <si>
    <t xml:space="preserve"> 2019/03/07</t>
  </si>
  <si>
    <t xml:space="preserve"> 2019/03/08</t>
  </si>
  <si>
    <t xml:space="preserve"> 2019/03/11</t>
  </si>
  <si>
    <t xml:space="preserve"> 2019/03/12</t>
  </si>
  <si>
    <t xml:space="preserve"> 2019/03/13</t>
  </si>
  <si>
    <t xml:space="preserve"> 2019/03/14</t>
  </si>
  <si>
    <t xml:space="preserve"> 2019/03/15</t>
  </si>
  <si>
    <t xml:space="preserve"> 2019/03/18</t>
  </si>
  <si>
    <t xml:space="preserve"> 2019/03/19</t>
  </si>
  <si>
    <t xml:space="preserve"> 2019/03/20</t>
  </si>
  <si>
    <t xml:space="preserve"> 2019/03/21</t>
  </si>
  <si>
    <t xml:space="preserve"> 2019/03/22</t>
  </si>
  <si>
    <t xml:space="preserve"> 2019/03/25</t>
  </si>
  <si>
    <t>数据来源:通达信</t>
  </si>
  <si>
    <t>Ema12</t>
    <phoneticPr fontId="18" type="noConversion"/>
  </si>
  <si>
    <t>Ema26</t>
    <phoneticPr fontId="18" type="noConversion"/>
  </si>
  <si>
    <t>Diff</t>
    <phoneticPr fontId="18" type="noConversion"/>
  </si>
  <si>
    <t>Dea</t>
    <phoneticPr fontId="18" type="noConversion"/>
  </si>
  <si>
    <t>Macd</t>
    <phoneticPr fontId="18" type="noConversion"/>
  </si>
  <si>
    <t>Index/20-150</t>
    <phoneticPr fontId="18" type="noConversion"/>
  </si>
  <si>
    <t>Macd/10</t>
    <phoneticPr fontId="18" type="noConversion"/>
  </si>
  <si>
    <t>d(Index/20-150)</t>
    <phoneticPr fontId="18" type="noConversion"/>
  </si>
  <si>
    <t>aMacd/10,3</t>
    <phoneticPr fontId="18" type="noConversion"/>
  </si>
  <si>
    <t>aMacd/10,2</t>
    <phoneticPr fontId="18" type="noConversion"/>
  </si>
  <si>
    <t>aMacd/10,4</t>
    <phoneticPr fontId="18" type="noConversion"/>
  </si>
  <si>
    <t>aMacd/10,9</t>
    <phoneticPr fontId="18" type="noConversion"/>
  </si>
  <si>
    <t>dMacd/10,3</t>
    <phoneticPr fontId="18" type="noConversion"/>
  </si>
  <si>
    <t>adMacd/10,3</t>
    <phoneticPr fontId="18" type="noConversion"/>
  </si>
  <si>
    <t>dMacd/10,9</t>
    <phoneticPr fontId="18" type="noConversion"/>
  </si>
  <si>
    <t>adMacd/10,9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</si>
</sst>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4"/>
  <sheetViews>
    <sheetView tabSelected="1" workbookViewId="0">
      <selection activeCell="AL15" sqref="AL15"/>
    </sheetView>
  </sheetViews>
  <sheetFormatPr defaultColWidth="10.625" defaultRowHeight="14.25" x14ac:dyDescent="0.2"/>
  <cols>
    <col min="1" max="1" width="10.625" style="1"/>
    <col min="2" max="4" width="0" style="1" hidden="1" customWidth="1"/>
    <col min="5" max="5" width="10.625" style="1"/>
    <col min="6" max="17" width="10.625" style="1" hidden="1" customWidth="1"/>
    <col min="18" max="16384" width="10.625" style="1"/>
  </cols>
  <sheetData>
    <row r="1" spans="1:38" x14ac:dyDescent="0.2">
      <c r="A1" s="1" t="s">
        <v>0</v>
      </c>
    </row>
    <row r="3" spans="1:38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V3" s="1" t="s">
        <v>192</v>
      </c>
      <c r="W3" s="1" t="s">
        <v>193</v>
      </c>
      <c r="X3" s="1" t="s">
        <v>194</v>
      </c>
      <c r="Y3" s="1" t="s">
        <v>195</v>
      </c>
      <c r="Z3" s="1" t="s">
        <v>196</v>
      </c>
      <c r="AA3" s="1" t="s">
        <v>197</v>
      </c>
      <c r="AB3" s="1" t="s">
        <v>198</v>
      </c>
      <c r="AC3" s="1" t="s">
        <v>201</v>
      </c>
      <c r="AD3" s="1" t="s">
        <v>200</v>
      </c>
      <c r="AE3" s="1" t="s">
        <v>202</v>
      </c>
      <c r="AF3" s="1" t="s">
        <v>203</v>
      </c>
      <c r="AH3" s="1" t="s">
        <v>199</v>
      </c>
      <c r="AI3" s="1" t="s">
        <v>204</v>
      </c>
      <c r="AJ3" s="1" t="s">
        <v>205</v>
      </c>
      <c r="AK3" s="1" t="s">
        <v>206</v>
      </c>
      <c r="AL3" s="1" t="s">
        <v>207</v>
      </c>
    </row>
    <row r="5" spans="1:38" x14ac:dyDescent="0.2">
      <c r="A5" s="1" t="s">
        <v>21</v>
      </c>
      <c r="B5" s="1">
        <v>3693</v>
      </c>
      <c r="C5" s="1">
        <v>4000</v>
      </c>
      <c r="D5" s="1">
        <v>3693</v>
      </c>
      <c r="E5" s="1">
        <v>4000</v>
      </c>
      <c r="F5" s="1">
        <v>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 s="1" t="s">
        <v>22</v>
      </c>
      <c r="O5" s="1">
        <v>4</v>
      </c>
      <c r="P5" s="1" t="s">
        <v>22</v>
      </c>
      <c r="Q5" s="1" t="s">
        <v>22</v>
      </c>
      <c r="R5" s="1">
        <v>0</v>
      </c>
      <c r="S5" s="1">
        <v>0</v>
      </c>
      <c r="T5" s="1">
        <v>0</v>
      </c>
      <c r="V5" s="1">
        <f>E5</f>
        <v>4000</v>
      </c>
      <c r="W5" s="1">
        <f>E5</f>
        <v>4000</v>
      </c>
      <c r="X5" s="1">
        <f>V5-W5</f>
        <v>0</v>
      </c>
      <c r="Y5" s="1">
        <v>0</v>
      </c>
      <c r="Z5" s="1">
        <v>0</v>
      </c>
      <c r="AA5" s="1">
        <f>E5/20-150</f>
        <v>50</v>
      </c>
      <c r="AB5" s="1">
        <f>Z5/10</f>
        <v>0</v>
      </c>
      <c r="AC5" s="1">
        <f>AVERAGE(AB5:AB6)</f>
        <v>-6.8348717948717965</v>
      </c>
      <c r="AD5" s="1">
        <f t="shared" ref="AD5:AD41" si="0">AVERAGE(AB5:AB7)</f>
        <v>-12.038978644653865</v>
      </c>
      <c r="AE5" s="1">
        <f>AVERAGE(AB5:AB8)</f>
        <v>-15.864391640843735</v>
      </c>
      <c r="AF5" s="1">
        <f>AVERAGE(AD5:AD13)</f>
        <v>-19.919314120582843</v>
      </c>
      <c r="AH5" s="1">
        <f>AA6-AA5</f>
        <v>-53.550000000000011</v>
      </c>
      <c r="AI5" s="1">
        <f>AB8-AB5</f>
        <v>-27.340630629413351</v>
      </c>
      <c r="AJ5" s="1">
        <f>AVERAGE(AI5:AI7)</f>
        <v>-15.257279277924775</v>
      </c>
      <c r="AK5" s="1">
        <f>AB14-AB5</f>
        <v>-9.7870752929145173</v>
      </c>
      <c r="AL5" s="1">
        <f>AVERAGE(AK5:AK13)</f>
        <v>19.924520091704498</v>
      </c>
    </row>
    <row r="6" spans="1:38" x14ac:dyDescent="0.2">
      <c r="A6" s="1" t="s">
        <v>23</v>
      </c>
      <c r="B6" s="1">
        <v>3000</v>
      </c>
      <c r="C6" s="1">
        <v>3329</v>
      </c>
      <c r="D6" s="1">
        <v>2879</v>
      </c>
      <c r="E6" s="1">
        <v>2929</v>
      </c>
      <c r="F6" s="1">
        <v>7006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>
        <v>7006</v>
      </c>
      <c r="P6" s="1" t="s">
        <v>22</v>
      </c>
      <c r="Q6" s="1" t="s">
        <v>22</v>
      </c>
      <c r="R6" s="1">
        <v>-85.44</v>
      </c>
      <c r="S6" s="1">
        <v>-17.09</v>
      </c>
      <c r="T6" s="1">
        <v>-136.69999999999999</v>
      </c>
      <c r="V6" s="1">
        <f>V5*11/13+E6*2/13</f>
        <v>3835.2307692307695</v>
      </c>
      <c r="W6" s="1">
        <f>W5*25/27+E6*2/27</f>
        <v>3920.666666666667</v>
      </c>
      <c r="X6" s="1">
        <f>V6-W6</f>
        <v>-85.435897435897459</v>
      </c>
      <c r="Y6" s="1">
        <f>Y5*8/10+X6*2/10</f>
        <v>-17.08717948717949</v>
      </c>
      <c r="Z6" s="1">
        <f>2*(X6-Y6)</f>
        <v>-136.69743589743592</v>
      </c>
      <c r="AA6" s="1">
        <f t="shared" ref="AA6:AA21" si="1">E6/20-150</f>
        <v>-3.5500000000000114</v>
      </c>
      <c r="AB6" s="1">
        <f t="shared" ref="AB6:AB21" si="2">Z6/10</f>
        <v>-13.669743589743593</v>
      </c>
      <c r="AC6" s="1">
        <f t="shared" ref="AC6:AC44" si="3">AVERAGE(AB6:AB7)</f>
        <v>-18.058467966980796</v>
      </c>
      <c r="AD6" s="1">
        <f t="shared" si="0"/>
        <v>-21.152522187791647</v>
      </c>
      <c r="AE6" s="1">
        <f t="shared" ref="AE6:AE36" si="4">AVERAGE(AB6:AB9)</f>
        <v>-22.915505684173613</v>
      </c>
      <c r="AF6" s="1">
        <f t="shared" ref="AF6:AF31" si="5">AVERAGE(AD6:AD14)</f>
        <v>-19.247526620439007</v>
      </c>
      <c r="AH6" s="1">
        <f t="shared" ref="AH6:AH55" si="6">AA7-AA6</f>
        <v>-3.75</v>
      </c>
      <c r="AI6" s="1">
        <f t="shared" ref="AI6:AI52" si="7">AB9-AB6</f>
        <v>-14.534712583575917</v>
      </c>
      <c r="AJ6" s="1">
        <f t="shared" ref="AJ6:AJ50" si="8">AVERAGE(AI6:AI8)</f>
        <v>-4.8982040539180209</v>
      </c>
      <c r="AK6" s="1">
        <f t="shared" ref="AK6:AK47" si="9">AB15-AB6</f>
        <v>7.9656223835323781</v>
      </c>
      <c r="AL6" s="1">
        <f t="shared" ref="AL6:AL39" si="10">AVERAGE(AK6:AK14)</f>
        <v>22.980401363219066</v>
      </c>
    </row>
    <row r="7" spans="1:38" x14ac:dyDescent="0.2">
      <c r="A7" s="1" t="s">
        <v>24</v>
      </c>
      <c r="B7" s="1">
        <v>2916</v>
      </c>
      <c r="C7" s="1">
        <v>2923</v>
      </c>
      <c r="D7" s="1">
        <v>2854</v>
      </c>
      <c r="E7" s="1">
        <v>2854</v>
      </c>
      <c r="F7" s="1">
        <v>19982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>
        <v>19982</v>
      </c>
      <c r="P7" s="1" t="s">
        <v>22</v>
      </c>
      <c r="Q7" s="1" t="s">
        <v>22</v>
      </c>
      <c r="R7" s="1">
        <v>-157.38</v>
      </c>
      <c r="S7" s="1">
        <v>-45.15</v>
      </c>
      <c r="T7" s="1">
        <v>-224.47</v>
      </c>
      <c r="V7" s="1">
        <f>V6*11/13+E7*2/13</f>
        <v>3684.2721893491125</v>
      </c>
      <c r="W7" s="1">
        <f t="shared" ref="W7:W21" si="11">W6*25/27+E7*2/27</f>
        <v>3841.6543209876545</v>
      </c>
      <c r="X7" s="1">
        <f t="shared" ref="X7:X21" si="12">V7-W7</f>
        <v>-157.38213163854198</v>
      </c>
      <c r="Y7" s="1">
        <f t="shared" ref="Y7:Y21" si="13">Y6*8/10+X7*2/10</f>
        <v>-45.146169917451985</v>
      </c>
      <c r="Z7" s="1">
        <f t="shared" ref="Z7:Z21" si="14">2*(X7-Y7)</f>
        <v>-224.47192344217999</v>
      </c>
      <c r="AA7" s="1">
        <f t="shared" si="1"/>
        <v>-7.3000000000000114</v>
      </c>
      <c r="AB7" s="1">
        <f t="shared" si="2"/>
        <v>-22.447192344217999</v>
      </c>
      <c r="AC7" s="1">
        <f t="shared" si="3"/>
        <v>-24.893911486815675</v>
      </c>
      <c r="AD7" s="1">
        <f t="shared" si="0"/>
        <v>-25.997426382316956</v>
      </c>
      <c r="AE7" s="1">
        <f t="shared" si="4"/>
        <v>-26.083991527988481</v>
      </c>
      <c r="AF7" s="1">
        <f t="shared" si="5"/>
        <v>-17.199778575296651</v>
      </c>
      <c r="AH7" s="1">
        <f t="shared" si="6"/>
        <v>-2.5499999999999829</v>
      </c>
      <c r="AI7" s="1">
        <f t="shared" si="7"/>
        <v>-3.8964946207850666</v>
      </c>
      <c r="AJ7" s="1">
        <f t="shared" si="8"/>
        <v>2.870416171089134</v>
      </c>
      <c r="AK7" s="1">
        <f t="shared" si="9"/>
        <v>19.959715413265677</v>
      </c>
      <c r="AL7" s="1">
        <f t="shared" si="10"/>
        <v>23.615904394386813</v>
      </c>
    </row>
    <row r="8" spans="1:38" x14ac:dyDescent="0.2">
      <c r="A8" s="1" t="s">
        <v>25</v>
      </c>
      <c r="B8" s="1">
        <v>2801</v>
      </c>
      <c r="C8" s="1">
        <v>2849</v>
      </c>
      <c r="D8" s="1">
        <v>2787</v>
      </c>
      <c r="E8" s="1">
        <v>2803</v>
      </c>
      <c r="F8" s="1">
        <v>26848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>
        <v>26848</v>
      </c>
      <c r="P8" s="1" t="s">
        <v>22</v>
      </c>
      <c r="Q8" s="1" t="s">
        <v>22</v>
      </c>
      <c r="R8" s="1">
        <v>-216.03</v>
      </c>
      <c r="S8" s="1">
        <v>-79.319999999999993</v>
      </c>
      <c r="T8" s="1">
        <v>-273.41000000000003</v>
      </c>
      <c r="V8" s="1">
        <f t="shared" ref="V8:V21" si="15">V7*11/13+E8*2/13</f>
        <v>3548.6918525261722</v>
      </c>
      <c r="W8" s="1">
        <f t="shared" si="11"/>
        <v>3764.7169638774576</v>
      </c>
      <c r="X8" s="1">
        <f t="shared" si="12"/>
        <v>-216.02511135128543</v>
      </c>
      <c r="Y8" s="1">
        <f t="shared" si="13"/>
        <v>-79.321958204218674</v>
      </c>
      <c r="Z8" s="1">
        <f t="shared" si="14"/>
        <v>-273.40630629413351</v>
      </c>
      <c r="AA8" s="1">
        <f t="shared" si="1"/>
        <v>-9.8499999999999943</v>
      </c>
      <c r="AB8" s="1">
        <f t="shared" si="2"/>
        <v>-27.340630629413351</v>
      </c>
      <c r="AC8" s="1">
        <f t="shared" si="3"/>
        <v>-27.772543401366431</v>
      </c>
      <c r="AD8" s="1">
        <f t="shared" si="0"/>
        <v>-27.296257922578643</v>
      </c>
      <c r="AE8" s="1">
        <f t="shared" si="4"/>
        <v>-26.37320233863559</v>
      </c>
      <c r="AF8" s="1">
        <f t="shared" si="5"/>
        <v>-14.353495168152527</v>
      </c>
      <c r="AH8" s="1">
        <f t="shared" si="6"/>
        <v>2.4499999999999886</v>
      </c>
      <c r="AI8" s="1">
        <f t="shared" si="7"/>
        <v>3.7365950426069219</v>
      </c>
      <c r="AJ8" s="1">
        <f t="shared" si="8"/>
        <v>8.1633885949844736</v>
      </c>
      <c r="AK8" s="1">
        <f t="shared" si="9"/>
        <v>27.363859422045465</v>
      </c>
      <c r="AL8" s="1">
        <f t="shared" si="10"/>
        <v>22.495477470034587</v>
      </c>
    </row>
    <row r="9" spans="1:38" x14ac:dyDescent="0.2">
      <c r="A9" s="1" t="s">
        <v>26</v>
      </c>
      <c r="B9" s="1">
        <v>2810</v>
      </c>
      <c r="C9" s="1">
        <v>2868</v>
      </c>
      <c r="D9" s="1">
        <v>2798</v>
      </c>
      <c r="E9" s="1">
        <v>2852</v>
      </c>
      <c r="F9" s="1">
        <v>14178</v>
      </c>
      <c r="G9" s="1">
        <v>3087.6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>
        <v>14178</v>
      </c>
      <c r="P9" s="1">
        <v>13603.6</v>
      </c>
      <c r="Q9" s="1" t="s">
        <v>22</v>
      </c>
      <c r="R9" s="1">
        <v>-255.6</v>
      </c>
      <c r="S9" s="1">
        <v>-114.58</v>
      </c>
      <c r="T9" s="1">
        <v>-282.04000000000002</v>
      </c>
      <c r="V9" s="1">
        <f t="shared" si="15"/>
        <v>3441.5084905990693</v>
      </c>
      <c r="W9" s="1">
        <f t="shared" si="11"/>
        <v>3697.108299886535</v>
      </c>
      <c r="X9" s="1">
        <f t="shared" si="12"/>
        <v>-255.59980928746563</v>
      </c>
      <c r="Y9" s="1">
        <f t="shared" si="13"/>
        <v>-114.57752842086806</v>
      </c>
      <c r="Z9" s="1">
        <f t="shared" si="14"/>
        <v>-282.04456173319511</v>
      </c>
      <c r="AA9" s="1">
        <f t="shared" si="1"/>
        <v>-7.4000000000000057</v>
      </c>
      <c r="AB9" s="1">
        <f t="shared" si="2"/>
        <v>-28.20445617331951</v>
      </c>
      <c r="AC9" s="1">
        <f t="shared" si="3"/>
        <v>-27.274071569161286</v>
      </c>
      <c r="AD9" s="1">
        <f t="shared" si="0"/>
        <v>-26.050726241709668</v>
      </c>
      <c r="AE9" s="1">
        <f t="shared" si="4"/>
        <v>-24.396371701750741</v>
      </c>
      <c r="AF9" s="1">
        <f t="shared" si="5"/>
        <v>-11.17377903448593</v>
      </c>
      <c r="AH9" s="1">
        <f t="shared" si="6"/>
        <v>2.8000000000000114</v>
      </c>
      <c r="AI9" s="1">
        <f t="shared" si="7"/>
        <v>8.7711480914455464</v>
      </c>
      <c r="AJ9" s="1">
        <f t="shared" si="8"/>
        <v>11.523510345412804</v>
      </c>
      <c r="AK9" s="1">
        <f t="shared" si="9"/>
        <v>29.526077157580321</v>
      </c>
      <c r="AL9" s="1">
        <f t="shared" si="10"/>
        <v>20.264912511164759</v>
      </c>
    </row>
    <row r="10" spans="1:38" x14ac:dyDescent="0.2">
      <c r="A10" s="1" t="s">
        <v>27</v>
      </c>
      <c r="B10" s="1">
        <v>2839</v>
      </c>
      <c r="C10" s="1">
        <v>2924</v>
      </c>
      <c r="D10" s="1">
        <v>2812</v>
      </c>
      <c r="E10" s="1">
        <v>2908</v>
      </c>
      <c r="F10" s="1">
        <v>18730</v>
      </c>
      <c r="G10" s="1">
        <v>2869.2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>
        <v>18730</v>
      </c>
      <c r="P10" s="1">
        <v>17348.8</v>
      </c>
      <c r="Q10" s="1" t="s">
        <v>22</v>
      </c>
      <c r="R10" s="1">
        <v>-279.23</v>
      </c>
      <c r="S10" s="1">
        <v>-147.51</v>
      </c>
      <c r="T10" s="1">
        <v>-263.44</v>
      </c>
      <c r="V10" s="1">
        <f t="shared" si="15"/>
        <v>3359.4302612761358</v>
      </c>
      <c r="W10" s="1">
        <f t="shared" si="11"/>
        <v>3638.655833228273</v>
      </c>
      <c r="X10" s="1">
        <f t="shared" si="12"/>
        <v>-279.22557195213722</v>
      </c>
      <c r="Y10" s="1">
        <f t="shared" si="13"/>
        <v>-147.50713712712189</v>
      </c>
      <c r="Z10" s="1">
        <f t="shared" si="14"/>
        <v>-263.43686965003064</v>
      </c>
      <c r="AA10" s="1">
        <f t="shared" si="1"/>
        <v>-4.5999999999999943</v>
      </c>
      <c r="AB10" s="1">
        <f t="shared" si="2"/>
        <v>-26.343686965003066</v>
      </c>
      <c r="AC10" s="1">
        <f t="shared" si="3"/>
        <v>-24.973861275904746</v>
      </c>
      <c r="AD10" s="1">
        <f t="shared" si="0"/>
        <v>-23.127010211227816</v>
      </c>
      <c r="AE10" s="1">
        <f t="shared" si="4"/>
        <v>-20.935573736946392</v>
      </c>
      <c r="AF10" s="1">
        <f t="shared" si="5"/>
        <v>-7.965055720542586</v>
      </c>
      <c r="AH10" s="1">
        <f t="shared" si="6"/>
        <v>-0.30000000000001137</v>
      </c>
      <c r="AI10" s="1">
        <f t="shared" si="7"/>
        <v>11.982422650900954</v>
      </c>
      <c r="AJ10" s="1">
        <f t="shared" si="8"/>
        <v>13.176189940151872</v>
      </c>
      <c r="AK10" s="1">
        <f t="shared" si="9"/>
        <v>28.962399029372257</v>
      </c>
      <c r="AL10" s="1">
        <f t="shared" si="10"/>
        <v>17.648947387294513</v>
      </c>
    </row>
    <row r="11" spans="1:38" x14ac:dyDescent="0.2">
      <c r="A11" s="1" t="s">
        <v>28</v>
      </c>
      <c r="B11" s="1">
        <v>2908</v>
      </c>
      <c r="C11" s="1">
        <v>2936</v>
      </c>
      <c r="D11" s="1">
        <v>2880</v>
      </c>
      <c r="E11" s="1">
        <v>2902</v>
      </c>
      <c r="F11" s="1">
        <v>14494</v>
      </c>
      <c r="G11" s="1">
        <v>2863.8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>
        <v>14494</v>
      </c>
      <c r="P11" s="1">
        <v>18846.400000000001</v>
      </c>
      <c r="Q11" s="1" t="s">
        <v>22</v>
      </c>
      <c r="R11" s="1">
        <v>-295.02999999999997</v>
      </c>
      <c r="S11" s="1">
        <v>-177.01</v>
      </c>
      <c r="T11" s="1">
        <v>-236.04</v>
      </c>
      <c r="V11" s="1">
        <f t="shared" si="15"/>
        <v>3289.0563749259613</v>
      </c>
      <c r="W11" s="1">
        <f t="shared" si="11"/>
        <v>3584.0887344706234</v>
      </c>
      <c r="X11" s="1">
        <f t="shared" si="12"/>
        <v>-295.03235954466209</v>
      </c>
      <c r="Y11" s="1">
        <f t="shared" si="13"/>
        <v>-177.01218161062994</v>
      </c>
      <c r="Z11" s="1">
        <f t="shared" si="14"/>
        <v>-236.0403558680643</v>
      </c>
      <c r="AA11" s="1">
        <f t="shared" si="1"/>
        <v>-4.9000000000000057</v>
      </c>
      <c r="AB11" s="1">
        <f t="shared" si="2"/>
        <v>-23.604035586806429</v>
      </c>
      <c r="AC11" s="1">
        <f t="shared" si="3"/>
        <v>-21.518671834340196</v>
      </c>
      <c r="AD11" s="1">
        <f t="shared" si="0"/>
        <v>-19.132869327594168</v>
      </c>
      <c r="AE11" s="1">
        <f t="shared" si="4"/>
        <v>-16.796420818924258</v>
      </c>
      <c r="AF11" s="1">
        <f t="shared" si="5"/>
        <v>-4.9132582151841753</v>
      </c>
      <c r="AH11" s="1">
        <f t="shared" si="6"/>
        <v>3.5</v>
      </c>
      <c r="AI11" s="1">
        <f t="shared" si="7"/>
        <v>13.816960293891912</v>
      </c>
      <c r="AJ11" s="1">
        <f t="shared" si="8"/>
        <v>13.139978184234815</v>
      </c>
      <c r="AK11" s="1">
        <f t="shared" si="9"/>
        <v>28.147053289517736</v>
      </c>
      <c r="AL11" s="1">
        <f t="shared" si="10"/>
        <v>14.909601154409883</v>
      </c>
    </row>
    <row r="12" spans="1:38" x14ac:dyDescent="0.2">
      <c r="A12" s="1" t="s">
        <v>29</v>
      </c>
      <c r="B12" s="1">
        <v>2916</v>
      </c>
      <c r="C12" s="1">
        <v>2978</v>
      </c>
      <c r="D12" s="1">
        <v>2916</v>
      </c>
      <c r="E12" s="1">
        <v>2972</v>
      </c>
      <c r="F12" s="1">
        <v>10884</v>
      </c>
      <c r="G12" s="1">
        <v>2887.4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>
        <v>10884</v>
      </c>
      <c r="P12" s="1">
        <v>17026.8</v>
      </c>
      <c r="Q12" s="1" t="s">
        <v>22</v>
      </c>
      <c r="R12" s="1">
        <v>-298.47000000000003</v>
      </c>
      <c r="S12" s="1">
        <v>-201.3</v>
      </c>
      <c r="T12" s="1">
        <v>-194.33</v>
      </c>
      <c r="V12" s="1">
        <f t="shared" si="15"/>
        <v>3240.2784710911978</v>
      </c>
      <c r="W12" s="1">
        <f t="shared" si="11"/>
        <v>3538.74882821354</v>
      </c>
      <c r="X12" s="1">
        <f t="shared" si="12"/>
        <v>-298.47035712234219</v>
      </c>
      <c r="Y12" s="1">
        <f t="shared" si="13"/>
        <v>-201.30381671297238</v>
      </c>
      <c r="Z12" s="1">
        <f t="shared" si="14"/>
        <v>-194.33308081873963</v>
      </c>
      <c r="AA12" s="1">
        <f t="shared" si="1"/>
        <v>-1.4000000000000057</v>
      </c>
      <c r="AB12" s="1">
        <f t="shared" si="2"/>
        <v>-19.433308081873964</v>
      </c>
      <c r="AC12" s="1">
        <f t="shared" si="3"/>
        <v>-16.897286197988038</v>
      </c>
      <c r="AD12" s="1">
        <f t="shared" si="0"/>
        <v>-14.527215896296864</v>
      </c>
      <c r="AE12" s="1">
        <f t="shared" si="4"/>
        <v>-12.321442223775451</v>
      </c>
      <c r="AF12" s="1">
        <f t="shared" si="5"/>
        <v>-2.1232551517597709</v>
      </c>
      <c r="AH12" s="1">
        <f t="shared" si="6"/>
        <v>4.2000000000000171</v>
      </c>
      <c r="AI12" s="1">
        <f t="shared" si="7"/>
        <v>13.729186875662748</v>
      </c>
      <c r="AJ12" s="1">
        <f t="shared" si="8"/>
        <v>11.80442611478639</v>
      </c>
      <c r="AK12" s="1">
        <f t="shared" si="9"/>
        <v>25.289080325787118</v>
      </c>
      <c r="AL12" s="1">
        <f t="shared" si="10"/>
        <v>11.838071322919824</v>
      </c>
    </row>
    <row r="13" spans="1:38" x14ac:dyDescent="0.2">
      <c r="A13" s="1" t="s">
        <v>30</v>
      </c>
      <c r="B13" s="1">
        <v>3000</v>
      </c>
      <c r="C13" s="1">
        <v>3122</v>
      </c>
      <c r="D13" s="1">
        <v>2974</v>
      </c>
      <c r="E13" s="1">
        <v>3056</v>
      </c>
      <c r="F13" s="1">
        <v>30174</v>
      </c>
      <c r="G13" s="1">
        <v>2938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>
        <v>30174</v>
      </c>
      <c r="P13" s="1">
        <v>17692</v>
      </c>
      <c r="Q13" s="1" t="s">
        <v>22</v>
      </c>
      <c r="R13" s="1">
        <v>-291.06</v>
      </c>
      <c r="S13" s="1">
        <v>-219.26</v>
      </c>
      <c r="T13" s="1">
        <v>-143.61000000000001</v>
      </c>
      <c r="V13" s="1">
        <f t="shared" si="15"/>
        <v>3211.9279370771674</v>
      </c>
      <c r="W13" s="1">
        <f t="shared" si="11"/>
        <v>3502.9896557532779</v>
      </c>
      <c r="X13" s="1">
        <f t="shared" si="12"/>
        <v>-291.06171867611056</v>
      </c>
      <c r="Y13" s="1">
        <f t="shared" si="13"/>
        <v>-219.2553971056</v>
      </c>
      <c r="Z13" s="1">
        <f t="shared" si="14"/>
        <v>-143.61264314102112</v>
      </c>
      <c r="AA13" s="1">
        <f t="shared" si="1"/>
        <v>2.8000000000000114</v>
      </c>
      <c r="AB13" s="1">
        <f t="shared" si="2"/>
        <v>-14.361264314102112</v>
      </c>
      <c r="AC13" s="1">
        <f t="shared" si="3"/>
        <v>-12.074169803508315</v>
      </c>
      <c r="AD13" s="1">
        <f t="shared" si="0"/>
        <v>-9.9508202710759495</v>
      </c>
      <c r="AE13" s="1">
        <f t="shared" si="4"/>
        <v>-8.0849844360450422</v>
      </c>
      <c r="AF13" s="1">
        <f t="shared" si="5"/>
        <v>0.28040727689421946</v>
      </c>
      <c r="AH13" s="1">
        <f t="shared" si="6"/>
        <v>0.94999999999998863</v>
      </c>
      <c r="AI13" s="1">
        <f t="shared" si="7"/>
        <v>11.873787383149789</v>
      </c>
      <c r="AJ13" s="1">
        <f t="shared" si="8"/>
        <v>9.5699445530561498</v>
      </c>
      <c r="AK13" s="1">
        <f t="shared" si="9"/>
        <v>21.893949097154046</v>
      </c>
      <c r="AL13" s="1">
        <f t="shared" si="10"/>
        <v>8.7888041382581825</v>
      </c>
    </row>
    <row r="14" spans="1:38" x14ac:dyDescent="0.2">
      <c r="A14" s="1" t="s">
        <v>31</v>
      </c>
      <c r="B14" s="1">
        <v>3059</v>
      </c>
      <c r="C14" s="1">
        <v>3106</v>
      </c>
      <c r="D14" s="1">
        <v>3042</v>
      </c>
      <c r="E14" s="1">
        <v>3075</v>
      </c>
      <c r="F14" s="1">
        <v>37218</v>
      </c>
      <c r="G14" s="1">
        <v>2982.6</v>
      </c>
      <c r="H14" s="1">
        <v>3035.1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>
        <v>37218</v>
      </c>
      <c r="P14" s="1">
        <v>22300</v>
      </c>
      <c r="Q14" s="1">
        <v>17951.8</v>
      </c>
      <c r="R14" s="1">
        <v>-280.42</v>
      </c>
      <c r="S14" s="1">
        <v>-231.49</v>
      </c>
      <c r="T14" s="1">
        <v>-97.87</v>
      </c>
      <c r="V14" s="1">
        <f t="shared" si="15"/>
        <v>3190.8621006037565</v>
      </c>
      <c r="W14" s="1">
        <f t="shared" si="11"/>
        <v>3471.2867182900723</v>
      </c>
      <c r="X14" s="1">
        <f t="shared" si="12"/>
        <v>-280.42461768631574</v>
      </c>
      <c r="Y14" s="1">
        <f t="shared" si="13"/>
        <v>-231.48924122174316</v>
      </c>
      <c r="Z14" s="1">
        <f t="shared" si="14"/>
        <v>-97.870752929145169</v>
      </c>
      <c r="AA14" s="1">
        <f t="shared" si="1"/>
        <v>3.75</v>
      </c>
      <c r="AB14" s="1">
        <f t="shared" si="2"/>
        <v>-9.7870752929145173</v>
      </c>
      <c r="AC14" s="1">
        <f t="shared" si="3"/>
        <v>-7.7455982495628657</v>
      </c>
      <c r="AD14" s="1">
        <f t="shared" si="0"/>
        <v>-5.9928911433593512</v>
      </c>
      <c r="AE14" s="1">
        <f t="shared" si="4"/>
        <v>-4.4888611593614849</v>
      </c>
      <c r="AF14" s="1">
        <f t="shared" si="5"/>
        <v>2.2542944958539501</v>
      </c>
      <c r="AH14" s="1">
        <f t="shared" si="6"/>
        <v>1.0999999999999943</v>
      </c>
      <c r="AI14" s="1">
        <f t="shared" si="7"/>
        <v>9.8103040855466315</v>
      </c>
      <c r="AJ14" s="1">
        <f t="shared" si="8"/>
        <v>7.3140784237800567</v>
      </c>
      <c r="AK14" s="1">
        <f t="shared" si="9"/>
        <v>17.715856150716593</v>
      </c>
      <c r="AL14" s="1">
        <f t="shared" si="10"/>
        <v>5.8592708240317517</v>
      </c>
    </row>
    <row r="15" spans="1:38" x14ac:dyDescent="0.2">
      <c r="A15" s="1" t="s">
        <v>32</v>
      </c>
      <c r="B15" s="1">
        <v>3064</v>
      </c>
      <c r="C15" s="1">
        <v>3106</v>
      </c>
      <c r="D15" s="1">
        <v>3055</v>
      </c>
      <c r="E15" s="1">
        <v>3097</v>
      </c>
      <c r="F15" s="1">
        <v>18132</v>
      </c>
      <c r="G15" s="1">
        <v>3020.4</v>
      </c>
      <c r="H15" s="1">
        <v>2944.8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>
        <v>18132</v>
      </c>
      <c r="P15" s="1">
        <v>22180.400000000001</v>
      </c>
      <c r="Q15" s="1">
        <v>19764.599999999999</v>
      </c>
      <c r="R15" s="1">
        <v>-267.14</v>
      </c>
      <c r="S15" s="1">
        <v>-238.62</v>
      </c>
      <c r="T15" s="1">
        <v>-57.04</v>
      </c>
      <c r="V15" s="1">
        <f t="shared" si="15"/>
        <v>3176.4217774339481</v>
      </c>
      <c r="W15" s="1">
        <f t="shared" si="11"/>
        <v>3443.5617761945114</v>
      </c>
      <c r="X15" s="1">
        <f t="shared" si="12"/>
        <v>-267.13999876056323</v>
      </c>
      <c r="Y15" s="1">
        <f t="shared" si="13"/>
        <v>-238.61939272950715</v>
      </c>
      <c r="Z15" s="1">
        <f t="shared" si="14"/>
        <v>-57.041212062112152</v>
      </c>
      <c r="AA15" s="1">
        <f t="shared" si="1"/>
        <v>4.8499999999999943</v>
      </c>
      <c r="AB15" s="1">
        <f t="shared" si="2"/>
        <v>-5.704121206211215</v>
      </c>
      <c r="AC15" s="1">
        <f t="shared" si="3"/>
        <v>-4.0957990685817691</v>
      </c>
      <c r="AD15" s="1">
        <f t="shared" si="0"/>
        <v>-2.7227897815104747</v>
      </c>
      <c r="AE15" s="1">
        <f t="shared" si="4"/>
        <v>-1.7116870900676528</v>
      </c>
      <c r="AF15" s="1">
        <f t="shared" si="5"/>
        <v>3.7830677887744804</v>
      </c>
      <c r="AH15" s="1">
        <f t="shared" si="6"/>
        <v>-0.29999999999998295</v>
      </c>
      <c r="AI15" s="1">
        <f t="shared" si="7"/>
        <v>7.0257421904720267</v>
      </c>
      <c r="AJ15" s="1">
        <f t="shared" si="8"/>
        <v>5.5505733652909113</v>
      </c>
      <c r="AK15" s="1">
        <f t="shared" si="9"/>
        <v>13.685149664042086</v>
      </c>
      <c r="AL15" s="1">
        <f t="shared" si="10"/>
        <v>3.3619809508830327</v>
      </c>
    </row>
    <row r="16" spans="1:38" x14ac:dyDescent="0.2">
      <c r="A16" s="1" t="s">
        <v>33</v>
      </c>
      <c r="B16" s="1">
        <v>3100</v>
      </c>
      <c r="C16" s="1">
        <v>3126</v>
      </c>
      <c r="D16" s="1">
        <v>3053</v>
      </c>
      <c r="E16" s="1">
        <v>3091</v>
      </c>
      <c r="F16" s="1">
        <v>17196</v>
      </c>
      <c r="G16" s="1">
        <v>3058.2</v>
      </c>
      <c r="H16" s="1">
        <v>2961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>
        <v>17196</v>
      </c>
      <c r="P16" s="1">
        <v>22720.799999999999</v>
      </c>
      <c r="Q16" s="1">
        <v>20783.599999999999</v>
      </c>
      <c r="R16" s="1">
        <v>-254.17</v>
      </c>
      <c r="S16" s="1">
        <v>-241.73</v>
      </c>
      <c r="T16" s="1">
        <v>-24.88</v>
      </c>
      <c r="V16" s="1">
        <f t="shared" si="15"/>
        <v>3163.2799655210329</v>
      </c>
      <c r="W16" s="1">
        <f t="shared" si="11"/>
        <v>3417.446089068992</v>
      </c>
      <c r="X16" s="1">
        <f t="shared" si="12"/>
        <v>-254.16612354795916</v>
      </c>
      <c r="Y16" s="1">
        <f t="shared" si="13"/>
        <v>-241.72873889319754</v>
      </c>
      <c r="Z16" s="1">
        <f t="shared" si="14"/>
        <v>-24.874769309523231</v>
      </c>
      <c r="AA16" s="1">
        <f t="shared" si="1"/>
        <v>4.5500000000000114</v>
      </c>
      <c r="AB16" s="1">
        <f t="shared" si="2"/>
        <v>-2.4874769309523233</v>
      </c>
      <c r="AC16" s="1">
        <f t="shared" si="3"/>
        <v>-1.232124069160105</v>
      </c>
      <c r="AD16" s="1">
        <f t="shared" si="0"/>
        <v>-0.38087571801979925</v>
      </c>
      <c r="AE16" s="1">
        <f t="shared" si="4"/>
        <v>0.36902122757744837</v>
      </c>
      <c r="AF16" s="1">
        <f t="shared" si="5"/>
        <v>4.9256528832320647</v>
      </c>
      <c r="AH16" s="1">
        <f t="shared" si="6"/>
        <v>-0.30000000000001137</v>
      </c>
      <c r="AI16" s="1">
        <f t="shared" si="7"/>
        <v>5.1061889953215145</v>
      </c>
      <c r="AJ16" s="1">
        <f t="shared" si="8"/>
        <v>4.7200430550176842</v>
      </c>
      <c r="AK16" s="1">
        <f t="shared" si="9"/>
        <v>9.8758730940956596</v>
      </c>
      <c r="AL16" s="1">
        <f t="shared" si="10"/>
        <v>1.3723159443000057</v>
      </c>
    </row>
    <row r="17" spans="1:38" x14ac:dyDescent="0.2">
      <c r="A17" s="1" t="s">
        <v>34</v>
      </c>
      <c r="B17" s="1">
        <v>3113</v>
      </c>
      <c r="C17" s="1">
        <v>3145</v>
      </c>
      <c r="D17" s="1">
        <v>3073</v>
      </c>
      <c r="E17" s="1">
        <v>3085</v>
      </c>
      <c r="F17" s="1">
        <v>19062</v>
      </c>
      <c r="G17" s="1">
        <v>3080.8</v>
      </c>
      <c r="H17" s="1">
        <v>2984.1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>
        <v>19062</v>
      </c>
      <c r="P17" s="1">
        <v>24356.400000000001</v>
      </c>
      <c r="Q17" s="1">
        <v>20691.599999999999</v>
      </c>
      <c r="R17" s="1">
        <v>-241.58</v>
      </c>
      <c r="S17" s="1">
        <v>-241.7</v>
      </c>
      <c r="T17" s="1">
        <v>0.23</v>
      </c>
      <c r="V17" s="1">
        <f t="shared" si="15"/>
        <v>3151.2368939024127</v>
      </c>
      <c r="W17" s="1">
        <f t="shared" si="11"/>
        <v>3392.8204528416595</v>
      </c>
      <c r="X17" s="1">
        <f t="shared" si="12"/>
        <v>-241.58355893924681</v>
      </c>
      <c r="Y17" s="1">
        <f t="shared" si="13"/>
        <v>-241.69970290240738</v>
      </c>
      <c r="Z17" s="1">
        <f t="shared" si="14"/>
        <v>0.23228792632113482</v>
      </c>
      <c r="AA17" s="1">
        <f t="shared" si="1"/>
        <v>4.25</v>
      </c>
      <c r="AB17" s="1">
        <f t="shared" si="2"/>
        <v>2.3228792632113481E-2</v>
      </c>
      <c r="AC17" s="1">
        <f t="shared" si="3"/>
        <v>0.67242488844646287</v>
      </c>
      <c r="AD17" s="1">
        <f t="shared" si="0"/>
        <v>1.3211872804207057</v>
      </c>
      <c r="AE17" s="1">
        <f t="shared" si="4"/>
        <v>2.1266448859933562</v>
      </c>
      <c r="AF17" s="1">
        <f t="shared" si="5"/>
        <v>5.7829506213454271</v>
      </c>
      <c r="AH17" s="1">
        <f t="shared" si="6"/>
        <v>-2.8000000000000114</v>
      </c>
      <c r="AI17" s="1">
        <f t="shared" si="7"/>
        <v>4.5197889100791944</v>
      </c>
      <c r="AJ17" s="1">
        <f t="shared" si="8"/>
        <v>4.6559709628047603</v>
      </c>
      <c r="AK17" s="1">
        <f t="shared" si="9"/>
        <v>7.2887747922170263</v>
      </c>
      <c r="AL17" s="1">
        <f t="shared" si="10"/>
        <v>-4.4843495302586689E-2</v>
      </c>
    </row>
    <row r="18" spans="1:38" x14ac:dyDescent="0.2">
      <c r="A18" s="1" t="s">
        <v>35</v>
      </c>
      <c r="B18" s="1">
        <v>3079</v>
      </c>
      <c r="C18" s="1">
        <v>3096</v>
      </c>
      <c r="D18" s="1">
        <v>3025</v>
      </c>
      <c r="E18" s="1">
        <v>3029</v>
      </c>
      <c r="F18" s="1">
        <v>14366</v>
      </c>
      <c r="G18" s="1">
        <v>3075.4</v>
      </c>
      <c r="H18" s="1">
        <v>3006.7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>
        <v>14366</v>
      </c>
      <c r="P18" s="1">
        <v>21194.799999999999</v>
      </c>
      <c r="Q18" s="1">
        <v>19443.400000000001</v>
      </c>
      <c r="R18" s="1">
        <v>-233.44</v>
      </c>
      <c r="S18" s="1">
        <v>-240.05</v>
      </c>
      <c r="T18" s="1">
        <v>13.22</v>
      </c>
      <c r="V18" s="1">
        <f t="shared" si="15"/>
        <v>3132.4312179174258</v>
      </c>
      <c r="W18" s="1">
        <f t="shared" si="11"/>
        <v>3365.8707896682031</v>
      </c>
      <c r="X18" s="1">
        <f t="shared" si="12"/>
        <v>-233.4395717507773</v>
      </c>
      <c r="Y18" s="1">
        <f t="shared" si="13"/>
        <v>-240.04767667208137</v>
      </c>
      <c r="Z18" s="1">
        <f t="shared" si="14"/>
        <v>13.216209842608123</v>
      </c>
      <c r="AA18" s="1">
        <f t="shared" si="1"/>
        <v>1.4499999999999886</v>
      </c>
      <c r="AB18" s="1">
        <f t="shared" si="2"/>
        <v>1.3216209842608122</v>
      </c>
      <c r="AC18" s="1">
        <f t="shared" si="3"/>
        <v>1.9701665243150017</v>
      </c>
      <c r="AD18" s="1">
        <f t="shared" si="0"/>
        <v>2.827783583780437</v>
      </c>
      <c r="AE18" s="1">
        <f t="shared" si="4"/>
        <v>3.5847807488136167</v>
      </c>
      <c r="AF18" s="1">
        <f t="shared" si="5"/>
        <v>6.4340413164704531</v>
      </c>
      <c r="AH18" s="1">
        <f t="shared" si="6"/>
        <v>0.45000000000001705</v>
      </c>
      <c r="AI18" s="1">
        <f t="shared" si="7"/>
        <v>4.5341512596523437</v>
      </c>
      <c r="AJ18" s="1">
        <f t="shared" si="8"/>
        <v>4.2779623778086178</v>
      </c>
      <c r="AK18" s="1">
        <f t="shared" si="9"/>
        <v>5.9823910427480769</v>
      </c>
      <c r="AL18" s="1">
        <f t="shared" si="10"/>
        <v>-1.0628115772015738</v>
      </c>
    </row>
    <row r="19" spans="1:38" x14ac:dyDescent="0.2">
      <c r="A19" s="1" t="s">
        <v>36</v>
      </c>
      <c r="B19" s="1">
        <v>3010</v>
      </c>
      <c r="C19" s="1">
        <v>3048</v>
      </c>
      <c r="D19" s="1">
        <v>2978</v>
      </c>
      <c r="E19" s="1">
        <v>3038</v>
      </c>
      <c r="F19" s="1">
        <v>12170</v>
      </c>
      <c r="G19" s="1">
        <v>3068</v>
      </c>
      <c r="H19" s="1">
        <v>3025.3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>
        <v>12170</v>
      </c>
      <c r="P19" s="1">
        <v>16185.2</v>
      </c>
      <c r="Q19" s="1">
        <v>19242.599999999999</v>
      </c>
      <c r="R19" s="1">
        <v>-223.68</v>
      </c>
      <c r="S19" s="1">
        <v>-236.77</v>
      </c>
      <c r="T19" s="1">
        <v>26.19</v>
      </c>
      <c r="V19" s="1">
        <f t="shared" si="15"/>
        <v>3117.9033382378216</v>
      </c>
      <c r="W19" s="1">
        <f t="shared" si="11"/>
        <v>3341.5840645075955</v>
      </c>
      <c r="X19" s="1">
        <f t="shared" si="12"/>
        <v>-223.68072626977391</v>
      </c>
      <c r="Y19" s="1">
        <f t="shared" si="13"/>
        <v>-236.77428659161987</v>
      </c>
      <c r="Z19" s="1">
        <f t="shared" si="14"/>
        <v>26.187120643691912</v>
      </c>
      <c r="AA19" s="1">
        <f t="shared" si="1"/>
        <v>1.9000000000000057</v>
      </c>
      <c r="AB19" s="1">
        <f t="shared" si="2"/>
        <v>2.6187120643691912</v>
      </c>
      <c r="AC19" s="1">
        <f t="shared" si="3"/>
        <v>3.5808648835402495</v>
      </c>
      <c r="AD19" s="1">
        <f t="shared" si="0"/>
        <v>4.3391673369978854</v>
      </c>
      <c r="AE19" s="1">
        <f t="shared" si="4"/>
        <v>5.1375466985113976</v>
      </c>
      <c r="AF19" s="1">
        <f t="shared" si="5"/>
        <v>6.833817567665486</v>
      </c>
      <c r="AH19" s="1">
        <f t="shared" si="6"/>
        <v>3.1999999999999886</v>
      </c>
      <c r="AI19" s="1">
        <f t="shared" si="7"/>
        <v>4.9139727186827429</v>
      </c>
      <c r="AJ19" s="1">
        <f t="shared" si="8"/>
        <v>3.4749973625637423</v>
      </c>
      <c r="AK19" s="1">
        <f t="shared" si="9"/>
        <v>4.3082829334105952</v>
      </c>
      <c r="AL19" s="1">
        <f t="shared" si="10"/>
        <v>-1.9123508379636789</v>
      </c>
    </row>
    <row r="20" spans="1:38" x14ac:dyDescent="0.2">
      <c r="A20" s="1" t="s">
        <v>37</v>
      </c>
      <c r="B20" s="1">
        <v>3030</v>
      </c>
      <c r="C20" s="1">
        <v>3113</v>
      </c>
      <c r="D20" s="1">
        <v>3025</v>
      </c>
      <c r="E20" s="1">
        <v>3102</v>
      </c>
      <c r="F20" s="1">
        <v>18586</v>
      </c>
      <c r="G20" s="1">
        <v>3069</v>
      </c>
      <c r="H20" s="1">
        <v>3044.7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>
        <v>18586</v>
      </c>
      <c r="P20" s="1">
        <v>16276</v>
      </c>
      <c r="Q20" s="1">
        <v>19228.2</v>
      </c>
      <c r="R20" s="1">
        <v>-208.38</v>
      </c>
      <c r="S20" s="1">
        <v>-231.1</v>
      </c>
      <c r="T20" s="1">
        <v>45.43</v>
      </c>
      <c r="V20" s="1">
        <f t="shared" si="15"/>
        <v>3115.456670816618</v>
      </c>
      <c r="W20" s="1">
        <f t="shared" si="11"/>
        <v>3323.8370967662922</v>
      </c>
      <c r="X20" s="1">
        <f t="shared" si="12"/>
        <v>-208.38042594967419</v>
      </c>
      <c r="Y20" s="1">
        <f t="shared" si="13"/>
        <v>-231.09551446323073</v>
      </c>
      <c r="Z20" s="1">
        <f t="shared" si="14"/>
        <v>45.430177027113075</v>
      </c>
      <c r="AA20" s="1">
        <f t="shared" si="1"/>
        <v>5.0999999999999943</v>
      </c>
      <c r="AB20" s="1">
        <f t="shared" si="2"/>
        <v>4.5430177027113077</v>
      </c>
      <c r="AC20" s="1">
        <f t="shared" si="3"/>
        <v>5.1993949733122324</v>
      </c>
      <c r="AD20" s="1">
        <f t="shared" si="0"/>
        <v>5.9771582432254666</v>
      </c>
      <c r="AE20" s="1">
        <f t="shared" si="4"/>
        <v>6.4650638968696192</v>
      </c>
      <c r="AF20" s="1">
        <f t="shared" si="5"/>
        <v>6.9322339900117891</v>
      </c>
      <c r="AH20" s="1">
        <f t="shared" si="6"/>
        <v>-0.29999999999998295</v>
      </c>
      <c r="AI20" s="1">
        <f t="shared" si="7"/>
        <v>3.3857631550907685</v>
      </c>
      <c r="AJ20" s="1">
        <f t="shared" si="8"/>
        <v>1.7889102496999616</v>
      </c>
      <c r="AK20" s="1">
        <f t="shared" si="9"/>
        <v>0.50328480610721726</v>
      </c>
      <c r="AL20" s="1">
        <f t="shared" si="10"/>
        <v>-2.520920901680348</v>
      </c>
    </row>
    <row r="21" spans="1:38" x14ac:dyDescent="0.2">
      <c r="A21" s="1" t="s">
        <v>38</v>
      </c>
      <c r="B21" s="1">
        <v>3110</v>
      </c>
      <c r="C21" s="1">
        <v>3127</v>
      </c>
      <c r="D21" s="1">
        <v>3055</v>
      </c>
      <c r="E21" s="1">
        <v>3096</v>
      </c>
      <c r="F21" s="1">
        <v>13458</v>
      </c>
      <c r="G21" s="1">
        <v>3070</v>
      </c>
      <c r="H21" s="1">
        <v>3064.1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>
        <v>13458</v>
      </c>
      <c r="P21" s="1">
        <v>15528.4</v>
      </c>
      <c r="Q21" s="1">
        <v>19124.599999999999</v>
      </c>
      <c r="R21" s="1">
        <v>-194.5</v>
      </c>
      <c r="S21" s="1">
        <v>-223.78</v>
      </c>
      <c r="T21" s="1">
        <v>58.56</v>
      </c>
      <c r="V21" s="1">
        <f t="shared" si="15"/>
        <v>3112.4633368448308</v>
      </c>
      <c r="W21" s="1">
        <f t="shared" si="11"/>
        <v>3306.9602747836043</v>
      </c>
      <c r="X21" s="1">
        <f t="shared" si="12"/>
        <v>-194.4969379387735</v>
      </c>
      <c r="Y21" s="1">
        <f t="shared" si="13"/>
        <v>-223.77579915833928</v>
      </c>
      <c r="Z21" s="1">
        <f t="shared" si="14"/>
        <v>58.557722439131567</v>
      </c>
      <c r="AA21" s="1">
        <f t="shared" si="1"/>
        <v>4.8000000000000114</v>
      </c>
      <c r="AB21" s="1">
        <f t="shared" si="2"/>
        <v>5.8557722439131563</v>
      </c>
      <c r="AC21" s="1">
        <f t="shared" si="3"/>
        <v>6.6942285134825452</v>
      </c>
      <c r="AD21" s="1">
        <f t="shared" si="0"/>
        <v>7.1057459615890552</v>
      </c>
      <c r="AE21" s="1">
        <f t="shared" si="4"/>
        <v>7.3245665856495092</v>
      </c>
      <c r="AF21" s="1">
        <f t="shared" si="5"/>
        <v>6.7054602766434819</v>
      </c>
      <c r="AH21" s="1">
        <f t="shared" si="6"/>
        <v>2.9499999999999886</v>
      </c>
      <c r="AI21" s="1">
        <f t="shared" si="7"/>
        <v>2.1252562139177149</v>
      </c>
      <c r="AJ21" s="1">
        <f t="shared" si="8"/>
        <v>0.45473010701872657</v>
      </c>
      <c r="AK21" s="1">
        <f t="shared" si="9"/>
        <v>-2.1543243361676443</v>
      </c>
      <c r="AL21" s="1">
        <f t="shared" si="10"/>
        <v>-2.5394660071211157</v>
      </c>
    </row>
    <row r="22" spans="1:38" x14ac:dyDescent="0.2">
      <c r="A22" s="1" t="s">
        <v>39</v>
      </c>
      <c r="B22" s="1">
        <v>3107</v>
      </c>
      <c r="C22" s="1">
        <v>3211</v>
      </c>
      <c r="D22" s="1">
        <v>3096</v>
      </c>
      <c r="E22" s="1">
        <v>3155</v>
      </c>
      <c r="F22" s="1">
        <v>30818</v>
      </c>
      <c r="G22" s="1">
        <v>3084</v>
      </c>
      <c r="H22" s="1">
        <v>3082.4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>
        <v>30818</v>
      </c>
      <c r="P22" s="1">
        <v>17879.599999999999</v>
      </c>
      <c r="Q22" s="1">
        <v>21118</v>
      </c>
      <c r="R22" s="1">
        <v>-176.7</v>
      </c>
      <c r="S22" s="1">
        <v>-214.36</v>
      </c>
      <c r="T22" s="1">
        <v>75.33</v>
      </c>
      <c r="V22" s="1">
        <f t="shared" ref="V22:V41" si="16">V21*11/13+E22*2/13</f>
        <v>3119.0074388687026</v>
      </c>
      <c r="W22" s="1">
        <f t="shared" ref="W22:W41" si="17">W21*25/27+E22*2/27</f>
        <v>3295.7039581329673</v>
      </c>
      <c r="X22" s="1">
        <f t="shared" ref="X22:X41" si="18">V22-W22</f>
        <v>-176.69651926426468</v>
      </c>
      <c r="Y22" s="1">
        <f t="shared" ref="Y22:Y41" si="19">Y21*8/10+X22*2/10</f>
        <v>-214.35994317952435</v>
      </c>
      <c r="Z22" s="1">
        <f t="shared" ref="Z22:Z41" si="20">2*(X22-Y22)</f>
        <v>75.326847830519341</v>
      </c>
      <c r="AA22" s="1">
        <f t="shared" ref="AA22:AA41" si="21">E22/20-150</f>
        <v>7.75</v>
      </c>
      <c r="AB22" s="1">
        <f t="shared" ref="AB22:AB41" si="22">Z22/10</f>
        <v>7.5326847830519341</v>
      </c>
      <c r="AC22" s="1">
        <f t="shared" si="3"/>
        <v>7.7307328204270052</v>
      </c>
      <c r="AD22" s="1">
        <f t="shared" si="0"/>
        <v>7.8141646995616272</v>
      </c>
      <c r="AE22" s="1">
        <f t="shared" si="4"/>
        <v>7.707722565457054</v>
      </c>
      <c r="AF22" s="1">
        <f t="shared" si="5"/>
        <v>6.2837592479518758</v>
      </c>
      <c r="AH22" s="1">
        <f t="shared" si="6"/>
        <v>-2.5500000000000114</v>
      </c>
      <c r="AI22" s="1">
        <f t="shared" si="7"/>
        <v>-0.14428861990859865</v>
      </c>
      <c r="AJ22" s="1">
        <f t="shared" si="8"/>
        <v>-0.47936077456117232</v>
      </c>
      <c r="AK22" s="1">
        <f t="shared" si="9"/>
        <v>-4.4718507308838413</v>
      </c>
      <c r="AL22" s="1">
        <f t="shared" si="10"/>
        <v>-1.9999089783110056</v>
      </c>
    </row>
    <row r="23" spans="1:38" x14ac:dyDescent="0.2">
      <c r="A23" s="1" t="s">
        <v>40</v>
      </c>
      <c r="B23" s="1">
        <v>3178</v>
      </c>
      <c r="C23" s="1">
        <v>3186</v>
      </c>
      <c r="D23" s="1">
        <v>3083</v>
      </c>
      <c r="E23" s="1">
        <v>3104</v>
      </c>
      <c r="F23" s="1">
        <v>21190</v>
      </c>
      <c r="G23" s="1">
        <v>3099</v>
      </c>
      <c r="H23" s="1">
        <v>3087.2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>
        <v>21190</v>
      </c>
      <c r="P23" s="1">
        <v>19244.400000000001</v>
      </c>
      <c r="Q23" s="1">
        <v>20219.599999999999</v>
      </c>
      <c r="R23" s="1">
        <v>-164.81</v>
      </c>
      <c r="S23" s="1">
        <v>-204.45</v>
      </c>
      <c r="T23" s="1">
        <v>79.290000000000006</v>
      </c>
      <c r="V23" s="1">
        <f t="shared" si="16"/>
        <v>3116.6986021196712</v>
      </c>
      <c r="W23" s="1">
        <f t="shared" si="17"/>
        <v>3281.5036649379326</v>
      </c>
      <c r="X23" s="1">
        <f t="shared" si="18"/>
        <v>-164.80506281826138</v>
      </c>
      <c r="Y23" s="1">
        <f t="shared" si="19"/>
        <v>-204.44896710727176</v>
      </c>
      <c r="Z23" s="1">
        <f t="shared" si="20"/>
        <v>79.287808578020758</v>
      </c>
      <c r="AA23" s="1">
        <f t="shared" si="21"/>
        <v>5.1999999999999886</v>
      </c>
      <c r="AB23" s="1">
        <f t="shared" si="22"/>
        <v>7.9287808578020762</v>
      </c>
      <c r="AC23" s="1">
        <f t="shared" si="3"/>
        <v>7.9549046578164742</v>
      </c>
      <c r="AD23" s="1">
        <f t="shared" si="0"/>
        <v>7.7660684929254273</v>
      </c>
      <c r="AE23" s="1">
        <f t="shared" si="4"/>
        <v>7.6525522659063556</v>
      </c>
      <c r="AF23" s="1">
        <f t="shared" si="5"/>
        <v>5.7854837355922131</v>
      </c>
      <c r="AH23" s="1">
        <f t="shared" si="6"/>
        <v>-0.59999999999999432</v>
      </c>
      <c r="AI23" s="1">
        <f t="shared" si="7"/>
        <v>-0.61677727295293661</v>
      </c>
      <c r="AJ23" s="1">
        <f t="shared" si="8"/>
        <v>-0.58506495637948908</v>
      </c>
      <c r="AK23" s="1">
        <f t="shared" si="9"/>
        <v>-4.7597527076218746</v>
      </c>
      <c r="AL23" s="1">
        <f t="shared" si="10"/>
        <v>-1.0548530807165868</v>
      </c>
    </row>
    <row r="24" spans="1:38" x14ac:dyDescent="0.2">
      <c r="A24" s="1" t="s">
        <v>41</v>
      </c>
      <c r="B24" s="1">
        <v>3083</v>
      </c>
      <c r="C24" s="1">
        <v>3124</v>
      </c>
      <c r="D24" s="1">
        <v>3070</v>
      </c>
      <c r="E24" s="1">
        <v>3092</v>
      </c>
      <c r="F24" s="1">
        <v>11146</v>
      </c>
      <c r="G24" s="1">
        <v>3109.8</v>
      </c>
      <c r="H24" s="1">
        <v>3088.9</v>
      </c>
      <c r="I24" s="1">
        <v>3062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>
        <v>11146</v>
      </c>
      <c r="P24" s="1">
        <v>19039.599999999999</v>
      </c>
      <c r="Q24" s="1">
        <v>17612.400000000001</v>
      </c>
      <c r="R24" s="1">
        <v>-154.57</v>
      </c>
      <c r="S24" s="1">
        <v>-194.47</v>
      </c>
      <c r="T24" s="1">
        <v>79.81</v>
      </c>
      <c r="V24" s="1">
        <f t="shared" si="16"/>
        <v>3112.898817178183</v>
      </c>
      <c r="W24" s="1">
        <f t="shared" si="17"/>
        <v>3267.4663564240118</v>
      </c>
      <c r="X24" s="1">
        <f t="shared" si="18"/>
        <v>-154.56753924582881</v>
      </c>
      <c r="Y24" s="1">
        <f t="shared" si="19"/>
        <v>-194.47268153498317</v>
      </c>
      <c r="Z24" s="1">
        <f t="shared" si="20"/>
        <v>79.81028457830871</v>
      </c>
      <c r="AA24" s="1">
        <f t="shared" si="21"/>
        <v>4.5999999999999943</v>
      </c>
      <c r="AB24" s="1">
        <f t="shared" si="22"/>
        <v>7.9810284578308712</v>
      </c>
      <c r="AC24" s="1">
        <f t="shared" si="3"/>
        <v>7.6847123104871038</v>
      </c>
      <c r="AD24" s="1">
        <f t="shared" si="0"/>
        <v>7.560476068607783</v>
      </c>
      <c r="AE24" s="1">
        <f t="shared" si="4"/>
        <v>7.4963600582080598</v>
      </c>
      <c r="AF24" s="1">
        <f t="shared" si="5"/>
        <v>5.3462189220679655</v>
      </c>
      <c r="AH24" s="1">
        <f t="shared" si="6"/>
        <v>-2.1999999999999886</v>
      </c>
      <c r="AI24" s="1">
        <f t="shared" si="7"/>
        <v>-0.67701643082198171</v>
      </c>
      <c r="AJ24" s="1">
        <f t="shared" si="8"/>
        <v>-1.1347062240720485</v>
      </c>
      <c r="AK24" s="1">
        <f t="shared" si="9"/>
        <v>-4.221835395205165</v>
      </c>
      <c r="AL24" s="1">
        <f t="shared" si="10"/>
        <v>-0.11833740289661909</v>
      </c>
    </row>
    <row r="25" spans="1:38" x14ac:dyDescent="0.2">
      <c r="A25" s="1" t="s">
        <v>42</v>
      </c>
      <c r="B25" s="1">
        <v>3101</v>
      </c>
      <c r="C25" s="1">
        <v>3143</v>
      </c>
      <c r="D25" s="1">
        <v>3040</v>
      </c>
      <c r="E25" s="1">
        <v>3048</v>
      </c>
      <c r="F25" s="1">
        <v>18906</v>
      </c>
      <c r="G25" s="1">
        <v>3099</v>
      </c>
      <c r="H25" s="1">
        <v>3084</v>
      </c>
      <c r="I25" s="1">
        <v>3014.4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>
        <v>18906</v>
      </c>
      <c r="P25" s="1">
        <v>19103.599999999999</v>
      </c>
      <c r="Q25" s="1">
        <v>17689.8</v>
      </c>
      <c r="R25" s="1">
        <v>-148.30000000000001</v>
      </c>
      <c r="S25" s="1">
        <v>-185.24</v>
      </c>
      <c r="T25" s="1">
        <v>73.88</v>
      </c>
      <c r="V25" s="1">
        <f t="shared" si="16"/>
        <v>3102.914383766155</v>
      </c>
      <c r="W25" s="1">
        <f t="shared" si="17"/>
        <v>3251.2095892814923</v>
      </c>
      <c r="X25" s="1">
        <f t="shared" si="18"/>
        <v>-148.29520551533733</v>
      </c>
      <c r="Y25" s="1">
        <f t="shared" si="19"/>
        <v>-185.237186331054</v>
      </c>
      <c r="Z25" s="1">
        <f t="shared" si="20"/>
        <v>73.883961631433351</v>
      </c>
      <c r="AA25" s="1">
        <f t="shared" si="21"/>
        <v>2.4000000000000057</v>
      </c>
      <c r="AB25" s="1">
        <f t="shared" si="22"/>
        <v>7.3883961631433355</v>
      </c>
      <c r="AC25" s="1">
        <f t="shared" si="3"/>
        <v>7.3501998739962371</v>
      </c>
      <c r="AD25" s="1">
        <f t="shared" si="0"/>
        <v>7.3348039250004549</v>
      </c>
      <c r="AE25" s="1">
        <f t="shared" si="4"/>
        <v>7.232851693195288</v>
      </c>
      <c r="AF25" s="1">
        <f t="shared" si="5"/>
        <v>5.0138731738306808</v>
      </c>
      <c r="AH25" s="1">
        <f t="shared" si="6"/>
        <v>1.3499999999999943</v>
      </c>
      <c r="AI25" s="1">
        <f t="shared" si="7"/>
        <v>-0.46140116536354903</v>
      </c>
      <c r="AJ25" s="1">
        <f t="shared" si="8"/>
        <v>-2.1098887868858469</v>
      </c>
      <c r="AK25" s="1">
        <f t="shared" si="9"/>
        <v>-2.8785618623276719</v>
      </c>
      <c r="AL25" s="1">
        <f t="shared" si="10"/>
        <v>0.65054782158382929</v>
      </c>
    </row>
    <row r="26" spans="1:38" x14ac:dyDescent="0.2">
      <c r="A26" s="1" t="s">
        <v>43</v>
      </c>
      <c r="B26" s="1">
        <v>3061</v>
      </c>
      <c r="C26" s="1">
        <v>3096</v>
      </c>
      <c r="D26" s="1">
        <v>3055</v>
      </c>
      <c r="E26" s="1">
        <v>3075</v>
      </c>
      <c r="F26" s="1">
        <v>10418</v>
      </c>
      <c r="G26" s="1">
        <v>3094.8</v>
      </c>
      <c r="H26" s="1">
        <v>3082.4</v>
      </c>
      <c r="I26" s="1">
        <v>3021.7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>
        <v>10418</v>
      </c>
      <c r="P26" s="1">
        <v>18495.599999999999</v>
      </c>
      <c r="Q26" s="1">
        <v>17012</v>
      </c>
      <c r="R26" s="1">
        <v>-139.54</v>
      </c>
      <c r="S26" s="1">
        <v>-176.1</v>
      </c>
      <c r="T26" s="1">
        <v>73.12</v>
      </c>
      <c r="V26" s="1">
        <f t="shared" si="16"/>
        <v>3098.6198631867464</v>
      </c>
      <c r="W26" s="1">
        <f t="shared" si="17"/>
        <v>3238.1570271124933</v>
      </c>
      <c r="X26" s="1">
        <f t="shared" si="18"/>
        <v>-139.53716392574688</v>
      </c>
      <c r="Y26" s="1">
        <f t="shared" si="19"/>
        <v>-176.09718184999258</v>
      </c>
      <c r="Z26" s="1">
        <f t="shared" si="20"/>
        <v>73.120035848491398</v>
      </c>
      <c r="AA26" s="1">
        <f t="shared" si="21"/>
        <v>3.75</v>
      </c>
      <c r="AB26" s="1">
        <f t="shared" si="22"/>
        <v>7.3120035848491396</v>
      </c>
      <c r="AC26" s="1">
        <f t="shared" si="3"/>
        <v>7.3080078059290141</v>
      </c>
      <c r="AD26" s="1">
        <f t="shared" si="0"/>
        <v>7.1810035365459379</v>
      </c>
      <c r="AE26" s="1">
        <f t="shared" si="4"/>
        <v>6.6473282796140847</v>
      </c>
      <c r="AF26" s="1">
        <f t="shared" si="5"/>
        <v>4.7762819845228144</v>
      </c>
      <c r="AH26" s="1">
        <f t="shared" si="6"/>
        <v>0.40000000000000568</v>
      </c>
      <c r="AI26" s="1">
        <f t="shared" si="7"/>
        <v>-2.2657010760306147</v>
      </c>
      <c r="AJ26" s="1">
        <f t="shared" si="8"/>
        <v>-3.2448087136352286</v>
      </c>
      <c r="AK26" s="1">
        <f t="shared" si="9"/>
        <v>-1.8729379448738568</v>
      </c>
      <c r="AL26" s="1">
        <f t="shared" si="10"/>
        <v>1.0655236965544057</v>
      </c>
    </row>
    <row r="27" spans="1:38" x14ac:dyDescent="0.2">
      <c r="A27" s="1" t="s">
        <v>44</v>
      </c>
      <c r="B27" s="1">
        <v>3082</v>
      </c>
      <c r="C27" s="1">
        <v>3115</v>
      </c>
      <c r="D27" s="1">
        <v>3074</v>
      </c>
      <c r="E27" s="1">
        <v>3083</v>
      </c>
      <c r="F27" s="1">
        <v>10120</v>
      </c>
      <c r="G27" s="1">
        <v>3080.4</v>
      </c>
      <c r="H27" s="1">
        <v>3082.2</v>
      </c>
      <c r="I27" s="1">
        <v>3033.15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22</v>
      </c>
      <c r="O27" s="1">
        <v>10120</v>
      </c>
      <c r="P27" s="1">
        <v>14356</v>
      </c>
      <c r="Q27" s="1">
        <v>16117.8</v>
      </c>
      <c r="R27" s="1">
        <v>-130.44999999999999</v>
      </c>
      <c r="S27" s="1">
        <v>-166.97</v>
      </c>
      <c r="T27" s="1">
        <v>73.040000000000006</v>
      </c>
      <c r="V27" s="1">
        <f t="shared" si="16"/>
        <v>3096.2168073118628</v>
      </c>
      <c r="W27" s="1">
        <f t="shared" si="17"/>
        <v>3226.6639139930498</v>
      </c>
      <c r="X27" s="1">
        <f t="shared" si="18"/>
        <v>-130.44710668118705</v>
      </c>
      <c r="Y27" s="1">
        <f t="shared" si="19"/>
        <v>-166.9671668162315</v>
      </c>
      <c r="Z27" s="1">
        <f t="shared" si="20"/>
        <v>73.040120270088892</v>
      </c>
      <c r="AA27" s="1">
        <f t="shared" si="21"/>
        <v>4.1500000000000057</v>
      </c>
      <c r="AB27" s="1">
        <f t="shared" si="22"/>
        <v>7.3040120270088895</v>
      </c>
      <c r="AC27" s="1">
        <f t="shared" si="3"/>
        <v>7.115503512394338</v>
      </c>
      <c r="AD27" s="1">
        <f t="shared" si="0"/>
        <v>6.4257698445357336</v>
      </c>
      <c r="AE27" s="1">
        <f t="shared" si="4"/>
        <v>5.7446893603381781</v>
      </c>
      <c r="AF27" s="1">
        <f t="shared" si="5"/>
        <v>4.6020135441885852</v>
      </c>
      <c r="AH27" s="1">
        <f t="shared" si="6"/>
        <v>-1.1500000000000057</v>
      </c>
      <c r="AI27" s="1">
        <f t="shared" si="7"/>
        <v>-3.6025641192633775</v>
      </c>
      <c r="AJ27" s="1">
        <f t="shared" si="8"/>
        <v>-3.1153331411711314</v>
      </c>
      <c r="AK27" s="1">
        <f t="shared" si="9"/>
        <v>-1.6634623041108689</v>
      </c>
      <c r="AL27" s="1">
        <f t="shared" si="10"/>
        <v>1.1607489265297786</v>
      </c>
    </row>
    <row r="28" spans="1:38" x14ac:dyDescent="0.2">
      <c r="A28" s="1" t="s">
        <v>45</v>
      </c>
      <c r="B28" s="1">
        <v>3100</v>
      </c>
      <c r="C28" s="1">
        <v>3124</v>
      </c>
      <c r="D28" s="1">
        <v>3044</v>
      </c>
      <c r="E28" s="1">
        <v>3060</v>
      </c>
      <c r="F28" s="1">
        <v>9272</v>
      </c>
      <c r="G28" s="1">
        <v>3071.6</v>
      </c>
      <c r="H28" s="1">
        <v>3085.3</v>
      </c>
      <c r="I28" s="1">
        <v>3046</v>
      </c>
      <c r="J28" s="1" t="s">
        <v>22</v>
      </c>
      <c r="K28" s="1" t="s">
        <v>22</v>
      </c>
      <c r="L28" s="1" t="s">
        <v>22</v>
      </c>
      <c r="M28" s="1" t="s">
        <v>22</v>
      </c>
      <c r="N28" s="1" t="s">
        <v>22</v>
      </c>
      <c r="O28" s="1">
        <v>9272</v>
      </c>
      <c r="P28" s="1">
        <v>11972.4</v>
      </c>
      <c r="Q28" s="1">
        <v>15608.4</v>
      </c>
      <c r="R28" s="1">
        <v>-123.67</v>
      </c>
      <c r="S28" s="1">
        <v>-158.31</v>
      </c>
      <c r="T28" s="1">
        <v>69.27</v>
      </c>
      <c r="V28" s="1">
        <f t="shared" si="16"/>
        <v>3090.6449908023455</v>
      </c>
      <c r="W28" s="1">
        <f t="shared" si="17"/>
        <v>3214.3184388824534</v>
      </c>
      <c r="X28" s="1">
        <f t="shared" si="18"/>
        <v>-123.67344808010785</v>
      </c>
      <c r="Y28" s="1">
        <f t="shared" si="19"/>
        <v>-158.30842306900678</v>
      </c>
      <c r="Z28" s="1">
        <f t="shared" si="20"/>
        <v>69.269949977797864</v>
      </c>
      <c r="AA28" s="1">
        <f t="shared" si="21"/>
        <v>3</v>
      </c>
      <c r="AB28" s="1">
        <f t="shared" si="22"/>
        <v>6.9269949977797864</v>
      </c>
      <c r="AC28" s="1">
        <f t="shared" si="3"/>
        <v>5.9866487532991552</v>
      </c>
      <c r="AD28" s="1">
        <f t="shared" si="0"/>
        <v>5.2249151381146079</v>
      </c>
      <c r="AE28" s="1">
        <f t="shared" si="4"/>
        <v>4.6838948666279787</v>
      </c>
      <c r="AF28" s="1">
        <f t="shared" si="5"/>
        <v>4.5095716520771045</v>
      </c>
      <c r="AH28" s="1">
        <f t="shared" si="6"/>
        <v>-6.1500000000000057</v>
      </c>
      <c r="AI28" s="1">
        <f t="shared" si="7"/>
        <v>-3.8661609456116937</v>
      </c>
      <c r="AJ28" s="1">
        <f t="shared" si="8"/>
        <v>-1.8952300497899408</v>
      </c>
      <c r="AK28" s="1">
        <f t="shared" si="9"/>
        <v>-1.1688476400394281</v>
      </c>
      <c r="AL28" s="1">
        <f t="shared" si="10"/>
        <v>1.1315952494315744</v>
      </c>
    </row>
    <row r="29" spans="1:38" x14ac:dyDescent="0.2">
      <c r="A29" s="1" t="s">
        <v>46</v>
      </c>
      <c r="B29" s="1">
        <v>3055</v>
      </c>
      <c r="C29" s="1">
        <v>3069</v>
      </c>
      <c r="D29" s="1">
        <v>2900</v>
      </c>
      <c r="E29" s="1">
        <v>2937</v>
      </c>
      <c r="F29" s="1">
        <v>19324</v>
      </c>
      <c r="G29" s="1">
        <v>3040.6</v>
      </c>
      <c r="H29" s="1">
        <v>3075.2</v>
      </c>
      <c r="I29" s="1">
        <v>3050.25</v>
      </c>
      <c r="J29" s="1" t="s">
        <v>22</v>
      </c>
      <c r="K29" s="1" t="s">
        <v>22</v>
      </c>
      <c r="L29" s="1" t="s">
        <v>22</v>
      </c>
      <c r="M29" s="1" t="s">
        <v>22</v>
      </c>
      <c r="N29" s="1" t="s">
        <v>22</v>
      </c>
      <c r="O29" s="1">
        <v>19324</v>
      </c>
      <c r="P29" s="1">
        <v>13608</v>
      </c>
      <c r="Q29" s="1">
        <v>16323.8</v>
      </c>
      <c r="R29" s="1">
        <v>-126.77</v>
      </c>
      <c r="S29" s="1">
        <v>-152</v>
      </c>
      <c r="T29" s="1">
        <v>50.46</v>
      </c>
      <c r="V29" s="1">
        <f t="shared" si="16"/>
        <v>3067.0072999096769</v>
      </c>
      <c r="W29" s="1">
        <f t="shared" si="17"/>
        <v>3193.7763322985679</v>
      </c>
      <c r="X29" s="1">
        <f t="shared" si="18"/>
        <v>-126.76903238889099</v>
      </c>
      <c r="Y29" s="1">
        <f t="shared" si="19"/>
        <v>-152.00054493298362</v>
      </c>
      <c r="Z29" s="1">
        <f t="shared" si="20"/>
        <v>50.463025088185248</v>
      </c>
      <c r="AA29" s="1">
        <f t="shared" si="21"/>
        <v>-3.1500000000000057</v>
      </c>
      <c r="AB29" s="1">
        <f t="shared" si="22"/>
        <v>5.0463025088185249</v>
      </c>
      <c r="AC29" s="1">
        <f t="shared" si="3"/>
        <v>4.3738752082820183</v>
      </c>
      <c r="AD29" s="1">
        <f t="shared" si="0"/>
        <v>3.9361948229107093</v>
      </c>
      <c r="AE29" s="1">
        <f t="shared" si="4"/>
        <v>3.7444031547280825</v>
      </c>
      <c r="AF29" s="1">
        <f t="shared" si="5"/>
        <v>4.5788020276409647</v>
      </c>
      <c r="AH29" s="1">
        <f t="shared" si="6"/>
        <v>-0.69999999999998863</v>
      </c>
      <c r="AI29" s="1">
        <f t="shared" si="7"/>
        <v>-1.8772743586383229</v>
      </c>
      <c r="AJ29" s="1">
        <f t="shared" si="8"/>
        <v>-0.12350965170351917</v>
      </c>
      <c r="AK29" s="1">
        <f t="shared" si="9"/>
        <v>0.3363788571403088</v>
      </c>
      <c r="AL29" s="1">
        <f t="shared" si="10"/>
        <v>1.0305232839908338</v>
      </c>
    </row>
    <row r="30" spans="1:38" x14ac:dyDescent="0.2">
      <c r="A30" s="1" t="s">
        <v>47</v>
      </c>
      <c r="B30" s="1">
        <v>2941</v>
      </c>
      <c r="C30" s="1">
        <v>2959</v>
      </c>
      <c r="D30" s="1">
        <v>2880</v>
      </c>
      <c r="E30" s="1">
        <v>2923</v>
      </c>
      <c r="F30" s="1">
        <v>13354</v>
      </c>
      <c r="G30" s="1">
        <v>3015.6</v>
      </c>
      <c r="H30" s="1">
        <v>3057.3</v>
      </c>
      <c r="I30" s="1">
        <v>3051</v>
      </c>
      <c r="J30" s="1" t="s">
        <v>22</v>
      </c>
      <c r="K30" s="1" t="s">
        <v>22</v>
      </c>
      <c r="L30" s="1" t="s">
        <v>22</v>
      </c>
      <c r="M30" s="1" t="s">
        <v>22</v>
      </c>
      <c r="N30" s="1" t="s">
        <v>22</v>
      </c>
      <c r="O30" s="1">
        <v>13354</v>
      </c>
      <c r="P30" s="1">
        <v>12497.6</v>
      </c>
      <c r="Q30" s="1">
        <v>15800.6</v>
      </c>
      <c r="R30" s="1">
        <v>-128.87</v>
      </c>
      <c r="S30" s="1">
        <v>-147.37</v>
      </c>
      <c r="T30" s="1">
        <v>37.01</v>
      </c>
      <c r="V30" s="1">
        <f t="shared" si="16"/>
        <v>3044.8523306928037</v>
      </c>
      <c r="W30" s="1">
        <f t="shared" si="17"/>
        <v>3173.7188262023778</v>
      </c>
      <c r="X30" s="1">
        <f t="shared" si="18"/>
        <v>-128.86649550957418</v>
      </c>
      <c r="Y30" s="1">
        <f t="shared" si="19"/>
        <v>-147.37373504830174</v>
      </c>
      <c r="Z30" s="1">
        <f t="shared" si="20"/>
        <v>37.014479077455121</v>
      </c>
      <c r="AA30" s="1">
        <f t="shared" si="21"/>
        <v>-3.8499999999999943</v>
      </c>
      <c r="AB30" s="1">
        <f t="shared" si="22"/>
        <v>3.701447907745512</v>
      </c>
      <c r="AC30" s="1">
        <f t="shared" si="3"/>
        <v>3.3811409799568022</v>
      </c>
      <c r="AD30" s="1">
        <f t="shared" si="0"/>
        <v>3.3104367033646018</v>
      </c>
      <c r="AE30" s="1">
        <f t="shared" si="4"/>
        <v>3.4226257931798783</v>
      </c>
      <c r="AF30" s="1">
        <f t="shared" si="5"/>
        <v>4.8407175879272462</v>
      </c>
      <c r="AH30" s="1">
        <f t="shared" si="6"/>
        <v>0.5</v>
      </c>
      <c r="AI30" s="1">
        <f t="shared" si="7"/>
        <v>5.7745154880194605E-2</v>
      </c>
      <c r="AJ30" s="1">
        <f t="shared" si="8"/>
        <v>1.2589276311076154</v>
      </c>
      <c r="AK30" s="1">
        <f t="shared" si="9"/>
        <v>2.7016889231233452</v>
      </c>
      <c r="AL30" s="1">
        <f t="shared" si="10"/>
        <v>0.78096114410058193</v>
      </c>
    </row>
    <row r="31" spans="1:38" x14ac:dyDescent="0.2">
      <c r="A31" s="1" t="s">
        <v>48</v>
      </c>
      <c r="B31" s="1">
        <v>2946</v>
      </c>
      <c r="C31" s="1">
        <v>2990</v>
      </c>
      <c r="D31" s="1">
        <v>2890</v>
      </c>
      <c r="E31" s="1">
        <v>2933</v>
      </c>
      <c r="F31" s="1">
        <v>15394</v>
      </c>
      <c r="G31" s="1">
        <v>2987.2</v>
      </c>
      <c r="H31" s="1">
        <v>3041</v>
      </c>
      <c r="I31" s="1">
        <v>3052.55</v>
      </c>
      <c r="J31" s="1" t="s">
        <v>22</v>
      </c>
      <c r="K31" s="1" t="s">
        <v>22</v>
      </c>
      <c r="L31" s="1" t="s">
        <v>22</v>
      </c>
      <c r="M31" s="1" t="s">
        <v>22</v>
      </c>
      <c r="N31" s="1" t="s">
        <v>22</v>
      </c>
      <c r="O31" s="1">
        <v>15394</v>
      </c>
      <c r="P31" s="1">
        <v>13492.8</v>
      </c>
      <c r="Q31" s="1">
        <v>15994.2</v>
      </c>
      <c r="R31" s="1">
        <v>-128.24</v>
      </c>
      <c r="S31" s="1">
        <v>-143.55000000000001</v>
      </c>
      <c r="T31" s="1">
        <v>30.61</v>
      </c>
      <c r="V31" s="1">
        <f t="shared" si="16"/>
        <v>3027.6442798169874</v>
      </c>
      <c r="W31" s="1">
        <f t="shared" si="17"/>
        <v>3155.8878020392385</v>
      </c>
      <c r="X31" s="1">
        <f t="shared" si="18"/>
        <v>-128.24352222225116</v>
      </c>
      <c r="Y31" s="1">
        <f t="shared" si="19"/>
        <v>-143.54769248309162</v>
      </c>
      <c r="Z31" s="1">
        <f t="shared" si="20"/>
        <v>30.60834052168093</v>
      </c>
      <c r="AA31" s="1">
        <f t="shared" si="21"/>
        <v>-3.3499999999999943</v>
      </c>
      <c r="AB31" s="1">
        <f t="shared" si="22"/>
        <v>3.0608340521680928</v>
      </c>
      <c r="AC31" s="1">
        <f t="shared" si="3"/>
        <v>3.1149311011741476</v>
      </c>
      <c r="AD31" s="1">
        <f t="shared" si="0"/>
        <v>3.3296850883246676</v>
      </c>
      <c r="AE31" s="1">
        <f t="shared" si="4"/>
        <v>3.6247223914474165</v>
      </c>
      <c r="AF31" s="1">
        <f t="shared" si="5"/>
        <v>5.2260594273104726</v>
      </c>
      <c r="AH31" s="1">
        <f t="shared" si="6"/>
        <v>1.5999999999999943</v>
      </c>
      <c r="AI31" s="1">
        <f t="shared" si="7"/>
        <v>1.4490002486475708</v>
      </c>
      <c r="AJ31" s="1">
        <f t="shared" si="8"/>
        <v>1.8667981329049885</v>
      </c>
      <c r="AK31" s="1">
        <f t="shared" si="9"/>
        <v>4.0336523474659316</v>
      </c>
      <c r="AL31" s="1">
        <f t="shared" si="10"/>
        <v>0.19861458658396267</v>
      </c>
    </row>
    <row r="32" spans="1:38" x14ac:dyDescent="0.2">
      <c r="A32" s="1" t="s">
        <v>49</v>
      </c>
      <c r="B32" s="1">
        <v>2933</v>
      </c>
      <c r="C32" s="1">
        <v>2980</v>
      </c>
      <c r="D32" s="1">
        <v>2926</v>
      </c>
      <c r="E32" s="1">
        <v>2965</v>
      </c>
      <c r="F32" s="1">
        <v>10808</v>
      </c>
      <c r="G32" s="1">
        <v>2963.6</v>
      </c>
      <c r="H32" s="1">
        <v>3022</v>
      </c>
      <c r="I32" s="1">
        <v>3052.2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>
        <v>10808</v>
      </c>
      <c r="P32" s="1">
        <v>13630.4</v>
      </c>
      <c r="Q32" s="1">
        <v>13993.2</v>
      </c>
      <c r="R32" s="1">
        <v>-123.74</v>
      </c>
      <c r="S32" s="1">
        <v>-139.59</v>
      </c>
      <c r="T32" s="1">
        <v>31.69</v>
      </c>
      <c r="V32" s="1">
        <f t="shared" si="16"/>
        <v>3018.0066983066818</v>
      </c>
      <c r="W32" s="1">
        <f t="shared" si="17"/>
        <v>3141.7479648511471</v>
      </c>
      <c r="X32" s="1">
        <f t="shared" si="18"/>
        <v>-123.74126654446536</v>
      </c>
      <c r="Y32" s="1">
        <f t="shared" si="19"/>
        <v>-139.58640729536637</v>
      </c>
      <c r="Z32" s="1">
        <f t="shared" si="20"/>
        <v>31.690281501802019</v>
      </c>
      <c r="AA32" s="1">
        <f t="shared" si="21"/>
        <v>-1.75</v>
      </c>
      <c r="AB32" s="1">
        <f t="shared" si="22"/>
        <v>3.169028150180202</v>
      </c>
      <c r="AC32" s="1">
        <f t="shared" si="3"/>
        <v>3.4641106064029543</v>
      </c>
      <c r="AD32" s="1">
        <f t="shared" si="0"/>
        <v>3.8126851712071907</v>
      </c>
      <c r="AE32" s="1">
        <f t="shared" si="4"/>
        <v>4.2192802883992133</v>
      </c>
      <c r="AH32" s="1">
        <f t="shared" si="6"/>
        <v>1.6999999999999886</v>
      </c>
      <c r="AI32" s="1">
        <f t="shared" si="7"/>
        <v>2.2700374897950808</v>
      </c>
      <c r="AJ32" s="1">
        <f t="shared" si="8"/>
        <v>1.7999024023306964</v>
      </c>
      <c r="AK32" s="1">
        <f t="shared" si="9"/>
        <v>3.6688883927578329</v>
      </c>
      <c r="AL32" s="1">
        <f t="shared" si="10"/>
        <v>-0.62180306368318206</v>
      </c>
    </row>
    <row r="33" spans="1:38" x14ac:dyDescent="0.2">
      <c r="A33" s="1" t="s">
        <v>50</v>
      </c>
      <c r="B33" s="1">
        <v>2981</v>
      </c>
      <c r="C33" s="1">
        <v>3007</v>
      </c>
      <c r="D33" s="1">
        <v>2975</v>
      </c>
      <c r="E33" s="1">
        <v>2999</v>
      </c>
      <c r="F33" s="1">
        <v>11600</v>
      </c>
      <c r="G33" s="1">
        <v>2951.4</v>
      </c>
      <c r="H33" s="1">
        <v>3011.5</v>
      </c>
      <c r="I33" s="1">
        <v>3049.35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>
        <v>11600</v>
      </c>
      <c r="P33" s="1">
        <v>14096</v>
      </c>
      <c r="Q33" s="1">
        <v>13034.2</v>
      </c>
      <c r="R33" s="1">
        <v>-116.09</v>
      </c>
      <c r="S33" s="1">
        <v>-134.88999999999999</v>
      </c>
      <c r="T33" s="1">
        <v>37.590000000000003</v>
      </c>
      <c r="V33" s="1">
        <f t="shared" si="16"/>
        <v>3015.0825908748843</v>
      </c>
      <c r="W33" s="1">
        <f t="shared" si="17"/>
        <v>3131.17404152884</v>
      </c>
      <c r="X33" s="1">
        <f t="shared" si="18"/>
        <v>-116.09145065395569</v>
      </c>
      <c r="Y33" s="1">
        <f t="shared" si="19"/>
        <v>-134.88741596708422</v>
      </c>
      <c r="Z33" s="1">
        <f t="shared" si="20"/>
        <v>37.591930626257067</v>
      </c>
      <c r="AA33" s="1">
        <f t="shared" si="21"/>
        <v>-5.0000000000011369E-2</v>
      </c>
      <c r="AB33" s="1">
        <f t="shared" si="22"/>
        <v>3.7591930626257066</v>
      </c>
      <c r="AC33" s="1">
        <f t="shared" si="3"/>
        <v>4.1345136817206853</v>
      </c>
      <c r="AD33" s="1">
        <f t="shared" si="0"/>
        <v>4.5693643344722181</v>
      </c>
      <c r="AE33" s="1">
        <f t="shared" si="4"/>
        <v>4.8371606815786681</v>
      </c>
      <c r="AH33" s="1">
        <f t="shared" si="6"/>
        <v>1.3000000000000114</v>
      </c>
      <c r="AI33" s="1">
        <f t="shared" si="7"/>
        <v>1.881356660272314</v>
      </c>
      <c r="AJ33" s="1">
        <f t="shared" si="8"/>
        <v>1.0244284810601865</v>
      </c>
      <c r="AK33" s="1">
        <f t="shared" si="9"/>
        <v>2.6981316251188701</v>
      </c>
      <c r="AL33" s="1">
        <f t="shared" si="10"/>
        <v>-1.4633421507035131</v>
      </c>
    </row>
    <row r="34" spans="1:38" x14ac:dyDescent="0.2">
      <c r="A34" s="1" t="s">
        <v>51</v>
      </c>
      <c r="B34" s="1">
        <v>3020</v>
      </c>
      <c r="C34" s="1">
        <v>3052</v>
      </c>
      <c r="D34" s="1">
        <v>3011</v>
      </c>
      <c r="E34" s="1">
        <v>3025</v>
      </c>
      <c r="F34" s="1">
        <v>13324</v>
      </c>
      <c r="G34" s="1">
        <v>2969</v>
      </c>
      <c r="H34" s="1">
        <v>3004.8</v>
      </c>
      <c r="I34" s="1">
        <v>3046.85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>
        <v>13324</v>
      </c>
      <c r="P34" s="1">
        <v>12896</v>
      </c>
      <c r="Q34" s="1">
        <v>13252</v>
      </c>
      <c r="R34" s="1">
        <v>-106.7</v>
      </c>
      <c r="S34" s="1">
        <v>-129.25</v>
      </c>
      <c r="T34" s="1">
        <v>45.1</v>
      </c>
      <c r="V34" s="1">
        <f t="shared" si="16"/>
        <v>3016.6083461249023</v>
      </c>
      <c r="W34" s="1">
        <f t="shared" si="17"/>
        <v>3123.3092977118886</v>
      </c>
      <c r="X34" s="1">
        <f t="shared" si="18"/>
        <v>-106.70095158698632</v>
      </c>
      <c r="Y34" s="1">
        <f t="shared" si="19"/>
        <v>-129.25012309106464</v>
      </c>
      <c r="Z34" s="1">
        <f t="shared" si="20"/>
        <v>45.098343008156633</v>
      </c>
      <c r="AA34" s="1">
        <f t="shared" si="21"/>
        <v>1.25</v>
      </c>
      <c r="AB34" s="1">
        <f t="shared" si="22"/>
        <v>4.5098343008156636</v>
      </c>
      <c r="AC34" s="1">
        <f t="shared" si="3"/>
        <v>4.9744499703954732</v>
      </c>
      <c r="AD34" s="1">
        <f t="shared" si="0"/>
        <v>5.1964832212296557</v>
      </c>
      <c r="AE34" s="1">
        <f t="shared" si="4"/>
        <v>5.3368992553573316</v>
      </c>
      <c r="AH34" s="1">
        <f t="shared" si="6"/>
        <v>1.8000000000000114</v>
      </c>
      <c r="AI34" s="1">
        <f t="shared" si="7"/>
        <v>1.2483130569246947</v>
      </c>
      <c r="AJ34" s="1">
        <f t="shared" si="8"/>
        <v>0.65150529695969406</v>
      </c>
      <c r="AK34" s="1">
        <f t="shared" si="9"/>
        <v>0.85622101240751736</v>
      </c>
      <c r="AL34" s="1">
        <f t="shared" si="10"/>
        <v>-2.195506596532228</v>
      </c>
    </row>
    <row r="35" spans="1:38" x14ac:dyDescent="0.2">
      <c r="A35" s="1" t="s">
        <v>52</v>
      </c>
      <c r="B35" s="1">
        <v>3027</v>
      </c>
      <c r="C35" s="1">
        <v>3068</v>
      </c>
      <c r="D35" s="1">
        <v>3002</v>
      </c>
      <c r="E35" s="1">
        <v>3061</v>
      </c>
      <c r="F35" s="1">
        <v>10516</v>
      </c>
      <c r="G35" s="1">
        <v>2996.6</v>
      </c>
      <c r="H35" s="1">
        <v>3006.1</v>
      </c>
      <c r="I35" s="1">
        <v>3045.05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>
        <v>10516</v>
      </c>
      <c r="P35" s="1">
        <v>12328.4</v>
      </c>
      <c r="Q35" s="1">
        <v>12413</v>
      </c>
      <c r="R35" s="1">
        <v>-95.26</v>
      </c>
      <c r="S35" s="1">
        <v>-122.45</v>
      </c>
      <c r="T35" s="1">
        <v>54.39</v>
      </c>
      <c r="V35" s="1">
        <f t="shared" si="16"/>
        <v>3023.4378313364559</v>
      </c>
      <c r="W35" s="1">
        <f t="shared" si="17"/>
        <v>3118.693794177675</v>
      </c>
      <c r="X35" s="1">
        <f t="shared" si="18"/>
        <v>-95.255962841219116</v>
      </c>
      <c r="Y35" s="1">
        <f t="shared" si="19"/>
        <v>-122.45129104109553</v>
      </c>
      <c r="Z35" s="1">
        <f t="shared" si="20"/>
        <v>54.390656399752828</v>
      </c>
      <c r="AA35" s="1">
        <f t="shared" si="21"/>
        <v>3.0500000000000114</v>
      </c>
      <c r="AB35" s="1">
        <f t="shared" si="22"/>
        <v>5.4390656399752828</v>
      </c>
      <c r="AC35" s="1">
        <f t="shared" si="3"/>
        <v>5.5398076814366517</v>
      </c>
      <c r="AD35" s="1">
        <f t="shared" si="0"/>
        <v>5.612587573537887</v>
      </c>
      <c r="AE35" s="1">
        <f t="shared" si="4"/>
        <v>5.5551110216431239</v>
      </c>
      <c r="AH35" s="1">
        <f t="shared" si="6"/>
        <v>-1.25</v>
      </c>
      <c r="AI35" s="1">
        <f t="shared" si="7"/>
        <v>-5.6384274016449076E-2</v>
      </c>
      <c r="AJ35" s="1">
        <f t="shared" si="8"/>
        <v>0.68084729194935123</v>
      </c>
      <c r="AK35" s="1">
        <f t="shared" si="9"/>
        <v>-1.0159108750955017</v>
      </c>
      <c r="AL35" s="1">
        <f t="shared" si="10"/>
        <v>-2.6554786177697003</v>
      </c>
    </row>
    <row r="36" spans="1:38" x14ac:dyDescent="0.2">
      <c r="A36" s="1" t="s">
        <v>53</v>
      </c>
      <c r="B36" s="1">
        <v>3070</v>
      </c>
      <c r="C36" s="1">
        <v>3080</v>
      </c>
      <c r="D36" s="1">
        <v>3030</v>
      </c>
      <c r="E36" s="1">
        <v>3036</v>
      </c>
      <c r="F36" s="1">
        <v>11164</v>
      </c>
      <c r="G36" s="1">
        <v>3017.2</v>
      </c>
      <c r="H36" s="1">
        <v>3002.2</v>
      </c>
      <c r="I36" s="1">
        <v>3042.3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>
        <v>11164</v>
      </c>
      <c r="P36" s="1">
        <v>11482.4</v>
      </c>
      <c r="Q36" s="1">
        <v>12487.6</v>
      </c>
      <c r="R36" s="1">
        <v>-87.2</v>
      </c>
      <c r="S36" s="1">
        <v>-115.4</v>
      </c>
      <c r="T36" s="1">
        <v>56.41</v>
      </c>
      <c r="V36" s="1">
        <f t="shared" si="16"/>
        <v>3025.3704726693086</v>
      </c>
      <c r="W36" s="1">
        <f t="shared" si="17"/>
        <v>3112.5683279422915</v>
      </c>
      <c r="X36" s="1">
        <f t="shared" si="18"/>
        <v>-87.197855272982906</v>
      </c>
      <c r="Y36" s="1">
        <f t="shared" si="19"/>
        <v>-115.40060388747301</v>
      </c>
      <c r="Z36" s="1">
        <f t="shared" si="20"/>
        <v>56.405497228980209</v>
      </c>
      <c r="AA36" s="1">
        <f t="shared" si="21"/>
        <v>1.8000000000000114</v>
      </c>
      <c r="AB36" s="1">
        <f t="shared" si="22"/>
        <v>5.6405497228980206</v>
      </c>
      <c r="AC36" s="1">
        <f t="shared" si="3"/>
        <v>5.699348540319189</v>
      </c>
      <c r="AD36" s="1">
        <f t="shared" si="0"/>
        <v>5.5937928155324039</v>
      </c>
      <c r="AE36" s="1">
        <f t="shared" si="4"/>
        <v>5.7961288193665172</v>
      </c>
      <c r="AH36" s="1">
        <f t="shared" si="6"/>
        <v>0.29999999999998295</v>
      </c>
      <c r="AI36" s="1">
        <f t="shared" si="7"/>
        <v>0.76258710797083662</v>
      </c>
      <c r="AJ36" s="1">
        <f t="shared" si="8"/>
        <v>1.1847204422812345</v>
      </c>
      <c r="AK36" s="1">
        <f t="shared" si="9"/>
        <v>-1.9258453979947059</v>
      </c>
      <c r="AL36" s="1">
        <f t="shared" si="10"/>
        <v>-2.7686092925508468</v>
      </c>
    </row>
    <row r="37" spans="1:38" x14ac:dyDescent="0.2">
      <c r="A37" s="1" t="s">
        <v>54</v>
      </c>
      <c r="B37" s="1">
        <v>3050</v>
      </c>
      <c r="C37" s="1">
        <v>3078</v>
      </c>
      <c r="D37" s="1">
        <v>3028</v>
      </c>
      <c r="E37" s="1">
        <v>3042</v>
      </c>
      <c r="F37" s="1">
        <v>11524</v>
      </c>
      <c r="G37" s="1">
        <v>3032.6</v>
      </c>
      <c r="H37" s="1">
        <v>2998.1</v>
      </c>
      <c r="I37" s="1">
        <v>3040.15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>
        <v>11524</v>
      </c>
      <c r="P37" s="1">
        <v>11625.6</v>
      </c>
      <c r="Q37" s="1">
        <v>12628</v>
      </c>
      <c r="R37" s="1">
        <v>-79.41</v>
      </c>
      <c r="S37" s="1">
        <v>-108.2</v>
      </c>
      <c r="T37" s="1">
        <v>57.58</v>
      </c>
      <c r="V37" s="1">
        <f t="shared" si="16"/>
        <v>3027.9288614894149</v>
      </c>
      <c r="W37" s="1">
        <f t="shared" si="17"/>
        <v>3107.3410443910107</v>
      </c>
      <c r="X37" s="1">
        <f t="shared" si="18"/>
        <v>-79.41218290159577</v>
      </c>
      <c r="Y37" s="1">
        <f t="shared" si="19"/>
        <v>-108.20291969029756</v>
      </c>
      <c r="Z37" s="1">
        <f t="shared" si="20"/>
        <v>57.581473577403585</v>
      </c>
      <c r="AA37" s="1">
        <f t="shared" si="21"/>
        <v>2.0999999999999943</v>
      </c>
      <c r="AB37" s="1">
        <f t="shared" si="22"/>
        <v>5.7581473577403584</v>
      </c>
      <c r="AC37" s="1">
        <f t="shared" si="3"/>
        <v>5.570414361849596</v>
      </c>
      <c r="AD37" s="1">
        <f t="shared" si="0"/>
        <v>5.8479885181893501</v>
      </c>
      <c r="AH37" s="1">
        <f t="shared" si="6"/>
        <v>-1.3499999999999943</v>
      </c>
      <c r="AI37" s="1">
        <f t="shared" si="7"/>
        <v>1.336339041893666</v>
      </c>
      <c r="AJ37" s="1">
        <f t="shared" si="8"/>
        <v>0.94858735858286225</v>
      </c>
      <c r="AK37" s="1">
        <f t="shared" si="9"/>
        <v>-2.0784953290060937</v>
      </c>
      <c r="AL37" s="1">
        <f t="shared" si="10"/>
        <v>-2.6691238569699616</v>
      </c>
    </row>
    <row r="38" spans="1:38" x14ac:dyDescent="0.2">
      <c r="A38" s="1" t="s">
        <v>55</v>
      </c>
      <c r="B38" s="1">
        <v>3054</v>
      </c>
      <c r="C38" s="1">
        <v>3061</v>
      </c>
      <c r="D38" s="1">
        <v>3010</v>
      </c>
      <c r="E38" s="1">
        <v>3015</v>
      </c>
      <c r="F38" s="1">
        <v>7904</v>
      </c>
      <c r="G38" s="1">
        <v>3035.8</v>
      </c>
      <c r="H38" s="1">
        <v>2993.6</v>
      </c>
      <c r="I38" s="1">
        <v>3039.45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>
        <v>7904</v>
      </c>
      <c r="P38" s="1">
        <v>10886.4</v>
      </c>
      <c r="Q38" s="1">
        <v>12491.2</v>
      </c>
      <c r="R38" s="1">
        <v>-74.56</v>
      </c>
      <c r="S38" s="1">
        <v>-101.47</v>
      </c>
      <c r="T38" s="1">
        <v>53.83</v>
      </c>
      <c r="V38" s="1">
        <f t="shared" si="16"/>
        <v>3025.9398058756587</v>
      </c>
      <c r="W38" s="1">
        <f t="shared" si="17"/>
        <v>3100.5009670287136</v>
      </c>
      <c r="X38" s="1">
        <f t="shared" si="18"/>
        <v>-74.561161153054854</v>
      </c>
      <c r="Y38" s="1">
        <f t="shared" si="19"/>
        <v>-101.47456798284902</v>
      </c>
      <c r="Z38" s="1">
        <f t="shared" si="20"/>
        <v>53.826813659588339</v>
      </c>
      <c r="AA38" s="1">
        <f t="shared" si="21"/>
        <v>0.75</v>
      </c>
      <c r="AB38" s="1">
        <f t="shared" si="22"/>
        <v>5.3826813659588337</v>
      </c>
      <c r="AC38" s="1">
        <f t="shared" si="3"/>
        <v>5.8929090984138455</v>
      </c>
      <c r="AD38" s="1">
        <f t="shared" si="0"/>
        <v>6.2934348654872387</v>
      </c>
      <c r="AH38" s="1">
        <f t="shared" si="6"/>
        <v>5.3000000000000114</v>
      </c>
      <c r="AI38" s="1">
        <f t="shared" si="7"/>
        <v>1.4552351769792011</v>
      </c>
      <c r="AJ38" s="1">
        <f t="shared" si="8"/>
        <v>-7.3002684185307601E-2</v>
      </c>
      <c r="AK38" s="1">
        <f t="shared" si="9"/>
        <v>-1.9096804018719595</v>
      </c>
      <c r="AL38" s="1">
        <f t="shared" si="10"/>
        <v>-2.5773235109254071</v>
      </c>
    </row>
    <row r="39" spans="1:38" x14ac:dyDescent="0.2">
      <c r="A39" s="1" t="s">
        <v>56</v>
      </c>
      <c r="B39" s="1">
        <v>3039</v>
      </c>
      <c r="C39" s="1">
        <v>3121</v>
      </c>
      <c r="D39" s="1">
        <v>3036</v>
      </c>
      <c r="E39" s="1">
        <v>3121</v>
      </c>
      <c r="F39" s="1">
        <v>17158</v>
      </c>
      <c r="G39" s="1">
        <v>3055</v>
      </c>
      <c r="H39" s="1">
        <v>3012</v>
      </c>
      <c r="I39" s="1">
        <v>3043.6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>
        <v>17158</v>
      </c>
      <c r="P39" s="1">
        <v>11653.2</v>
      </c>
      <c r="Q39" s="1">
        <v>12274.6</v>
      </c>
      <c r="R39" s="1">
        <v>-61.45</v>
      </c>
      <c r="S39" s="1">
        <v>-93.47</v>
      </c>
      <c r="T39" s="1">
        <v>64.03</v>
      </c>
      <c r="V39" s="1">
        <f t="shared" si="16"/>
        <v>3040.5644511255573</v>
      </c>
      <c r="W39" s="1">
        <f t="shared" si="17"/>
        <v>3102.019413915476</v>
      </c>
      <c r="X39" s="1">
        <f t="shared" si="18"/>
        <v>-61.454962789918682</v>
      </c>
      <c r="Y39" s="1">
        <f t="shared" si="19"/>
        <v>-93.470646944262967</v>
      </c>
      <c r="Z39" s="1">
        <f t="shared" si="20"/>
        <v>64.03136830868857</v>
      </c>
      <c r="AA39" s="1">
        <f t="shared" si="21"/>
        <v>6.0500000000000114</v>
      </c>
      <c r="AB39" s="1">
        <f t="shared" si="22"/>
        <v>6.4031368308688572</v>
      </c>
      <c r="AC39" s="1">
        <f t="shared" si="3"/>
        <v>6.7488116152514408</v>
      </c>
      <c r="AD39" s="1">
        <f t="shared" si="0"/>
        <v>6.7785132578136391</v>
      </c>
      <c r="AH39" s="1">
        <f t="shared" si="6"/>
        <v>0.84999999999999432</v>
      </c>
      <c r="AI39" s="1">
        <f t="shared" si="7"/>
        <v>5.4187856875719476E-2</v>
      </c>
      <c r="AJ39" s="1">
        <f t="shared" si="8"/>
        <v>-1.3630016691977926</v>
      </c>
      <c r="AK39" s="1">
        <f t="shared" si="9"/>
        <v>-2.5394300945262276</v>
      </c>
      <c r="AL39" s="1">
        <f>AVERAGE(AK39:AK47)</f>
        <v>-2.7510257956159534</v>
      </c>
    </row>
    <row r="40" spans="1:38" x14ac:dyDescent="0.2">
      <c r="A40" s="1" t="s">
        <v>57</v>
      </c>
      <c r="B40" s="1">
        <v>3123</v>
      </c>
      <c r="C40" s="1">
        <v>3140</v>
      </c>
      <c r="D40" s="1">
        <v>3102</v>
      </c>
      <c r="E40" s="1">
        <v>3138</v>
      </c>
      <c r="F40" s="1">
        <v>7586</v>
      </c>
      <c r="G40" s="1">
        <v>3070.4</v>
      </c>
      <c r="H40" s="1">
        <v>3033.5</v>
      </c>
      <c r="I40" s="1">
        <v>3045.4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>
        <v>7586</v>
      </c>
      <c r="P40" s="1">
        <v>11067.2</v>
      </c>
      <c r="Q40" s="1">
        <v>11697.8</v>
      </c>
      <c r="R40" s="1">
        <v>-49.13</v>
      </c>
      <c r="S40" s="1">
        <v>-84.6</v>
      </c>
      <c r="T40" s="1">
        <v>70.94</v>
      </c>
      <c r="V40" s="1">
        <f t="shared" si="16"/>
        <v>3055.5545355677796</v>
      </c>
      <c r="W40" s="1">
        <f t="shared" si="17"/>
        <v>3104.6846425143299</v>
      </c>
      <c r="X40" s="1">
        <f t="shared" si="18"/>
        <v>-49.130106946550313</v>
      </c>
      <c r="Y40" s="1">
        <f t="shared" si="19"/>
        <v>-84.602538944720436</v>
      </c>
      <c r="Z40" s="1">
        <f t="shared" si="20"/>
        <v>70.944863996340246</v>
      </c>
      <c r="AA40" s="1">
        <f t="shared" si="21"/>
        <v>6.9000000000000057</v>
      </c>
      <c r="AB40" s="1">
        <f t="shared" si="22"/>
        <v>7.0944863996340244</v>
      </c>
      <c r="AC40" s="1">
        <f t="shared" si="3"/>
        <v>6.9662014712860296</v>
      </c>
      <c r="AD40" s="1">
        <f t="shared" si="0"/>
        <v>6.796575876772212</v>
      </c>
      <c r="AH40" s="1">
        <f t="shared" si="6"/>
        <v>-1.8499999999999943</v>
      </c>
      <c r="AI40" s="1">
        <f t="shared" si="7"/>
        <v>-1.7284310864108434</v>
      </c>
      <c r="AJ40" s="1">
        <f t="shared" si="8"/>
        <v>-2.29527107577012</v>
      </c>
      <c r="AK40" s="1">
        <f t="shared" si="9"/>
        <v>-3.3501065049383709</v>
      </c>
    </row>
    <row r="41" spans="1:38" x14ac:dyDescent="0.2">
      <c r="A41" s="1" t="s">
        <v>58</v>
      </c>
      <c r="B41" s="1">
        <v>3137</v>
      </c>
      <c r="C41" s="1">
        <v>3137</v>
      </c>
      <c r="D41" s="1">
        <v>3075</v>
      </c>
      <c r="E41" s="1">
        <v>3101</v>
      </c>
      <c r="F41" s="1">
        <v>14146</v>
      </c>
      <c r="G41" s="1">
        <v>3083.4</v>
      </c>
      <c r="H41" s="1">
        <v>3050.3</v>
      </c>
      <c r="I41" s="1">
        <v>3045.65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1">
        <v>14146</v>
      </c>
      <c r="P41" s="1">
        <v>11663.6</v>
      </c>
      <c r="Q41" s="1">
        <v>11573</v>
      </c>
      <c r="R41" s="1">
        <v>-41.87</v>
      </c>
      <c r="S41" s="1">
        <v>-76.06</v>
      </c>
      <c r="T41" s="1">
        <v>68.38</v>
      </c>
      <c r="V41" s="1">
        <f t="shared" si="16"/>
        <v>3062.546145480429</v>
      </c>
      <c r="W41" s="1">
        <f t="shared" si="17"/>
        <v>3104.4117060317867</v>
      </c>
      <c r="X41" s="1">
        <f t="shared" si="18"/>
        <v>-41.865560551357703</v>
      </c>
      <c r="Y41" s="1">
        <f t="shared" si="19"/>
        <v>-76.055143266047878</v>
      </c>
      <c r="Z41" s="1">
        <f t="shared" si="20"/>
        <v>68.37916542938035</v>
      </c>
      <c r="AA41" s="1">
        <f t="shared" si="21"/>
        <v>5.0500000000000114</v>
      </c>
      <c r="AB41" s="1">
        <f t="shared" si="22"/>
        <v>6.8379165429380349</v>
      </c>
      <c r="AC41" s="1">
        <f t="shared" si="3"/>
        <v>6.6476206153413058</v>
      </c>
      <c r="AD41" s="1">
        <f t="shared" si="0"/>
        <v>6.2204321813019305</v>
      </c>
      <c r="AH41" s="1">
        <f t="shared" si="6"/>
        <v>0</v>
      </c>
      <c r="AI41" s="1">
        <f t="shared" si="7"/>
        <v>-2.4147617780582538</v>
      </c>
      <c r="AJ41" s="1">
        <f t="shared" si="8"/>
        <v>-2.2812618084628107</v>
      </c>
      <c r="AK41" s="1">
        <f t="shared" si="9"/>
        <v>-3.9049633904251468</v>
      </c>
    </row>
    <row r="42" spans="1:38" x14ac:dyDescent="0.2">
      <c r="A42" s="1" t="s">
        <v>59</v>
      </c>
      <c r="B42" s="1">
        <v>3113</v>
      </c>
      <c r="C42" s="1">
        <v>3139</v>
      </c>
      <c r="D42" s="1">
        <v>3076</v>
      </c>
      <c r="E42" s="1">
        <v>3101</v>
      </c>
      <c r="F42" s="1">
        <v>9172</v>
      </c>
      <c r="G42" s="1">
        <v>3095.2</v>
      </c>
      <c r="H42" s="1">
        <v>3063.9</v>
      </c>
      <c r="I42" s="1">
        <v>3042.95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1">
        <v>9172</v>
      </c>
      <c r="P42" s="1">
        <v>11193.2</v>
      </c>
      <c r="Q42" s="1">
        <v>11409.4</v>
      </c>
      <c r="R42" s="1">
        <v>-35.700000000000003</v>
      </c>
      <c r="S42" s="1">
        <v>-67.98</v>
      </c>
      <c r="T42" s="1">
        <v>64.569999999999993</v>
      </c>
      <c r="V42" s="1">
        <f t="shared" ref="V42:V55" si="23">V41*11/13+E42*2/13</f>
        <v>3068.462123098825</v>
      </c>
      <c r="W42" s="1">
        <f t="shared" ref="W42:W55" si="24">W41*25/27+E42*2/27</f>
        <v>3104.1589870664693</v>
      </c>
      <c r="X42" s="1">
        <f t="shared" ref="X42:X55" si="25">V42-W42</f>
        <v>-35.696863967644276</v>
      </c>
      <c r="Y42" s="1">
        <f t="shared" ref="Y42:Y55" si="26">Y41*8/10+X42*2/10</f>
        <v>-67.983487406367161</v>
      </c>
      <c r="Z42" s="1">
        <f t="shared" ref="Z42:Z55" si="27">2*(X42-Y42)</f>
        <v>64.573246877445769</v>
      </c>
      <c r="AA42" s="1">
        <f t="shared" ref="AA42:AA55" si="28">E42/20-150</f>
        <v>5.0500000000000114</v>
      </c>
      <c r="AB42" s="1">
        <f t="shared" ref="AB42:AB55" si="29">Z42/10</f>
        <v>6.4573246877445767</v>
      </c>
      <c r="AC42" s="1">
        <f t="shared" si="3"/>
        <v>5.9116900004838788</v>
      </c>
      <c r="AH42" s="1">
        <f t="shared" si="6"/>
        <v>-2.5</v>
      </c>
      <c r="AI42" s="1">
        <f t="shared" si="7"/>
        <v>-2.742620362841262</v>
      </c>
      <c r="AJ42" s="1">
        <f t="shared" si="8"/>
        <v>-1.7930591493743615</v>
      </c>
      <c r="AK42" s="1">
        <f>AB51-AB42</f>
        <v>-3.891348387339562</v>
      </c>
    </row>
    <row r="43" spans="1:38" x14ac:dyDescent="0.2">
      <c r="A43" s="1" t="s">
        <v>60</v>
      </c>
      <c r="B43" s="1">
        <v>3144</v>
      </c>
      <c r="C43" s="1">
        <v>3147</v>
      </c>
      <c r="D43" s="1">
        <v>3041</v>
      </c>
      <c r="E43" s="1">
        <v>3051</v>
      </c>
      <c r="F43" s="1">
        <v>12232</v>
      </c>
      <c r="G43" s="1">
        <v>3102.4</v>
      </c>
      <c r="H43" s="1">
        <v>3069.1</v>
      </c>
      <c r="I43" s="1">
        <v>3040.3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1">
        <v>12232</v>
      </c>
      <c r="P43" s="1">
        <v>12058.8</v>
      </c>
      <c r="Q43" s="1">
        <v>11472.6</v>
      </c>
      <c r="R43" s="1">
        <v>-34.450000000000003</v>
      </c>
      <c r="S43" s="1">
        <v>-61.28</v>
      </c>
      <c r="T43" s="1">
        <v>53.66</v>
      </c>
      <c r="V43" s="1">
        <f t="shared" si="23"/>
        <v>3065.7756426220826</v>
      </c>
      <c r="W43" s="1">
        <f t="shared" si="24"/>
        <v>3100.2212843208049</v>
      </c>
      <c r="X43" s="1">
        <f t="shared" si="25"/>
        <v>-34.445641698722284</v>
      </c>
      <c r="Y43" s="1">
        <f t="shared" si="26"/>
        <v>-61.275918264838189</v>
      </c>
      <c r="Z43" s="1">
        <f t="shared" si="27"/>
        <v>53.660553132231811</v>
      </c>
      <c r="AA43" s="1">
        <f t="shared" si="28"/>
        <v>2.5500000000000114</v>
      </c>
      <c r="AB43" s="1">
        <f t="shared" si="29"/>
        <v>5.366055313223181</v>
      </c>
      <c r="AC43" s="1">
        <f t="shared" si="3"/>
        <v>4.8946050390514806</v>
      </c>
      <c r="AH43" s="1">
        <f t="shared" si="6"/>
        <v>-0.35000000000002274</v>
      </c>
      <c r="AI43" s="1">
        <f t="shared" si="7"/>
        <v>-1.6864032844889163</v>
      </c>
      <c r="AJ43" s="1">
        <f t="shared" si="8"/>
        <v>-0.82918489128083606</v>
      </c>
      <c r="AK43" s="1">
        <f t="shared" si="9"/>
        <v>-3.2835271787297349</v>
      </c>
    </row>
    <row r="44" spans="1:38" x14ac:dyDescent="0.2">
      <c r="A44" s="1" t="s">
        <v>61</v>
      </c>
      <c r="B44" s="1">
        <v>3050</v>
      </c>
      <c r="C44" s="1">
        <v>3069</v>
      </c>
      <c r="D44" s="1">
        <v>3025</v>
      </c>
      <c r="E44" s="1">
        <v>3044</v>
      </c>
      <c r="F44" s="1">
        <v>10646</v>
      </c>
      <c r="G44" s="1">
        <v>3087</v>
      </c>
      <c r="H44" s="1">
        <v>3071</v>
      </c>
      <c r="I44" s="1">
        <v>3037.9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>
        <v>10646</v>
      </c>
      <c r="P44" s="1">
        <v>10756.4</v>
      </c>
      <c r="Q44" s="1">
        <v>11204.8</v>
      </c>
      <c r="R44" s="1">
        <v>-33.630000000000003</v>
      </c>
      <c r="S44" s="1">
        <v>-55.75</v>
      </c>
      <c r="T44" s="1">
        <v>44.23</v>
      </c>
      <c r="V44" s="1">
        <f t="shared" si="23"/>
        <v>3062.4255437571464</v>
      </c>
      <c r="W44" s="1">
        <f t="shared" si="24"/>
        <v>3096.056744741486</v>
      </c>
      <c r="X44" s="1">
        <f t="shared" si="25"/>
        <v>-33.631200984339557</v>
      </c>
      <c r="Y44" s="1">
        <f t="shared" si="26"/>
        <v>-55.746974808738464</v>
      </c>
      <c r="Z44" s="1">
        <f t="shared" si="27"/>
        <v>44.231547648797815</v>
      </c>
      <c r="AA44" s="1">
        <f t="shared" si="28"/>
        <v>2.1999999999999886</v>
      </c>
      <c r="AB44" s="1">
        <f t="shared" si="29"/>
        <v>4.4231547648797811</v>
      </c>
      <c r="AC44" s="1">
        <f t="shared" si="3"/>
        <v>4.0689295448915477</v>
      </c>
      <c r="AH44" s="1">
        <f t="shared" si="6"/>
        <v>5.0000000000011369E-2</v>
      </c>
      <c r="AI44" s="1">
        <f t="shared" si="7"/>
        <v>-0.9501538007929069</v>
      </c>
      <c r="AJ44" s="1">
        <f t="shared" si="8"/>
        <v>-0.24547450779740107</v>
      </c>
      <c r="AK44" s="1">
        <f t="shared" si="9"/>
        <v>-2.0340869481258177</v>
      </c>
    </row>
    <row r="45" spans="1:38" x14ac:dyDescent="0.2">
      <c r="A45" s="1" t="s">
        <v>62</v>
      </c>
      <c r="B45" s="1">
        <v>3053</v>
      </c>
      <c r="C45" s="1">
        <v>3059</v>
      </c>
      <c r="D45" s="1">
        <v>3014</v>
      </c>
      <c r="E45" s="1">
        <v>3045</v>
      </c>
      <c r="F45" s="1">
        <v>7674</v>
      </c>
      <c r="G45" s="1">
        <v>3068.4</v>
      </c>
      <c r="H45" s="1">
        <v>3069.4</v>
      </c>
      <c r="I45" s="1">
        <v>3037.75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1">
        <v>7674</v>
      </c>
      <c r="P45" s="1">
        <v>10774</v>
      </c>
      <c r="Q45" s="1">
        <v>10920.6</v>
      </c>
      <c r="R45" s="1">
        <v>-32.53</v>
      </c>
      <c r="S45" s="1">
        <v>-51.1</v>
      </c>
      <c r="T45" s="1">
        <v>37.15</v>
      </c>
      <c r="V45" s="1">
        <f t="shared" si="23"/>
        <v>3059.7446908714314</v>
      </c>
      <c r="W45" s="1">
        <f t="shared" si="24"/>
        <v>3092.2747636495242</v>
      </c>
      <c r="X45" s="1">
        <f t="shared" si="25"/>
        <v>-32.530072778092745</v>
      </c>
      <c r="Y45" s="1">
        <f t="shared" si="26"/>
        <v>-51.103594402609318</v>
      </c>
      <c r="Z45" s="1">
        <f t="shared" si="27"/>
        <v>37.147043249033146</v>
      </c>
      <c r="AA45" s="1">
        <f t="shared" si="28"/>
        <v>2.25</v>
      </c>
      <c r="AB45" s="1">
        <f t="shared" si="29"/>
        <v>3.7147043249033147</v>
      </c>
      <c r="AH45" s="1">
        <f t="shared" si="6"/>
        <v>2</v>
      </c>
      <c r="AI45" s="1">
        <f t="shared" si="7"/>
        <v>0.14900241143931492</v>
      </c>
      <c r="AJ45" s="1">
        <f t="shared" si="8"/>
        <v>-0.10877251139109416</v>
      </c>
      <c r="AK45" s="1">
        <f t="shared" si="9"/>
        <v>-1.0304764777667397</v>
      </c>
    </row>
    <row r="46" spans="1:38" x14ac:dyDescent="0.2">
      <c r="A46" s="1" t="s">
        <v>63</v>
      </c>
      <c r="B46" s="1">
        <v>3045</v>
      </c>
      <c r="C46" s="1">
        <v>3085</v>
      </c>
      <c r="D46" s="1">
        <v>3017</v>
      </c>
      <c r="E46" s="1">
        <v>3085</v>
      </c>
      <c r="F46" s="1">
        <v>7832</v>
      </c>
      <c r="G46" s="1">
        <v>3065.2</v>
      </c>
      <c r="H46" s="1">
        <v>3074.3</v>
      </c>
      <c r="I46" s="1">
        <v>3038.25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>
        <v>7832</v>
      </c>
      <c r="P46" s="1">
        <v>9511.2000000000007</v>
      </c>
      <c r="Q46" s="1">
        <v>10587.4</v>
      </c>
      <c r="R46" s="1">
        <v>-28.11</v>
      </c>
      <c r="S46" s="1">
        <v>-46.5</v>
      </c>
      <c r="T46" s="1">
        <v>36.799999999999997</v>
      </c>
      <c r="V46" s="1">
        <f t="shared" si="23"/>
        <v>3063.6301230450576</v>
      </c>
      <c r="W46" s="1">
        <f t="shared" si="24"/>
        <v>3091.7358922680778</v>
      </c>
      <c r="X46" s="1">
        <f t="shared" si="25"/>
        <v>-28.105769223020161</v>
      </c>
      <c r="Y46" s="1">
        <f t="shared" si="26"/>
        <v>-46.504029366691483</v>
      </c>
      <c r="Z46" s="1">
        <f t="shared" si="27"/>
        <v>36.796520287342645</v>
      </c>
      <c r="AA46" s="1">
        <f t="shared" si="28"/>
        <v>4.25</v>
      </c>
      <c r="AB46" s="1">
        <f t="shared" si="29"/>
        <v>3.6796520287342647</v>
      </c>
      <c r="AH46" s="1">
        <f t="shared" si="6"/>
        <v>-0.30000000000001137</v>
      </c>
      <c r="AI46" s="1">
        <f t="shared" si="7"/>
        <v>6.4727865961388797E-2</v>
      </c>
      <c r="AJ46" s="1">
        <f t="shared" si="8"/>
        <v>-0.59101679385007078</v>
      </c>
      <c r="AK46" s="1">
        <f t="shared" si="9"/>
        <v>-1.2522922146051032</v>
      </c>
    </row>
    <row r="47" spans="1:38" x14ac:dyDescent="0.2">
      <c r="A47" s="1" t="s">
        <v>64</v>
      </c>
      <c r="B47" s="1">
        <v>3078</v>
      </c>
      <c r="C47" s="1">
        <v>3104</v>
      </c>
      <c r="D47" s="1">
        <v>3064</v>
      </c>
      <c r="E47" s="1">
        <v>3079</v>
      </c>
      <c r="F47" s="1">
        <v>12460</v>
      </c>
      <c r="G47" s="1">
        <v>3060.8</v>
      </c>
      <c r="H47" s="1">
        <v>3078</v>
      </c>
      <c r="I47" s="1">
        <v>3038.05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>
        <v>12460</v>
      </c>
      <c r="P47" s="1">
        <v>10168.799999999999</v>
      </c>
      <c r="Q47" s="1">
        <v>10681</v>
      </c>
      <c r="R47" s="1">
        <v>-24.8</v>
      </c>
      <c r="S47" s="1">
        <v>-42.16</v>
      </c>
      <c r="T47" s="1">
        <v>34.729999999999997</v>
      </c>
      <c r="V47" s="1">
        <f t="shared" si="23"/>
        <v>3065.9947194996639</v>
      </c>
      <c r="W47" s="1">
        <f t="shared" si="24"/>
        <v>3090.7924928408124</v>
      </c>
      <c r="X47" s="1">
        <f t="shared" si="25"/>
        <v>-24.797773341148513</v>
      </c>
      <c r="Y47" s="1">
        <f t="shared" si="26"/>
        <v>-42.162778161582885</v>
      </c>
      <c r="Z47" s="1">
        <f t="shared" si="27"/>
        <v>34.730009640868744</v>
      </c>
      <c r="AA47" s="1">
        <f t="shared" si="28"/>
        <v>3.9499999999999886</v>
      </c>
      <c r="AB47" s="1">
        <f t="shared" si="29"/>
        <v>3.4730009640868742</v>
      </c>
      <c r="AH47" s="1">
        <f t="shared" si="6"/>
        <v>2.4500000000000171</v>
      </c>
      <c r="AI47" s="1">
        <f t="shared" si="7"/>
        <v>-0.54004781157398618</v>
      </c>
      <c r="AJ47" s="1">
        <f t="shared" si="8"/>
        <v>-1.1665433359046029</v>
      </c>
      <c r="AK47" s="1">
        <f t="shared" si="9"/>
        <v>-3.4730009640868742</v>
      </c>
    </row>
    <row r="48" spans="1:38" x14ac:dyDescent="0.2">
      <c r="A48" s="1" t="s">
        <v>65</v>
      </c>
      <c r="B48" s="1">
        <v>3073</v>
      </c>
      <c r="C48" s="1">
        <v>3177</v>
      </c>
      <c r="D48" s="1">
        <v>3050</v>
      </c>
      <c r="E48" s="1">
        <v>3128</v>
      </c>
      <c r="F48" s="1">
        <v>20814</v>
      </c>
      <c r="G48" s="1">
        <v>3076.2</v>
      </c>
      <c r="H48" s="1">
        <v>3089.3</v>
      </c>
      <c r="I48" s="1">
        <v>3041.45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>
        <v>20814</v>
      </c>
      <c r="P48" s="1">
        <v>11885.2</v>
      </c>
      <c r="Q48" s="1">
        <v>11972</v>
      </c>
      <c r="R48" s="1">
        <v>-18.010000000000002</v>
      </c>
      <c r="S48" s="1">
        <v>-37.33</v>
      </c>
      <c r="T48" s="1">
        <v>38.64</v>
      </c>
      <c r="V48" s="1">
        <f t="shared" si="23"/>
        <v>3075.5339934227923</v>
      </c>
      <c r="W48" s="1">
        <f t="shared" si="24"/>
        <v>3093.5486044822337</v>
      </c>
      <c r="X48" s="1">
        <f t="shared" si="25"/>
        <v>-18.014611059441449</v>
      </c>
      <c r="Y48" s="1">
        <f t="shared" si="26"/>
        <v>-37.333144741154598</v>
      </c>
      <c r="Z48" s="1">
        <f t="shared" si="27"/>
        <v>38.637067363426297</v>
      </c>
      <c r="AA48" s="1">
        <f t="shared" si="28"/>
        <v>6.4000000000000057</v>
      </c>
      <c r="AB48" s="1">
        <f t="shared" si="29"/>
        <v>3.8637067363426296</v>
      </c>
      <c r="AH48" s="1">
        <f t="shared" si="6"/>
        <v>-0.90000000000000568</v>
      </c>
      <c r="AI48" s="1">
        <f t="shared" si="7"/>
        <v>-1.2977304359376149</v>
      </c>
      <c r="AJ48" s="1">
        <f t="shared" si="8"/>
        <v>-1.1678225106329156</v>
      </c>
    </row>
    <row r="49" spans="1:36" x14ac:dyDescent="0.2">
      <c r="A49" s="1" t="s">
        <v>66</v>
      </c>
      <c r="B49" s="1">
        <v>3140</v>
      </c>
      <c r="C49" s="1">
        <v>3149</v>
      </c>
      <c r="D49" s="1">
        <v>3102</v>
      </c>
      <c r="E49" s="1">
        <v>3110</v>
      </c>
      <c r="F49" s="1">
        <v>8500</v>
      </c>
      <c r="G49" s="1">
        <v>3089.4</v>
      </c>
      <c r="H49" s="1">
        <v>3088.2</v>
      </c>
      <c r="I49" s="1">
        <v>3050.1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>
        <v>8500</v>
      </c>
      <c r="P49" s="1">
        <v>11456</v>
      </c>
      <c r="Q49" s="1">
        <v>11106.2</v>
      </c>
      <c r="R49" s="1">
        <v>-13.93</v>
      </c>
      <c r="S49" s="1">
        <v>-32.65</v>
      </c>
      <c r="T49" s="1">
        <v>37.44</v>
      </c>
      <c r="V49" s="1">
        <f t="shared" si="23"/>
        <v>3080.8364559731317</v>
      </c>
      <c r="W49" s="1">
        <f t="shared" si="24"/>
        <v>3094.7672263724385</v>
      </c>
      <c r="X49" s="1">
        <f t="shared" si="25"/>
        <v>-13.930770399306766</v>
      </c>
      <c r="Y49" s="1">
        <f t="shared" si="26"/>
        <v>-32.652669872785033</v>
      </c>
      <c r="Z49" s="1">
        <f t="shared" si="27"/>
        <v>37.443798946956534</v>
      </c>
      <c r="AA49" s="1">
        <f t="shared" si="28"/>
        <v>5.5</v>
      </c>
      <c r="AB49" s="1">
        <f t="shared" si="29"/>
        <v>3.7443798946956535</v>
      </c>
      <c r="AH49" s="1">
        <f t="shared" si="6"/>
        <v>-2.3499999999999943</v>
      </c>
      <c r="AI49" s="1">
        <f t="shared" si="7"/>
        <v>-1.6618517602022074</v>
      </c>
      <c r="AJ49" s="1">
        <f t="shared" si="8"/>
        <v>-0.69582851640985721</v>
      </c>
    </row>
    <row r="50" spans="1:36" x14ac:dyDescent="0.2">
      <c r="A50" s="1" t="s">
        <v>67</v>
      </c>
      <c r="B50" s="1">
        <v>3105</v>
      </c>
      <c r="C50" s="1">
        <v>3113</v>
      </c>
      <c r="D50" s="1">
        <v>3054</v>
      </c>
      <c r="E50" s="1">
        <v>3063</v>
      </c>
      <c r="F50" s="1">
        <v>9326</v>
      </c>
      <c r="G50" s="1">
        <v>3093</v>
      </c>
      <c r="H50" s="1">
        <v>3080.7</v>
      </c>
      <c r="I50" s="1">
        <v>3057.1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>
        <v>9326</v>
      </c>
      <c r="P50" s="1">
        <v>11786.4</v>
      </c>
      <c r="Q50" s="1">
        <v>11280.2</v>
      </c>
      <c r="R50" s="1">
        <v>-14.32</v>
      </c>
      <c r="S50" s="1">
        <v>-28.99</v>
      </c>
      <c r="T50" s="1">
        <v>29.33</v>
      </c>
      <c r="V50" s="1">
        <f t="shared" si="23"/>
        <v>3078.0923858234191</v>
      </c>
      <c r="W50" s="1">
        <f t="shared" si="24"/>
        <v>3092.4140984929986</v>
      </c>
      <c r="X50" s="1">
        <f t="shared" si="25"/>
        <v>-14.321712669579483</v>
      </c>
      <c r="Y50" s="1">
        <f t="shared" si="26"/>
        <v>-28.986478432143922</v>
      </c>
      <c r="Z50" s="1">
        <f t="shared" si="27"/>
        <v>29.329531525128878</v>
      </c>
      <c r="AA50" s="1">
        <f t="shared" si="28"/>
        <v>3.1500000000000057</v>
      </c>
      <c r="AB50" s="1">
        <f t="shared" si="29"/>
        <v>2.932953152512888</v>
      </c>
      <c r="AH50" s="1">
        <f t="shared" si="6"/>
        <v>0.94999999999998863</v>
      </c>
      <c r="AI50" s="1">
        <f t="shared" si="7"/>
        <v>-0.54388533575892462</v>
      </c>
      <c r="AJ50" s="1">
        <f t="shared" si="8"/>
        <v>-2.6934036463882965E-2</v>
      </c>
    </row>
    <row r="51" spans="1:36" x14ac:dyDescent="0.2">
      <c r="A51" s="1" t="s">
        <v>68</v>
      </c>
      <c r="B51" s="1">
        <v>3063</v>
      </c>
      <c r="C51" s="1">
        <v>3094</v>
      </c>
      <c r="D51" s="1">
        <v>3050</v>
      </c>
      <c r="E51" s="1">
        <v>3082</v>
      </c>
      <c r="F51" s="1">
        <v>6448</v>
      </c>
      <c r="G51" s="1">
        <v>3092.4</v>
      </c>
      <c r="H51" s="1">
        <v>3078.8</v>
      </c>
      <c r="I51" s="1">
        <v>3064.55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>
        <v>6448</v>
      </c>
      <c r="P51" s="1">
        <v>11509.6</v>
      </c>
      <c r="Q51" s="1">
        <v>10510.4</v>
      </c>
      <c r="R51" s="1">
        <v>-12.95</v>
      </c>
      <c r="S51" s="1">
        <v>-25.78</v>
      </c>
      <c r="T51" s="1">
        <v>25.66</v>
      </c>
      <c r="V51" s="1">
        <f t="shared" si="23"/>
        <v>3078.6935572352008</v>
      </c>
      <c r="W51" s="1">
        <f t="shared" si="24"/>
        <v>3091.6426837898134</v>
      </c>
      <c r="X51" s="1">
        <f t="shared" si="25"/>
        <v>-12.949126554612576</v>
      </c>
      <c r="Y51" s="1">
        <f t="shared" si="26"/>
        <v>-25.77900805663765</v>
      </c>
      <c r="Z51" s="1">
        <f t="shared" si="27"/>
        <v>25.659763004050149</v>
      </c>
      <c r="AA51" s="1">
        <f t="shared" si="28"/>
        <v>4.0999999999999943</v>
      </c>
      <c r="AB51" s="1">
        <f t="shared" si="29"/>
        <v>2.5659763004050147</v>
      </c>
      <c r="AH51" s="1">
        <f t="shared" si="6"/>
        <v>-0.65000000000000568</v>
      </c>
      <c r="AI51" s="1">
        <f t="shared" si="7"/>
        <v>0.11825154673156035</v>
      </c>
    </row>
    <row r="52" spans="1:36" x14ac:dyDescent="0.2">
      <c r="A52" s="1" t="s">
        <v>69</v>
      </c>
      <c r="B52" s="1">
        <v>3089</v>
      </c>
      <c r="C52" s="1">
        <v>3099</v>
      </c>
      <c r="D52" s="1">
        <v>3036</v>
      </c>
      <c r="E52" s="1">
        <v>3069</v>
      </c>
      <c r="F52" s="1">
        <v>6186</v>
      </c>
      <c r="G52" s="1">
        <v>3090.4</v>
      </c>
      <c r="H52" s="1">
        <v>3075.6</v>
      </c>
      <c r="I52" s="1">
        <v>3069.75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>
        <v>6186</v>
      </c>
      <c r="P52" s="1">
        <v>10254.799999999999</v>
      </c>
      <c r="Q52" s="1">
        <v>10211.799999999999</v>
      </c>
      <c r="R52" s="1">
        <v>-12.76</v>
      </c>
      <c r="S52" s="1">
        <v>-23.18</v>
      </c>
      <c r="T52" s="1">
        <v>20.83</v>
      </c>
      <c r="V52" s="1">
        <f t="shared" si="23"/>
        <v>3077.2022407374775</v>
      </c>
      <c r="W52" s="1">
        <f t="shared" si="24"/>
        <v>3089.9654479535311</v>
      </c>
      <c r="X52" s="1">
        <f t="shared" si="25"/>
        <v>-12.763207216053615</v>
      </c>
      <c r="Y52" s="1">
        <f t="shared" si="26"/>
        <v>-23.175847888520845</v>
      </c>
      <c r="Z52" s="1">
        <f t="shared" si="27"/>
        <v>20.82528134493446</v>
      </c>
      <c r="AA52" s="1">
        <f t="shared" si="28"/>
        <v>3.4499999999999886</v>
      </c>
      <c r="AB52" s="1">
        <f t="shared" si="29"/>
        <v>2.0825281344934461</v>
      </c>
      <c r="AH52" s="1">
        <f t="shared" si="6"/>
        <v>2.6500000000000057</v>
      </c>
      <c r="AI52" s="1">
        <f t="shared" si="7"/>
        <v>0.34483167963571537</v>
      </c>
    </row>
    <row r="53" spans="1:36" x14ac:dyDescent="0.2">
      <c r="A53" s="1" t="s">
        <v>70</v>
      </c>
      <c r="B53" s="1">
        <v>3095</v>
      </c>
      <c r="C53" s="1">
        <v>3124</v>
      </c>
      <c r="D53" s="1">
        <v>3082</v>
      </c>
      <c r="E53" s="1">
        <v>3122</v>
      </c>
      <c r="F53" s="1">
        <v>9478</v>
      </c>
      <c r="G53" s="1">
        <v>3089.2</v>
      </c>
      <c r="H53" s="1">
        <v>3082.7</v>
      </c>
      <c r="I53" s="1">
        <v>3075.9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>
        <v>9478</v>
      </c>
      <c r="P53" s="1">
        <v>7987.6</v>
      </c>
      <c r="Q53" s="1">
        <v>9936.4</v>
      </c>
      <c r="R53" s="1">
        <v>-8.24</v>
      </c>
      <c r="S53" s="1">
        <v>-20.190000000000001</v>
      </c>
      <c r="T53" s="1">
        <v>23.89</v>
      </c>
      <c r="V53" s="1">
        <f t="shared" si="23"/>
        <v>3084.0942037009422</v>
      </c>
      <c r="W53" s="1">
        <f t="shared" si="24"/>
        <v>3092.3383777347508</v>
      </c>
      <c r="X53" s="1">
        <f t="shared" si="25"/>
        <v>-8.2441740338085765</v>
      </c>
      <c r="Y53" s="1">
        <f t="shared" si="26"/>
        <v>-20.189513117578393</v>
      </c>
      <c r="Z53" s="1">
        <f t="shared" si="27"/>
        <v>23.890678167539633</v>
      </c>
      <c r="AA53" s="1">
        <f t="shared" si="28"/>
        <v>6.0999999999999943</v>
      </c>
      <c r="AB53" s="1">
        <f t="shared" si="29"/>
        <v>2.3890678167539634</v>
      </c>
      <c r="AH53" s="1">
        <f t="shared" si="6"/>
        <v>0.75</v>
      </c>
    </row>
    <row r="54" spans="1:36" x14ac:dyDescent="0.2">
      <c r="A54" s="1" t="s">
        <v>71</v>
      </c>
      <c r="B54" s="1">
        <v>3100</v>
      </c>
      <c r="C54" s="1">
        <v>3140</v>
      </c>
      <c r="D54" s="1">
        <v>3097</v>
      </c>
      <c r="E54" s="1">
        <v>3137</v>
      </c>
      <c r="F54" s="1">
        <v>9554</v>
      </c>
      <c r="G54" s="1">
        <v>3094.6</v>
      </c>
      <c r="H54" s="1">
        <v>3092</v>
      </c>
      <c r="I54" s="1">
        <v>3081.5</v>
      </c>
      <c r="J54" s="1" t="s">
        <v>22</v>
      </c>
      <c r="K54" s="1" t="s">
        <v>22</v>
      </c>
      <c r="L54" s="1" t="s">
        <v>22</v>
      </c>
      <c r="M54" s="1" t="s">
        <v>22</v>
      </c>
      <c r="N54" s="1" t="s">
        <v>22</v>
      </c>
      <c r="O54" s="1">
        <v>9554</v>
      </c>
      <c r="P54" s="1">
        <v>8198.4</v>
      </c>
      <c r="Q54" s="1">
        <v>9827.2000000000007</v>
      </c>
      <c r="R54" s="1">
        <v>-3.41</v>
      </c>
      <c r="S54" s="1">
        <v>-16.829999999999998</v>
      </c>
      <c r="T54" s="1">
        <v>26.84</v>
      </c>
      <c r="V54" s="1">
        <f t="shared" si="23"/>
        <v>3092.2335569777206</v>
      </c>
      <c r="W54" s="1">
        <f t="shared" si="24"/>
        <v>3095.6466460506954</v>
      </c>
      <c r="X54" s="1">
        <f t="shared" si="25"/>
        <v>-3.4130890729747989</v>
      </c>
      <c r="Y54" s="1">
        <f t="shared" si="26"/>
        <v>-16.834228308657675</v>
      </c>
      <c r="Z54" s="1">
        <f t="shared" si="27"/>
        <v>26.842278471365752</v>
      </c>
      <c r="AA54" s="1">
        <f t="shared" si="28"/>
        <v>6.8499999999999943</v>
      </c>
      <c r="AB54" s="1">
        <f t="shared" si="29"/>
        <v>2.684227847136575</v>
      </c>
      <c r="AH54" s="1">
        <f t="shared" si="6"/>
        <v>-1.2999999999999829</v>
      </c>
    </row>
    <row r="55" spans="1:36" x14ac:dyDescent="0.2">
      <c r="A55" s="1" t="s">
        <v>72</v>
      </c>
      <c r="B55" s="1">
        <v>3128</v>
      </c>
      <c r="C55" s="1">
        <v>3130</v>
      </c>
      <c r="D55" s="1">
        <v>3098</v>
      </c>
      <c r="E55" s="1">
        <v>3111</v>
      </c>
      <c r="F55" s="1">
        <v>7112</v>
      </c>
      <c r="G55" s="1">
        <v>3104.2</v>
      </c>
      <c r="H55" s="1">
        <v>3098.6</v>
      </c>
      <c r="I55" s="1">
        <v>3084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>
        <v>7112</v>
      </c>
      <c r="P55" s="1">
        <v>7755.6</v>
      </c>
      <c r="Q55" s="1">
        <v>9771</v>
      </c>
      <c r="R55" s="1">
        <v>-1.66</v>
      </c>
      <c r="S55" s="1">
        <v>-13.8</v>
      </c>
      <c r="T55" s="1">
        <v>24.27</v>
      </c>
      <c r="V55" s="1">
        <f t="shared" si="23"/>
        <v>3095.1207020580714</v>
      </c>
      <c r="W55" s="1">
        <f t="shared" si="24"/>
        <v>3096.7839315284218</v>
      </c>
      <c r="X55" s="1">
        <f t="shared" si="25"/>
        <v>-1.6632294703504158</v>
      </c>
      <c r="Y55" s="1">
        <f t="shared" si="26"/>
        <v>-13.800028540996223</v>
      </c>
      <c r="Z55" s="1">
        <f t="shared" si="27"/>
        <v>24.273598141291615</v>
      </c>
      <c r="AA55" s="1">
        <f t="shared" si="28"/>
        <v>5.5500000000000114</v>
      </c>
      <c r="AB55" s="1">
        <f t="shared" si="29"/>
        <v>2.4273598141291615</v>
      </c>
      <c r="AH55" s="1">
        <f t="shared" si="6"/>
        <v>-5.5500000000000114</v>
      </c>
    </row>
    <row r="56" spans="1:36" x14ac:dyDescent="0.2">
      <c r="A56" s="1" t="s">
        <v>73</v>
      </c>
      <c r="B56" s="1">
        <v>3140</v>
      </c>
      <c r="C56" s="1">
        <v>3221</v>
      </c>
      <c r="D56" s="1">
        <v>3140</v>
      </c>
      <c r="E56" s="1">
        <v>3199</v>
      </c>
      <c r="F56" s="1">
        <v>8422</v>
      </c>
      <c r="G56" s="1">
        <v>3127.6</v>
      </c>
      <c r="H56" s="1">
        <v>3110</v>
      </c>
      <c r="I56" s="1">
        <v>3092.15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>
        <v>8422</v>
      </c>
      <c r="P56" s="1">
        <v>8150.4</v>
      </c>
      <c r="Q56" s="1">
        <v>9830</v>
      </c>
      <c r="R56" s="1">
        <v>6.75</v>
      </c>
      <c r="S56" s="1">
        <v>-9.69</v>
      </c>
      <c r="T56" s="1">
        <v>32.869999999999997</v>
      </c>
    </row>
    <row r="57" spans="1:36" x14ac:dyDescent="0.2">
      <c r="A57" s="1" t="s">
        <v>74</v>
      </c>
      <c r="B57" s="1">
        <v>3209</v>
      </c>
      <c r="C57" s="1">
        <v>3260</v>
      </c>
      <c r="D57" s="1">
        <v>3190</v>
      </c>
      <c r="E57" s="1">
        <v>3253</v>
      </c>
      <c r="F57" s="1">
        <v>13840</v>
      </c>
      <c r="G57" s="1">
        <v>3164.4</v>
      </c>
      <c r="H57" s="1">
        <v>3127.4</v>
      </c>
      <c r="I57" s="1">
        <v>3102.7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22</v>
      </c>
      <c r="O57" s="1">
        <v>13840</v>
      </c>
      <c r="P57" s="1">
        <v>9681.2000000000007</v>
      </c>
      <c r="Q57" s="1">
        <v>9968</v>
      </c>
      <c r="R57" s="1">
        <v>17.57</v>
      </c>
      <c r="S57" s="1">
        <v>-4.24</v>
      </c>
      <c r="T57" s="1">
        <v>43.61</v>
      </c>
    </row>
    <row r="58" spans="1:36" x14ac:dyDescent="0.2">
      <c r="A58" s="1" t="s">
        <v>75</v>
      </c>
      <c r="B58" s="1">
        <v>3232</v>
      </c>
      <c r="C58" s="1">
        <v>3275</v>
      </c>
      <c r="D58" s="1">
        <v>3204</v>
      </c>
      <c r="E58" s="1">
        <v>3269</v>
      </c>
      <c r="F58" s="1">
        <v>15836</v>
      </c>
      <c r="G58" s="1">
        <v>3193.8</v>
      </c>
      <c r="H58" s="1">
        <v>3141.5</v>
      </c>
      <c r="I58" s="1">
        <v>3115.4</v>
      </c>
      <c r="J58" s="1" t="s">
        <v>22</v>
      </c>
      <c r="K58" s="1" t="s">
        <v>22</v>
      </c>
      <c r="L58" s="1" t="s">
        <v>22</v>
      </c>
      <c r="M58" s="1" t="s">
        <v>22</v>
      </c>
      <c r="N58" s="1" t="s">
        <v>22</v>
      </c>
      <c r="O58" s="1">
        <v>15836</v>
      </c>
      <c r="P58" s="1">
        <v>10952.8</v>
      </c>
      <c r="Q58" s="1">
        <v>9470.2000000000007</v>
      </c>
      <c r="R58" s="1">
        <v>27.12</v>
      </c>
      <c r="S58" s="1">
        <v>2.0299999999999998</v>
      </c>
      <c r="T58" s="1">
        <v>50.17</v>
      </c>
    </row>
    <row r="59" spans="1:36" x14ac:dyDescent="0.2">
      <c r="A59" s="1" t="s">
        <v>76</v>
      </c>
      <c r="B59" s="1">
        <v>3264</v>
      </c>
      <c r="C59" s="1">
        <v>3280</v>
      </c>
      <c r="D59" s="1">
        <v>3230</v>
      </c>
      <c r="E59" s="1">
        <v>3276</v>
      </c>
      <c r="F59" s="1">
        <v>8392</v>
      </c>
      <c r="G59" s="1">
        <v>3221.6</v>
      </c>
      <c r="H59" s="1">
        <v>3158.1</v>
      </c>
      <c r="I59" s="1">
        <v>3123.15</v>
      </c>
      <c r="J59" s="1" t="s">
        <v>22</v>
      </c>
      <c r="K59" s="1" t="s">
        <v>22</v>
      </c>
      <c r="L59" s="1" t="s">
        <v>22</v>
      </c>
      <c r="M59" s="1" t="s">
        <v>22</v>
      </c>
      <c r="N59" s="1" t="s">
        <v>22</v>
      </c>
      <c r="O59" s="1">
        <v>8392</v>
      </c>
      <c r="P59" s="1">
        <v>10720.4</v>
      </c>
      <c r="Q59" s="1">
        <v>9459.4</v>
      </c>
      <c r="R59" s="1">
        <v>34.85</v>
      </c>
      <c r="S59" s="1">
        <v>8.6</v>
      </c>
      <c r="T59" s="1">
        <v>52.51</v>
      </c>
    </row>
    <row r="60" spans="1:36" x14ac:dyDescent="0.2">
      <c r="A60" s="1" t="s">
        <v>77</v>
      </c>
      <c r="B60" s="1">
        <v>3310</v>
      </c>
      <c r="C60" s="1">
        <v>3392</v>
      </c>
      <c r="D60" s="1">
        <v>3304</v>
      </c>
      <c r="E60" s="1">
        <v>3386</v>
      </c>
      <c r="F60" s="1">
        <v>17602</v>
      </c>
      <c r="G60" s="1">
        <v>3276.6</v>
      </c>
      <c r="H60" s="1">
        <v>3190.4</v>
      </c>
      <c r="I60" s="1">
        <v>3135.55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>
        <v>17602</v>
      </c>
      <c r="P60" s="1">
        <v>12818.4</v>
      </c>
      <c r="Q60" s="1">
        <v>10287</v>
      </c>
      <c r="R60" s="1">
        <v>49.29</v>
      </c>
      <c r="S60" s="1">
        <v>16.739999999999998</v>
      </c>
      <c r="T60" s="1">
        <v>65.11</v>
      </c>
    </row>
    <row r="61" spans="1:36" x14ac:dyDescent="0.2">
      <c r="A61" s="1" t="s">
        <v>78</v>
      </c>
      <c r="B61" s="1">
        <v>3370</v>
      </c>
      <c r="C61" s="1">
        <v>3552</v>
      </c>
      <c r="D61" s="1">
        <v>3362</v>
      </c>
      <c r="E61" s="1">
        <v>3526</v>
      </c>
      <c r="F61" s="1">
        <v>74078</v>
      </c>
      <c r="G61" s="1">
        <v>3342</v>
      </c>
      <c r="H61" s="1">
        <v>3234.8</v>
      </c>
      <c r="I61" s="1">
        <v>3156.8</v>
      </c>
      <c r="J61" s="1" t="s">
        <v>22</v>
      </c>
      <c r="K61" s="1" t="s">
        <v>22</v>
      </c>
      <c r="L61" s="1" t="s">
        <v>22</v>
      </c>
      <c r="M61" s="1" t="s">
        <v>22</v>
      </c>
      <c r="N61" s="1" t="s">
        <v>22</v>
      </c>
      <c r="O61" s="1">
        <v>74078</v>
      </c>
      <c r="P61" s="1">
        <v>25949.599999999999</v>
      </c>
      <c r="Q61" s="1">
        <v>17050</v>
      </c>
      <c r="R61" s="1">
        <v>71.209999999999994</v>
      </c>
      <c r="S61" s="1">
        <v>27.63</v>
      </c>
      <c r="T61" s="1">
        <v>87.16</v>
      </c>
    </row>
    <row r="62" spans="1:36" x14ac:dyDescent="0.2">
      <c r="A62" s="1" t="s">
        <v>79</v>
      </c>
      <c r="B62" s="1">
        <v>3525</v>
      </c>
      <c r="C62" s="1">
        <v>3544</v>
      </c>
      <c r="D62" s="1">
        <v>3463</v>
      </c>
      <c r="E62" s="1">
        <v>3528</v>
      </c>
      <c r="F62" s="1">
        <v>30754</v>
      </c>
      <c r="G62" s="1">
        <v>3397</v>
      </c>
      <c r="H62" s="1">
        <v>3280.7</v>
      </c>
      <c r="I62" s="1">
        <v>3178.15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>
        <v>30754</v>
      </c>
      <c r="P62" s="1">
        <v>29332.400000000001</v>
      </c>
      <c r="Q62" s="1">
        <v>19506.8</v>
      </c>
      <c r="R62" s="1">
        <v>87.73</v>
      </c>
      <c r="S62" s="1">
        <v>39.65</v>
      </c>
      <c r="T62" s="1">
        <v>96.16</v>
      </c>
    </row>
    <row r="63" spans="1:36" x14ac:dyDescent="0.2">
      <c r="A63" s="1" t="s">
        <v>80</v>
      </c>
      <c r="B63" s="1">
        <v>3518</v>
      </c>
      <c r="C63" s="1">
        <v>3522</v>
      </c>
      <c r="D63" s="1">
        <v>3343</v>
      </c>
      <c r="E63" s="1">
        <v>3379</v>
      </c>
      <c r="F63" s="1">
        <v>36798</v>
      </c>
      <c r="G63" s="1">
        <v>3419</v>
      </c>
      <c r="H63" s="1">
        <v>3306.4</v>
      </c>
      <c r="I63" s="1">
        <v>3194.55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>
        <v>36798</v>
      </c>
      <c r="P63" s="1">
        <v>33524.800000000003</v>
      </c>
      <c r="Q63" s="1">
        <v>22238.799999999999</v>
      </c>
      <c r="R63" s="1">
        <v>87.79</v>
      </c>
      <c r="S63" s="1">
        <v>49.28</v>
      </c>
      <c r="T63" s="1">
        <v>77.02</v>
      </c>
    </row>
    <row r="64" spans="1:36" x14ac:dyDescent="0.2">
      <c r="A64" s="1" t="s">
        <v>81</v>
      </c>
      <c r="B64" s="1">
        <v>3400</v>
      </c>
      <c r="C64" s="1">
        <v>3400</v>
      </c>
      <c r="D64" s="1">
        <v>3302</v>
      </c>
      <c r="E64" s="1">
        <v>3382</v>
      </c>
      <c r="F64" s="1">
        <v>35070</v>
      </c>
      <c r="G64" s="1">
        <v>3440.2</v>
      </c>
      <c r="H64" s="1">
        <v>3330.9</v>
      </c>
      <c r="I64" s="1">
        <v>3211.45</v>
      </c>
      <c r="J64" s="1">
        <v>3103.78</v>
      </c>
      <c r="K64" s="1" t="s">
        <v>22</v>
      </c>
      <c r="L64" s="1" t="s">
        <v>22</v>
      </c>
      <c r="M64" s="1" t="s">
        <v>22</v>
      </c>
      <c r="N64" s="1" t="s">
        <v>22</v>
      </c>
      <c r="O64" s="1">
        <v>35070</v>
      </c>
      <c r="P64" s="1">
        <v>38860.400000000001</v>
      </c>
      <c r="Q64" s="1">
        <v>24790.400000000001</v>
      </c>
      <c r="R64" s="1">
        <v>87.07</v>
      </c>
      <c r="S64" s="1">
        <v>56.84</v>
      </c>
      <c r="T64" s="1">
        <v>60.47</v>
      </c>
    </row>
    <row r="65" spans="1:20" x14ac:dyDescent="0.2">
      <c r="A65" s="1" t="s">
        <v>82</v>
      </c>
      <c r="B65" s="1">
        <v>3382</v>
      </c>
      <c r="C65" s="1">
        <v>3407</v>
      </c>
      <c r="D65" s="1">
        <v>3339</v>
      </c>
      <c r="E65" s="1">
        <v>3380</v>
      </c>
      <c r="F65" s="1">
        <v>22216</v>
      </c>
      <c r="G65" s="1">
        <v>3439</v>
      </c>
      <c r="H65" s="1">
        <v>3357.8</v>
      </c>
      <c r="I65" s="1">
        <v>3228.2</v>
      </c>
      <c r="J65" s="1">
        <v>3093.45</v>
      </c>
      <c r="K65" s="1" t="s">
        <v>22</v>
      </c>
      <c r="L65" s="1" t="s">
        <v>22</v>
      </c>
      <c r="M65" s="1" t="s">
        <v>22</v>
      </c>
      <c r="N65" s="1" t="s">
        <v>22</v>
      </c>
      <c r="O65" s="1">
        <v>22216</v>
      </c>
      <c r="P65" s="1">
        <v>39783.199999999997</v>
      </c>
      <c r="Q65" s="1">
        <v>26300.799999999999</v>
      </c>
      <c r="R65" s="1">
        <v>85.36</v>
      </c>
      <c r="S65" s="1">
        <v>62.54</v>
      </c>
      <c r="T65" s="1">
        <v>45.63</v>
      </c>
    </row>
    <row r="66" spans="1:20" x14ac:dyDescent="0.2">
      <c r="A66" s="1" t="s">
        <v>83</v>
      </c>
      <c r="B66" s="1">
        <v>3379</v>
      </c>
      <c r="C66" s="1">
        <v>3385</v>
      </c>
      <c r="D66" s="1">
        <v>3321</v>
      </c>
      <c r="E66" s="1">
        <v>3331</v>
      </c>
      <c r="F66" s="1">
        <v>21372</v>
      </c>
      <c r="G66" s="1">
        <v>3400</v>
      </c>
      <c r="H66" s="1">
        <v>3371</v>
      </c>
      <c r="I66" s="1">
        <v>3240.5</v>
      </c>
      <c r="J66" s="1">
        <v>3100.15</v>
      </c>
      <c r="K66" s="1" t="s">
        <v>22</v>
      </c>
      <c r="L66" s="1" t="s">
        <v>22</v>
      </c>
      <c r="M66" s="1" t="s">
        <v>22</v>
      </c>
      <c r="N66" s="1" t="s">
        <v>22</v>
      </c>
      <c r="O66" s="1">
        <v>21372</v>
      </c>
      <c r="P66" s="1">
        <v>29242</v>
      </c>
      <c r="Q66" s="1">
        <v>27595.8</v>
      </c>
      <c r="R66" s="1">
        <v>79.13</v>
      </c>
      <c r="S66" s="1">
        <v>65.86</v>
      </c>
      <c r="T66" s="1">
        <v>26.55</v>
      </c>
    </row>
    <row r="67" spans="1:20" x14ac:dyDescent="0.2">
      <c r="A67" s="1" t="s">
        <v>84</v>
      </c>
      <c r="B67" s="1">
        <v>3329</v>
      </c>
      <c r="C67" s="1">
        <v>3378</v>
      </c>
      <c r="D67" s="1">
        <v>3306</v>
      </c>
      <c r="E67" s="1">
        <v>3375</v>
      </c>
      <c r="F67" s="1">
        <v>24758</v>
      </c>
      <c r="G67" s="1">
        <v>3369.4</v>
      </c>
      <c r="H67" s="1">
        <v>3383.2</v>
      </c>
      <c r="I67" s="1">
        <v>3255.3</v>
      </c>
      <c r="J67" s="1">
        <v>3108.83</v>
      </c>
      <c r="K67" s="1" t="s">
        <v>22</v>
      </c>
      <c r="L67" s="1" t="s">
        <v>22</v>
      </c>
      <c r="M67" s="1" t="s">
        <v>22</v>
      </c>
      <c r="N67" s="1" t="s">
        <v>22</v>
      </c>
      <c r="O67" s="1">
        <v>24758</v>
      </c>
      <c r="P67" s="1">
        <v>28042.799999999999</v>
      </c>
      <c r="Q67" s="1">
        <v>28687.599999999999</v>
      </c>
      <c r="R67" s="1">
        <v>76.86</v>
      </c>
      <c r="S67" s="1">
        <v>68.06</v>
      </c>
      <c r="T67" s="1">
        <v>17.61</v>
      </c>
    </row>
    <row r="68" spans="1:20" x14ac:dyDescent="0.2">
      <c r="A68" s="1" t="s">
        <v>85</v>
      </c>
      <c r="B68" s="1">
        <v>3353</v>
      </c>
      <c r="C68" s="1">
        <v>3357</v>
      </c>
      <c r="D68" s="1">
        <v>3287</v>
      </c>
      <c r="E68" s="1">
        <v>3336</v>
      </c>
      <c r="F68" s="1">
        <v>28926</v>
      </c>
      <c r="G68" s="1">
        <v>3360.8</v>
      </c>
      <c r="H68" s="1">
        <v>3389.9</v>
      </c>
      <c r="I68" s="1">
        <v>3265.7</v>
      </c>
      <c r="J68" s="1">
        <v>3117.72</v>
      </c>
      <c r="K68" s="1" t="s">
        <v>22</v>
      </c>
      <c r="L68" s="1" t="s">
        <v>22</v>
      </c>
      <c r="M68" s="1" t="s">
        <v>22</v>
      </c>
      <c r="N68" s="1" t="s">
        <v>22</v>
      </c>
      <c r="O68" s="1">
        <v>28926</v>
      </c>
      <c r="P68" s="1">
        <v>26468.400000000001</v>
      </c>
      <c r="Q68" s="1">
        <v>29996.6</v>
      </c>
      <c r="R68" s="1">
        <v>71.099999999999994</v>
      </c>
      <c r="S68" s="1">
        <v>68.67</v>
      </c>
      <c r="T68" s="1">
        <v>4.87</v>
      </c>
    </row>
    <row r="69" spans="1:20" x14ac:dyDescent="0.2">
      <c r="A69" s="1" t="s">
        <v>86</v>
      </c>
      <c r="B69" s="1">
        <v>3316</v>
      </c>
      <c r="C69" s="1">
        <v>3348</v>
      </c>
      <c r="D69" s="1">
        <v>3292</v>
      </c>
      <c r="E69" s="1">
        <v>3341</v>
      </c>
      <c r="F69" s="1">
        <v>14724</v>
      </c>
      <c r="G69" s="1">
        <v>3352.6</v>
      </c>
      <c r="H69" s="1">
        <v>3396.4</v>
      </c>
      <c r="I69" s="1">
        <v>3277.25</v>
      </c>
      <c r="J69" s="1">
        <v>3125.87</v>
      </c>
      <c r="K69" s="1" t="s">
        <v>22</v>
      </c>
      <c r="L69" s="1" t="s">
        <v>22</v>
      </c>
      <c r="M69" s="1" t="s">
        <v>22</v>
      </c>
      <c r="N69" s="1" t="s">
        <v>22</v>
      </c>
      <c r="O69" s="1">
        <v>14724</v>
      </c>
      <c r="P69" s="1">
        <v>22399.200000000001</v>
      </c>
      <c r="Q69" s="1">
        <v>30629.8</v>
      </c>
      <c r="R69" s="1">
        <v>66.17</v>
      </c>
      <c r="S69" s="1">
        <v>68.17</v>
      </c>
      <c r="T69" s="1">
        <v>-3.99</v>
      </c>
    </row>
    <row r="70" spans="1:20" x14ac:dyDescent="0.2">
      <c r="A70" s="1" t="s">
        <v>87</v>
      </c>
      <c r="B70" s="1">
        <v>3363</v>
      </c>
      <c r="C70" s="1">
        <v>3433</v>
      </c>
      <c r="D70" s="1">
        <v>3353</v>
      </c>
      <c r="E70" s="1">
        <v>3417</v>
      </c>
      <c r="F70" s="1">
        <v>47342</v>
      </c>
      <c r="G70" s="1">
        <v>3360</v>
      </c>
      <c r="H70" s="1">
        <v>3399.5</v>
      </c>
      <c r="I70" s="1">
        <v>3294.95</v>
      </c>
      <c r="J70" s="1">
        <v>3134.35</v>
      </c>
      <c r="K70" s="1" t="s">
        <v>22</v>
      </c>
      <c r="L70" s="1" t="s">
        <v>22</v>
      </c>
      <c r="M70" s="1" t="s">
        <v>22</v>
      </c>
      <c r="N70" s="1" t="s">
        <v>22</v>
      </c>
      <c r="O70" s="1">
        <v>47342</v>
      </c>
      <c r="P70" s="1">
        <v>27424.400000000001</v>
      </c>
      <c r="Q70" s="1">
        <v>33603.800000000003</v>
      </c>
      <c r="R70" s="1">
        <v>67.62</v>
      </c>
      <c r="S70" s="1">
        <v>68.06</v>
      </c>
      <c r="T70" s="1">
        <v>-0.88</v>
      </c>
    </row>
    <row r="71" spans="1:20" x14ac:dyDescent="0.2">
      <c r="A71" s="1" t="s">
        <v>88</v>
      </c>
      <c r="B71" s="1">
        <v>3396</v>
      </c>
      <c r="C71" s="1">
        <v>3406</v>
      </c>
      <c r="D71" s="1">
        <v>3347</v>
      </c>
      <c r="E71" s="1">
        <v>3353</v>
      </c>
      <c r="F71" s="1">
        <v>24878</v>
      </c>
      <c r="G71" s="1">
        <v>3364.4</v>
      </c>
      <c r="H71" s="1">
        <v>3382.2</v>
      </c>
      <c r="I71" s="1">
        <v>3308.5</v>
      </c>
      <c r="J71" s="1">
        <v>3141.87</v>
      </c>
      <c r="K71" s="1" t="s">
        <v>22</v>
      </c>
      <c r="L71" s="1" t="s">
        <v>22</v>
      </c>
      <c r="M71" s="1" t="s">
        <v>22</v>
      </c>
      <c r="N71" s="1" t="s">
        <v>22</v>
      </c>
      <c r="O71" s="1">
        <v>24878</v>
      </c>
      <c r="P71" s="1">
        <v>28125.599999999999</v>
      </c>
      <c r="Q71" s="1">
        <v>28683.8</v>
      </c>
      <c r="R71" s="1">
        <v>62.88</v>
      </c>
      <c r="S71" s="1">
        <v>67.02</v>
      </c>
      <c r="T71" s="1">
        <v>-8.2899999999999991</v>
      </c>
    </row>
    <row r="72" spans="1:20" x14ac:dyDescent="0.2">
      <c r="A72" s="1" t="s">
        <v>89</v>
      </c>
      <c r="B72" s="1">
        <v>3328</v>
      </c>
      <c r="C72" s="1">
        <v>3328</v>
      </c>
      <c r="D72" s="1">
        <v>3241</v>
      </c>
      <c r="E72" s="1">
        <v>3278</v>
      </c>
      <c r="F72" s="1">
        <v>39698</v>
      </c>
      <c r="G72" s="1">
        <v>3345</v>
      </c>
      <c r="H72" s="1">
        <v>3357.2</v>
      </c>
      <c r="I72" s="1">
        <v>3318.95</v>
      </c>
      <c r="J72" s="1">
        <v>3146.97</v>
      </c>
      <c r="K72" s="1" t="s">
        <v>22</v>
      </c>
      <c r="L72" s="1" t="s">
        <v>22</v>
      </c>
      <c r="M72" s="1" t="s">
        <v>22</v>
      </c>
      <c r="N72" s="1" t="s">
        <v>22</v>
      </c>
      <c r="O72" s="1">
        <v>39698</v>
      </c>
      <c r="P72" s="1">
        <v>31113.599999999999</v>
      </c>
      <c r="Q72" s="1">
        <v>29578.2</v>
      </c>
      <c r="R72" s="1">
        <v>52.47</v>
      </c>
      <c r="S72" s="1">
        <v>64.11</v>
      </c>
      <c r="T72" s="1">
        <v>-23.29</v>
      </c>
    </row>
    <row r="73" spans="1:20" x14ac:dyDescent="0.2">
      <c r="A73" s="1" t="s">
        <v>90</v>
      </c>
      <c r="B73" s="1">
        <v>3290</v>
      </c>
      <c r="C73" s="1">
        <v>3313</v>
      </c>
      <c r="D73" s="1">
        <v>3215</v>
      </c>
      <c r="E73" s="1">
        <v>3263</v>
      </c>
      <c r="F73" s="1">
        <v>24370</v>
      </c>
      <c r="G73" s="1">
        <v>3330.4</v>
      </c>
      <c r="H73" s="1">
        <v>3345.6</v>
      </c>
      <c r="I73" s="1">
        <v>3326</v>
      </c>
      <c r="J73" s="1">
        <v>3150.42</v>
      </c>
      <c r="K73" s="1" t="s">
        <v>22</v>
      </c>
      <c r="L73" s="1" t="s">
        <v>22</v>
      </c>
      <c r="M73" s="1" t="s">
        <v>22</v>
      </c>
      <c r="N73" s="1" t="s">
        <v>22</v>
      </c>
      <c r="O73" s="1">
        <v>24370</v>
      </c>
      <c r="P73" s="1">
        <v>30202.400000000001</v>
      </c>
      <c r="Q73" s="1">
        <v>28335.4</v>
      </c>
      <c r="R73" s="1">
        <v>42.51</v>
      </c>
      <c r="S73" s="1">
        <v>59.79</v>
      </c>
      <c r="T73" s="1">
        <v>-34.56</v>
      </c>
    </row>
    <row r="74" spans="1:20" x14ac:dyDescent="0.2">
      <c r="A74" s="1" t="s">
        <v>91</v>
      </c>
      <c r="B74" s="1">
        <v>3283</v>
      </c>
      <c r="C74" s="1">
        <v>3329</v>
      </c>
      <c r="D74" s="1">
        <v>3273</v>
      </c>
      <c r="E74" s="1">
        <v>3320</v>
      </c>
      <c r="F74" s="1">
        <v>25724</v>
      </c>
      <c r="G74" s="1">
        <v>3326.2</v>
      </c>
      <c r="H74" s="1">
        <v>3339.4</v>
      </c>
      <c r="I74" s="1">
        <v>3335.15</v>
      </c>
      <c r="J74" s="1">
        <v>3154.5</v>
      </c>
      <c r="K74" s="1" t="s">
        <v>22</v>
      </c>
      <c r="L74" s="1" t="s">
        <v>22</v>
      </c>
      <c r="M74" s="1" t="s">
        <v>22</v>
      </c>
      <c r="N74" s="1" t="s">
        <v>22</v>
      </c>
      <c r="O74" s="1">
        <v>25724</v>
      </c>
      <c r="P74" s="1">
        <v>32402.400000000001</v>
      </c>
      <c r="Q74" s="1">
        <v>27400.799999999999</v>
      </c>
      <c r="R74" s="1">
        <v>38.78</v>
      </c>
      <c r="S74" s="1">
        <v>55.59</v>
      </c>
      <c r="T74" s="1">
        <v>-33.630000000000003</v>
      </c>
    </row>
    <row r="75" spans="1:20" x14ac:dyDescent="0.2">
      <c r="A75" s="1" t="s">
        <v>92</v>
      </c>
      <c r="B75" s="1">
        <v>3321</v>
      </c>
      <c r="C75" s="1">
        <v>3372</v>
      </c>
      <c r="D75" s="1">
        <v>3299</v>
      </c>
      <c r="E75" s="1">
        <v>3306</v>
      </c>
      <c r="F75" s="1">
        <v>31150</v>
      </c>
      <c r="G75" s="1">
        <v>3304</v>
      </c>
      <c r="H75" s="1">
        <v>3332</v>
      </c>
      <c r="I75" s="1">
        <v>3344.9</v>
      </c>
      <c r="J75" s="1">
        <v>3157.98</v>
      </c>
      <c r="K75" s="1" t="s">
        <v>22</v>
      </c>
      <c r="L75" s="1" t="s">
        <v>22</v>
      </c>
      <c r="M75" s="1" t="s">
        <v>22</v>
      </c>
      <c r="N75" s="1" t="s">
        <v>22</v>
      </c>
      <c r="O75" s="1">
        <v>31150</v>
      </c>
      <c r="P75" s="1">
        <v>29164</v>
      </c>
      <c r="Q75" s="1">
        <v>28294.2</v>
      </c>
      <c r="R75" s="1">
        <v>34.29</v>
      </c>
      <c r="S75" s="1">
        <v>51.33</v>
      </c>
      <c r="T75" s="1">
        <v>-34.08</v>
      </c>
    </row>
    <row r="76" spans="1:20" x14ac:dyDescent="0.2">
      <c r="A76" s="1" t="s">
        <v>93</v>
      </c>
      <c r="B76" s="1">
        <v>3329</v>
      </c>
      <c r="C76" s="1">
        <v>3349</v>
      </c>
      <c r="D76" s="1">
        <v>3302</v>
      </c>
      <c r="E76" s="1">
        <v>3336</v>
      </c>
      <c r="F76" s="1">
        <v>21744</v>
      </c>
      <c r="G76" s="1">
        <v>3300.6</v>
      </c>
      <c r="H76" s="1">
        <v>3332.5</v>
      </c>
      <c r="I76" s="1">
        <v>3351.75</v>
      </c>
      <c r="J76" s="1">
        <v>3162.07</v>
      </c>
      <c r="K76" s="1" t="s">
        <v>22</v>
      </c>
      <c r="L76" s="1" t="s">
        <v>22</v>
      </c>
      <c r="M76" s="1" t="s">
        <v>22</v>
      </c>
      <c r="N76" s="1" t="s">
        <v>22</v>
      </c>
      <c r="O76" s="1">
        <v>21744</v>
      </c>
      <c r="P76" s="1">
        <v>28537.200000000001</v>
      </c>
      <c r="Q76" s="1">
        <v>28331.4</v>
      </c>
      <c r="R76" s="1">
        <v>32.78</v>
      </c>
      <c r="S76" s="1">
        <v>47.62</v>
      </c>
      <c r="T76" s="1">
        <v>-29.68</v>
      </c>
    </row>
    <row r="77" spans="1:20" x14ac:dyDescent="0.2">
      <c r="A77" s="1" t="s">
        <v>94</v>
      </c>
      <c r="B77" s="1">
        <v>3297</v>
      </c>
      <c r="C77" s="1">
        <v>3307</v>
      </c>
      <c r="D77" s="1">
        <v>3252</v>
      </c>
      <c r="E77" s="1">
        <v>3295</v>
      </c>
      <c r="F77" s="1">
        <v>27858</v>
      </c>
      <c r="G77" s="1">
        <v>3304</v>
      </c>
      <c r="H77" s="1">
        <v>3324.5</v>
      </c>
      <c r="I77" s="1">
        <v>3353.85</v>
      </c>
      <c r="J77" s="1">
        <v>3165.57</v>
      </c>
      <c r="K77" s="1" t="s">
        <v>22</v>
      </c>
      <c r="L77" s="1" t="s">
        <v>22</v>
      </c>
      <c r="M77" s="1" t="s">
        <v>22</v>
      </c>
      <c r="N77" s="1" t="s">
        <v>22</v>
      </c>
      <c r="O77" s="1">
        <v>27858</v>
      </c>
      <c r="P77" s="1">
        <v>26169.200000000001</v>
      </c>
      <c r="Q77" s="1">
        <v>28641.4</v>
      </c>
      <c r="R77" s="1">
        <v>27.95</v>
      </c>
      <c r="S77" s="1">
        <v>43.68</v>
      </c>
      <c r="T77" s="1">
        <v>-31.47</v>
      </c>
    </row>
    <row r="78" spans="1:20" x14ac:dyDescent="0.2">
      <c r="A78" s="1" t="s">
        <v>95</v>
      </c>
      <c r="B78" s="1">
        <v>3288</v>
      </c>
      <c r="C78" s="1">
        <v>3340</v>
      </c>
      <c r="D78" s="1">
        <v>3212</v>
      </c>
      <c r="E78" s="1">
        <v>3239</v>
      </c>
      <c r="F78" s="1">
        <v>68414</v>
      </c>
      <c r="G78" s="1">
        <v>3299.2</v>
      </c>
      <c r="H78" s="1">
        <v>3314.8</v>
      </c>
      <c r="I78" s="1">
        <v>3352.35</v>
      </c>
      <c r="J78" s="1">
        <v>3169.07</v>
      </c>
      <c r="K78" s="1" t="s">
        <v>22</v>
      </c>
      <c r="L78" s="1" t="s">
        <v>22</v>
      </c>
      <c r="M78" s="1" t="s">
        <v>22</v>
      </c>
      <c r="N78" s="1" t="s">
        <v>22</v>
      </c>
      <c r="O78" s="1">
        <v>68414</v>
      </c>
      <c r="P78" s="1">
        <v>34978</v>
      </c>
      <c r="Q78" s="1">
        <v>32590.2</v>
      </c>
      <c r="R78" s="1">
        <v>19.38</v>
      </c>
      <c r="S78" s="1">
        <v>38.82</v>
      </c>
      <c r="T78" s="1">
        <v>-38.89</v>
      </c>
    </row>
    <row r="79" spans="1:20" x14ac:dyDescent="0.2">
      <c r="A79" s="1" t="s">
        <v>96</v>
      </c>
      <c r="B79" s="1">
        <v>3250</v>
      </c>
      <c r="C79" s="1">
        <v>3272</v>
      </c>
      <c r="D79" s="1">
        <v>3150</v>
      </c>
      <c r="E79" s="1">
        <v>3227</v>
      </c>
      <c r="F79" s="1">
        <v>43512</v>
      </c>
      <c r="G79" s="1">
        <v>3280.6</v>
      </c>
      <c r="H79" s="1">
        <v>3303.4</v>
      </c>
      <c r="I79" s="1">
        <v>3349.9</v>
      </c>
      <c r="J79" s="1">
        <v>3172.22</v>
      </c>
      <c r="K79" s="1" t="s">
        <v>22</v>
      </c>
      <c r="L79" s="1" t="s">
        <v>22</v>
      </c>
      <c r="M79" s="1" t="s">
        <v>22</v>
      </c>
      <c r="N79" s="1" t="s">
        <v>22</v>
      </c>
      <c r="O79" s="1">
        <v>43512</v>
      </c>
      <c r="P79" s="1">
        <v>38535.599999999999</v>
      </c>
      <c r="Q79" s="1">
        <v>35469</v>
      </c>
      <c r="R79" s="1">
        <v>11.49</v>
      </c>
      <c r="S79" s="1">
        <v>33.36</v>
      </c>
      <c r="T79" s="1">
        <v>-43.74</v>
      </c>
    </row>
    <row r="80" spans="1:20" x14ac:dyDescent="0.2">
      <c r="A80" s="1" t="s">
        <v>97</v>
      </c>
      <c r="B80" s="1">
        <v>3212</v>
      </c>
      <c r="C80" s="1">
        <v>3242</v>
      </c>
      <c r="D80" s="1">
        <v>3195</v>
      </c>
      <c r="E80" s="1">
        <v>3239</v>
      </c>
      <c r="F80" s="1">
        <v>27730</v>
      </c>
      <c r="G80" s="1">
        <v>3267.2</v>
      </c>
      <c r="H80" s="1">
        <v>3285.6</v>
      </c>
      <c r="I80" s="1">
        <v>3342.55</v>
      </c>
      <c r="J80" s="1">
        <v>3174.5</v>
      </c>
      <c r="K80" s="1" t="s">
        <v>22</v>
      </c>
      <c r="L80" s="1" t="s">
        <v>22</v>
      </c>
      <c r="M80" s="1" t="s">
        <v>22</v>
      </c>
      <c r="N80" s="1" t="s">
        <v>22</v>
      </c>
      <c r="O80" s="1">
        <v>27730</v>
      </c>
      <c r="P80" s="1">
        <v>37851.599999999999</v>
      </c>
      <c r="Q80" s="1">
        <v>33507.800000000003</v>
      </c>
      <c r="R80" s="1">
        <v>6.13</v>
      </c>
      <c r="S80" s="1">
        <v>27.91</v>
      </c>
      <c r="T80" s="1">
        <v>-43.56</v>
      </c>
    </row>
    <row r="81" spans="1:20" x14ac:dyDescent="0.2">
      <c r="A81" s="1" t="s">
        <v>98</v>
      </c>
      <c r="B81" s="1">
        <v>3245</v>
      </c>
      <c r="C81" s="1">
        <v>3277</v>
      </c>
      <c r="D81" s="1">
        <v>3230</v>
      </c>
      <c r="E81" s="1">
        <v>3261</v>
      </c>
      <c r="F81" s="1">
        <v>35572</v>
      </c>
      <c r="G81" s="1">
        <v>3252.2</v>
      </c>
      <c r="H81" s="1">
        <v>3276.4</v>
      </c>
      <c r="I81" s="1">
        <v>3329.3</v>
      </c>
      <c r="J81" s="1">
        <v>3177.25</v>
      </c>
      <c r="K81" s="1" t="s">
        <v>22</v>
      </c>
      <c r="L81" s="1" t="s">
        <v>22</v>
      </c>
      <c r="M81" s="1" t="s">
        <v>22</v>
      </c>
      <c r="N81" s="1" t="s">
        <v>22</v>
      </c>
      <c r="O81" s="1">
        <v>35572</v>
      </c>
      <c r="P81" s="1">
        <v>40617.199999999997</v>
      </c>
      <c r="Q81" s="1">
        <v>34577.199999999997</v>
      </c>
      <c r="R81" s="1">
        <v>3.62</v>
      </c>
      <c r="S81" s="1">
        <v>23.05</v>
      </c>
      <c r="T81" s="1">
        <v>-38.869999999999997</v>
      </c>
    </row>
    <row r="82" spans="1:20" x14ac:dyDescent="0.2">
      <c r="A82" s="1" t="s">
        <v>99</v>
      </c>
      <c r="B82" s="1">
        <v>3277</v>
      </c>
      <c r="C82" s="1">
        <v>3311</v>
      </c>
      <c r="D82" s="1">
        <v>3243</v>
      </c>
      <c r="E82" s="1">
        <v>3271</v>
      </c>
      <c r="F82" s="1">
        <v>96348</v>
      </c>
      <c r="G82" s="1">
        <v>3247.4</v>
      </c>
      <c r="H82" s="1">
        <v>3275.7</v>
      </c>
      <c r="I82" s="1">
        <v>3316.45</v>
      </c>
      <c r="J82" s="1">
        <v>3179.18</v>
      </c>
      <c r="K82" s="1" t="s">
        <v>22</v>
      </c>
      <c r="L82" s="1" t="s">
        <v>22</v>
      </c>
      <c r="M82" s="1" t="s">
        <v>22</v>
      </c>
      <c r="N82" s="1" t="s">
        <v>22</v>
      </c>
      <c r="O82" s="1">
        <v>96348</v>
      </c>
      <c r="P82" s="1">
        <v>54315.199999999997</v>
      </c>
      <c r="Q82" s="1">
        <v>40242.199999999997</v>
      </c>
      <c r="R82" s="1">
        <v>2.41</v>
      </c>
      <c r="S82" s="1">
        <v>18.920000000000002</v>
      </c>
      <c r="T82" s="1">
        <v>-33.03</v>
      </c>
    </row>
    <row r="83" spans="1:20" x14ac:dyDescent="0.2">
      <c r="A83" s="1" t="s">
        <v>100</v>
      </c>
      <c r="B83" s="1">
        <v>3308</v>
      </c>
      <c r="C83" s="1">
        <v>3317</v>
      </c>
      <c r="D83" s="1">
        <v>3226</v>
      </c>
      <c r="E83" s="1">
        <v>3259</v>
      </c>
      <c r="F83" s="1">
        <v>40296</v>
      </c>
      <c r="G83" s="1">
        <v>3251.4</v>
      </c>
      <c r="H83" s="1">
        <v>3275.3</v>
      </c>
      <c r="I83" s="1">
        <v>3310.45</v>
      </c>
      <c r="J83" s="1">
        <v>3181.77</v>
      </c>
      <c r="K83" s="1" t="s">
        <v>22</v>
      </c>
      <c r="L83" s="1" t="s">
        <v>22</v>
      </c>
      <c r="M83" s="1" t="s">
        <v>22</v>
      </c>
      <c r="N83" s="1" t="s">
        <v>22</v>
      </c>
      <c r="O83" s="1">
        <v>40296</v>
      </c>
      <c r="P83" s="1">
        <v>48691.6</v>
      </c>
      <c r="Q83" s="1">
        <v>41834.800000000003</v>
      </c>
      <c r="R83" s="1">
        <v>0.47</v>
      </c>
      <c r="S83" s="1">
        <v>15.23</v>
      </c>
      <c r="T83" s="1">
        <v>-29.52</v>
      </c>
    </row>
    <row r="84" spans="1:20" x14ac:dyDescent="0.2">
      <c r="A84" s="1" t="s">
        <v>101</v>
      </c>
      <c r="B84" s="1">
        <v>3249</v>
      </c>
      <c r="C84" s="1">
        <v>3257</v>
      </c>
      <c r="D84" s="1">
        <v>3176</v>
      </c>
      <c r="E84" s="1">
        <v>3195</v>
      </c>
      <c r="F84" s="1">
        <v>42848</v>
      </c>
      <c r="G84" s="1">
        <v>3245</v>
      </c>
      <c r="H84" s="1">
        <v>3262.8</v>
      </c>
      <c r="I84" s="1">
        <v>3301.1</v>
      </c>
      <c r="J84" s="1">
        <v>3183.48</v>
      </c>
      <c r="K84" s="1" t="s">
        <v>22</v>
      </c>
      <c r="L84" s="1" t="s">
        <v>22</v>
      </c>
      <c r="M84" s="1" t="s">
        <v>22</v>
      </c>
      <c r="N84" s="1" t="s">
        <v>22</v>
      </c>
      <c r="O84" s="1">
        <v>42848</v>
      </c>
      <c r="P84" s="1">
        <v>48558.8</v>
      </c>
      <c r="Q84" s="1">
        <v>43547.199999999997</v>
      </c>
      <c r="R84" s="1">
        <v>-6.15</v>
      </c>
      <c r="S84" s="1">
        <v>10.96</v>
      </c>
      <c r="T84" s="1">
        <v>-34.22</v>
      </c>
    </row>
    <row r="85" spans="1:20" x14ac:dyDescent="0.2">
      <c r="A85" s="1" t="s">
        <v>102</v>
      </c>
      <c r="B85" s="1">
        <v>3165</v>
      </c>
      <c r="C85" s="1">
        <v>3246</v>
      </c>
      <c r="D85" s="1">
        <v>3106</v>
      </c>
      <c r="E85" s="1">
        <v>3244</v>
      </c>
      <c r="F85" s="1">
        <v>86946</v>
      </c>
      <c r="G85" s="1">
        <v>3246</v>
      </c>
      <c r="H85" s="1">
        <v>3256.6</v>
      </c>
      <c r="I85" s="1">
        <v>3294.3</v>
      </c>
      <c r="J85" s="1">
        <v>3186.75</v>
      </c>
      <c r="K85" s="1" t="s">
        <v>22</v>
      </c>
      <c r="L85" s="1" t="s">
        <v>22</v>
      </c>
      <c r="M85" s="1" t="s">
        <v>22</v>
      </c>
      <c r="N85" s="1" t="s">
        <v>22</v>
      </c>
      <c r="O85" s="1">
        <v>86946</v>
      </c>
      <c r="P85" s="1">
        <v>60402</v>
      </c>
      <c r="Q85" s="1">
        <v>49126.8</v>
      </c>
      <c r="R85" s="1">
        <v>-7.36</v>
      </c>
      <c r="S85" s="1">
        <v>7.29</v>
      </c>
      <c r="T85" s="1">
        <v>-29.31</v>
      </c>
    </row>
    <row r="86" spans="1:20" x14ac:dyDescent="0.2">
      <c r="A86" s="1" t="s">
        <v>103</v>
      </c>
      <c r="B86" s="1">
        <v>3234</v>
      </c>
      <c r="C86" s="1">
        <v>3246</v>
      </c>
      <c r="D86" s="1">
        <v>3140</v>
      </c>
      <c r="E86" s="1">
        <v>3170</v>
      </c>
      <c r="F86" s="1">
        <v>70668</v>
      </c>
      <c r="G86" s="1">
        <v>3227.8</v>
      </c>
      <c r="H86" s="1">
        <v>3240</v>
      </c>
      <c r="I86" s="1">
        <v>3286.25</v>
      </c>
      <c r="J86" s="1">
        <v>3188.33</v>
      </c>
      <c r="K86" s="1" t="s">
        <v>22</v>
      </c>
      <c r="L86" s="1" t="s">
        <v>22</v>
      </c>
      <c r="M86" s="1" t="s">
        <v>22</v>
      </c>
      <c r="N86" s="1" t="s">
        <v>22</v>
      </c>
      <c r="O86" s="1">
        <v>70668</v>
      </c>
      <c r="P86" s="1">
        <v>67421.2</v>
      </c>
      <c r="Q86" s="1">
        <v>54019.199999999997</v>
      </c>
      <c r="R86" s="1">
        <v>-14.13</v>
      </c>
      <c r="S86" s="1">
        <v>3.01</v>
      </c>
      <c r="T86" s="1">
        <v>-34.28</v>
      </c>
    </row>
    <row r="87" spans="1:20" x14ac:dyDescent="0.2">
      <c r="A87" s="1" t="s">
        <v>104</v>
      </c>
      <c r="B87" s="1">
        <v>3168</v>
      </c>
      <c r="C87" s="1">
        <v>3184</v>
      </c>
      <c r="D87" s="1">
        <v>2992</v>
      </c>
      <c r="E87" s="1">
        <v>3022</v>
      </c>
      <c r="F87" s="1">
        <v>64766</v>
      </c>
      <c r="G87" s="1">
        <v>3178</v>
      </c>
      <c r="H87" s="1">
        <v>3212.7</v>
      </c>
      <c r="I87" s="1">
        <v>3268.6</v>
      </c>
      <c r="J87" s="1">
        <v>3187.32</v>
      </c>
      <c r="K87" s="1" t="s">
        <v>22</v>
      </c>
      <c r="L87" s="1" t="s">
        <v>22</v>
      </c>
      <c r="M87" s="1" t="s">
        <v>22</v>
      </c>
      <c r="N87" s="1" t="s">
        <v>22</v>
      </c>
      <c r="O87" s="1">
        <v>64766</v>
      </c>
      <c r="P87" s="1">
        <v>61104.800000000003</v>
      </c>
      <c r="Q87" s="1">
        <v>57710</v>
      </c>
      <c r="R87" s="1">
        <v>-31.08</v>
      </c>
      <c r="S87" s="1">
        <v>-3.81</v>
      </c>
      <c r="T87" s="1">
        <v>-54.54</v>
      </c>
    </row>
    <row r="88" spans="1:20" x14ac:dyDescent="0.2">
      <c r="A88" s="1" t="s">
        <v>105</v>
      </c>
      <c r="B88" s="1">
        <v>3054</v>
      </c>
      <c r="C88" s="1">
        <v>3069</v>
      </c>
      <c r="D88" s="1">
        <v>2980</v>
      </c>
      <c r="E88" s="1">
        <v>3026</v>
      </c>
      <c r="F88" s="1">
        <v>103654</v>
      </c>
      <c r="G88" s="1">
        <v>3131.4</v>
      </c>
      <c r="H88" s="1">
        <v>3191.4</v>
      </c>
      <c r="I88" s="1">
        <v>3253.1</v>
      </c>
      <c r="J88" s="1">
        <v>3186.75</v>
      </c>
      <c r="K88" s="1" t="s">
        <v>22</v>
      </c>
      <c r="L88" s="1" t="s">
        <v>22</v>
      </c>
      <c r="M88" s="1" t="s">
        <v>22</v>
      </c>
      <c r="N88" s="1" t="s">
        <v>22</v>
      </c>
      <c r="O88" s="1">
        <v>103654</v>
      </c>
      <c r="P88" s="1">
        <v>73776.399999999994</v>
      </c>
      <c r="Q88" s="1">
        <v>61234</v>
      </c>
      <c r="R88" s="1">
        <v>-43.69</v>
      </c>
      <c r="S88" s="1">
        <v>-11.79</v>
      </c>
      <c r="T88" s="1">
        <v>-63.8</v>
      </c>
    </row>
    <row r="89" spans="1:20" x14ac:dyDescent="0.2">
      <c r="A89" s="1" t="s">
        <v>106</v>
      </c>
      <c r="B89" s="1">
        <v>3033</v>
      </c>
      <c r="C89" s="1">
        <v>3072</v>
      </c>
      <c r="D89" s="1">
        <v>3001</v>
      </c>
      <c r="E89" s="1">
        <v>3059</v>
      </c>
      <c r="F89" s="1">
        <v>68860</v>
      </c>
      <c r="G89" s="1">
        <v>3104.2</v>
      </c>
      <c r="H89" s="1">
        <v>3174.6</v>
      </c>
      <c r="I89" s="1">
        <v>3239</v>
      </c>
      <c r="J89" s="1">
        <v>3188.78</v>
      </c>
      <c r="K89" s="1" t="s">
        <v>22</v>
      </c>
      <c r="L89" s="1" t="s">
        <v>22</v>
      </c>
      <c r="M89" s="1" t="s">
        <v>22</v>
      </c>
      <c r="N89" s="1" t="s">
        <v>22</v>
      </c>
      <c r="O89" s="1">
        <v>68860</v>
      </c>
      <c r="P89" s="1">
        <v>78978.8</v>
      </c>
      <c r="Q89" s="1">
        <v>63768.800000000003</v>
      </c>
      <c r="R89" s="1">
        <v>-50.43</v>
      </c>
      <c r="S89" s="1">
        <v>-19.510000000000002</v>
      </c>
      <c r="T89" s="1">
        <v>-61.84</v>
      </c>
    </row>
    <row r="90" spans="1:20" x14ac:dyDescent="0.2">
      <c r="A90" s="1" t="s">
        <v>107</v>
      </c>
      <c r="B90" s="1">
        <v>3070</v>
      </c>
      <c r="C90" s="1">
        <v>3087</v>
      </c>
      <c r="D90" s="1">
        <v>3036</v>
      </c>
      <c r="E90" s="1">
        <v>3051</v>
      </c>
      <c r="F90" s="1">
        <v>72706</v>
      </c>
      <c r="G90" s="1">
        <v>3065.6</v>
      </c>
      <c r="H90" s="1">
        <v>3155.8</v>
      </c>
      <c r="I90" s="1">
        <v>3220.7</v>
      </c>
      <c r="J90" s="1">
        <v>3190.92</v>
      </c>
      <c r="K90" s="1" t="s">
        <v>22</v>
      </c>
      <c r="L90" s="1" t="s">
        <v>22</v>
      </c>
      <c r="M90" s="1" t="s">
        <v>22</v>
      </c>
      <c r="N90" s="1" t="s">
        <v>22</v>
      </c>
      <c r="O90" s="1">
        <v>72706</v>
      </c>
      <c r="P90" s="1">
        <v>76130.8</v>
      </c>
      <c r="Q90" s="1">
        <v>68266.399999999994</v>
      </c>
      <c r="R90" s="1">
        <v>-55.78</v>
      </c>
      <c r="S90" s="1">
        <v>-26.77</v>
      </c>
      <c r="T90" s="1">
        <v>-58.03</v>
      </c>
    </row>
    <row r="91" spans="1:20" x14ac:dyDescent="0.2">
      <c r="A91" s="1" t="s">
        <v>108</v>
      </c>
      <c r="B91" s="1">
        <v>3040</v>
      </c>
      <c r="C91" s="1">
        <v>3064</v>
      </c>
      <c r="D91" s="1">
        <v>3005</v>
      </c>
      <c r="E91" s="1">
        <v>3034</v>
      </c>
      <c r="F91" s="1">
        <v>87204</v>
      </c>
      <c r="G91" s="1">
        <v>3038.4</v>
      </c>
      <c r="H91" s="1">
        <v>3133.1</v>
      </c>
      <c r="I91" s="1">
        <v>3204.75</v>
      </c>
      <c r="J91" s="1">
        <v>3192.6</v>
      </c>
      <c r="K91" s="1" t="s">
        <v>22</v>
      </c>
      <c r="L91" s="1" t="s">
        <v>22</v>
      </c>
      <c r="M91" s="1" t="s">
        <v>22</v>
      </c>
      <c r="N91" s="1" t="s">
        <v>22</v>
      </c>
      <c r="O91" s="1">
        <v>87204</v>
      </c>
      <c r="P91" s="1">
        <v>79438</v>
      </c>
      <c r="Q91" s="1">
        <v>73429.600000000006</v>
      </c>
      <c r="R91" s="1">
        <v>-60.69</v>
      </c>
      <c r="S91" s="1">
        <v>-33.549999999999997</v>
      </c>
      <c r="T91" s="1">
        <v>-54.28</v>
      </c>
    </row>
    <row r="92" spans="1:20" x14ac:dyDescent="0.2">
      <c r="A92" s="1" t="s">
        <v>109</v>
      </c>
      <c r="B92" s="1">
        <v>3035</v>
      </c>
      <c r="C92" s="1">
        <v>3036</v>
      </c>
      <c r="D92" s="1">
        <v>2862</v>
      </c>
      <c r="E92" s="1">
        <v>2916</v>
      </c>
      <c r="F92" s="1">
        <v>130756</v>
      </c>
      <c r="G92" s="1">
        <v>3017.2</v>
      </c>
      <c r="H92" s="1">
        <v>3097.6</v>
      </c>
      <c r="I92" s="1">
        <v>3186.65</v>
      </c>
      <c r="J92" s="1">
        <v>3191.78</v>
      </c>
      <c r="K92" s="1" t="s">
        <v>22</v>
      </c>
      <c r="L92" s="1" t="s">
        <v>22</v>
      </c>
      <c r="M92" s="1" t="s">
        <v>22</v>
      </c>
      <c r="N92" s="1" t="s">
        <v>22</v>
      </c>
      <c r="O92" s="1">
        <v>130756</v>
      </c>
      <c r="P92" s="1">
        <v>92636</v>
      </c>
      <c r="Q92" s="1">
        <v>76870.399999999994</v>
      </c>
      <c r="R92" s="1">
        <v>-73.260000000000005</v>
      </c>
      <c r="S92" s="1">
        <v>-41.49</v>
      </c>
      <c r="T92" s="1">
        <v>-63.53</v>
      </c>
    </row>
    <row r="93" spans="1:20" x14ac:dyDescent="0.2">
      <c r="A93" s="1" t="s">
        <v>110</v>
      </c>
      <c r="B93" s="1">
        <v>2931</v>
      </c>
      <c r="C93" s="1">
        <v>2940</v>
      </c>
      <c r="D93" s="1">
        <v>2886</v>
      </c>
      <c r="E93" s="1">
        <v>2913</v>
      </c>
      <c r="F93" s="1">
        <v>81870</v>
      </c>
      <c r="G93" s="1">
        <v>2994.6</v>
      </c>
      <c r="H93" s="1">
        <v>3063</v>
      </c>
      <c r="I93" s="1">
        <v>3169.15</v>
      </c>
      <c r="J93" s="1">
        <v>3190.35</v>
      </c>
      <c r="K93" s="1" t="s">
        <v>22</v>
      </c>
      <c r="L93" s="1" t="s">
        <v>22</v>
      </c>
      <c r="M93" s="1" t="s">
        <v>22</v>
      </c>
      <c r="N93" s="1" t="s">
        <v>22</v>
      </c>
      <c r="O93" s="1">
        <v>81870</v>
      </c>
      <c r="P93" s="1">
        <v>88279.2</v>
      </c>
      <c r="Q93" s="1">
        <v>81027.8</v>
      </c>
      <c r="R93" s="1">
        <v>-82.51</v>
      </c>
      <c r="S93" s="1">
        <v>-49.7</v>
      </c>
      <c r="T93" s="1">
        <v>-65.63</v>
      </c>
    </row>
    <row r="94" spans="1:20" x14ac:dyDescent="0.2">
      <c r="A94" s="1" t="s">
        <v>111</v>
      </c>
      <c r="B94" s="1">
        <v>2913</v>
      </c>
      <c r="C94" s="1">
        <v>2928</v>
      </c>
      <c r="D94" s="1">
        <v>2810</v>
      </c>
      <c r="E94" s="1">
        <v>2838</v>
      </c>
      <c r="F94" s="1">
        <v>132144</v>
      </c>
      <c r="G94" s="1">
        <v>2950.4</v>
      </c>
      <c r="H94" s="1">
        <v>3027.3</v>
      </c>
      <c r="I94" s="1">
        <v>3145.05</v>
      </c>
      <c r="J94" s="1">
        <v>3187.23</v>
      </c>
      <c r="K94" s="1" t="s">
        <v>22</v>
      </c>
      <c r="L94" s="1" t="s">
        <v>22</v>
      </c>
      <c r="M94" s="1" t="s">
        <v>22</v>
      </c>
      <c r="N94" s="1" t="s">
        <v>22</v>
      </c>
      <c r="O94" s="1">
        <v>132144</v>
      </c>
      <c r="P94" s="1">
        <v>100936</v>
      </c>
      <c r="Q94" s="1">
        <v>89957.4</v>
      </c>
      <c r="R94" s="1">
        <v>-94.8</v>
      </c>
      <c r="S94" s="1">
        <v>-58.72</v>
      </c>
      <c r="T94" s="1">
        <v>-72.17</v>
      </c>
    </row>
    <row r="95" spans="1:20" x14ac:dyDescent="0.2">
      <c r="A95" s="1" t="s">
        <v>112</v>
      </c>
      <c r="B95" s="1">
        <v>2785</v>
      </c>
      <c r="C95" s="1">
        <v>2815</v>
      </c>
      <c r="D95" s="1">
        <v>2722</v>
      </c>
      <c r="E95" s="1">
        <v>2774</v>
      </c>
      <c r="F95" s="1">
        <v>166672</v>
      </c>
      <c r="G95" s="1">
        <v>2895</v>
      </c>
      <c r="H95" s="1">
        <v>2980.3</v>
      </c>
      <c r="I95" s="1">
        <v>3118.45</v>
      </c>
      <c r="J95" s="1">
        <v>3182.45</v>
      </c>
      <c r="K95" s="1" t="s">
        <v>22</v>
      </c>
      <c r="L95" s="1" t="s">
        <v>22</v>
      </c>
      <c r="M95" s="1" t="s">
        <v>22</v>
      </c>
      <c r="N95" s="1" t="s">
        <v>22</v>
      </c>
      <c r="O95" s="1">
        <v>166672</v>
      </c>
      <c r="P95" s="1">
        <v>119729.2</v>
      </c>
      <c r="Q95" s="1">
        <v>97930</v>
      </c>
      <c r="R95" s="1">
        <v>-108.46</v>
      </c>
      <c r="S95" s="1">
        <v>-68.67</v>
      </c>
      <c r="T95" s="1">
        <v>-79.58</v>
      </c>
    </row>
    <row r="96" spans="1:20" x14ac:dyDescent="0.2">
      <c r="A96" s="1" t="s">
        <v>113</v>
      </c>
      <c r="B96" s="1">
        <v>2775</v>
      </c>
      <c r="C96" s="1">
        <v>2824</v>
      </c>
      <c r="D96" s="1">
        <v>2735</v>
      </c>
      <c r="E96" s="1">
        <v>2753</v>
      </c>
      <c r="F96" s="1">
        <v>145870</v>
      </c>
      <c r="G96" s="1">
        <v>2838.8</v>
      </c>
      <c r="H96" s="1">
        <v>2938.6</v>
      </c>
      <c r="I96" s="1">
        <v>3089.3</v>
      </c>
      <c r="J96" s="1">
        <v>3177.73</v>
      </c>
      <c r="K96" s="1" t="s">
        <v>22</v>
      </c>
      <c r="L96" s="1" t="s">
        <v>22</v>
      </c>
      <c r="M96" s="1" t="s">
        <v>22</v>
      </c>
      <c r="N96" s="1" t="s">
        <v>22</v>
      </c>
      <c r="O96" s="1">
        <v>145870</v>
      </c>
      <c r="P96" s="1">
        <v>131462.41</v>
      </c>
      <c r="Q96" s="1">
        <v>105450.2</v>
      </c>
      <c r="R96" s="1">
        <v>-119.6</v>
      </c>
      <c r="S96" s="1">
        <v>-78.849999999999994</v>
      </c>
      <c r="T96" s="1">
        <v>-81.489999999999995</v>
      </c>
    </row>
    <row r="97" spans="1:20" x14ac:dyDescent="0.2">
      <c r="A97" s="1" t="s">
        <v>114</v>
      </c>
      <c r="B97" s="1">
        <v>2775</v>
      </c>
      <c r="C97" s="1">
        <v>2860</v>
      </c>
      <c r="D97" s="1">
        <v>2753</v>
      </c>
      <c r="E97" s="1">
        <v>2816</v>
      </c>
      <c r="F97" s="1">
        <v>167522</v>
      </c>
      <c r="G97" s="1">
        <v>2818.8</v>
      </c>
      <c r="H97" s="1">
        <v>2918</v>
      </c>
      <c r="I97" s="1">
        <v>3065.35</v>
      </c>
      <c r="J97" s="1">
        <v>3173.97</v>
      </c>
      <c r="K97" s="1" t="s">
        <v>22</v>
      </c>
      <c r="L97" s="1" t="s">
        <v>22</v>
      </c>
      <c r="M97" s="1" t="s">
        <v>22</v>
      </c>
      <c r="N97" s="1" t="s">
        <v>22</v>
      </c>
      <c r="O97" s="1">
        <v>167522</v>
      </c>
      <c r="P97" s="1">
        <v>138815.59</v>
      </c>
      <c r="Q97" s="1">
        <v>115725.8</v>
      </c>
      <c r="R97" s="1">
        <v>-121.93</v>
      </c>
      <c r="S97" s="1">
        <v>-87.47</v>
      </c>
      <c r="T97" s="1">
        <v>-68.930000000000007</v>
      </c>
    </row>
    <row r="98" spans="1:20" x14ac:dyDescent="0.2">
      <c r="A98" s="1" t="s">
        <v>115</v>
      </c>
      <c r="B98" s="1">
        <v>2783</v>
      </c>
      <c r="C98" s="1">
        <v>2786</v>
      </c>
      <c r="D98" s="1">
        <v>2696</v>
      </c>
      <c r="E98" s="1">
        <v>2704</v>
      </c>
      <c r="F98" s="1">
        <v>303094</v>
      </c>
      <c r="G98" s="1">
        <v>2777</v>
      </c>
      <c r="H98" s="1">
        <v>2885.8</v>
      </c>
      <c r="I98" s="1">
        <v>3038.6</v>
      </c>
      <c r="J98" s="1">
        <v>3168.78</v>
      </c>
      <c r="K98" s="1" t="s">
        <v>22</v>
      </c>
      <c r="L98" s="1" t="s">
        <v>22</v>
      </c>
      <c r="M98" s="1" t="s">
        <v>22</v>
      </c>
      <c r="N98" s="1" t="s">
        <v>22</v>
      </c>
      <c r="O98" s="1">
        <v>303094</v>
      </c>
      <c r="P98" s="1">
        <v>183060.41</v>
      </c>
      <c r="Q98" s="1">
        <v>135669.79999999999</v>
      </c>
      <c r="R98" s="1">
        <v>-131.31</v>
      </c>
      <c r="S98" s="1">
        <v>-96.24</v>
      </c>
      <c r="T98" s="1">
        <v>-70.150000000000006</v>
      </c>
    </row>
    <row r="99" spans="1:20" x14ac:dyDescent="0.2">
      <c r="A99" s="1" t="s">
        <v>116</v>
      </c>
      <c r="B99" s="1">
        <v>2730</v>
      </c>
      <c r="C99" s="1">
        <v>2735</v>
      </c>
      <c r="D99" s="1">
        <v>2697</v>
      </c>
      <c r="E99" s="1">
        <v>2709</v>
      </c>
      <c r="F99" s="1">
        <v>239968</v>
      </c>
      <c r="G99" s="1">
        <v>2751.2</v>
      </c>
      <c r="H99" s="1">
        <v>2850.8</v>
      </c>
      <c r="I99" s="1">
        <v>3012.7</v>
      </c>
      <c r="J99" s="1">
        <v>3161.92</v>
      </c>
      <c r="K99" s="1" t="s">
        <v>22</v>
      </c>
      <c r="L99" s="1" t="s">
        <v>22</v>
      </c>
      <c r="M99" s="1" t="s">
        <v>22</v>
      </c>
      <c r="N99" s="1" t="s">
        <v>22</v>
      </c>
      <c r="O99" s="1">
        <v>239968</v>
      </c>
      <c r="P99" s="1">
        <v>204625.2</v>
      </c>
      <c r="Q99" s="1">
        <v>152780.59</v>
      </c>
      <c r="R99" s="1">
        <v>-136.76</v>
      </c>
      <c r="S99" s="1">
        <v>-104.34</v>
      </c>
      <c r="T99" s="1">
        <v>-64.84</v>
      </c>
    </row>
    <row r="100" spans="1:20" x14ac:dyDescent="0.2">
      <c r="A100" s="1" t="s">
        <v>117</v>
      </c>
      <c r="B100" s="1">
        <v>2681</v>
      </c>
      <c r="C100" s="1">
        <v>2783</v>
      </c>
      <c r="D100" s="1">
        <v>2635</v>
      </c>
      <c r="E100" s="1">
        <v>2742</v>
      </c>
      <c r="F100" s="1">
        <v>423472</v>
      </c>
      <c r="G100" s="1">
        <v>2744.8</v>
      </c>
      <c r="H100" s="1">
        <v>2819.9</v>
      </c>
      <c r="I100" s="1">
        <v>2987.85</v>
      </c>
      <c r="J100" s="1">
        <v>3155.32</v>
      </c>
      <c r="K100" s="1" t="s">
        <v>22</v>
      </c>
      <c r="L100" s="1" t="s">
        <v>22</v>
      </c>
      <c r="M100" s="1" t="s">
        <v>22</v>
      </c>
      <c r="N100" s="1" t="s">
        <v>22</v>
      </c>
      <c r="O100" s="1">
        <v>423472</v>
      </c>
      <c r="P100" s="1">
        <v>255985.2</v>
      </c>
      <c r="Q100" s="1">
        <v>187857.2</v>
      </c>
      <c r="R100" s="1">
        <v>-136.84</v>
      </c>
      <c r="S100" s="1">
        <v>-110.84</v>
      </c>
      <c r="T100" s="1">
        <v>-52</v>
      </c>
    </row>
    <row r="101" spans="1:20" x14ac:dyDescent="0.2">
      <c r="A101" s="1" t="s">
        <v>118</v>
      </c>
      <c r="B101" s="1">
        <v>2738</v>
      </c>
      <c r="C101" s="1">
        <v>2806</v>
      </c>
      <c r="D101" s="1">
        <v>2730</v>
      </c>
      <c r="E101" s="1">
        <v>2786</v>
      </c>
      <c r="F101" s="1">
        <v>266044</v>
      </c>
      <c r="G101" s="1">
        <v>2751.4</v>
      </c>
      <c r="H101" s="1">
        <v>2795.1</v>
      </c>
      <c r="I101" s="1">
        <v>2964.1</v>
      </c>
      <c r="J101" s="1">
        <v>3150.07</v>
      </c>
      <c r="K101" s="1" t="s">
        <v>22</v>
      </c>
      <c r="L101" s="1" t="s">
        <v>22</v>
      </c>
      <c r="M101" s="1" t="s">
        <v>22</v>
      </c>
      <c r="N101" s="1" t="s">
        <v>22</v>
      </c>
      <c r="O101" s="1">
        <v>266044</v>
      </c>
      <c r="P101" s="1">
        <v>280020</v>
      </c>
      <c r="Q101" s="1">
        <v>205741.2</v>
      </c>
      <c r="R101" s="1">
        <v>-131.83000000000001</v>
      </c>
      <c r="S101" s="1">
        <v>-115.04</v>
      </c>
      <c r="T101" s="1">
        <v>-33.590000000000003</v>
      </c>
    </row>
    <row r="102" spans="1:20" x14ac:dyDescent="0.2">
      <c r="A102" s="1" t="s">
        <v>119</v>
      </c>
      <c r="B102" s="1">
        <v>2799</v>
      </c>
      <c r="C102" s="1">
        <v>2827</v>
      </c>
      <c r="D102" s="1">
        <v>2742</v>
      </c>
      <c r="E102" s="1">
        <v>2780</v>
      </c>
      <c r="F102" s="1">
        <v>303376</v>
      </c>
      <c r="G102" s="1">
        <v>2744.2</v>
      </c>
      <c r="H102" s="1">
        <v>2781.5</v>
      </c>
      <c r="I102" s="1">
        <v>2939.55</v>
      </c>
      <c r="J102" s="1">
        <v>3144.72</v>
      </c>
      <c r="K102" s="1" t="s">
        <v>22</v>
      </c>
      <c r="L102" s="1" t="s">
        <v>22</v>
      </c>
      <c r="M102" s="1" t="s">
        <v>22</v>
      </c>
      <c r="N102" s="1" t="s">
        <v>22</v>
      </c>
      <c r="O102" s="1">
        <v>303376</v>
      </c>
      <c r="P102" s="1">
        <v>307190.81</v>
      </c>
      <c r="Q102" s="1">
        <v>223003.2</v>
      </c>
      <c r="R102" s="1">
        <v>-126.89</v>
      </c>
      <c r="S102" s="1">
        <v>-117.41</v>
      </c>
      <c r="T102" s="1">
        <v>-18.95</v>
      </c>
    </row>
    <row r="103" spans="1:20" x14ac:dyDescent="0.2">
      <c r="A103" s="1" t="s">
        <v>120</v>
      </c>
      <c r="B103" s="1">
        <v>2802</v>
      </c>
      <c r="C103" s="1">
        <v>2830</v>
      </c>
      <c r="D103" s="1">
        <v>2744</v>
      </c>
      <c r="E103" s="1">
        <v>2750</v>
      </c>
      <c r="F103" s="1">
        <v>353910</v>
      </c>
      <c r="G103" s="1">
        <v>2753.4</v>
      </c>
      <c r="H103" s="1">
        <v>2765.2</v>
      </c>
      <c r="I103" s="1">
        <v>2914.1</v>
      </c>
      <c r="J103" s="1">
        <v>3139.7</v>
      </c>
      <c r="K103" s="1" t="s">
        <v>22</v>
      </c>
      <c r="L103" s="1" t="s">
        <v>22</v>
      </c>
      <c r="M103" s="1" t="s">
        <v>22</v>
      </c>
      <c r="N103" s="1" t="s">
        <v>22</v>
      </c>
      <c r="O103" s="1">
        <v>353910</v>
      </c>
      <c r="P103" s="1">
        <v>317354</v>
      </c>
      <c r="Q103" s="1">
        <v>250207.2</v>
      </c>
      <c r="R103" s="1">
        <v>-123.96</v>
      </c>
      <c r="S103" s="1">
        <v>-118.72</v>
      </c>
      <c r="T103" s="1">
        <v>-10.48</v>
      </c>
    </row>
    <row r="104" spans="1:20" x14ac:dyDescent="0.2">
      <c r="A104" s="1" t="s">
        <v>121</v>
      </c>
      <c r="B104" s="1">
        <v>2700</v>
      </c>
      <c r="C104" s="1">
        <v>2745</v>
      </c>
      <c r="D104" s="1">
        <v>2662</v>
      </c>
      <c r="E104" s="1">
        <v>2688</v>
      </c>
      <c r="F104" s="1">
        <v>433812</v>
      </c>
      <c r="G104" s="1">
        <v>2749.2</v>
      </c>
      <c r="H104" s="1">
        <v>2750.2</v>
      </c>
      <c r="I104" s="1">
        <v>2888.75</v>
      </c>
      <c r="J104" s="1">
        <v>3133.77</v>
      </c>
      <c r="K104" s="1" t="s">
        <v>22</v>
      </c>
      <c r="L104" s="1" t="s">
        <v>22</v>
      </c>
      <c r="M104" s="1" t="s">
        <v>22</v>
      </c>
      <c r="N104" s="1" t="s">
        <v>22</v>
      </c>
      <c r="O104" s="1">
        <v>433812</v>
      </c>
      <c r="P104" s="1">
        <v>356122.81</v>
      </c>
      <c r="Q104" s="1">
        <v>280374</v>
      </c>
      <c r="R104" s="1">
        <v>-125.2</v>
      </c>
      <c r="S104" s="1">
        <v>-120.02</v>
      </c>
      <c r="T104" s="1">
        <v>-10.37</v>
      </c>
    </row>
    <row r="105" spans="1:20" x14ac:dyDescent="0.2">
      <c r="A105" s="1" t="s">
        <v>122</v>
      </c>
      <c r="B105" s="1">
        <v>2720</v>
      </c>
      <c r="C105" s="1">
        <v>2804</v>
      </c>
      <c r="D105" s="1">
        <v>2703</v>
      </c>
      <c r="E105" s="1">
        <v>2760</v>
      </c>
      <c r="F105" s="1">
        <v>577358</v>
      </c>
      <c r="G105" s="1">
        <v>2752.8</v>
      </c>
      <c r="H105" s="1">
        <v>2748.8</v>
      </c>
      <c r="I105" s="1">
        <v>2864.55</v>
      </c>
      <c r="J105" s="1">
        <v>3129.02</v>
      </c>
      <c r="K105" s="1" t="s">
        <v>22</v>
      </c>
      <c r="L105" s="1" t="s">
        <v>22</v>
      </c>
      <c r="M105" s="1" t="s">
        <v>22</v>
      </c>
      <c r="N105" s="1" t="s">
        <v>22</v>
      </c>
      <c r="O105" s="1">
        <v>577358</v>
      </c>
      <c r="P105" s="1">
        <v>386900</v>
      </c>
      <c r="Q105" s="1">
        <v>321442.59000000003</v>
      </c>
      <c r="R105" s="1">
        <v>-119</v>
      </c>
      <c r="S105" s="1">
        <v>-119.81</v>
      </c>
      <c r="T105" s="1">
        <v>1.63</v>
      </c>
    </row>
    <row r="106" spans="1:20" x14ac:dyDescent="0.2">
      <c r="A106" s="1" t="s">
        <v>123</v>
      </c>
      <c r="B106" s="1">
        <v>2745</v>
      </c>
      <c r="C106" s="1">
        <v>2768</v>
      </c>
      <c r="D106" s="1">
        <v>2685</v>
      </c>
      <c r="E106" s="1">
        <v>2702</v>
      </c>
      <c r="F106" s="1">
        <v>545754</v>
      </c>
      <c r="G106" s="1">
        <v>2736</v>
      </c>
      <c r="H106" s="1">
        <v>2743.7</v>
      </c>
      <c r="I106" s="1">
        <v>2841.15</v>
      </c>
      <c r="J106" s="1">
        <v>3122.63</v>
      </c>
      <c r="K106" s="1" t="s">
        <v>22</v>
      </c>
      <c r="L106" s="1" t="s">
        <v>22</v>
      </c>
      <c r="M106" s="1" t="s">
        <v>22</v>
      </c>
      <c r="N106" s="1" t="s">
        <v>22</v>
      </c>
      <c r="O106" s="1">
        <v>545754</v>
      </c>
      <c r="P106" s="1">
        <v>442842</v>
      </c>
      <c r="Q106" s="1">
        <v>361431</v>
      </c>
      <c r="R106" s="1">
        <v>-117.41</v>
      </c>
      <c r="S106" s="1">
        <v>-119.33</v>
      </c>
      <c r="T106" s="1">
        <v>3.84</v>
      </c>
    </row>
    <row r="107" spans="1:20" x14ac:dyDescent="0.2">
      <c r="A107" s="1" t="s">
        <v>124</v>
      </c>
      <c r="B107" s="1">
        <v>2720</v>
      </c>
      <c r="C107" s="1">
        <v>2752</v>
      </c>
      <c r="D107" s="1">
        <v>2715</v>
      </c>
      <c r="E107" s="1">
        <v>2726</v>
      </c>
      <c r="F107" s="1">
        <v>490452</v>
      </c>
      <c r="G107" s="1">
        <v>2725.2</v>
      </c>
      <c r="H107" s="1">
        <v>2734.7</v>
      </c>
      <c r="I107" s="1">
        <v>2826.35</v>
      </c>
      <c r="J107" s="1">
        <v>3116.75</v>
      </c>
      <c r="K107" s="1" t="s">
        <v>22</v>
      </c>
      <c r="L107" s="1" t="s">
        <v>22</v>
      </c>
      <c r="M107" s="1" t="s">
        <v>22</v>
      </c>
      <c r="N107" s="1" t="s">
        <v>22</v>
      </c>
      <c r="O107" s="1">
        <v>490452</v>
      </c>
      <c r="P107" s="1">
        <v>480257.19</v>
      </c>
      <c r="Q107" s="1">
        <v>393724</v>
      </c>
      <c r="R107" s="1">
        <v>-112.92</v>
      </c>
      <c r="S107" s="1">
        <v>-118.05</v>
      </c>
      <c r="T107" s="1">
        <v>10.27</v>
      </c>
    </row>
    <row r="108" spans="1:20" x14ac:dyDescent="0.2">
      <c r="A108" s="1" t="s">
        <v>125</v>
      </c>
      <c r="B108" s="1">
        <v>2741</v>
      </c>
      <c r="C108" s="1">
        <v>2756</v>
      </c>
      <c r="D108" s="1">
        <v>2640</v>
      </c>
      <c r="E108" s="1">
        <v>2664</v>
      </c>
      <c r="F108" s="1">
        <v>876846</v>
      </c>
      <c r="G108" s="1">
        <v>2708</v>
      </c>
      <c r="H108" s="1">
        <v>2730.7</v>
      </c>
      <c r="I108" s="1">
        <v>2808.25</v>
      </c>
      <c r="J108" s="1">
        <v>3109.02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>
        <v>876846</v>
      </c>
      <c r="P108" s="1">
        <v>584844.38</v>
      </c>
      <c r="Q108" s="1">
        <v>451099.19</v>
      </c>
      <c r="R108" s="1">
        <v>-113.05</v>
      </c>
      <c r="S108" s="1">
        <v>-117.05</v>
      </c>
      <c r="T108" s="1">
        <v>7.99</v>
      </c>
    </row>
    <row r="109" spans="1:20" x14ac:dyDescent="0.2">
      <c r="A109" s="1" t="s">
        <v>126</v>
      </c>
      <c r="B109" s="1">
        <v>2630</v>
      </c>
      <c r="C109" s="1">
        <v>2710</v>
      </c>
      <c r="D109" s="1">
        <v>2622</v>
      </c>
      <c r="E109" s="1">
        <v>2664</v>
      </c>
      <c r="F109" s="1">
        <v>834692</v>
      </c>
      <c r="G109" s="1">
        <v>2703.2</v>
      </c>
      <c r="H109" s="1">
        <v>2726.2</v>
      </c>
      <c r="I109" s="1">
        <v>2788.5</v>
      </c>
      <c r="J109" s="1">
        <v>3101.58</v>
      </c>
      <c r="K109" s="1" t="s">
        <v>22</v>
      </c>
      <c r="L109" s="1" t="s">
        <v>22</v>
      </c>
      <c r="M109" s="1" t="s">
        <v>22</v>
      </c>
      <c r="N109" s="1" t="s">
        <v>22</v>
      </c>
      <c r="O109" s="1">
        <v>834692</v>
      </c>
      <c r="P109" s="1">
        <v>665020.38</v>
      </c>
      <c r="Q109" s="1">
        <v>510571.59</v>
      </c>
      <c r="R109" s="1">
        <v>-111.87</v>
      </c>
      <c r="S109" s="1">
        <v>-116.01</v>
      </c>
      <c r="T109" s="1">
        <v>8.2799999999999994</v>
      </c>
    </row>
    <row r="110" spans="1:20" x14ac:dyDescent="0.2">
      <c r="A110" s="1" t="s">
        <v>127</v>
      </c>
      <c r="B110" s="1">
        <v>2660</v>
      </c>
      <c r="C110" s="1">
        <v>2677</v>
      </c>
      <c r="D110" s="1">
        <v>2621</v>
      </c>
      <c r="E110" s="1">
        <v>2645</v>
      </c>
      <c r="F110" s="1">
        <v>583774</v>
      </c>
      <c r="G110" s="1">
        <v>2680.2</v>
      </c>
      <c r="H110" s="1">
        <v>2716.5</v>
      </c>
      <c r="I110" s="1">
        <v>2768.2</v>
      </c>
      <c r="J110" s="1">
        <v>3094.62</v>
      </c>
      <c r="K110" s="1" t="s">
        <v>22</v>
      </c>
      <c r="L110" s="1" t="s">
        <v>22</v>
      </c>
      <c r="M110" s="1" t="s">
        <v>22</v>
      </c>
      <c r="N110" s="1" t="s">
        <v>22</v>
      </c>
      <c r="O110" s="1">
        <v>583774</v>
      </c>
      <c r="P110" s="1">
        <v>666303.63</v>
      </c>
      <c r="Q110" s="1">
        <v>526601.81000000006</v>
      </c>
      <c r="R110" s="1">
        <v>-111.19</v>
      </c>
      <c r="S110" s="1">
        <v>-115.05</v>
      </c>
      <c r="T110" s="1">
        <v>7.72</v>
      </c>
    </row>
    <row r="111" spans="1:20" x14ac:dyDescent="0.2">
      <c r="A111" s="1" t="s">
        <v>128</v>
      </c>
      <c r="B111" s="1">
        <v>2660</v>
      </c>
      <c r="C111" s="1">
        <v>2665</v>
      </c>
      <c r="D111" s="1">
        <v>2565</v>
      </c>
      <c r="E111" s="1">
        <v>2580</v>
      </c>
      <c r="F111" s="1">
        <v>753856</v>
      </c>
      <c r="G111" s="1">
        <v>2655.8</v>
      </c>
      <c r="H111" s="1">
        <v>2695.9</v>
      </c>
      <c r="I111" s="1">
        <v>2745.5</v>
      </c>
      <c r="J111" s="1">
        <v>3086.25</v>
      </c>
      <c r="K111" s="1" t="s">
        <v>22</v>
      </c>
      <c r="L111" s="1" t="s">
        <v>22</v>
      </c>
      <c r="M111" s="1" t="s">
        <v>22</v>
      </c>
      <c r="N111" s="1" t="s">
        <v>22</v>
      </c>
      <c r="O111" s="1">
        <v>753856</v>
      </c>
      <c r="P111" s="1">
        <v>707924</v>
      </c>
      <c r="Q111" s="1">
        <v>575383</v>
      </c>
      <c r="R111" s="1">
        <v>-114.57</v>
      </c>
      <c r="S111" s="1">
        <v>-114.95</v>
      </c>
      <c r="T111" s="1">
        <v>0.77</v>
      </c>
    </row>
    <row r="112" spans="1:20" x14ac:dyDescent="0.2">
      <c r="A112" s="1" t="s">
        <v>129</v>
      </c>
      <c r="B112" s="1">
        <v>2567</v>
      </c>
      <c r="C112" s="1">
        <v>2585</v>
      </c>
      <c r="D112" s="1">
        <v>2474</v>
      </c>
      <c r="E112" s="1">
        <v>2486</v>
      </c>
      <c r="F112" s="1">
        <v>1116524</v>
      </c>
      <c r="G112" s="1">
        <v>2607.8000000000002</v>
      </c>
      <c r="H112" s="1">
        <v>2666.5</v>
      </c>
      <c r="I112" s="1">
        <v>2724</v>
      </c>
      <c r="J112" s="1">
        <v>3076.53</v>
      </c>
      <c r="K112" s="1" t="s">
        <v>22</v>
      </c>
      <c r="L112" s="1" t="s">
        <v>22</v>
      </c>
      <c r="M112" s="1" t="s">
        <v>22</v>
      </c>
      <c r="N112" s="1" t="s">
        <v>22</v>
      </c>
      <c r="O112" s="1">
        <v>1116524</v>
      </c>
      <c r="P112" s="1">
        <v>833138.38</v>
      </c>
      <c r="Q112" s="1">
        <v>656697.81000000006</v>
      </c>
      <c r="R112" s="1">
        <v>-123.41</v>
      </c>
      <c r="S112" s="1">
        <v>-116.64</v>
      </c>
      <c r="T112" s="1">
        <v>-13.53</v>
      </c>
    </row>
    <row r="113" spans="1:20" x14ac:dyDescent="0.2">
      <c r="A113" s="1" t="s">
        <v>130</v>
      </c>
      <c r="B113" s="1">
        <v>2487</v>
      </c>
      <c r="C113" s="1">
        <v>2492</v>
      </c>
      <c r="D113" s="1">
        <v>2466</v>
      </c>
      <c r="E113" s="1">
        <v>2478</v>
      </c>
      <c r="F113" s="1">
        <v>859504</v>
      </c>
      <c r="G113" s="1">
        <v>2570.6</v>
      </c>
      <c r="H113" s="1">
        <v>2639.3</v>
      </c>
      <c r="I113" s="1">
        <v>2702.25</v>
      </c>
      <c r="J113" s="1">
        <v>3065.8</v>
      </c>
      <c r="K113" s="1" t="s">
        <v>22</v>
      </c>
      <c r="L113" s="1" t="s">
        <v>22</v>
      </c>
      <c r="M113" s="1" t="s">
        <v>22</v>
      </c>
      <c r="N113" s="1" t="s">
        <v>22</v>
      </c>
      <c r="O113" s="1">
        <v>859504</v>
      </c>
      <c r="P113" s="1">
        <v>829670</v>
      </c>
      <c r="Q113" s="1">
        <v>707257.19</v>
      </c>
      <c r="R113" s="1">
        <v>-129.57</v>
      </c>
      <c r="S113" s="1">
        <v>-119.23</v>
      </c>
      <c r="T113" s="1">
        <v>-20.68</v>
      </c>
    </row>
    <row r="114" spans="1:20" x14ac:dyDescent="0.2">
      <c r="A114" s="1" t="s">
        <v>131</v>
      </c>
      <c r="B114" s="1">
        <v>2450</v>
      </c>
      <c r="C114" s="1">
        <v>2527</v>
      </c>
      <c r="D114" s="1">
        <v>2450</v>
      </c>
      <c r="E114" s="1">
        <v>2504</v>
      </c>
      <c r="F114" s="1">
        <v>1282922</v>
      </c>
      <c r="G114" s="1">
        <v>2538.6</v>
      </c>
      <c r="H114" s="1">
        <v>2620.9</v>
      </c>
      <c r="I114" s="1">
        <v>2685.55</v>
      </c>
      <c r="J114" s="1">
        <v>3055.25</v>
      </c>
      <c r="K114" s="1" t="s">
        <v>22</v>
      </c>
      <c r="L114" s="1" t="s">
        <v>22</v>
      </c>
      <c r="M114" s="1" t="s">
        <v>22</v>
      </c>
      <c r="N114" s="1" t="s">
        <v>22</v>
      </c>
      <c r="O114" s="1">
        <v>1282922</v>
      </c>
      <c r="P114" s="1">
        <v>919316</v>
      </c>
      <c r="Q114" s="1">
        <v>792168.19</v>
      </c>
      <c r="R114" s="1">
        <v>-130.85</v>
      </c>
      <c r="S114" s="1">
        <v>-121.55</v>
      </c>
      <c r="T114" s="1">
        <v>-18.59</v>
      </c>
    </row>
    <row r="115" spans="1:20" x14ac:dyDescent="0.2">
      <c r="A115" s="1" t="s">
        <v>132</v>
      </c>
      <c r="B115" s="1">
        <v>2475</v>
      </c>
      <c r="C115" s="1">
        <v>2526</v>
      </c>
      <c r="D115" s="1">
        <v>2463</v>
      </c>
      <c r="E115" s="1">
        <v>2502</v>
      </c>
      <c r="F115" s="1">
        <v>1341426</v>
      </c>
      <c r="G115" s="1">
        <v>2510</v>
      </c>
      <c r="H115" s="1">
        <v>2595.1</v>
      </c>
      <c r="I115" s="1">
        <v>2671.95</v>
      </c>
      <c r="J115" s="1">
        <v>3045.1</v>
      </c>
      <c r="K115" s="1" t="s">
        <v>22</v>
      </c>
      <c r="L115" s="1" t="s">
        <v>22</v>
      </c>
      <c r="M115" s="1" t="s">
        <v>22</v>
      </c>
      <c r="N115" s="1" t="s">
        <v>22</v>
      </c>
      <c r="O115" s="1">
        <v>1341426</v>
      </c>
      <c r="P115" s="1">
        <v>1070846.3799999999</v>
      </c>
      <c r="Q115" s="1">
        <v>868575</v>
      </c>
      <c r="R115" s="1">
        <v>-130.51</v>
      </c>
      <c r="S115" s="1">
        <v>-123.34</v>
      </c>
      <c r="T115" s="1">
        <v>-14.34</v>
      </c>
    </row>
    <row r="116" spans="1:20" x14ac:dyDescent="0.2">
      <c r="A116" s="1" t="s">
        <v>133</v>
      </c>
      <c r="B116" s="1">
        <v>2484</v>
      </c>
      <c r="C116" s="1">
        <v>2510</v>
      </c>
      <c r="D116" s="1">
        <v>2349</v>
      </c>
      <c r="E116" s="1">
        <v>2349</v>
      </c>
      <c r="F116" s="1">
        <v>1135086</v>
      </c>
      <c r="G116" s="1">
        <v>2463.8000000000002</v>
      </c>
      <c r="H116" s="1">
        <v>2559.8000000000002</v>
      </c>
      <c r="I116" s="1">
        <v>2651.75</v>
      </c>
      <c r="J116" s="1">
        <v>3030.93</v>
      </c>
      <c r="K116" s="1" t="s">
        <v>22</v>
      </c>
      <c r="L116" s="1" t="s">
        <v>22</v>
      </c>
      <c r="M116" s="1" t="s">
        <v>22</v>
      </c>
      <c r="N116" s="1" t="s">
        <v>22</v>
      </c>
      <c r="O116" s="1">
        <v>1135086</v>
      </c>
      <c r="P116" s="1">
        <v>1147092.3799999999</v>
      </c>
      <c r="Q116" s="1">
        <v>927508.19</v>
      </c>
      <c r="R116" s="1">
        <v>-140.97</v>
      </c>
      <c r="S116" s="1">
        <v>-126.87</v>
      </c>
      <c r="T116" s="1">
        <v>-28.2</v>
      </c>
    </row>
    <row r="117" spans="1:20" x14ac:dyDescent="0.2">
      <c r="A117" s="1" t="s">
        <v>134</v>
      </c>
      <c r="B117" s="1">
        <v>2350</v>
      </c>
      <c r="C117" s="1">
        <v>2371</v>
      </c>
      <c r="D117" s="1">
        <v>2326</v>
      </c>
      <c r="E117" s="1">
        <v>2335</v>
      </c>
      <c r="F117" s="1">
        <v>1213378</v>
      </c>
      <c r="G117" s="1">
        <v>2433.6</v>
      </c>
      <c r="H117" s="1">
        <v>2520.6999999999998</v>
      </c>
      <c r="I117" s="1">
        <v>2627.7</v>
      </c>
      <c r="J117" s="1">
        <v>3015.63</v>
      </c>
      <c r="K117" s="1" t="s">
        <v>22</v>
      </c>
      <c r="L117" s="1" t="s">
        <v>22</v>
      </c>
      <c r="M117" s="1" t="s">
        <v>22</v>
      </c>
      <c r="N117" s="1" t="s">
        <v>22</v>
      </c>
      <c r="O117" s="1">
        <v>1213378</v>
      </c>
      <c r="P117" s="1">
        <v>1166463.25</v>
      </c>
      <c r="Q117" s="1">
        <v>999800.81</v>
      </c>
      <c r="R117" s="1">
        <v>-148.66999999999999</v>
      </c>
      <c r="S117" s="1">
        <v>-131.22999999999999</v>
      </c>
      <c r="T117" s="1">
        <v>-34.89</v>
      </c>
    </row>
    <row r="118" spans="1:20" x14ac:dyDescent="0.2">
      <c r="A118" s="1" t="s">
        <v>135</v>
      </c>
      <c r="B118" s="1">
        <v>2350</v>
      </c>
      <c r="C118" s="1">
        <v>2482</v>
      </c>
      <c r="D118" s="1">
        <v>2331</v>
      </c>
      <c r="E118" s="1">
        <v>2428</v>
      </c>
      <c r="F118" s="1">
        <v>1759580</v>
      </c>
      <c r="G118" s="1">
        <v>2423.6</v>
      </c>
      <c r="H118" s="1">
        <v>2497.1</v>
      </c>
      <c r="I118" s="1">
        <v>2613.9</v>
      </c>
      <c r="J118" s="1">
        <v>3001.62</v>
      </c>
      <c r="K118" s="1" t="s">
        <v>22</v>
      </c>
      <c r="L118" s="1" t="s">
        <v>22</v>
      </c>
      <c r="M118" s="1" t="s">
        <v>22</v>
      </c>
      <c r="N118" s="1" t="s">
        <v>22</v>
      </c>
      <c r="O118" s="1">
        <v>1759580</v>
      </c>
      <c r="P118" s="1">
        <v>1346478.38</v>
      </c>
      <c r="Q118" s="1">
        <v>1088074.25</v>
      </c>
      <c r="R118" s="1">
        <v>-145.6</v>
      </c>
      <c r="S118" s="1">
        <v>-134.1</v>
      </c>
      <c r="T118" s="1">
        <v>-22.98</v>
      </c>
    </row>
    <row r="119" spans="1:20" x14ac:dyDescent="0.2">
      <c r="A119" s="1" t="s">
        <v>136</v>
      </c>
      <c r="B119" s="1">
        <v>2412</v>
      </c>
      <c r="C119" s="1">
        <v>2435</v>
      </c>
      <c r="D119" s="1">
        <v>2381</v>
      </c>
      <c r="E119" s="1">
        <v>2402</v>
      </c>
      <c r="F119" s="1">
        <v>1208772</v>
      </c>
      <c r="G119" s="1">
        <v>2403.1999999999998</v>
      </c>
      <c r="H119" s="1">
        <v>2470.9</v>
      </c>
      <c r="I119" s="1">
        <v>2598.5500000000002</v>
      </c>
      <c r="J119" s="1">
        <v>2987.05</v>
      </c>
      <c r="K119" s="1" t="s">
        <v>22</v>
      </c>
      <c r="L119" s="1" t="s">
        <v>22</v>
      </c>
      <c r="M119" s="1" t="s">
        <v>22</v>
      </c>
      <c r="N119" s="1" t="s">
        <v>22</v>
      </c>
      <c r="O119" s="1">
        <v>1208772</v>
      </c>
      <c r="P119" s="1">
        <v>1331648.3799999999</v>
      </c>
      <c r="Q119" s="1">
        <v>1125482.25</v>
      </c>
      <c r="R119" s="1">
        <v>-143.6</v>
      </c>
      <c r="S119" s="1">
        <v>-136</v>
      </c>
      <c r="T119" s="1">
        <v>-15.19</v>
      </c>
    </row>
    <row r="120" spans="1:20" x14ac:dyDescent="0.2">
      <c r="A120" s="1" t="s">
        <v>137</v>
      </c>
      <c r="B120" s="1">
        <v>2400</v>
      </c>
      <c r="C120" s="1">
        <v>2417</v>
      </c>
      <c r="D120" s="1">
        <v>2358</v>
      </c>
      <c r="E120" s="1">
        <v>2372</v>
      </c>
      <c r="F120" s="1">
        <v>704392</v>
      </c>
      <c r="G120" s="1">
        <v>2377.1999999999998</v>
      </c>
      <c r="H120" s="1">
        <v>2443.6</v>
      </c>
      <c r="I120" s="1">
        <v>2580.0500000000002</v>
      </c>
      <c r="J120" s="1">
        <v>2970.15</v>
      </c>
      <c r="K120" s="1" t="s">
        <v>22</v>
      </c>
      <c r="L120" s="1" t="s">
        <v>22</v>
      </c>
      <c r="M120" s="1" t="s">
        <v>22</v>
      </c>
      <c r="N120" s="1" t="s">
        <v>22</v>
      </c>
      <c r="O120" s="1">
        <v>704392</v>
      </c>
      <c r="P120" s="1">
        <v>1204241.6299999999</v>
      </c>
      <c r="Q120" s="1">
        <v>1137544</v>
      </c>
      <c r="R120" s="1">
        <v>-142.79</v>
      </c>
      <c r="S120" s="1">
        <v>-137.36000000000001</v>
      </c>
      <c r="T120" s="1">
        <v>-10.86</v>
      </c>
    </row>
    <row r="121" spans="1:20" x14ac:dyDescent="0.2">
      <c r="A121" s="1" t="s">
        <v>138</v>
      </c>
      <c r="B121" s="1">
        <v>2375</v>
      </c>
      <c r="C121" s="1">
        <v>2419</v>
      </c>
      <c r="D121" s="1">
        <v>2365</v>
      </c>
      <c r="E121" s="1">
        <v>2408</v>
      </c>
      <c r="F121" s="1">
        <v>1039370</v>
      </c>
      <c r="G121" s="1">
        <v>2389</v>
      </c>
      <c r="H121" s="1">
        <v>2426.4</v>
      </c>
      <c r="I121" s="1">
        <v>2561.15</v>
      </c>
      <c r="J121" s="1">
        <v>2951.52</v>
      </c>
      <c r="K121" s="1" t="s">
        <v>22</v>
      </c>
      <c r="L121" s="1" t="s">
        <v>22</v>
      </c>
      <c r="M121" s="1" t="s">
        <v>22</v>
      </c>
      <c r="N121" s="1" t="s">
        <v>22</v>
      </c>
      <c r="O121" s="1">
        <v>1039370</v>
      </c>
      <c r="P121" s="1">
        <v>1185098.3799999999</v>
      </c>
      <c r="Q121" s="1">
        <v>1166095.3799999999</v>
      </c>
      <c r="R121" s="1">
        <v>-137.66</v>
      </c>
      <c r="S121" s="1">
        <v>-137.41999999999999</v>
      </c>
      <c r="T121" s="1">
        <v>-0.48</v>
      </c>
    </row>
    <row r="122" spans="1:20" x14ac:dyDescent="0.2">
      <c r="A122" s="1" t="s">
        <v>139</v>
      </c>
      <c r="B122" s="1">
        <v>2435</v>
      </c>
      <c r="C122" s="1">
        <v>2502</v>
      </c>
      <c r="D122" s="1">
        <v>2435</v>
      </c>
      <c r="E122" s="1">
        <v>2492</v>
      </c>
      <c r="F122" s="1">
        <v>1603838</v>
      </c>
      <c r="G122" s="1">
        <v>2420.4</v>
      </c>
      <c r="H122" s="1">
        <v>2427</v>
      </c>
      <c r="I122" s="1">
        <v>2546.75</v>
      </c>
      <c r="J122" s="1">
        <v>2934.25</v>
      </c>
      <c r="K122" s="1" t="s">
        <v>22</v>
      </c>
      <c r="L122" s="1" t="s">
        <v>22</v>
      </c>
      <c r="M122" s="1" t="s">
        <v>22</v>
      </c>
      <c r="N122" s="1" t="s">
        <v>22</v>
      </c>
      <c r="O122" s="1">
        <v>1603838</v>
      </c>
      <c r="P122" s="1">
        <v>1263190.3799999999</v>
      </c>
      <c r="Q122" s="1">
        <v>1214826.75</v>
      </c>
      <c r="R122" s="1">
        <v>-125.37</v>
      </c>
      <c r="S122" s="1">
        <v>-135.01</v>
      </c>
      <c r="T122" s="1">
        <v>19.28</v>
      </c>
    </row>
    <row r="123" spans="1:20" x14ac:dyDescent="0.2">
      <c r="A123" s="1" t="s">
        <v>140</v>
      </c>
      <c r="B123" s="1">
        <v>2502</v>
      </c>
      <c r="C123" s="1">
        <v>2535</v>
      </c>
      <c r="D123" s="1">
        <v>2483</v>
      </c>
      <c r="E123" s="1">
        <v>2526</v>
      </c>
      <c r="F123" s="1">
        <v>1409778</v>
      </c>
      <c r="G123" s="1">
        <v>2440</v>
      </c>
      <c r="H123" s="1">
        <v>2431.8000000000002</v>
      </c>
      <c r="I123" s="1">
        <v>2535.5500000000002</v>
      </c>
      <c r="J123" s="1">
        <v>2920.03</v>
      </c>
      <c r="K123" s="1" t="s">
        <v>22</v>
      </c>
      <c r="L123" s="1" t="s">
        <v>22</v>
      </c>
      <c r="M123" s="1" t="s">
        <v>22</v>
      </c>
      <c r="N123" s="1" t="s">
        <v>22</v>
      </c>
      <c r="O123" s="1">
        <v>1409778</v>
      </c>
      <c r="P123" s="1">
        <v>1193230</v>
      </c>
      <c r="Q123" s="1">
        <v>1269854.25</v>
      </c>
      <c r="R123" s="1">
        <v>-111.6</v>
      </c>
      <c r="S123" s="1">
        <v>-130.33000000000001</v>
      </c>
      <c r="T123" s="1">
        <v>37.46</v>
      </c>
    </row>
    <row r="124" spans="1:20" x14ac:dyDescent="0.2">
      <c r="A124" s="1" t="s">
        <v>141</v>
      </c>
      <c r="B124" s="1">
        <v>2528</v>
      </c>
      <c r="C124" s="1">
        <v>2550</v>
      </c>
      <c r="D124" s="1">
        <v>2493</v>
      </c>
      <c r="E124" s="1">
        <v>2528</v>
      </c>
      <c r="F124" s="1">
        <v>1207858</v>
      </c>
      <c r="G124" s="1">
        <v>2465.1999999999998</v>
      </c>
      <c r="H124" s="1">
        <v>2434.1999999999998</v>
      </c>
      <c r="I124" s="1">
        <v>2527.5500000000002</v>
      </c>
      <c r="J124" s="1">
        <v>2905.8</v>
      </c>
      <c r="K124" s="1" t="s">
        <v>22</v>
      </c>
      <c r="L124" s="1" t="s">
        <v>22</v>
      </c>
      <c r="M124" s="1" t="s">
        <v>22</v>
      </c>
      <c r="N124" s="1" t="s">
        <v>22</v>
      </c>
      <c r="O124" s="1">
        <v>1207858</v>
      </c>
      <c r="P124" s="1">
        <v>1193047.25</v>
      </c>
      <c r="Q124" s="1">
        <v>1262347.75</v>
      </c>
      <c r="R124" s="1">
        <v>-99.38</v>
      </c>
      <c r="S124" s="1">
        <v>-124.14</v>
      </c>
      <c r="T124" s="1">
        <v>49.52</v>
      </c>
    </row>
    <row r="125" spans="1:20" x14ac:dyDescent="0.2">
      <c r="A125" s="1" t="s">
        <v>142</v>
      </c>
      <c r="B125" s="1">
        <v>2543</v>
      </c>
      <c r="C125" s="1">
        <v>2585</v>
      </c>
      <c r="D125" s="1">
        <v>2529</v>
      </c>
      <c r="E125" s="1">
        <v>2564</v>
      </c>
      <c r="F125" s="1">
        <v>1098108</v>
      </c>
      <c r="G125" s="1">
        <v>2503.6</v>
      </c>
      <c r="H125" s="1">
        <v>2440.4</v>
      </c>
      <c r="I125" s="1">
        <v>2517.75</v>
      </c>
      <c r="J125" s="1">
        <v>2892.2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>
        <v>1098108</v>
      </c>
      <c r="P125" s="1">
        <v>1271790.3799999999</v>
      </c>
      <c r="Q125" s="1">
        <v>1238016</v>
      </c>
      <c r="R125" s="1">
        <v>-85.8</v>
      </c>
      <c r="S125" s="1">
        <v>-116.47</v>
      </c>
      <c r="T125" s="1">
        <v>61.34</v>
      </c>
    </row>
    <row r="126" spans="1:20" x14ac:dyDescent="0.2">
      <c r="A126" s="1" t="s">
        <v>143</v>
      </c>
      <c r="B126" s="1">
        <v>2568</v>
      </c>
      <c r="C126" s="1">
        <v>2656</v>
      </c>
      <c r="D126" s="1">
        <v>2568</v>
      </c>
      <c r="E126" s="1">
        <v>2638</v>
      </c>
      <c r="F126" s="1">
        <v>1552068</v>
      </c>
      <c r="G126" s="1">
        <v>2549.6</v>
      </c>
      <c r="H126" s="1">
        <v>2469.3000000000002</v>
      </c>
      <c r="I126" s="1">
        <v>2514.5500000000002</v>
      </c>
      <c r="J126" s="1">
        <v>2880.65</v>
      </c>
      <c r="K126" s="1" t="s">
        <v>22</v>
      </c>
      <c r="L126" s="1" t="s">
        <v>22</v>
      </c>
      <c r="M126" s="1" t="s">
        <v>22</v>
      </c>
      <c r="N126" s="1" t="s">
        <v>22</v>
      </c>
      <c r="O126" s="1">
        <v>1552068</v>
      </c>
      <c r="P126" s="1">
        <v>1374330</v>
      </c>
      <c r="Q126" s="1">
        <v>1279714.25</v>
      </c>
      <c r="R126" s="1">
        <v>-68.28</v>
      </c>
      <c r="S126" s="1">
        <v>-106.83</v>
      </c>
      <c r="T126" s="1">
        <v>77.099999999999994</v>
      </c>
    </row>
    <row r="127" spans="1:20" x14ac:dyDescent="0.2">
      <c r="A127" s="1" t="s">
        <v>144</v>
      </c>
      <c r="B127" s="1">
        <v>2645</v>
      </c>
      <c r="C127" s="1">
        <v>2657</v>
      </c>
      <c r="D127" s="1">
        <v>2618</v>
      </c>
      <c r="E127" s="1">
        <v>2646</v>
      </c>
      <c r="F127" s="1">
        <v>1151542</v>
      </c>
      <c r="G127" s="1">
        <v>2580.4</v>
      </c>
      <c r="H127" s="1">
        <v>2500.4</v>
      </c>
      <c r="I127" s="1">
        <v>2510.5500000000002</v>
      </c>
      <c r="J127" s="1">
        <v>2868.5</v>
      </c>
      <c r="K127" s="1" t="s">
        <v>22</v>
      </c>
      <c r="L127" s="1" t="s">
        <v>22</v>
      </c>
      <c r="M127" s="1" t="s">
        <v>22</v>
      </c>
      <c r="N127" s="1" t="s">
        <v>22</v>
      </c>
      <c r="O127" s="1">
        <v>1151542</v>
      </c>
      <c r="P127" s="1">
        <v>1283870.75</v>
      </c>
      <c r="Q127" s="1">
        <v>1273530.6299999999</v>
      </c>
      <c r="R127" s="1">
        <v>-53.14</v>
      </c>
      <c r="S127" s="1">
        <v>-96.1</v>
      </c>
      <c r="T127" s="1">
        <v>85.91</v>
      </c>
    </row>
    <row r="128" spans="1:20" x14ac:dyDescent="0.2">
      <c r="A128" s="1" t="s">
        <v>145</v>
      </c>
      <c r="B128" s="1">
        <v>2644</v>
      </c>
      <c r="C128" s="1">
        <v>2644</v>
      </c>
      <c r="D128" s="1">
        <v>2578</v>
      </c>
      <c r="E128" s="1">
        <v>2583</v>
      </c>
      <c r="F128" s="1">
        <v>1287440</v>
      </c>
      <c r="G128" s="1">
        <v>2591.8000000000002</v>
      </c>
      <c r="H128" s="1">
        <v>2515.9</v>
      </c>
      <c r="I128" s="1">
        <v>2506.5</v>
      </c>
      <c r="J128" s="1">
        <v>2855.95</v>
      </c>
      <c r="K128" s="1" t="s">
        <v>22</v>
      </c>
      <c r="L128" s="1" t="s">
        <v>22</v>
      </c>
      <c r="M128" s="1" t="s">
        <v>22</v>
      </c>
      <c r="N128" s="1" t="s">
        <v>22</v>
      </c>
      <c r="O128" s="1">
        <v>1287440</v>
      </c>
      <c r="P128" s="1">
        <v>1259403.25</v>
      </c>
      <c r="Q128" s="1">
        <v>1226316.6299999999</v>
      </c>
      <c r="R128" s="1">
        <v>-45.7</v>
      </c>
      <c r="S128" s="1">
        <v>-86.02</v>
      </c>
      <c r="T128" s="1">
        <v>80.64</v>
      </c>
    </row>
    <row r="129" spans="1:20" x14ac:dyDescent="0.2">
      <c r="A129" s="1" t="s">
        <v>146</v>
      </c>
      <c r="B129" s="1">
        <v>2591</v>
      </c>
      <c r="C129" s="1">
        <v>2630</v>
      </c>
      <c r="D129" s="1">
        <v>2575</v>
      </c>
      <c r="E129" s="1">
        <v>2620</v>
      </c>
      <c r="F129" s="1">
        <v>1126898</v>
      </c>
      <c r="G129" s="1">
        <v>2610.1999999999998</v>
      </c>
      <c r="H129" s="1">
        <v>2537.6999999999998</v>
      </c>
      <c r="I129" s="1">
        <v>2504.3000000000002</v>
      </c>
      <c r="J129" s="1">
        <v>2843.93</v>
      </c>
      <c r="K129" s="1" t="s">
        <v>22</v>
      </c>
      <c r="L129" s="1" t="s">
        <v>22</v>
      </c>
      <c r="M129" s="1" t="s">
        <v>22</v>
      </c>
      <c r="N129" s="1" t="s">
        <v>22</v>
      </c>
      <c r="O129" s="1">
        <v>1126898</v>
      </c>
      <c r="P129" s="1">
        <v>1243211.25</v>
      </c>
      <c r="Q129" s="1">
        <v>1218129.25</v>
      </c>
      <c r="R129" s="1">
        <v>-36.39</v>
      </c>
      <c r="S129" s="1">
        <v>-76.09</v>
      </c>
      <c r="T129" s="1">
        <v>79.400000000000006</v>
      </c>
    </row>
    <row r="130" spans="1:20" x14ac:dyDescent="0.2">
      <c r="A130" s="1" t="s">
        <v>147</v>
      </c>
      <c r="B130" s="1">
        <v>2622</v>
      </c>
      <c r="C130" s="1">
        <v>2648</v>
      </c>
      <c r="D130" s="1">
        <v>2613</v>
      </c>
      <c r="E130" s="1">
        <v>2636</v>
      </c>
      <c r="F130" s="1">
        <v>1004418</v>
      </c>
      <c r="G130" s="1">
        <v>2624.6</v>
      </c>
      <c r="H130" s="1">
        <v>2564.1</v>
      </c>
      <c r="I130" s="1">
        <v>2503.85</v>
      </c>
      <c r="J130" s="1">
        <v>2830.92</v>
      </c>
      <c r="K130" s="1" t="s">
        <v>22</v>
      </c>
      <c r="L130" s="1" t="s">
        <v>22</v>
      </c>
      <c r="M130" s="1" t="s">
        <v>22</v>
      </c>
      <c r="N130" s="1" t="s">
        <v>22</v>
      </c>
      <c r="O130" s="1">
        <v>1004418</v>
      </c>
      <c r="P130" s="1">
        <v>1224473.25</v>
      </c>
      <c r="Q130" s="1">
        <v>1248131.75</v>
      </c>
      <c r="R130" s="1">
        <v>-27.41</v>
      </c>
      <c r="S130" s="1">
        <v>-66.36</v>
      </c>
      <c r="T130" s="1">
        <v>77.89</v>
      </c>
    </row>
    <row r="131" spans="1:20" x14ac:dyDescent="0.2">
      <c r="A131" s="1" t="s">
        <v>148</v>
      </c>
      <c r="B131" s="1">
        <v>2619</v>
      </c>
      <c r="C131" s="1">
        <v>2628</v>
      </c>
      <c r="D131" s="1">
        <v>2595</v>
      </c>
      <c r="E131" s="1">
        <v>2623</v>
      </c>
      <c r="F131" s="1">
        <v>1040696</v>
      </c>
      <c r="G131" s="1">
        <v>2621.6</v>
      </c>
      <c r="H131" s="1">
        <v>2585.6</v>
      </c>
      <c r="I131" s="1">
        <v>2506</v>
      </c>
      <c r="J131" s="1">
        <v>2818.75</v>
      </c>
      <c r="K131" s="1" t="s">
        <v>22</v>
      </c>
      <c r="L131" s="1" t="s">
        <v>22</v>
      </c>
      <c r="M131" s="1" t="s">
        <v>22</v>
      </c>
      <c r="N131" s="1" t="s">
        <v>22</v>
      </c>
      <c r="O131" s="1">
        <v>1040696</v>
      </c>
      <c r="P131" s="1">
        <v>1122198.75</v>
      </c>
      <c r="Q131" s="1">
        <v>1248264.3799999999</v>
      </c>
      <c r="R131" s="1">
        <v>-21.1</v>
      </c>
      <c r="S131" s="1">
        <v>-57.3</v>
      </c>
      <c r="T131" s="1">
        <v>72.41</v>
      </c>
    </row>
    <row r="132" spans="1:20" x14ac:dyDescent="0.2">
      <c r="A132" s="1" t="s">
        <v>149</v>
      </c>
      <c r="B132" s="1">
        <v>2599</v>
      </c>
      <c r="C132" s="1">
        <v>2710</v>
      </c>
      <c r="D132" s="1">
        <v>2587</v>
      </c>
      <c r="E132" s="1">
        <v>2698</v>
      </c>
      <c r="F132" s="1">
        <v>1244096</v>
      </c>
      <c r="G132" s="1">
        <v>2632</v>
      </c>
      <c r="H132" s="1">
        <v>2606.1999999999998</v>
      </c>
      <c r="I132" s="1">
        <v>2516.6</v>
      </c>
      <c r="J132" s="1">
        <v>2809.08</v>
      </c>
      <c r="K132" s="1" t="s">
        <v>22</v>
      </c>
      <c r="L132" s="1" t="s">
        <v>22</v>
      </c>
      <c r="M132" s="1" t="s">
        <v>22</v>
      </c>
      <c r="N132" s="1" t="s">
        <v>22</v>
      </c>
      <c r="O132" s="1">
        <v>1244096</v>
      </c>
      <c r="P132" s="1">
        <v>1140709.6299999999</v>
      </c>
      <c r="Q132" s="1">
        <v>1212290.25</v>
      </c>
      <c r="R132" s="1">
        <v>-9.93</v>
      </c>
      <c r="S132" s="1">
        <v>-47.83</v>
      </c>
      <c r="T132" s="1">
        <v>75.8</v>
      </c>
    </row>
    <row r="133" spans="1:20" x14ac:dyDescent="0.2">
      <c r="A133" s="1" t="s">
        <v>150</v>
      </c>
      <c r="B133" s="1">
        <v>2691</v>
      </c>
      <c r="C133" s="1">
        <v>2762</v>
      </c>
      <c r="D133" s="1">
        <v>2690</v>
      </c>
      <c r="E133" s="1">
        <v>2740</v>
      </c>
      <c r="F133" s="1">
        <v>1390346</v>
      </c>
      <c r="G133" s="1">
        <v>2663.4</v>
      </c>
      <c r="H133" s="1">
        <v>2627.6</v>
      </c>
      <c r="I133" s="1">
        <v>2529.6999999999998</v>
      </c>
      <c r="J133" s="1">
        <v>2800.37</v>
      </c>
      <c r="K133" s="1" t="s">
        <v>22</v>
      </c>
      <c r="L133" s="1" t="s">
        <v>22</v>
      </c>
      <c r="M133" s="1" t="s">
        <v>22</v>
      </c>
      <c r="N133" s="1" t="s">
        <v>22</v>
      </c>
      <c r="O133" s="1">
        <v>1390346</v>
      </c>
      <c r="P133" s="1">
        <v>1161290.75</v>
      </c>
      <c r="Q133" s="1">
        <v>1210347</v>
      </c>
      <c r="R133" s="1">
        <v>2.2799999999999998</v>
      </c>
      <c r="S133" s="1">
        <v>-37.81</v>
      </c>
      <c r="T133" s="1">
        <v>80.180000000000007</v>
      </c>
    </row>
    <row r="134" spans="1:20" x14ac:dyDescent="0.2">
      <c r="A134" s="1" t="s">
        <v>151</v>
      </c>
      <c r="B134" s="1">
        <v>2732</v>
      </c>
      <c r="C134" s="1">
        <v>2755</v>
      </c>
      <c r="D134" s="1">
        <v>2695</v>
      </c>
      <c r="E134" s="1">
        <v>2711</v>
      </c>
      <c r="F134" s="1">
        <v>1042550</v>
      </c>
      <c r="G134" s="1">
        <v>2681.6</v>
      </c>
      <c r="H134" s="1">
        <v>2645.9</v>
      </c>
      <c r="I134" s="1">
        <v>2540.0500000000002</v>
      </c>
      <c r="J134" s="1">
        <v>2790.22</v>
      </c>
      <c r="K134" s="1" t="s">
        <v>22</v>
      </c>
      <c r="L134" s="1" t="s">
        <v>22</v>
      </c>
      <c r="M134" s="1" t="s">
        <v>22</v>
      </c>
      <c r="N134" s="1" t="s">
        <v>22</v>
      </c>
      <c r="O134" s="1">
        <v>1042550</v>
      </c>
      <c r="P134" s="1">
        <v>1144421.25</v>
      </c>
      <c r="Q134" s="1">
        <v>1193816.25</v>
      </c>
      <c r="R134" s="1">
        <v>9.51</v>
      </c>
      <c r="S134" s="1">
        <v>-28.34</v>
      </c>
      <c r="T134" s="1">
        <v>75.709999999999994</v>
      </c>
    </row>
    <row r="135" spans="1:20" x14ac:dyDescent="0.2">
      <c r="A135" s="1" t="s">
        <v>152</v>
      </c>
      <c r="B135" s="1">
        <v>2699</v>
      </c>
      <c r="C135" s="1">
        <v>2744</v>
      </c>
      <c r="D135" s="1">
        <v>2687</v>
      </c>
      <c r="E135" s="1">
        <v>2726</v>
      </c>
      <c r="F135" s="1">
        <v>1137592</v>
      </c>
      <c r="G135" s="1">
        <v>2699.6</v>
      </c>
      <c r="H135" s="1">
        <v>2662.1</v>
      </c>
      <c r="I135" s="1">
        <v>2551.25</v>
      </c>
      <c r="J135" s="1">
        <v>2780.55</v>
      </c>
      <c r="K135" s="1" t="s">
        <v>22</v>
      </c>
      <c r="L135" s="1" t="s">
        <v>22</v>
      </c>
      <c r="M135" s="1" t="s">
        <v>22</v>
      </c>
      <c r="N135" s="1" t="s">
        <v>22</v>
      </c>
      <c r="O135" s="1">
        <v>1137592</v>
      </c>
      <c r="P135" s="1">
        <v>1171056</v>
      </c>
      <c r="Q135" s="1">
        <v>1197764.6299999999</v>
      </c>
      <c r="R135" s="1">
        <v>16.260000000000002</v>
      </c>
      <c r="S135" s="1">
        <v>-19.420000000000002</v>
      </c>
      <c r="T135" s="1">
        <v>71.37</v>
      </c>
    </row>
    <row r="136" spans="1:20" x14ac:dyDescent="0.2">
      <c r="A136" s="1" t="s">
        <v>153</v>
      </c>
      <c r="B136" s="1">
        <v>2739</v>
      </c>
      <c r="C136" s="1">
        <v>2747</v>
      </c>
      <c r="D136" s="1">
        <v>2700</v>
      </c>
      <c r="E136" s="1">
        <v>2707</v>
      </c>
      <c r="F136" s="1">
        <v>953936</v>
      </c>
      <c r="G136" s="1">
        <v>2716.4</v>
      </c>
      <c r="H136" s="1">
        <v>2669</v>
      </c>
      <c r="I136" s="1">
        <v>2569.15</v>
      </c>
      <c r="J136" s="1">
        <v>2770.07</v>
      </c>
      <c r="K136" s="1" t="s">
        <v>22</v>
      </c>
      <c r="L136" s="1" t="s">
        <v>22</v>
      </c>
      <c r="M136" s="1" t="s">
        <v>22</v>
      </c>
      <c r="N136" s="1" t="s">
        <v>22</v>
      </c>
      <c r="O136" s="1">
        <v>953936</v>
      </c>
      <c r="P136" s="1">
        <v>1153704</v>
      </c>
      <c r="Q136" s="1">
        <v>1137951.3799999999</v>
      </c>
      <c r="R136" s="1">
        <v>19.850000000000001</v>
      </c>
      <c r="S136" s="1">
        <v>-11.57</v>
      </c>
      <c r="T136" s="1">
        <v>62.84</v>
      </c>
    </row>
    <row r="137" spans="1:20" x14ac:dyDescent="0.2">
      <c r="A137" s="1" t="s">
        <v>154</v>
      </c>
      <c r="B137" s="1">
        <v>2703</v>
      </c>
      <c r="C137" s="1">
        <v>2796</v>
      </c>
      <c r="D137" s="1">
        <v>2698</v>
      </c>
      <c r="E137" s="1">
        <v>2710</v>
      </c>
      <c r="F137" s="1">
        <v>1624340</v>
      </c>
      <c r="G137" s="1">
        <v>2718.8</v>
      </c>
      <c r="H137" s="1">
        <v>2675.4</v>
      </c>
      <c r="I137" s="1">
        <v>2587.9</v>
      </c>
      <c r="J137" s="1">
        <v>2760.32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>
        <v>1624340</v>
      </c>
      <c r="P137" s="1">
        <v>1229752.75</v>
      </c>
      <c r="Q137" s="1">
        <v>1185231.25</v>
      </c>
      <c r="R137" s="1">
        <v>22.68</v>
      </c>
      <c r="S137" s="1">
        <v>-4.72</v>
      </c>
      <c r="T137" s="1">
        <v>54.79</v>
      </c>
    </row>
    <row r="138" spans="1:20" x14ac:dyDescent="0.2">
      <c r="A138" s="1" t="s">
        <v>155</v>
      </c>
      <c r="B138" s="1">
        <v>2689</v>
      </c>
      <c r="C138" s="1">
        <v>2736</v>
      </c>
      <c r="D138" s="1">
        <v>2645</v>
      </c>
      <c r="E138" s="1">
        <v>2664</v>
      </c>
      <c r="F138" s="1">
        <v>1258590</v>
      </c>
      <c r="G138" s="1">
        <v>2703.6</v>
      </c>
      <c r="H138" s="1">
        <v>2683.5</v>
      </c>
      <c r="I138" s="1">
        <v>2599.6999999999998</v>
      </c>
      <c r="J138" s="1">
        <v>2750.73</v>
      </c>
      <c r="K138" s="1" t="s">
        <v>22</v>
      </c>
      <c r="L138" s="1" t="s">
        <v>22</v>
      </c>
      <c r="M138" s="1" t="s">
        <v>22</v>
      </c>
      <c r="N138" s="1" t="s">
        <v>22</v>
      </c>
      <c r="O138" s="1">
        <v>1258590</v>
      </c>
      <c r="P138" s="1">
        <v>1203401.6299999999</v>
      </c>
      <c r="Q138" s="1">
        <v>1182346.25</v>
      </c>
      <c r="R138" s="1">
        <v>20.96</v>
      </c>
      <c r="S138" s="1">
        <v>0.42</v>
      </c>
      <c r="T138" s="1">
        <v>41.09</v>
      </c>
    </row>
    <row r="139" spans="1:20" x14ac:dyDescent="0.2">
      <c r="A139" s="1" t="s">
        <v>156</v>
      </c>
      <c r="B139" s="1">
        <v>2666</v>
      </c>
      <c r="C139" s="1">
        <v>2697</v>
      </c>
      <c r="D139" s="1">
        <v>2645</v>
      </c>
      <c r="E139" s="1">
        <v>2649</v>
      </c>
      <c r="F139" s="1">
        <v>1226318</v>
      </c>
      <c r="G139" s="1">
        <v>2691.2</v>
      </c>
      <c r="H139" s="1">
        <v>2686.4</v>
      </c>
      <c r="I139" s="1">
        <v>2612.0500000000002</v>
      </c>
      <c r="J139" s="1">
        <v>2741.1</v>
      </c>
      <c r="K139" s="1" t="s">
        <v>22</v>
      </c>
      <c r="L139" s="1" t="s">
        <v>22</v>
      </c>
      <c r="M139" s="1" t="s">
        <v>22</v>
      </c>
      <c r="N139" s="1" t="s">
        <v>22</v>
      </c>
      <c r="O139" s="1">
        <v>1226318</v>
      </c>
      <c r="P139" s="1">
        <v>1240155.25</v>
      </c>
      <c r="Q139" s="1">
        <v>1192288.25</v>
      </c>
      <c r="R139" s="1">
        <v>18.190000000000001</v>
      </c>
      <c r="S139" s="1">
        <v>3.97</v>
      </c>
      <c r="T139" s="1">
        <v>28.43</v>
      </c>
    </row>
    <row r="140" spans="1:20" x14ac:dyDescent="0.2">
      <c r="A140" s="1" t="s">
        <v>157</v>
      </c>
      <c r="B140" s="1">
        <v>2660</v>
      </c>
      <c r="C140" s="1">
        <v>2709</v>
      </c>
      <c r="D140" s="1">
        <v>2658</v>
      </c>
      <c r="E140" s="1">
        <v>2688</v>
      </c>
      <c r="F140" s="1">
        <v>1200180</v>
      </c>
      <c r="G140" s="1">
        <v>2683.6</v>
      </c>
      <c r="H140" s="1">
        <v>2691.6</v>
      </c>
      <c r="I140" s="1">
        <v>2627.85</v>
      </c>
      <c r="J140" s="1">
        <v>2731.92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>
        <v>1200180</v>
      </c>
      <c r="P140" s="1">
        <v>1252672.75</v>
      </c>
      <c r="Q140" s="1">
        <v>1211864.3799999999</v>
      </c>
      <c r="R140" s="1">
        <v>18.91</v>
      </c>
      <c r="S140" s="1">
        <v>6.96</v>
      </c>
      <c r="T140" s="1">
        <v>23.91</v>
      </c>
    </row>
    <row r="141" spans="1:20" x14ac:dyDescent="0.2">
      <c r="A141" s="1" t="s">
        <v>158</v>
      </c>
      <c r="B141" s="1">
        <v>2708</v>
      </c>
      <c r="C141" s="1">
        <v>2769</v>
      </c>
      <c r="D141" s="1">
        <v>2704</v>
      </c>
      <c r="E141" s="1">
        <v>2763</v>
      </c>
      <c r="F141" s="1">
        <v>1005022</v>
      </c>
      <c r="G141" s="1">
        <v>2694.8</v>
      </c>
      <c r="H141" s="1">
        <v>2705.6</v>
      </c>
      <c r="I141" s="1">
        <v>2645.6</v>
      </c>
      <c r="J141" s="1">
        <v>2723.62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>
        <v>1005022</v>
      </c>
      <c r="P141" s="1">
        <v>1262890</v>
      </c>
      <c r="Q141" s="1">
        <v>1208297</v>
      </c>
      <c r="R141" s="1">
        <v>25.25</v>
      </c>
      <c r="S141" s="1">
        <v>10.62</v>
      </c>
      <c r="T141" s="1">
        <v>29.26</v>
      </c>
    </row>
    <row r="142" spans="1:20" x14ac:dyDescent="0.2">
      <c r="A142" s="1" t="s">
        <v>159</v>
      </c>
      <c r="B142" s="1">
        <v>2751</v>
      </c>
      <c r="C142" s="1">
        <v>2791</v>
      </c>
      <c r="D142" s="1">
        <v>2698</v>
      </c>
      <c r="E142" s="1">
        <v>2715</v>
      </c>
      <c r="F142" s="1">
        <v>1015630</v>
      </c>
      <c r="G142" s="1">
        <v>2695.8</v>
      </c>
      <c r="H142" s="1">
        <v>2707.3</v>
      </c>
      <c r="I142" s="1">
        <v>2656.75</v>
      </c>
      <c r="J142" s="1">
        <v>2714.35</v>
      </c>
      <c r="K142" s="1" t="s">
        <v>22</v>
      </c>
      <c r="L142" s="1" t="s">
        <v>22</v>
      </c>
      <c r="M142" s="1" t="s">
        <v>22</v>
      </c>
      <c r="N142" s="1" t="s">
        <v>22</v>
      </c>
      <c r="O142" s="1">
        <v>1015630</v>
      </c>
      <c r="P142" s="1">
        <v>1141148</v>
      </c>
      <c r="Q142" s="1">
        <v>1185450.3799999999</v>
      </c>
      <c r="R142" s="1">
        <v>26.1</v>
      </c>
      <c r="S142" s="1">
        <v>13.71</v>
      </c>
      <c r="T142" s="1">
        <v>24.77</v>
      </c>
    </row>
    <row r="143" spans="1:20" x14ac:dyDescent="0.2">
      <c r="A143" s="1" t="s">
        <v>160</v>
      </c>
      <c r="B143" s="1">
        <v>2685</v>
      </c>
      <c r="C143" s="1">
        <v>2840</v>
      </c>
      <c r="D143" s="1">
        <v>2684</v>
      </c>
      <c r="E143" s="1">
        <v>2820</v>
      </c>
      <c r="F143" s="1">
        <v>841078</v>
      </c>
      <c r="G143" s="1">
        <v>2727</v>
      </c>
      <c r="H143" s="1">
        <v>2715.3</v>
      </c>
      <c r="I143" s="1">
        <v>2671.45</v>
      </c>
      <c r="J143" s="1">
        <v>2707.03</v>
      </c>
      <c r="K143" s="1" t="s">
        <v>22</v>
      </c>
      <c r="L143" s="1" t="s">
        <v>22</v>
      </c>
      <c r="M143" s="1" t="s">
        <v>22</v>
      </c>
      <c r="N143" s="1" t="s">
        <v>22</v>
      </c>
      <c r="O143" s="1">
        <v>841078</v>
      </c>
      <c r="P143" s="1">
        <v>1057645.6299999999</v>
      </c>
      <c r="Q143" s="1">
        <v>1130523.6299999999</v>
      </c>
      <c r="R143" s="1">
        <v>34.840000000000003</v>
      </c>
      <c r="S143" s="1">
        <v>17.940000000000001</v>
      </c>
      <c r="T143" s="1">
        <v>33.799999999999997</v>
      </c>
    </row>
    <row r="144" spans="1:20" x14ac:dyDescent="0.2">
      <c r="A144" s="1" t="s">
        <v>161</v>
      </c>
      <c r="B144" s="1">
        <v>2823</v>
      </c>
      <c r="C144" s="1">
        <v>2863</v>
      </c>
      <c r="D144" s="1">
        <v>2810</v>
      </c>
      <c r="E144" s="1">
        <v>2840</v>
      </c>
      <c r="F144" s="1">
        <v>993218</v>
      </c>
      <c r="G144" s="1">
        <v>2765.2</v>
      </c>
      <c r="H144" s="1">
        <v>2728.2</v>
      </c>
      <c r="I144" s="1">
        <v>2687.05</v>
      </c>
      <c r="J144" s="1">
        <v>2701.12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>
        <v>993218</v>
      </c>
      <c r="P144" s="1">
        <v>1011025.63</v>
      </c>
      <c r="Q144" s="1">
        <v>1125590.3799999999</v>
      </c>
      <c r="R144" s="1">
        <v>42.89</v>
      </c>
      <c r="S144" s="1">
        <v>22.93</v>
      </c>
      <c r="T144" s="1">
        <v>39.92</v>
      </c>
    </row>
    <row r="145" spans="1:20" x14ac:dyDescent="0.2">
      <c r="A145" s="1" t="s">
        <v>162</v>
      </c>
      <c r="B145" s="1">
        <v>2865</v>
      </c>
      <c r="C145" s="1">
        <v>2922</v>
      </c>
      <c r="D145" s="1">
        <v>2864</v>
      </c>
      <c r="E145" s="1">
        <v>2891</v>
      </c>
      <c r="F145" s="1">
        <v>1488160</v>
      </c>
      <c r="G145" s="1">
        <v>2805.8</v>
      </c>
      <c r="H145" s="1">
        <v>2744.7</v>
      </c>
      <c r="I145" s="1">
        <v>2703.4</v>
      </c>
      <c r="J145" s="1">
        <v>2695.23</v>
      </c>
      <c r="K145" s="1" t="s">
        <v>22</v>
      </c>
      <c r="L145" s="1" t="s">
        <v>22</v>
      </c>
      <c r="M145" s="1" t="s">
        <v>22</v>
      </c>
      <c r="N145" s="1" t="s">
        <v>22</v>
      </c>
      <c r="O145" s="1">
        <v>1488160</v>
      </c>
      <c r="P145" s="1">
        <v>1068621.6299999999</v>
      </c>
      <c r="Q145" s="1">
        <v>1160647.25</v>
      </c>
      <c r="R145" s="1">
        <v>52.77</v>
      </c>
      <c r="S145" s="1">
        <v>28.9</v>
      </c>
      <c r="T145" s="1">
        <v>47.75</v>
      </c>
    </row>
    <row r="146" spans="1:20" x14ac:dyDescent="0.2">
      <c r="A146" s="1" t="s">
        <v>163</v>
      </c>
      <c r="B146" s="1">
        <v>2886</v>
      </c>
      <c r="C146" s="1">
        <v>2953</v>
      </c>
      <c r="D146" s="1">
        <v>2852</v>
      </c>
      <c r="E146" s="1">
        <v>2944</v>
      </c>
      <c r="F146" s="1">
        <v>1428856</v>
      </c>
      <c r="G146" s="1">
        <v>2842</v>
      </c>
      <c r="H146" s="1">
        <v>2768.4</v>
      </c>
      <c r="I146" s="1">
        <v>2718.7</v>
      </c>
      <c r="J146" s="1">
        <v>2691.47</v>
      </c>
      <c r="K146" s="1" t="s">
        <v>22</v>
      </c>
      <c r="L146" s="1" t="s">
        <v>22</v>
      </c>
      <c r="M146" s="1" t="s">
        <v>22</v>
      </c>
      <c r="N146" s="1" t="s">
        <v>22</v>
      </c>
      <c r="O146" s="1">
        <v>1428856</v>
      </c>
      <c r="P146" s="1">
        <v>1153388.3799999999</v>
      </c>
      <c r="Q146" s="1">
        <v>1208139.25</v>
      </c>
      <c r="R146" s="1">
        <v>64.150000000000006</v>
      </c>
      <c r="S146" s="1">
        <v>35.950000000000003</v>
      </c>
      <c r="T146" s="1">
        <v>56.4</v>
      </c>
    </row>
    <row r="147" spans="1:20" x14ac:dyDescent="0.2">
      <c r="A147" s="1" t="s">
        <v>164</v>
      </c>
      <c r="B147" s="1">
        <v>2943</v>
      </c>
      <c r="C147" s="1">
        <v>2967</v>
      </c>
      <c r="D147" s="1">
        <v>2867</v>
      </c>
      <c r="E147" s="1">
        <v>2919</v>
      </c>
      <c r="F147" s="1">
        <v>1611094</v>
      </c>
      <c r="G147" s="1">
        <v>2882.8</v>
      </c>
      <c r="H147" s="1">
        <v>2789.3</v>
      </c>
      <c r="I147" s="1">
        <v>2732.35</v>
      </c>
      <c r="J147" s="1">
        <v>2689.75</v>
      </c>
      <c r="K147" s="1" t="s">
        <v>22</v>
      </c>
      <c r="L147" s="1" t="s">
        <v>22</v>
      </c>
      <c r="M147" s="1" t="s">
        <v>22</v>
      </c>
      <c r="N147" s="1" t="s">
        <v>22</v>
      </c>
      <c r="O147" s="1">
        <v>1611094</v>
      </c>
      <c r="P147" s="1">
        <v>1272481.25</v>
      </c>
      <c r="Q147" s="1">
        <v>1206814.6299999999</v>
      </c>
      <c r="R147" s="1">
        <v>70.33</v>
      </c>
      <c r="S147" s="1">
        <v>42.82</v>
      </c>
      <c r="T147" s="1">
        <v>55.01</v>
      </c>
    </row>
    <row r="148" spans="1:20" x14ac:dyDescent="0.2">
      <c r="A148" s="1" t="s">
        <v>165</v>
      </c>
      <c r="B148" s="1">
        <v>2937</v>
      </c>
      <c r="C148" s="1">
        <v>2983</v>
      </c>
      <c r="D148" s="1">
        <v>2906</v>
      </c>
      <c r="E148" s="1">
        <v>2968</v>
      </c>
      <c r="F148" s="1">
        <v>1583198</v>
      </c>
      <c r="G148" s="1">
        <v>2912.4</v>
      </c>
      <c r="H148" s="1">
        <v>2819.7</v>
      </c>
      <c r="I148" s="1">
        <v>2751.6</v>
      </c>
      <c r="J148" s="1">
        <v>2688.78</v>
      </c>
      <c r="K148" s="1" t="s">
        <v>22</v>
      </c>
      <c r="L148" s="1" t="s">
        <v>22</v>
      </c>
      <c r="M148" s="1" t="s">
        <v>22</v>
      </c>
      <c r="N148" s="1" t="s">
        <v>22</v>
      </c>
      <c r="O148" s="1">
        <v>1583198</v>
      </c>
      <c r="P148" s="1">
        <v>1420905.25</v>
      </c>
      <c r="Q148" s="1">
        <v>1239275.3799999999</v>
      </c>
      <c r="R148" s="1">
        <v>78.28</v>
      </c>
      <c r="S148" s="1">
        <v>49.91</v>
      </c>
      <c r="T148" s="1">
        <v>56.73</v>
      </c>
    </row>
    <row r="149" spans="1:20" x14ac:dyDescent="0.2">
      <c r="A149" s="1" t="s">
        <v>166</v>
      </c>
      <c r="B149" s="1">
        <v>2964</v>
      </c>
      <c r="C149" s="1">
        <v>2974</v>
      </c>
      <c r="D149" s="1">
        <v>2895</v>
      </c>
      <c r="E149" s="1">
        <v>2941</v>
      </c>
      <c r="F149" s="1">
        <v>1284478</v>
      </c>
      <c r="G149" s="1">
        <v>2932.6</v>
      </c>
      <c r="H149" s="1">
        <v>2848.9</v>
      </c>
      <c r="I149" s="1">
        <v>2767.65</v>
      </c>
      <c r="J149" s="1">
        <v>2686.82</v>
      </c>
      <c r="K149" s="1" t="s">
        <v>22</v>
      </c>
      <c r="L149" s="1" t="s">
        <v>22</v>
      </c>
      <c r="M149" s="1" t="s">
        <v>22</v>
      </c>
      <c r="N149" s="1" t="s">
        <v>22</v>
      </c>
      <c r="O149" s="1">
        <v>1284478</v>
      </c>
      <c r="P149" s="1">
        <v>1479157.25</v>
      </c>
      <c r="Q149" s="1">
        <v>1245091.3799999999</v>
      </c>
      <c r="R149" s="1">
        <v>81.47</v>
      </c>
      <c r="S149" s="1">
        <v>56.23</v>
      </c>
      <c r="T149" s="1">
        <v>50.48</v>
      </c>
    </row>
    <row r="150" spans="1:20" x14ac:dyDescent="0.2">
      <c r="A150" s="1" t="s">
        <v>167</v>
      </c>
      <c r="B150" s="1">
        <v>2944</v>
      </c>
      <c r="C150" s="1">
        <v>2948</v>
      </c>
      <c r="D150" s="1">
        <v>2888</v>
      </c>
      <c r="E150" s="1">
        <v>2913</v>
      </c>
      <c r="F150" s="1">
        <v>1318714</v>
      </c>
      <c r="G150" s="1">
        <v>2937</v>
      </c>
      <c r="H150" s="1">
        <v>2871.4</v>
      </c>
      <c r="I150" s="1">
        <v>2781.5</v>
      </c>
      <c r="J150" s="1">
        <v>2684.52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>
        <v>1318714</v>
      </c>
      <c r="P150" s="1">
        <v>1445268</v>
      </c>
      <c r="Q150" s="1">
        <v>1256944.75</v>
      </c>
      <c r="R150" s="1">
        <v>80.8</v>
      </c>
      <c r="S150" s="1">
        <v>61.14</v>
      </c>
      <c r="T150" s="1">
        <v>39.32</v>
      </c>
    </row>
    <row r="151" spans="1:20" x14ac:dyDescent="0.2">
      <c r="A151" s="1" t="s">
        <v>168</v>
      </c>
      <c r="B151" s="1">
        <v>2897</v>
      </c>
      <c r="C151" s="1">
        <v>2979</v>
      </c>
      <c r="D151" s="1">
        <v>2889</v>
      </c>
      <c r="E151" s="1">
        <v>2948</v>
      </c>
      <c r="F151" s="1">
        <v>1161470</v>
      </c>
      <c r="G151" s="1">
        <v>2937.8</v>
      </c>
      <c r="H151" s="1">
        <v>2889.9</v>
      </c>
      <c r="I151" s="1">
        <v>2797.75</v>
      </c>
      <c r="J151" s="1">
        <v>2683.08</v>
      </c>
      <c r="K151" s="1" t="s">
        <v>22</v>
      </c>
      <c r="L151" s="1" t="s">
        <v>22</v>
      </c>
      <c r="M151" s="1" t="s">
        <v>22</v>
      </c>
      <c r="N151" s="1" t="s">
        <v>22</v>
      </c>
      <c r="O151" s="1">
        <v>1161470</v>
      </c>
      <c r="P151" s="1">
        <v>1391790.75</v>
      </c>
      <c r="Q151" s="1">
        <v>1272589.6299999999</v>
      </c>
      <c r="R151" s="1">
        <v>82.15</v>
      </c>
      <c r="S151" s="1">
        <v>65.34</v>
      </c>
      <c r="T151" s="1">
        <v>33.61</v>
      </c>
    </row>
    <row r="152" spans="1:20" x14ac:dyDescent="0.2">
      <c r="A152" s="1" t="s">
        <v>169</v>
      </c>
      <c r="B152" s="1">
        <v>2942</v>
      </c>
      <c r="C152" s="1">
        <v>2966</v>
      </c>
      <c r="D152" s="1">
        <v>2929</v>
      </c>
      <c r="E152" s="1">
        <v>2957</v>
      </c>
      <c r="F152" s="1">
        <v>1091544</v>
      </c>
      <c r="G152" s="1">
        <v>2945.4</v>
      </c>
      <c r="H152" s="1">
        <v>2914.1</v>
      </c>
      <c r="I152" s="1">
        <v>2810.7</v>
      </c>
      <c r="J152" s="1">
        <v>2683.77</v>
      </c>
      <c r="K152" s="1" t="s">
        <v>22</v>
      </c>
      <c r="L152" s="1" t="s">
        <v>22</v>
      </c>
      <c r="M152" s="1" t="s">
        <v>22</v>
      </c>
      <c r="N152" s="1" t="s">
        <v>22</v>
      </c>
      <c r="O152" s="1">
        <v>1091544</v>
      </c>
      <c r="P152" s="1">
        <v>1287880.75</v>
      </c>
      <c r="Q152" s="1">
        <v>1280181</v>
      </c>
      <c r="R152" s="1">
        <v>82.99</v>
      </c>
      <c r="S152" s="1">
        <v>68.87</v>
      </c>
      <c r="T152" s="1">
        <v>28.23</v>
      </c>
    </row>
    <row r="153" spans="1:20" x14ac:dyDescent="0.2">
      <c r="A153" s="1" t="s">
        <v>170</v>
      </c>
      <c r="B153" s="1">
        <v>2980</v>
      </c>
      <c r="C153" s="1">
        <v>2995</v>
      </c>
      <c r="D153" s="1">
        <v>2859</v>
      </c>
      <c r="E153" s="1">
        <v>2866</v>
      </c>
      <c r="F153" s="1">
        <v>1273444</v>
      </c>
      <c r="G153" s="1">
        <v>2925</v>
      </c>
      <c r="H153" s="1">
        <v>2918.7</v>
      </c>
      <c r="I153" s="1">
        <v>2817</v>
      </c>
      <c r="J153" s="1">
        <v>2682.98</v>
      </c>
      <c r="K153" s="1" t="s">
        <v>22</v>
      </c>
      <c r="L153" s="1" t="s">
        <v>22</v>
      </c>
      <c r="M153" s="1" t="s">
        <v>22</v>
      </c>
      <c r="N153" s="1" t="s">
        <v>22</v>
      </c>
      <c r="O153" s="1">
        <v>1273444</v>
      </c>
      <c r="P153" s="1">
        <v>1225930</v>
      </c>
      <c r="Q153" s="1">
        <v>1323417.6299999999</v>
      </c>
      <c r="R153" s="1">
        <v>75.44</v>
      </c>
      <c r="S153" s="1">
        <v>70.180000000000007</v>
      </c>
      <c r="T153" s="1">
        <v>10.51</v>
      </c>
    </row>
    <row r="154" spans="1:20" x14ac:dyDescent="0.2">
      <c r="A154" s="1" t="s">
        <v>171</v>
      </c>
      <c r="B154" s="1">
        <v>2840</v>
      </c>
      <c r="C154" s="1">
        <v>2851</v>
      </c>
      <c r="D154" s="1">
        <v>2792</v>
      </c>
      <c r="E154" s="1">
        <v>2808</v>
      </c>
      <c r="F154" s="1">
        <v>1538868</v>
      </c>
      <c r="G154" s="1">
        <v>2898.4</v>
      </c>
      <c r="H154" s="1">
        <v>2915.5</v>
      </c>
      <c r="I154" s="1">
        <v>2821.85</v>
      </c>
      <c r="J154" s="1">
        <v>2682.48</v>
      </c>
      <c r="K154" s="1" t="s">
        <v>22</v>
      </c>
      <c r="L154" s="1" t="s">
        <v>22</v>
      </c>
      <c r="M154" s="1" t="s">
        <v>22</v>
      </c>
      <c r="N154" s="1" t="s">
        <v>22</v>
      </c>
      <c r="O154" s="1">
        <v>1538868</v>
      </c>
      <c r="P154" s="1">
        <v>1276808</v>
      </c>
      <c r="Q154" s="1">
        <v>1377982.63</v>
      </c>
      <c r="R154" s="1">
        <v>64.040000000000006</v>
      </c>
      <c r="S154" s="1">
        <v>68.95</v>
      </c>
      <c r="T154" s="1">
        <v>-9.83</v>
      </c>
    </row>
    <row r="155" spans="1:20" x14ac:dyDescent="0.2">
      <c r="A155" s="1" t="s">
        <v>172</v>
      </c>
      <c r="B155" s="1">
        <v>2830</v>
      </c>
      <c r="C155" s="1">
        <v>2866</v>
      </c>
      <c r="D155" s="1">
        <v>2817</v>
      </c>
      <c r="E155" s="1">
        <v>2854</v>
      </c>
      <c r="F155" s="1">
        <v>992986</v>
      </c>
      <c r="G155" s="1">
        <v>2886.6</v>
      </c>
      <c r="H155" s="1">
        <v>2911.8</v>
      </c>
      <c r="I155" s="1">
        <v>2828.25</v>
      </c>
      <c r="J155" s="1">
        <v>2683.82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>
        <v>992986</v>
      </c>
      <c r="P155" s="1">
        <v>1211662.3799999999</v>
      </c>
      <c r="Q155" s="1">
        <v>1328465.25</v>
      </c>
      <c r="R155" s="1">
        <v>58.05</v>
      </c>
      <c r="S155" s="1">
        <v>66.77</v>
      </c>
      <c r="T155" s="1">
        <v>-17.45</v>
      </c>
    </row>
    <row r="156" spans="1:20" x14ac:dyDescent="0.2">
      <c r="A156" s="1" t="s">
        <v>173</v>
      </c>
      <c r="B156" s="1">
        <v>2880</v>
      </c>
      <c r="C156" s="1">
        <v>2905</v>
      </c>
      <c r="D156" s="1">
        <v>2856</v>
      </c>
      <c r="E156" s="1">
        <v>2897</v>
      </c>
      <c r="F156" s="1">
        <v>898308</v>
      </c>
      <c r="G156" s="1">
        <v>2876.4</v>
      </c>
      <c r="H156" s="1">
        <v>2907.1</v>
      </c>
      <c r="I156" s="1">
        <v>2837.75</v>
      </c>
      <c r="J156" s="1">
        <v>2686.22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>
        <v>898308</v>
      </c>
      <c r="P156" s="1">
        <v>1159030</v>
      </c>
      <c r="Q156" s="1">
        <v>1275410.3799999999</v>
      </c>
      <c r="R156" s="1">
        <v>56.12</v>
      </c>
      <c r="S156" s="1">
        <v>64.64</v>
      </c>
      <c r="T156" s="1">
        <v>-17.05</v>
      </c>
    </row>
    <row r="157" spans="1:20" x14ac:dyDescent="0.2">
      <c r="A157" s="1" t="s">
        <v>174</v>
      </c>
      <c r="B157" s="1">
        <v>2901</v>
      </c>
      <c r="C157" s="1">
        <v>2985</v>
      </c>
      <c r="D157" s="1">
        <v>2888</v>
      </c>
      <c r="E157" s="1">
        <v>2982</v>
      </c>
      <c r="F157" s="1">
        <v>1120148</v>
      </c>
      <c r="G157" s="1">
        <v>2881.4</v>
      </c>
      <c r="H157" s="1">
        <v>2913.4</v>
      </c>
      <c r="I157" s="1">
        <v>2851.35</v>
      </c>
      <c r="J157" s="1">
        <v>2688.98</v>
      </c>
      <c r="K157" s="1" t="s">
        <v>22</v>
      </c>
      <c r="L157" s="1" t="s">
        <v>22</v>
      </c>
      <c r="M157" s="1" t="s">
        <v>22</v>
      </c>
      <c r="N157" s="1" t="s">
        <v>22</v>
      </c>
      <c r="O157" s="1">
        <v>1120148</v>
      </c>
      <c r="P157" s="1">
        <v>1164750.75</v>
      </c>
      <c r="Q157" s="1">
        <v>1226315.75</v>
      </c>
      <c r="R157" s="1">
        <v>60.75</v>
      </c>
      <c r="S157" s="1">
        <v>63.86</v>
      </c>
      <c r="T157" s="1">
        <v>-6.22</v>
      </c>
    </row>
    <row r="158" spans="1:20" x14ac:dyDescent="0.2">
      <c r="A158" s="1" t="s">
        <v>175</v>
      </c>
      <c r="B158" s="1">
        <v>2959</v>
      </c>
      <c r="C158" s="1">
        <v>2973</v>
      </c>
      <c r="D158" s="1">
        <v>2910</v>
      </c>
      <c r="E158" s="1">
        <v>2918</v>
      </c>
      <c r="F158" s="1">
        <v>1152260</v>
      </c>
      <c r="G158" s="1">
        <v>2891.8</v>
      </c>
      <c r="H158" s="1">
        <v>2908.4</v>
      </c>
      <c r="I158" s="1">
        <v>2864.05</v>
      </c>
      <c r="J158" s="1">
        <v>2692.55</v>
      </c>
      <c r="K158" s="1" t="s">
        <v>22</v>
      </c>
      <c r="L158" s="1" t="s">
        <v>22</v>
      </c>
      <c r="M158" s="1" t="s">
        <v>22</v>
      </c>
      <c r="N158" s="1" t="s">
        <v>22</v>
      </c>
      <c r="O158" s="1">
        <v>1152260</v>
      </c>
      <c r="P158" s="1">
        <v>1140514</v>
      </c>
      <c r="Q158" s="1">
        <v>1183222</v>
      </c>
      <c r="R158" s="1">
        <v>58.58</v>
      </c>
      <c r="S158" s="1">
        <v>62.81</v>
      </c>
      <c r="T158" s="1">
        <v>-8.4499999999999993</v>
      </c>
    </row>
    <row r="159" spans="1:20" x14ac:dyDescent="0.2">
      <c r="A159" s="1" t="s">
        <v>176</v>
      </c>
      <c r="B159" s="1">
        <v>2924</v>
      </c>
      <c r="C159" s="1">
        <v>2958</v>
      </c>
      <c r="D159" s="1">
        <v>2922</v>
      </c>
      <c r="E159" s="1">
        <v>2937</v>
      </c>
      <c r="F159" s="1">
        <v>839776</v>
      </c>
      <c r="G159" s="1">
        <v>2917.6</v>
      </c>
      <c r="H159" s="1">
        <v>2908</v>
      </c>
      <c r="I159" s="1">
        <v>2878.45</v>
      </c>
      <c r="J159" s="1">
        <v>2696.35</v>
      </c>
      <c r="K159" s="1" t="s">
        <v>22</v>
      </c>
      <c r="L159" s="1" t="s">
        <v>22</v>
      </c>
      <c r="M159" s="1" t="s">
        <v>22</v>
      </c>
      <c r="N159" s="1" t="s">
        <v>22</v>
      </c>
      <c r="O159" s="1">
        <v>839776</v>
      </c>
      <c r="P159" s="1">
        <v>1000695.63</v>
      </c>
      <c r="Q159" s="1">
        <v>1138751.75</v>
      </c>
      <c r="R159" s="1">
        <v>57.73</v>
      </c>
      <c r="S159" s="1">
        <v>61.79</v>
      </c>
      <c r="T159" s="1">
        <v>-8.1199999999999992</v>
      </c>
    </row>
    <row r="160" spans="1:20" x14ac:dyDescent="0.2">
      <c r="A160" s="1" t="s">
        <v>177</v>
      </c>
      <c r="B160" s="1">
        <v>2952</v>
      </c>
      <c r="C160" s="1">
        <v>2964</v>
      </c>
      <c r="D160" s="1">
        <v>2894</v>
      </c>
      <c r="E160" s="1">
        <v>2945</v>
      </c>
      <c r="F160" s="1">
        <v>1059906</v>
      </c>
      <c r="G160" s="1">
        <v>2935.8</v>
      </c>
      <c r="H160" s="1">
        <v>2911.2</v>
      </c>
      <c r="I160" s="1">
        <v>2891.3</v>
      </c>
      <c r="J160" s="1">
        <v>2699.73</v>
      </c>
      <c r="K160" s="1" t="s">
        <v>22</v>
      </c>
      <c r="L160" s="1" t="s">
        <v>22</v>
      </c>
      <c r="M160" s="1" t="s">
        <v>22</v>
      </c>
      <c r="N160" s="1" t="s">
        <v>22</v>
      </c>
      <c r="O160" s="1">
        <v>1059906</v>
      </c>
      <c r="P160" s="1">
        <v>1014079.63</v>
      </c>
      <c r="Q160" s="1">
        <v>1112871</v>
      </c>
      <c r="R160" s="1">
        <v>57.05</v>
      </c>
      <c r="S160" s="1">
        <v>60.84</v>
      </c>
      <c r="T160" s="1">
        <v>-7.6</v>
      </c>
    </row>
    <row r="161" spans="1:20" x14ac:dyDescent="0.2">
      <c r="A161" s="1" t="s">
        <v>178</v>
      </c>
      <c r="B161" s="1">
        <v>2940</v>
      </c>
      <c r="C161" s="1">
        <v>2950</v>
      </c>
      <c r="D161" s="1">
        <v>2915</v>
      </c>
      <c r="E161" s="1">
        <v>2930</v>
      </c>
      <c r="F161" s="1">
        <v>872198</v>
      </c>
      <c r="G161" s="1">
        <v>2942.4</v>
      </c>
      <c r="H161" s="1">
        <v>2909.4</v>
      </c>
      <c r="I161" s="1">
        <v>2899.65</v>
      </c>
      <c r="J161" s="1">
        <v>2702.13</v>
      </c>
      <c r="K161" s="1" t="s">
        <v>22</v>
      </c>
      <c r="L161" s="1" t="s">
        <v>22</v>
      </c>
      <c r="M161" s="1" t="s">
        <v>22</v>
      </c>
      <c r="N161" s="1" t="s">
        <v>22</v>
      </c>
      <c r="O161" s="1">
        <v>872198</v>
      </c>
      <c r="P161" s="1">
        <v>1008857.63</v>
      </c>
      <c r="Q161" s="1">
        <v>1083943.75</v>
      </c>
      <c r="R161" s="1">
        <v>54.66</v>
      </c>
      <c r="S161" s="1">
        <v>59.61</v>
      </c>
      <c r="T161" s="1">
        <v>-9.89</v>
      </c>
    </row>
    <row r="162" spans="1:20" x14ac:dyDescent="0.2">
      <c r="A162" s="1" t="s">
        <v>179</v>
      </c>
      <c r="B162" s="1">
        <v>2953</v>
      </c>
      <c r="C162" s="1">
        <v>2963</v>
      </c>
      <c r="D162" s="1">
        <v>2847</v>
      </c>
      <c r="E162" s="1">
        <v>2855</v>
      </c>
      <c r="F162" s="1">
        <v>1116378</v>
      </c>
      <c r="G162" s="1">
        <v>2917</v>
      </c>
      <c r="H162" s="1">
        <v>2899.2</v>
      </c>
      <c r="I162" s="1">
        <v>2906.65</v>
      </c>
      <c r="J162" s="1">
        <v>2703.38</v>
      </c>
      <c r="K162" s="1" t="s">
        <v>22</v>
      </c>
      <c r="L162" s="1" t="s">
        <v>22</v>
      </c>
      <c r="M162" s="1" t="s">
        <v>22</v>
      </c>
      <c r="N162" s="1" t="s">
        <v>22</v>
      </c>
      <c r="O162" s="1">
        <v>1116378</v>
      </c>
      <c r="P162" s="1">
        <v>1008103.63</v>
      </c>
      <c r="Q162" s="1">
        <v>1086427.25</v>
      </c>
      <c r="R162" s="1">
        <v>46.19</v>
      </c>
      <c r="S162" s="1">
        <v>56.92</v>
      </c>
      <c r="T162" s="1">
        <v>-21.47</v>
      </c>
    </row>
    <row r="163" spans="1:20" x14ac:dyDescent="0.2">
      <c r="A163" s="1" t="s">
        <v>180</v>
      </c>
      <c r="B163" s="1">
        <v>2820</v>
      </c>
      <c r="C163" s="1">
        <v>2907</v>
      </c>
      <c r="D163" s="1">
        <v>2809</v>
      </c>
      <c r="E163" s="1">
        <v>2902</v>
      </c>
      <c r="F163" s="1">
        <v>1074256</v>
      </c>
      <c r="G163" s="1">
        <v>2913.8</v>
      </c>
      <c r="H163" s="1">
        <v>2902.8</v>
      </c>
      <c r="I163" s="1">
        <v>2910.75</v>
      </c>
      <c r="J163" s="1">
        <v>2705.92</v>
      </c>
      <c r="K163" s="1" t="s">
        <v>22</v>
      </c>
      <c r="L163" s="1" t="s">
        <v>22</v>
      </c>
      <c r="M163" s="1" t="s">
        <v>22</v>
      </c>
      <c r="N163" s="1" t="s">
        <v>22</v>
      </c>
      <c r="O163" s="1">
        <v>1074256</v>
      </c>
      <c r="P163" s="1">
        <v>992502.81</v>
      </c>
      <c r="Q163" s="1">
        <v>1066508.3799999999</v>
      </c>
      <c r="R163" s="1">
        <v>42.77</v>
      </c>
      <c r="S163" s="1">
        <v>54.09</v>
      </c>
      <c r="T163" s="1">
        <v>-22.64</v>
      </c>
    </row>
    <row r="164" spans="1:20" x14ac:dyDescent="0.2">
      <c r="A164" s="1" t="s">
        <v>181</v>
      </c>
      <c r="B164" s="1">
        <v>2905</v>
      </c>
      <c r="C164" s="1">
        <v>2955</v>
      </c>
      <c r="D164" s="1">
        <v>2895</v>
      </c>
      <c r="E164" s="1">
        <v>2937</v>
      </c>
      <c r="F164" s="1">
        <v>1065384</v>
      </c>
      <c r="G164" s="1">
        <v>2913.8</v>
      </c>
      <c r="H164" s="1">
        <v>2915.7</v>
      </c>
      <c r="I164" s="1">
        <v>2915.6</v>
      </c>
      <c r="J164" s="1">
        <v>2710.07</v>
      </c>
      <c r="K164" s="1" t="s">
        <v>22</v>
      </c>
      <c r="L164" s="1" t="s">
        <v>22</v>
      </c>
      <c r="M164" s="1" t="s">
        <v>22</v>
      </c>
      <c r="N164" s="1" t="s">
        <v>22</v>
      </c>
      <c r="O164" s="1">
        <v>1065384</v>
      </c>
      <c r="P164" s="1">
        <v>1037624.38</v>
      </c>
      <c r="Q164" s="1">
        <v>1019160</v>
      </c>
      <c r="R164" s="1">
        <v>42.4</v>
      </c>
      <c r="S164" s="1">
        <v>51.75</v>
      </c>
      <c r="T164" s="1">
        <v>-18.71</v>
      </c>
    </row>
    <row r="165" spans="1:20" x14ac:dyDescent="0.2">
      <c r="A165" s="1" t="s">
        <v>182</v>
      </c>
      <c r="B165" s="1">
        <v>2945</v>
      </c>
      <c r="C165" s="1">
        <v>2977</v>
      </c>
      <c r="D165" s="1">
        <v>2917</v>
      </c>
      <c r="E165" s="1">
        <v>2961</v>
      </c>
      <c r="F165" s="1">
        <v>901674</v>
      </c>
      <c r="G165" s="1">
        <v>2917</v>
      </c>
      <c r="H165" s="1">
        <v>2926.4</v>
      </c>
      <c r="I165" s="1">
        <v>2919.1</v>
      </c>
      <c r="J165" s="1">
        <v>2713.42</v>
      </c>
      <c r="K165" s="1" t="s">
        <v>22</v>
      </c>
      <c r="L165" s="1" t="s">
        <v>22</v>
      </c>
      <c r="M165" s="1" t="s">
        <v>22</v>
      </c>
      <c r="N165" s="1" t="s">
        <v>22</v>
      </c>
      <c r="O165" s="1">
        <v>901674</v>
      </c>
      <c r="P165" s="1">
        <v>1005978</v>
      </c>
      <c r="Q165" s="1">
        <v>1010028.81</v>
      </c>
      <c r="R165" s="1">
        <v>43.54</v>
      </c>
      <c r="S165" s="1">
        <v>50.11</v>
      </c>
      <c r="T165" s="1">
        <v>-13.14</v>
      </c>
    </row>
    <row r="166" spans="1:20" x14ac:dyDescent="0.2">
      <c r="A166" s="1" t="s">
        <v>183</v>
      </c>
      <c r="B166" s="1">
        <v>2966</v>
      </c>
      <c r="C166" s="1">
        <v>2985</v>
      </c>
      <c r="D166" s="1">
        <v>2935</v>
      </c>
      <c r="E166" s="1">
        <v>2947</v>
      </c>
      <c r="F166" s="1">
        <v>1268558</v>
      </c>
      <c r="G166" s="1">
        <v>2920.4</v>
      </c>
      <c r="H166" s="1">
        <v>2931.4</v>
      </c>
      <c r="I166" s="1">
        <v>2919.25</v>
      </c>
      <c r="J166" s="1">
        <v>2717.5</v>
      </c>
      <c r="K166" s="1" t="s">
        <v>22</v>
      </c>
      <c r="L166" s="1" t="s">
        <v>22</v>
      </c>
      <c r="M166" s="1" t="s">
        <v>22</v>
      </c>
      <c r="N166" s="1" t="s">
        <v>22</v>
      </c>
      <c r="O166" s="1">
        <v>1268558</v>
      </c>
      <c r="P166" s="1">
        <v>1085250</v>
      </c>
      <c r="Q166" s="1">
        <v>1047053.81</v>
      </c>
      <c r="R166" s="1">
        <v>42.82</v>
      </c>
      <c r="S166" s="1">
        <v>48.65</v>
      </c>
      <c r="T166" s="1">
        <v>-11.67</v>
      </c>
    </row>
    <row r="167" spans="1:20" x14ac:dyDescent="0.2">
      <c r="A167" s="1" t="s">
        <v>184</v>
      </c>
      <c r="B167" s="1">
        <v>2948</v>
      </c>
      <c r="C167" s="1">
        <v>2956</v>
      </c>
      <c r="D167" s="1">
        <v>2870</v>
      </c>
      <c r="E167" s="1">
        <v>2907</v>
      </c>
      <c r="F167" s="1">
        <v>1150194</v>
      </c>
      <c r="G167" s="1">
        <v>2930.8</v>
      </c>
      <c r="H167" s="1">
        <v>2923.9</v>
      </c>
      <c r="I167" s="1">
        <v>2918.65</v>
      </c>
      <c r="J167" s="1">
        <v>2720.52</v>
      </c>
      <c r="K167" s="1" t="s">
        <v>22</v>
      </c>
      <c r="L167" s="1" t="s">
        <v>22</v>
      </c>
      <c r="M167" s="1" t="s">
        <v>22</v>
      </c>
      <c r="N167" s="1" t="s">
        <v>22</v>
      </c>
      <c r="O167" s="1">
        <v>1150194</v>
      </c>
      <c r="P167" s="1">
        <v>1092013.25</v>
      </c>
      <c r="Q167" s="1">
        <v>1050058.3799999999</v>
      </c>
      <c r="R167" s="1">
        <v>38.58</v>
      </c>
      <c r="S167" s="1">
        <v>46.64</v>
      </c>
      <c r="T167" s="1">
        <v>-16.12</v>
      </c>
    </row>
    <row r="168" spans="1:20" x14ac:dyDescent="0.2">
      <c r="A168" s="1" t="s">
        <v>185</v>
      </c>
      <c r="B168" s="1">
        <v>2882</v>
      </c>
      <c r="C168" s="1">
        <v>2890</v>
      </c>
      <c r="D168" s="1">
        <v>2825</v>
      </c>
      <c r="E168" s="1">
        <v>2874</v>
      </c>
      <c r="F168" s="1">
        <v>1168552</v>
      </c>
      <c r="G168" s="1">
        <v>2925.2</v>
      </c>
      <c r="H168" s="1">
        <v>2919.5</v>
      </c>
      <c r="I168" s="1">
        <v>2913.95</v>
      </c>
      <c r="J168" s="1">
        <v>2724.02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>
        <v>1168552</v>
      </c>
      <c r="P168" s="1">
        <v>1110872.3799999999</v>
      </c>
      <c r="Q168" s="1">
        <v>1051687.6299999999</v>
      </c>
      <c r="R168" s="1">
        <v>32.18</v>
      </c>
      <c r="S168" s="1">
        <v>43.75</v>
      </c>
      <c r="T168" s="1">
        <v>-23.13</v>
      </c>
    </row>
    <row r="169" spans="1:20" x14ac:dyDescent="0.2">
      <c r="A169" s="1" t="s">
        <v>186</v>
      </c>
      <c r="B169" s="1">
        <v>2878</v>
      </c>
      <c r="C169" s="1">
        <v>2887</v>
      </c>
      <c r="D169" s="1">
        <v>2812</v>
      </c>
      <c r="E169" s="1">
        <v>2821</v>
      </c>
      <c r="F169" s="1">
        <v>1059194</v>
      </c>
      <c r="G169" s="1">
        <v>2902</v>
      </c>
      <c r="H169" s="1">
        <v>2907.9</v>
      </c>
      <c r="I169" s="1">
        <v>2907.95</v>
      </c>
      <c r="J169" s="1">
        <v>2726.63</v>
      </c>
      <c r="K169" s="1" t="s">
        <v>22</v>
      </c>
      <c r="L169" s="1" t="s">
        <v>22</v>
      </c>
      <c r="M169" s="1" t="s">
        <v>22</v>
      </c>
      <c r="N169" s="1" t="s">
        <v>22</v>
      </c>
      <c r="O169" s="1">
        <v>1059194</v>
      </c>
      <c r="P169" s="1">
        <v>1109634.3799999999</v>
      </c>
      <c r="Q169" s="1">
        <v>1073629.3799999999</v>
      </c>
      <c r="R169" s="1">
        <v>22.57</v>
      </c>
      <c r="S169" s="1">
        <v>39.51</v>
      </c>
      <c r="T169" s="1">
        <v>-33.869999999999997</v>
      </c>
    </row>
    <row r="170" spans="1:20" x14ac:dyDescent="0.2">
      <c r="A170" s="1" t="s">
        <v>187</v>
      </c>
      <c r="B170" s="1">
        <v>2833</v>
      </c>
      <c r="C170" s="1">
        <v>2871</v>
      </c>
      <c r="D170" s="1">
        <v>2831</v>
      </c>
      <c r="E170" s="1">
        <v>2862</v>
      </c>
      <c r="F170" s="1">
        <v>822696</v>
      </c>
      <c r="G170" s="1">
        <v>2882.2</v>
      </c>
      <c r="H170" s="1">
        <v>2899.6</v>
      </c>
      <c r="I170" s="1">
        <v>2905.4</v>
      </c>
      <c r="J170" s="1">
        <v>2730.25</v>
      </c>
      <c r="K170" s="1" t="s">
        <v>22</v>
      </c>
      <c r="L170" s="1" t="s">
        <v>22</v>
      </c>
      <c r="M170" s="1" t="s">
        <v>22</v>
      </c>
      <c r="N170" s="1" t="s">
        <v>22</v>
      </c>
      <c r="O170" s="1">
        <v>822696</v>
      </c>
      <c r="P170" s="1">
        <v>1093838.75</v>
      </c>
      <c r="Q170" s="1">
        <v>1049908.3799999999</v>
      </c>
      <c r="R170" s="1">
        <v>18.059999999999999</v>
      </c>
      <c r="S170" s="1">
        <v>35.22</v>
      </c>
      <c r="T170" s="1">
        <v>-34.32</v>
      </c>
    </row>
    <row r="171" spans="1:20" x14ac:dyDescent="0.2">
      <c r="A171" s="1" t="s">
        <v>188</v>
      </c>
      <c r="B171" s="1">
        <v>2841</v>
      </c>
      <c r="C171" s="1">
        <v>2925</v>
      </c>
      <c r="D171" s="1">
        <v>2839</v>
      </c>
      <c r="E171" s="1">
        <v>2907</v>
      </c>
      <c r="F171" s="1">
        <v>967672</v>
      </c>
      <c r="G171" s="1">
        <v>2874.2</v>
      </c>
      <c r="H171" s="1">
        <v>2897.3</v>
      </c>
      <c r="I171" s="1">
        <v>2903.35</v>
      </c>
      <c r="J171" s="1">
        <v>2735.7</v>
      </c>
      <c r="K171" s="1" t="s">
        <v>22</v>
      </c>
      <c r="L171" s="1" t="s">
        <v>22</v>
      </c>
      <c r="M171" s="1" t="s">
        <v>22</v>
      </c>
      <c r="N171" s="1" t="s">
        <v>22</v>
      </c>
      <c r="O171" s="1">
        <v>967672</v>
      </c>
      <c r="P171" s="1">
        <v>1033661.63</v>
      </c>
      <c r="Q171" s="1">
        <v>1059455.75</v>
      </c>
      <c r="R171" s="1">
        <v>17.91</v>
      </c>
      <c r="S171" s="1">
        <v>31.76</v>
      </c>
      <c r="T171" s="1">
        <v>-27.7</v>
      </c>
    </row>
    <row r="172" spans="1:20" x14ac:dyDescent="0.2">
      <c r="A172" s="1" t="s">
        <v>189</v>
      </c>
      <c r="B172" s="1">
        <v>2900</v>
      </c>
      <c r="C172" s="1">
        <v>2906</v>
      </c>
      <c r="D172" s="1">
        <v>2842</v>
      </c>
      <c r="E172" s="1">
        <v>2858</v>
      </c>
      <c r="F172" s="1">
        <v>915430</v>
      </c>
      <c r="G172" s="1">
        <v>2864.4</v>
      </c>
      <c r="H172" s="1">
        <v>2897.6</v>
      </c>
      <c r="I172" s="1">
        <v>2898.4</v>
      </c>
      <c r="J172" s="1">
        <v>2741.9</v>
      </c>
      <c r="K172" s="1" t="s">
        <v>22</v>
      </c>
      <c r="L172" s="1" t="s">
        <v>22</v>
      </c>
      <c r="M172" s="1" t="s">
        <v>22</v>
      </c>
      <c r="N172" s="1" t="s">
        <v>22</v>
      </c>
      <c r="O172" s="1">
        <v>915430</v>
      </c>
      <c r="P172" s="1">
        <v>986708.81</v>
      </c>
      <c r="Q172" s="1">
        <v>1039361</v>
      </c>
      <c r="R172" s="1">
        <v>13.68</v>
      </c>
      <c r="S172" s="1">
        <v>28.14</v>
      </c>
      <c r="T172" s="1">
        <v>-28.93</v>
      </c>
    </row>
    <row r="173" spans="1:20" x14ac:dyDescent="0.2">
      <c r="A173" s="1" t="s">
        <v>190</v>
      </c>
      <c r="B173" s="1">
        <v>2833</v>
      </c>
      <c r="C173" s="1">
        <v>2850</v>
      </c>
      <c r="D173" s="1">
        <v>2810</v>
      </c>
      <c r="E173" s="1">
        <v>2827</v>
      </c>
      <c r="F173" s="1">
        <v>435202</v>
      </c>
      <c r="G173" s="1">
        <v>2855</v>
      </c>
      <c r="H173" s="1">
        <v>2890.1</v>
      </c>
      <c r="I173" s="1">
        <v>2896.45</v>
      </c>
      <c r="J173" s="1">
        <v>2747.72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>
        <v>435202</v>
      </c>
      <c r="P173" s="1">
        <v>840038.81</v>
      </c>
      <c r="Q173" s="1">
        <v>975455.63</v>
      </c>
      <c r="R173" s="1">
        <v>7.73</v>
      </c>
      <c r="S173" s="1">
        <v>24.06</v>
      </c>
      <c r="T173" s="1">
        <v>-32.65</v>
      </c>
    </row>
    <row r="174" spans="1:20" x14ac:dyDescent="0.2">
      <c r="A174" s="1" t="s">
        <v>191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FU1905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Zhipeng Sun</dc:creator>
  <cp:lastModifiedBy>Zhipeng Sun</cp:lastModifiedBy>
  <dcterms:created xsi:type="dcterms:W3CDTF">2019-03-23T01:27:31Z</dcterms:created>
  <dcterms:modified xsi:type="dcterms:W3CDTF">2019-03-24T14:34:34Z</dcterms:modified>
</cp:coreProperties>
</file>