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20"/>
  </bookViews>
  <sheets>
    <sheet name="Sheet4" sheetId="4" r:id="rId1"/>
    <sheet name="Sheet1" sheetId="1" r:id="rId2"/>
    <sheet name="Sheet2" sheetId="2" r:id="rId3"/>
    <sheet name="Sheet3" sheetId="3" r:id="rId4"/>
  </sheets>
  <calcPr calcId="144525"/>
</workbook>
</file>

<file path=xl/sharedStrings.xml><?xml version="1.0" encoding="utf-8"?>
<sst xmlns="http://schemas.openxmlformats.org/spreadsheetml/2006/main" count="864" uniqueCount="317">
  <si>
    <t>material</t>
  </si>
  <si>
    <t>atomic_radius</t>
  </si>
  <si>
    <t>atomic_number</t>
  </si>
  <si>
    <t>atomic_weight</t>
  </si>
  <si>
    <t>dipole_polarizability</t>
  </si>
  <si>
    <t>electron_affinity</t>
  </si>
  <si>
    <t>nvalence</t>
  </si>
  <si>
    <t>Magnetic_moment</t>
  </si>
  <si>
    <t>J1</t>
  </si>
  <si>
    <t>TC</t>
  </si>
  <si>
    <t>CoBr2</t>
  </si>
  <si>
    <t>CoCl</t>
  </si>
  <si>
    <t>CoCl2</t>
  </si>
  <si>
    <t>CoS</t>
  </si>
  <si>
    <t>CoSe</t>
  </si>
  <si>
    <t>CoTe</t>
  </si>
  <si>
    <t>Cr2C</t>
  </si>
  <si>
    <t>CrBr2</t>
  </si>
  <si>
    <t>CrBr3</t>
  </si>
  <si>
    <t>CrBrCl</t>
  </si>
  <si>
    <t>CrBrN</t>
  </si>
  <si>
    <t>CrBrO</t>
  </si>
  <si>
    <t>CrCl3</t>
  </si>
  <si>
    <t>CrClO</t>
  </si>
  <si>
    <t>CrGeTe3</t>
  </si>
  <si>
    <t>CrI2</t>
  </si>
  <si>
    <t>CrI3</t>
  </si>
  <si>
    <t>CrIBr</t>
  </si>
  <si>
    <t>CrICl</t>
  </si>
  <si>
    <t>CrIN</t>
  </si>
  <si>
    <t>CrNCl</t>
  </si>
  <si>
    <t>CrO2</t>
  </si>
  <si>
    <t>CrPSe3</t>
  </si>
  <si>
    <t>CrS2</t>
  </si>
  <si>
    <t>CrSBr</t>
  </si>
  <si>
    <t>CrSCl</t>
  </si>
  <si>
    <t>CrSeBr</t>
  </si>
  <si>
    <t>CrSeCl</t>
  </si>
  <si>
    <t>CrSeI</t>
  </si>
  <si>
    <t>CrSI</t>
  </si>
  <si>
    <t>CrTe</t>
  </si>
  <si>
    <t>CrTe2</t>
  </si>
  <si>
    <t>CuCl3</t>
  </si>
  <si>
    <t>CuS2</t>
  </si>
  <si>
    <t>FeBrN</t>
  </si>
  <si>
    <t>FeF</t>
  </si>
  <si>
    <t>FeSe2</t>
  </si>
  <si>
    <t>FeSeBr</t>
  </si>
  <si>
    <t>FeSeCl</t>
  </si>
  <si>
    <t>FeTe2</t>
  </si>
  <si>
    <t>Mn2NF2</t>
  </si>
  <si>
    <t>MnBrN</t>
  </si>
  <si>
    <t>MnIN</t>
  </si>
  <si>
    <t>MnIO</t>
  </si>
  <si>
    <t>MnNCl</t>
  </si>
  <si>
    <t>MnO</t>
  </si>
  <si>
    <t>MnO2</t>
  </si>
  <si>
    <t>MnS2</t>
  </si>
  <si>
    <t>MnSBr</t>
  </si>
  <si>
    <t>MnSCl</t>
  </si>
  <si>
    <t>MnSe2</t>
  </si>
  <si>
    <t>MnSeBr</t>
  </si>
  <si>
    <t>MnSeCl</t>
  </si>
  <si>
    <t>MnSeI</t>
  </si>
  <si>
    <t>MnSI</t>
  </si>
  <si>
    <t>MoBr2</t>
  </si>
  <si>
    <t>MoI2</t>
  </si>
  <si>
    <t>MoI3</t>
  </si>
  <si>
    <t>MoIN</t>
  </si>
  <si>
    <t>MoSCl</t>
  </si>
  <si>
    <t>MoSe2</t>
  </si>
  <si>
    <t>MoSI</t>
  </si>
  <si>
    <t>NbI3</t>
  </si>
  <si>
    <t>NbO2</t>
  </si>
  <si>
    <t>NbSe2</t>
  </si>
  <si>
    <t>NbTe</t>
  </si>
  <si>
    <t>NbTe2</t>
  </si>
  <si>
    <t>NbTeS</t>
  </si>
  <si>
    <t>NbTeSe</t>
  </si>
  <si>
    <t>NiBr2</t>
  </si>
  <si>
    <t>NiBrO</t>
  </si>
  <si>
    <t>NiCl2</t>
  </si>
  <si>
    <t>NiCl3</t>
  </si>
  <si>
    <t>NiClO</t>
  </si>
  <si>
    <t>NiIO</t>
  </si>
  <si>
    <t>NiO3</t>
  </si>
  <si>
    <t>NiS</t>
  </si>
  <si>
    <t>NiTe</t>
  </si>
  <si>
    <t>PdBr2</t>
  </si>
  <si>
    <t>PdCl2</t>
  </si>
  <si>
    <t>PdCl3</t>
  </si>
  <si>
    <t>PtBr2</t>
  </si>
  <si>
    <t>PtCl2</t>
  </si>
  <si>
    <t>ReBr3</t>
  </si>
  <si>
    <t>ReCl3</t>
  </si>
  <si>
    <t>ReI3</t>
  </si>
  <si>
    <t>RhCl2</t>
  </si>
  <si>
    <t>RhF</t>
  </si>
  <si>
    <t>RhI2</t>
  </si>
  <si>
    <t>RhS</t>
  </si>
  <si>
    <t>RuBr</t>
  </si>
  <si>
    <t>ScBr</t>
  </si>
  <si>
    <t>ScBr2</t>
  </si>
  <si>
    <t>ScCl</t>
  </si>
  <si>
    <t>ScCl2</t>
  </si>
  <si>
    <t>ScI</t>
  </si>
  <si>
    <t>ScI2</t>
  </si>
  <si>
    <t>ScO</t>
  </si>
  <si>
    <t>ScSe2</t>
  </si>
  <si>
    <t>ScTe</t>
  </si>
  <si>
    <t>TiBr3</t>
  </si>
  <si>
    <t>TiCl3</t>
  </si>
  <si>
    <t>TiI2</t>
  </si>
  <si>
    <t>TiI3</t>
  </si>
  <si>
    <t>TiSBr</t>
  </si>
  <si>
    <t>TiSCl</t>
  </si>
  <si>
    <t>TiSeBr</t>
  </si>
  <si>
    <t>TiSeCl</t>
  </si>
  <si>
    <t>TiSeI</t>
  </si>
  <si>
    <t>TiSI</t>
  </si>
  <si>
    <t>VI2</t>
  </si>
  <si>
    <t>VIN</t>
  </si>
  <si>
    <t>VS2</t>
  </si>
  <si>
    <t>VSe2</t>
  </si>
  <si>
    <t>VSeS</t>
  </si>
  <si>
    <t>VTe3</t>
  </si>
  <si>
    <t>VTeS</t>
  </si>
  <si>
    <t>WI3</t>
  </si>
  <si>
    <t>WS2</t>
  </si>
  <si>
    <t>WSe2</t>
  </si>
  <si>
    <t>WSI</t>
  </si>
  <si>
    <t>Zr2C</t>
  </si>
  <si>
    <t>ZrBr3</t>
  </si>
  <si>
    <t>ZrI3</t>
  </si>
  <si>
    <t>ZrSBr</t>
  </si>
  <si>
    <t>ZrSCl</t>
  </si>
  <si>
    <t>ZrSeBr</t>
  </si>
  <si>
    <t>ZrSeCl</t>
  </si>
  <si>
    <t>ZrSeI</t>
  </si>
  <si>
    <t>ZrSI</t>
  </si>
  <si>
    <t>CrSiPo</t>
  </si>
  <si>
    <t>TiSiPo</t>
  </si>
  <si>
    <t>VSiPo</t>
  </si>
  <si>
    <t>MnSiPo</t>
  </si>
  <si>
    <t>FeSiPo</t>
  </si>
  <si>
    <t>CoSiPo</t>
  </si>
  <si>
    <t>NiSiPo</t>
  </si>
  <si>
    <t>CuSiPo</t>
  </si>
  <si>
    <t>NbSiPo</t>
  </si>
  <si>
    <t>RuSiPo</t>
  </si>
  <si>
    <t>CrSiS</t>
  </si>
  <si>
    <t>TiSiS</t>
  </si>
  <si>
    <t>VSiS</t>
  </si>
  <si>
    <t>MnSiS</t>
  </si>
  <si>
    <t>FeSiS</t>
  </si>
  <si>
    <t>CoSiS</t>
  </si>
  <si>
    <t>NiSiS</t>
  </si>
  <si>
    <t>CuSiS</t>
  </si>
  <si>
    <t>NbSiS</t>
  </si>
  <si>
    <t>RuSiS</t>
  </si>
  <si>
    <t>CrSiSe</t>
  </si>
  <si>
    <t>TiSiSe</t>
  </si>
  <si>
    <t>VSiSe</t>
  </si>
  <si>
    <t>MnSiSe</t>
  </si>
  <si>
    <t>FeSiSe</t>
  </si>
  <si>
    <t>CoSiSe</t>
  </si>
  <si>
    <t>NiSiSe</t>
  </si>
  <si>
    <t>CuSiSe</t>
  </si>
  <si>
    <t>NbSiSe</t>
  </si>
  <si>
    <t>RuSiSe</t>
  </si>
  <si>
    <t>CrSiTe</t>
  </si>
  <si>
    <t>TiSiTe</t>
  </si>
  <si>
    <t>VSiTe</t>
  </si>
  <si>
    <t>MnSiTe</t>
  </si>
  <si>
    <t>FeSiTe</t>
  </si>
  <si>
    <t>CoSiTe</t>
  </si>
  <si>
    <t>NiSiTe</t>
  </si>
  <si>
    <t>CuSiTe</t>
  </si>
  <si>
    <t>NbSiTe</t>
  </si>
  <si>
    <t>RuSiTe</t>
  </si>
  <si>
    <t>CrGePo</t>
  </si>
  <si>
    <t>TiGePo</t>
  </si>
  <si>
    <t>VGePo</t>
  </si>
  <si>
    <t>MnGePo</t>
  </si>
  <si>
    <t>FeGePo</t>
  </si>
  <si>
    <t>CoGePo</t>
  </si>
  <si>
    <t>NiGePo</t>
  </si>
  <si>
    <t>CuGePo</t>
  </si>
  <si>
    <t>NbGePo</t>
  </si>
  <si>
    <t>RuGePo</t>
  </si>
  <si>
    <t>CrGeS</t>
  </si>
  <si>
    <t>TiGeS</t>
  </si>
  <si>
    <t>VGeS</t>
  </si>
  <si>
    <t>MnGeS</t>
  </si>
  <si>
    <t>FeGeS</t>
  </si>
  <si>
    <t>CoGeS</t>
  </si>
  <si>
    <t>NiGeS</t>
  </si>
  <si>
    <t>CuGeS</t>
  </si>
  <si>
    <t>NbGeS</t>
  </si>
  <si>
    <t>RuGeS</t>
  </si>
  <si>
    <t>CrGeSe</t>
  </si>
  <si>
    <t>TiGeSe</t>
  </si>
  <si>
    <t>VGeSe</t>
  </si>
  <si>
    <t>MnGeSe</t>
  </si>
  <si>
    <t>FeGeSe</t>
  </si>
  <si>
    <t>CoGeSe</t>
  </si>
  <si>
    <t>NiGeSe</t>
  </si>
  <si>
    <t>CuGeSe</t>
  </si>
  <si>
    <t>NbGeSe</t>
  </si>
  <si>
    <t>RuGeSe</t>
  </si>
  <si>
    <t>CrGeTe</t>
  </si>
  <si>
    <t>TiGeTe</t>
  </si>
  <si>
    <t>VGeTe</t>
  </si>
  <si>
    <t>MnGeTe</t>
  </si>
  <si>
    <t>FeGeTe</t>
  </si>
  <si>
    <t>CoGeTe</t>
  </si>
  <si>
    <t>NiGeTe</t>
  </si>
  <si>
    <t>CuGeTe</t>
  </si>
  <si>
    <t>NbGeTe</t>
  </si>
  <si>
    <t>RuGeTe</t>
  </si>
  <si>
    <t>CrPPo</t>
  </si>
  <si>
    <t>TiPPo</t>
  </si>
  <si>
    <t>VPPo</t>
  </si>
  <si>
    <t>MnPPo</t>
  </si>
  <si>
    <t>FePPo</t>
  </si>
  <si>
    <t>CoPPo</t>
  </si>
  <si>
    <t>NiPPo</t>
  </si>
  <si>
    <t>CuPPo</t>
  </si>
  <si>
    <t>NbPPo</t>
  </si>
  <si>
    <t>RuPPo</t>
  </si>
  <si>
    <t>CrPS</t>
  </si>
  <si>
    <t>TiPS</t>
  </si>
  <si>
    <t>VPS</t>
  </si>
  <si>
    <t>MnPS</t>
  </si>
  <si>
    <t>FePS</t>
  </si>
  <si>
    <t>CoPS</t>
  </si>
  <si>
    <t>NiPS</t>
  </si>
  <si>
    <t>CuPS</t>
  </si>
  <si>
    <t>NbPS</t>
  </si>
  <si>
    <t>RuPS</t>
  </si>
  <si>
    <t>CrPSe</t>
  </si>
  <si>
    <t>TiPSe</t>
  </si>
  <si>
    <t>VPSe</t>
  </si>
  <si>
    <t>MnPSe</t>
  </si>
  <si>
    <t>FePSe</t>
  </si>
  <si>
    <t>CoPSe</t>
  </si>
  <si>
    <t>NiPSe</t>
  </si>
  <si>
    <t>CuPSe</t>
  </si>
  <si>
    <t>NbPSe</t>
  </si>
  <si>
    <t>RuPSe</t>
  </si>
  <si>
    <t>CrPTe</t>
  </si>
  <si>
    <t>TiPTe</t>
  </si>
  <si>
    <t>VPTe</t>
  </si>
  <si>
    <t>MnPTe</t>
  </si>
  <si>
    <t>FePTe</t>
  </si>
  <si>
    <t>CoPTe</t>
  </si>
  <si>
    <t>NiPTe</t>
  </si>
  <si>
    <t>CuPTe</t>
  </si>
  <si>
    <t>NbPTe</t>
  </si>
  <si>
    <t>RuPTe</t>
  </si>
  <si>
    <t>半径</t>
  </si>
  <si>
    <r>
      <rPr>
        <b/>
        <sz val="11"/>
        <rFont val="Calibri"/>
        <charset val="134"/>
      </rPr>
      <t>µ</t>
    </r>
    <r>
      <rPr>
        <b/>
        <i/>
        <sz val="11"/>
        <rFont val="Calibri"/>
        <charset val="134"/>
      </rPr>
      <t xml:space="preserve"> </t>
    </r>
    <r>
      <rPr>
        <b/>
        <sz val="11"/>
        <rFont val="Calibri"/>
        <charset val="134"/>
      </rPr>
      <t>(µB/mag_atom)</t>
    </r>
  </si>
  <si>
    <t>J1 (meV/link)</t>
  </si>
  <si>
    <r>
      <rPr>
        <b/>
        <sz val="11"/>
        <rFont val="Calibri"/>
        <charset val="134"/>
      </rPr>
      <t>d1 (Å</t>
    </r>
    <r>
      <rPr>
        <b/>
        <sz val="11"/>
        <rFont val="Calibri"/>
        <charset val="134"/>
      </rPr>
      <t>)</t>
    </r>
  </si>
  <si>
    <t>CN1</t>
  </si>
  <si>
    <t>EMA</t>
  </si>
  <si>
    <r>
      <rPr>
        <b/>
        <sz val="11"/>
        <rFont val="Calibri"/>
        <charset val="134"/>
      </rPr>
      <t>E[100]-E[001] (µeV/mag_atom</t>
    </r>
    <r>
      <rPr>
        <b/>
        <sz val="11"/>
        <rFont val="Calibri"/>
        <charset val="134"/>
      </rPr>
      <t>)</t>
    </r>
  </si>
  <si>
    <t>E[010]-E[001] (µeV/mag_atom)</t>
  </si>
  <si>
    <t>E[110]-E[001] (µeV/mag_atom)</t>
  </si>
  <si>
    <t>TC_exact (K)</t>
  </si>
  <si>
    <t>[010]</t>
  </si>
  <si>
    <t>[001]</t>
  </si>
  <si>
    <t>[100]</t>
  </si>
  <si>
    <t>[110]</t>
  </si>
  <si>
    <t>Y</t>
  </si>
  <si>
    <t>Zr</t>
  </si>
  <si>
    <t>W</t>
  </si>
  <si>
    <t>Sc</t>
  </si>
  <si>
    <t>Ru</t>
  </si>
  <si>
    <t>Rh</t>
  </si>
  <si>
    <t>Re</t>
  </si>
  <si>
    <t>Pt</t>
  </si>
  <si>
    <t>Pd</t>
  </si>
  <si>
    <t>Os</t>
  </si>
  <si>
    <t>Mo</t>
  </si>
  <si>
    <t>Li</t>
  </si>
  <si>
    <t>原子数</t>
  </si>
  <si>
    <t>质量</t>
  </si>
  <si>
    <t>偶记极化率</t>
  </si>
  <si>
    <t>电子亲和势</t>
  </si>
  <si>
    <t>价电子数</t>
  </si>
  <si>
    <t>Cr</t>
  </si>
  <si>
    <t>Ti</t>
  </si>
  <si>
    <t>V</t>
  </si>
  <si>
    <t>Mn</t>
  </si>
  <si>
    <t>Fe</t>
  </si>
  <si>
    <t>Co</t>
  </si>
  <si>
    <t>Ni</t>
  </si>
  <si>
    <t>Cu</t>
  </si>
  <si>
    <t>Nb</t>
  </si>
  <si>
    <t>Si</t>
  </si>
  <si>
    <t>Ge</t>
  </si>
  <si>
    <t>P</t>
  </si>
  <si>
    <t>Po</t>
  </si>
  <si>
    <t>S</t>
  </si>
  <si>
    <t>Se</t>
  </si>
  <si>
    <t>Te</t>
  </si>
  <si>
    <t>Br</t>
  </si>
  <si>
    <t>Cl</t>
  </si>
  <si>
    <t>F</t>
  </si>
  <si>
    <t>H</t>
  </si>
  <si>
    <t>I</t>
  </si>
  <si>
    <t>O</t>
  </si>
  <si>
    <t>C</t>
  </si>
  <si>
    <t>N</t>
  </si>
  <si>
    <t>Sb</t>
  </si>
  <si>
    <t>As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</si>
</sst>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Calibr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i/>
      <sz val="11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top"/>
    </xf>
    <xf numFmtId="0" fontId="0" fillId="0" borderId="0" xfId="0" applyFill="1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horizontal="right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1"/>
  <sheetViews>
    <sheetView tabSelected="1" workbookViewId="0">
      <selection activeCell="I12" sqref="I12"/>
    </sheetView>
  </sheetViews>
  <sheetFormatPr defaultColWidth="9" defaultRowHeight="13.5"/>
  <cols>
    <col min="2" max="7" width="12.625"/>
    <col min="8" max="8" width="17.125" customWidth="1"/>
    <col min="9" max="9" width="13.75" customWidth="1"/>
    <col min="10" max="11" width="10.375"/>
  </cols>
  <sheetData>
    <row r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>
      <c r="A2" s="5" t="s">
        <v>10</v>
      </c>
      <c r="B2" s="5">
        <v>121.666666666667</v>
      </c>
      <c r="C2" s="5">
        <v>32.3333333333333</v>
      </c>
      <c r="D2" s="5">
        <v>72.9137313333333</v>
      </c>
      <c r="E2" s="5">
        <v>32.3333333333333</v>
      </c>
      <c r="F2" s="5">
        <v>2.46314428666667</v>
      </c>
      <c r="G2" s="5">
        <v>7.66666666666667</v>
      </c>
      <c r="H2" s="2">
        <v>2.671447</v>
      </c>
      <c r="I2" s="2">
        <v>4.78663836199178</v>
      </c>
      <c r="J2" s="2">
        <v>52.08</v>
      </c>
    </row>
    <row r="3" spans="1:10">
      <c r="A3" s="5" t="s">
        <v>11</v>
      </c>
      <c r="B3" s="5">
        <v>117.5</v>
      </c>
      <c r="C3" s="5">
        <v>22</v>
      </c>
      <c r="D3" s="5">
        <v>47.191597</v>
      </c>
      <c r="E3" s="5">
        <v>34.8</v>
      </c>
      <c r="F3" s="5">
        <v>2.13749073</v>
      </c>
      <c r="G3" s="5">
        <v>8</v>
      </c>
      <c r="H3" s="2">
        <v>2.060356</v>
      </c>
      <c r="I3" s="2">
        <v>62.4992113384501</v>
      </c>
      <c r="J3" s="2">
        <v>300</v>
      </c>
    </row>
    <row r="4" spans="1:10">
      <c r="A4" s="5" t="s">
        <v>12</v>
      </c>
      <c r="B4" s="5">
        <v>111.666666666667</v>
      </c>
      <c r="C4" s="5">
        <v>20.3333333333333</v>
      </c>
      <c r="D4" s="5">
        <v>43.2777313333333</v>
      </c>
      <c r="E4" s="5">
        <v>28.0666666666667</v>
      </c>
      <c r="F4" s="5">
        <v>2.62923548666667</v>
      </c>
      <c r="G4" s="5">
        <v>7.66666666666667</v>
      </c>
      <c r="H4" s="2">
        <v>2.717509</v>
      </c>
      <c r="I4" s="2">
        <v>1.76893990579141</v>
      </c>
      <c r="J4" s="2">
        <v>16.05</v>
      </c>
    </row>
    <row r="5" spans="1:10">
      <c r="A5" s="5" t="s">
        <v>13</v>
      </c>
      <c r="B5" s="5">
        <v>117.5</v>
      </c>
      <c r="C5" s="5">
        <v>21.5</v>
      </c>
      <c r="D5" s="5">
        <v>45.496597</v>
      </c>
      <c r="E5" s="5">
        <v>37.2</v>
      </c>
      <c r="F5" s="5">
        <v>1.369680245</v>
      </c>
      <c r="G5" s="5">
        <v>7.5</v>
      </c>
      <c r="H5" s="2">
        <v>2.101278</v>
      </c>
      <c r="I5" s="2">
        <v>19.5908202530239</v>
      </c>
      <c r="J5" s="2">
        <v>160</v>
      </c>
    </row>
    <row r="6" spans="1:10">
      <c r="A6" s="5" t="s">
        <v>14</v>
      </c>
      <c r="B6" s="5">
        <v>125</v>
      </c>
      <c r="C6" s="5">
        <v>30.5</v>
      </c>
      <c r="D6" s="5">
        <v>68.952097</v>
      </c>
      <c r="E6" s="5">
        <v>41.95</v>
      </c>
      <c r="F6" s="5">
        <v>1.34146323</v>
      </c>
      <c r="G6" s="5">
        <v>7.5</v>
      </c>
      <c r="H6" s="2">
        <v>1.966828</v>
      </c>
      <c r="I6" s="2">
        <v>47.3804579037541</v>
      </c>
      <c r="J6" s="2">
        <v>341.66</v>
      </c>
    </row>
    <row r="7" spans="1:10">
      <c r="A7" s="5" t="s">
        <v>15</v>
      </c>
      <c r="B7" s="5">
        <v>137.5</v>
      </c>
      <c r="C7" s="5">
        <v>39.5</v>
      </c>
      <c r="D7" s="5">
        <v>93.266597</v>
      </c>
      <c r="E7" s="5">
        <v>46.5</v>
      </c>
      <c r="F7" s="5">
        <v>1.31656622999999</v>
      </c>
      <c r="G7" s="5">
        <v>7.5</v>
      </c>
      <c r="H7" s="2">
        <v>1.983823</v>
      </c>
      <c r="I7" s="2">
        <v>64.6098007255731</v>
      </c>
      <c r="J7" s="2">
        <v>196.875</v>
      </c>
    </row>
    <row r="8" spans="1:10">
      <c r="A8" s="5" t="s">
        <v>16</v>
      </c>
      <c r="B8" s="5">
        <v>116.666666666667</v>
      </c>
      <c r="C8" s="5">
        <v>18</v>
      </c>
      <c r="D8" s="5">
        <v>38.6677333333333</v>
      </c>
      <c r="E8" s="5">
        <v>59.1</v>
      </c>
      <c r="F8" s="5">
        <v>0.864706333333333</v>
      </c>
      <c r="G8" s="5">
        <v>5.33333333333333</v>
      </c>
      <c r="H8" s="2">
        <v>4.224267</v>
      </c>
      <c r="I8" s="2">
        <v>8.73032230614388</v>
      </c>
      <c r="J8" s="2">
        <v>950</v>
      </c>
    </row>
    <row r="9" spans="1:10">
      <c r="A9" s="5" t="s">
        <v>17</v>
      </c>
      <c r="B9" s="5">
        <v>123.333333333333</v>
      </c>
      <c r="C9" s="5">
        <v>31.3333333333333</v>
      </c>
      <c r="D9" s="5">
        <v>70.6013666666667</v>
      </c>
      <c r="E9" s="5">
        <v>41.6666666666667</v>
      </c>
      <c r="F9" s="5">
        <v>2.46439213333333</v>
      </c>
      <c r="G9" s="5">
        <v>6.66666666666667</v>
      </c>
      <c r="H9" s="2">
        <v>4.077952</v>
      </c>
      <c r="I9" s="2">
        <v>-14.834546988034</v>
      </c>
      <c r="J9" s="2">
        <v>63.75</v>
      </c>
    </row>
    <row r="10" spans="1:10">
      <c r="A10" s="5" t="s">
        <v>18</v>
      </c>
      <c r="B10" s="5">
        <v>121.25</v>
      </c>
      <c r="C10" s="5">
        <v>32.25</v>
      </c>
      <c r="D10" s="5">
        <v>72.927025</v>
      </c>
      <c r="E10" s="5">
        <v>36.5</v>
      </c>
      <c r="F10" s="5">
        <v>2.68919115</v>
      </c>
      <c r="G10" s="5">
        <v>6.75</v>
      </c>
      <c r="H10" s="2">
        <v>3.326718</v>
      </c>
      <c r="I10" s="2">
        <v>2.50178917294534</v>
      </c>
      <c r="J10" s="2">
        <v>45.41</v>
      </c>
    </row>
    <row r="11" spans="1:10">
      <c r="A11" s="5" t="s">
        <v>19</v>
      </c>
      <c r="B11" s="5">
        <v>118.333333333333</v>
      </c>
      <c r="C11" s="5">
        <v>25.3333333333333</v>
      </c>
      <c r="D11" s="5">
        <v>55.7833666666667</v>
      </c>
      <c r="E11" s="5">
        <v>39.5333333333333</v>
      </c>
      <c r="F11" s="5">
        <v>2.54743773333333</v>
      </c>
      <c r="G11" s="5">
        <v>6.66666666666667</v>
      </c>
      <c r="H11" s="2">
        <v>4.029751</v>
      </c>
      <c r="I11" s="2">
        <v>2.07531786475896</v>
      </c>
      <c r="J11" s="2">
        <v>103.66</v>
      </c>
    </row>
    <row r="12" spans="1:10">
      <c r="A12" s="5" t="s">
        <v>20</v>
      </c>
      <c r="B12" s="5">
        <v>106.666666666667</v>
      </c>
      <c r="C12" s="5">
        <v>22</v>
      </c>
      <c r="D12" s="5">
        <v>48.6357</v>
      </c>
      <c r="E12" s="5">
        <v>37.1333333333333</v>
      </c>
      <c r="F12" s="5">
        <v>0.8765294</v>
      </c>
      <c r="G12" s="5">
        <v>6</v>
      </c>
      <c r="H12" s="2">
        <v>2.67015</v>
      </c>
      <c r="I12" s="2">
        <v>41.1576865669333</v>
      </c>
      <c r="J12" s="2">
        <v>629</v>
      </c>
    </row>
    <row r="13" spans="1:10">
      <c r="A13" s="5" t="s">
        <v>21</v>
      </c>
      <c r="B13" s="5">
        <v>105</v>
      </c>
      <c r="C13" s="5">
        <v>22.3333333333333</v>
      </c>
      <c r="D13" s="5">
        <v>49.2997</v>
      </c>
      <c r="E13" s="5">
        <v>36.4333333333333</v>
      </c>
      <c r="F13" s="5">
        <v>1.8302339</v>
      </c>
      <c r="G13" s="5">
        <v>6.33333333333333</v>
      </c>
      <c r="H13" s="2">
        <v>3.111247</v>
      </c>
      <c r="I13" s="2">
        <v>4.51551773529044</v>
      </c>
      <c r="J13" s="2">
        <v>34.7</v>
      </c>
    </row>
    <row r="14" spans="1:10">
      <c r="A14" s="5" t="s">
        <v>22</v>
      </c>
      <c r="B14" s="5">
        <v>110</v>
      </c>
      <c r="C14" s="5">
        <v>18.75</v>
      </c>
      <c r="D14" s="5">
        <v>39.586525</v>
      </c>
      <c r="E14" s="5">
        <v>31.7</v>
      </c>
      <c r="F14" s="5">
        <v>2.87604375</v>
      </c>
      <c r="G14" s="5">
        <v>6.75</v>
      </c>
      <c r="H14" s="2">
        <v>3.189766</v>
      </c>
      <c r="I14" s="2">
        <v>2.13574437933594</v>
      </c>
      <c r="J14" s="2">
        <v>27.5</v>
      </c>
    </row>
    <row r="15" spans="1:10">
      <c r="A15" s="5" t="s">
        <v>23</v>
      </c>
      <c r="B15" s="5">
        <v>100</v>
      </c>
      <c r="C15" s="5">
        <v>16.3333333333333</v>
      </c>
      <c r="D15" s="5">
        <v>34.4817</v>
      </c>
      <c r="E15" s="5">
        <v>34.3</v>
      </c>
      <c r="F15" s="5">
        <v>1.9132795</v>
      </c>
      <c r="G15" s="5">
        <v>6.33333333333333</v>
      </c>
      <c r="H15" s="2">
        <v>3.085145</v>
      </c>
      <c r="I15" s="2">
        <v>4.84206404131506</v>
      </c>
      <c r="J15" s="2">
        <v>4</v>
      </c>
    </row>
    <row r="16" spans="1:10">
      <c r="A16" s="5" t="s">
        <v>24</v>
      </c>
      <c r="B16" s="5">
        <v>137</v>
      </c>
      <c r="C16" s="5">
        <v>42.4</v>
      </c>
      <c r="D16" s="5">
        <v>101.48522</v>
      </c>
      <c r="E16" s="5">
        <v>47.4</v>
      </c>
      <c r="F16" s="5">
        <v>1.56226799999999</v>
      </c>
      <c r="G16" s="5">
        <v>5.6</v>
      </c>
      <c r="H16" s="2">
        <v>3.715333</v>
      </c>
      <c r="I16" s="2">
        <v>4.6931701848814</v>
      </c>
      <c r="J16" s="2">
        <v>46.875</v>
      </c>
    </row>
    <row r="17" spans="1:10">
      <c r="A17" s="5" t="s">
        <v>25</v>
      </c>
      <c r="B17" s="5">
        <v>140</v>
      </c>
      <c r="C17" s="5">
        <v>43.3333333333333</v>
      </c>
      <c r="D17" s="5">
        <v>101.935013333333</v>
      </c>
      <c r="E17" s="5">
        <v>49.6</v>
      </c>
      <c r="F17" s="5">
        <v>2.26135786666667</v>
      </c>
      <c r="G17" s="5">
        <v>6.66666666666667</v>
      </c>
      <c r="H17" s="2">
        <v>4.061507</v>
      </c>
      <c r="I17" s="2">
        <v>2.5029331470835</v>
      </c>
      <c r="J17" s="2">
        <v>616.66</v>
      </c>
    </row>
    <row r="18" spans="1:10">
      <c r="A18" s="5" t="s">
        <v>26</v>
      </c>
      <c r="B18" s="5">
        <v>140</v>
      </c>
      <c r="C18" s="5">
        <v>45.75</v>
      </c>
      <c r="D18" s="5">
        <v>108.1773775</v>
      </c>
      <c r="E18" s="5">
        <v>45.425</v>
      </c>
      <c r="F18" s="5">
        <v>2.4607776</v>
      </c>
      <c r="G18" s="5">
        <v>6.75</v>
      </c>
      <c r="H18" s="2">
        <v>3.541961</v>
      </c>
      <c r="I18" s="2">
        <v>2.77980583640867</v>
      </c>
      <c r="J18" s="2">
        <v>75</v>
      </c>
    </row>
    <row r="19" spans="1:10">
      <c r="A19" s="5" t="s">
        <v>27</v>
      </c>
      <c r="B19" s="5">
        <v>131.666666666667</v>
      </c>
      <c r="C19" s="5">
        <v>37.3333333333333</v>
      </c>
      <c r="D19" s="5">
        <v>86.26819</v>
      </c>
      <c r="E19" s="5">
        <v>45.6333333333333</v>
      </c>
      <c r="F19" s="5">
        <v>2.362875</v>
      </c>
      <c r="G19" s="5">
        <v>6.66666666666667</v>
      </c>
      <c r="H19" s="2">
        <v>4.049603</v>
      </c>
      <c r="I19" s="2">
        <v>-2.63230021477983</v>
      </c>
      <c r="J19" s="2">
        <v>95</v>
      </c>
    </row>
    <row r="20" spans="1:10">
      <c r="A20" s="5" t="s">
        <v>28</v>
      </c>
      <c r="B20" s="5">
        <v>126.666666666667</v>
      </c>
      <c r="C20" s="5">
        <v>31.3333333333333</v>
      </c>
      <c r="D20" s="5">
        <v>71.45019</v>
      </c>
      <c r="E20" s="5">
        <v>43.5</v>
      </c>
      <c r="F20" s="5">
        <v>2.4459206</v>
      </c>
      <c r="G20" s="5">
        <v>6.66666666666667</v>
      </c>
      <c r="H20" s="2">
        <v>4.048237</v>
      </c>
      <c r="I20" s="2">
        <v>4.93774056206169</v>
      </c>
      <c r="J20" s="2">
        <v>238.15</v>
      </c>
    </row>
    <row r="21" spans="1:10">
      <c r="A21" s="5" t="s">
        <v>29</v>
      </c>
      <c r="B21" s="5">
        <v>115</v>
      </c>
      <c r="C21" s="5">
        <v>28</v>
      </c>
      <c r="D21" s="5">
        <v>64.3025233333333</v>
      </c>
      <c r="E21" s="5">
        <v>41.1</v>
      </c>
      <c r="F21" s="5">
        <v>0.775012266666666</v>
      </c>
      <c r="G21" s="5">
        <v>6</v>
      </c>
      <c r="H21" s="2">
        <v>2.83096</v>
      </c>
      <c r="I21" s="2">
        <v>30.9362866413646</v>
      </c>
      <c r="J21" s="2">
        <v>650</v>
      </c>
    </row>
    <row r="22" spans="1:10">
      <c r="A22" s="5" t="s">
        <v>30</v>
      </c>
      <c r="B22" s="5">
        <v>101.666666666667</v>
      </c>
      <c r="C22" s="5">
        <v>16</v>
      </c>
      <c r="D22" s="5">
        <v>33.8177</v>
      </c>
      <c r="E22" s="5">
        <v>35</v>
      </c>
      <c r="F22" s="5">
        <v>0.959575</v>
      </c>
      <c r="G22" s="5">
        <v>6</v>
      </c>
      <c r="H22" s="2">
        <v>2.623334</v>
      </c>
      <c r="I22" s="2">
        <v>39.4037537327453</v>
      </c>
      <c r="J22" s="2">
        <v>593</v>
      </c>
    </row>
    <row r="23" spans="1:10">
      <c r="A23" s="5" t="s">
        <v>31</v>
      </c>
      <c r="B23" s="5">
        <v>86.6666666666667</v>
      </c>
      <c r="C23" s="5">
        <v>13.3333333333333</v>
      </c>
      <c r="D23" s="5">
        <v>27.9980333333333</v>
      </c>
      <c r="E23" s="5">
        <v>31.2</v>
      </c>
      <c r="F23" s="5">
        <v>1.19607566666667</v>
      </c>
      <c r="G23" s="5">
        <v>6</v>
      </c>
      <c r="H23" s="2">
        <v>2.271923</v>
      </c>
      <c r="I23" s="2">
        <v>30.3871388239603</v>
      </c>
      <c r="J23" s="2">
        <v>500</v>
      </c>
    </row>
    <row r="24" spans="1:10">
      <c r="A24" s="5" t="s">
        <v>32</v>
      </c>
      <c r="B24" s="5">
        <v>117</v>
      </c>
      <c r="C24" s="5">
        <v>28.2</v>
      </c>
      <c r="D24" s="5">
        <v>63.9765723996</v>
      </c>
      <c r="E24" s="5">
        <v>38.94</v>
      </c>
      <c r="F24" s="5">
        <v>1.4949234</v>
      </c>
      <c r="G24" s="5">
        <v>5.8</v>
      </c>
      <c r="H24" s="2">
        <v>3.535319</v>
      </c>
      <c r="I24" s="2">
        <v>5.33412524538466</v>
      </c>
      <c r="J24" s="2">
        <v>137.91</v>
      </c>
    </row>
    <row r="25" spans="1:10">
      <c r="A25" s="5" t="s">
        <v>33</v>
      </c>
      <c r="B25" s="5">
        <v>113.333333333333</v>
      </c>
      <c r="C25" s="5">
        <v>18.6666666666667</v>
      </c>
      <c r="D25" s="5">
        <v>38.7053666666667</v>
      </c>
      <c r="E25" s="5">
        <v>40.6</v>
      </c>
      <c r="F25" s="5">
        <v>1.60673602</v>
      </c>
      <c r="G25" s="5">
        <v>6</v>
      </c>
      <c r="H25" s="2">
        <v>3.088056</v>
      </c>
      <c r="I25" s="2">
        <v>43.9618849227145</v>
      </c>
      <c r="J25" s="2">
        <v>866.66</v>
      </c>
    </row>
    <row r="26" spans="1:10">
      <c r="A26" s="5" t="s">
        <v>34</v>
      </c>
      <c r="B26" s="5">
        <v>118.333333333333</v>
      </c>
      <c r="C26" s="5">
        <v>25</v>
      </c>
      <c r="D26" s="5">
        <v>54.6533666666667</v>
      </c>
      <c r="E26" s="5">
        <v>41.1333333333333</v>
      </c>
      <c r="F26" s="5">
        <v>2.03556407666667</v>
      </c>
      <c r="G26" s="5">
        <v>6.33333333333333</v>
      </c>
      <c r="H26" s="2">
        <v>3.320408</v>
      </c>
      <c r="I26" s="2">
        <v>3.68945549137932</v>
      </c>
      <c r="J26" s="2">
        <v>126</v>
      </c>
    </row>
    <row r="27" spans="1:10">
      <c r="A27" s="5" t="s">
        <v>35</v>
      </c>
      <c r="B27" s="5">
        <v>113.333333333333</v>
      </c>
      <c r="C27" s="5">
        <v>19</v>
      </c>
      <c r="D27" s="5">
        <v>39.8353666666667</v>
      </c>
      <c r="E27" s="5">
        <v>39</v>
      </c>
      <c r="F27" s="5">
        <v>2.11860967666667</v>
      </c>
      <c r="G27" s="5">
        <v>6.33333333333333</v>
      </c>
      <c r="H27" s="2">
        <v>3.287187</v>
      </c>
      <c r="I27" s="2">
        <v>3.3194811394927</v>
      </c>
      <c r="J27" s="2">
        <v>98</v>
      </c>
    </row>
    <row r="28" spans="1:10">
      <c r="A28" s="5" t="s">
        <v>36</v>
      </c>
      <c r="B28" s="5">
        <v>123.333333333333</v>
      </c>
      <c r="C28" s="5">
        <v>31</v>
      </c>
      <c r="D28" s="5">
        <v>70.2903666666667</v>
      </c>
      <c r="E28" s="5">
        <v>44.3</v>
      </c>
      <c r="F28" s="5">
        <v>2.01675273333333</v>
      </c>
      <c r="G28" s="5">
        <v>6.33333333333333</v>
      </c>
      <c r="H28" s="2">
        <v>3.411952</v>
      </c>
      <c r="I28" s="2">
        <v>5.93850888292853</v>
      </c>
      <c r="J28" s="2">
        <v>53</v>
      </c>
    </row>
    <row r="29" spans="1:10">
      <c r="A29" s="5" t="s">
        <v>37</v>
      </c>
      <c r="B29" s="5">
        <v>118.333333333333</v>
      </c>
      <c r="C29" s="5">
        <v>25</v>
      </c>
      <c r="D29" s="5">
        <v>55.4723666666667</v>
      </c>
      <c r="E29" s="5">
        <v>42.1666666666667</v>
      </c>
      <c r="F29" s="5">
        <v>2.09979833333333</v>
      </c>
      <c r="G29" s="5">
        <v>6.33333333333333</v>
      </c>
      <c r="H29" s="2">
        <v>3.380174</v>
      </c>
      <c r="I29" s="2">
        <v>5.50502079826215</v>
      </c>
      <c r="J29" s="2">
        <v>72</v>
      </c>
    </row>
    <row r="30" spans="1:10">
      <c r="A30" s="5" t="s">
        <v>38</v>
      </c>
      <c r="B30" s="5">
        <v>131.666666666667</v>
      </c>
      <c r="C30" s="5">
        <v>37</v>
      </c>
      <c r="D30" s="5">
        <v>85.95719</v>
      </c>
      <c r="E30" s="5">
        <v>48.2666666666667</v>
      </c>
      <c r="F30" s="5">
        <v>1.9152356</v>
      </c>
      <c r="G30" s="5">
        <v>6.33333333333333</v>
      </c>
      <c r="H30" s="2">
        <v>3.468253</v>
      </c>
      <c r="I30" s="2">
        <v>4.07138854418232</v>
      </c>
      <c r="J30" s="2">
        <v>112.08</v>
      </c>
    </row>
    <row r="31" spans="1:10">
      <c r="A31" s="5" t="s">
        <v>39</v>
      </c>
      <c r="B31" s="5">
        <v>126.666666666667</v>
      </c>
      <c r="C31" s="5">
        <v>31</v>
      </c>
      <c r="D31" s="5">
        <v>70.32019</v>
      </c>
      <c r="E31" s="5">
        <v>45.1</v>
      </c>
      <c r="F31" s="5">
        <v>1.93404694333333</v>
      </c>
      <c r="G31" s="5">
        <v>6.33333333333333</v>
      </c>
      <c r="H31" s="2">
        <v>3.36932</v>
      </c>
      <c r="I31" s="2">
        <v>4.70627306875546</v>
      </c>
      <c r="J31" s="2">
        <v>148</v>
      </c>
    </row>
    <row r="32" spans="1:10">
      <c r="A32" s="5" t="s">
        <v>40</v>
      </c>
      <c r="B32" s="5">
        <v>140</v>
      </c>
      <c r="C32" s="5">
        <v>38</v>
      </c>
      <c r="D32" s="5">
        <v>89.79805</v>
      </c>
      <c r="E32" s="5">
        <v>60.5</v>
      </c>
      <c r="F32" s="5">
        <v>1.31843799999999</v>
      </c>
      <c r="G32" s="5">
        <v>6</v>
      </c>
      <c r="H32" s="2">
        <v>4.245425</v>
      </c>
      <c r="I32" s="2">
        <v>10.0460578993101</v>
      </c>
      <c r="J32" s="2">
        <v>541.66</v>
      </c>
    </row>
    <row r="33" spans="1:10">
      <c r="A33" s="5" t="s">
        <v>41</v>
      </c>
      <c r="B33" s="5">
        <v>140</v>
      </c>
      <c r="C33" s="5">
        <v>42.6666666666667</v>
      </c>
      <c r="D33" s="5">
        <v>102.3987</v>
      </c>
      <c r="E33" s="5">
        <v>53</v>
      </c>
      <c r="F33" s="5">
        <v>1.53591733333333</v>
      </c>
      <c r="G33" s="5">
        <v>6</v>
      </c>
      <c r="H33" s="2">
        <v>4.195922</v>
      </c>
      <c r="I33" s="2">
        <v>4.13844242348404</v>
      </c>
      <c r="J33" s="2">
        <v>143.75</v>
      </c>
    </row>
    <row r="34" spans="1:10">
      <c r="A34" s="5" t="s">
        <v>42</v>
      </c>
      <c r="B34" s="5">
        <v>108.75</v>
      </c>
      <c r="C34" s="5">
        <v>20</v>
      </c>
      <c r="D34" s="5">
        <v>42.474</v>
      </c>
      <c r="E34" s="5">
        <v>22.575</v>
      </c>
      <c r="F34" s="5">
        <v>3.01829375</v>
      </c>
      <c r="G34" s="5">
        <v>8</v>
      </c>
      <c r="H34" s="2">
        <v>0.722562</v>
      </c>
      <c r="I34" s="2">
        <v>127.173105825066</v>
      </c>
      <c r="J34" s="2">
        <v>95.41</v>
      </c>
    </row>
    <row r="35" spans="1:10">
      <c r="A35" s="5" t="s">
        <v>43</v>
      </c>
      <c r="B35" s="5">
        <v>111.666666666667</v>
      </c>
      <c r="C35" s="5">
        <v>20.3333333333333</v>
      </c>
      <c r="D35" s="5">
        <v>42.5553333333333</v>
      </c>
      <c r="E35" s="5">
        <v>28.4333333333333</v>
      </c>
      <c r="F35" s="5">
        <v>1.79640268666667</v>
      </c>
      <c r="G35" s="5">
        <v>7.66666666666667</v>
      </c>
      <c r="H35" s="2">
        <v>0.397506</v>
      </c>
      <c r="I35" s="2">
        <v>244.032504765901</v>
      </c>
      <c r="J35" s="2">
        <v>154.16</v>
      </c>
    </row>
    <row r="36" spans="1:10">
      <c r="A36" s="5" t="s">
        <v>44</v>
      </c>
      <c r="B36" s="5">
        <v>106.666666666667</v>
      </c>
      <c r="C36" s="5">
        <v>22.6666666666667</v>
      </c>
      <c r="D36" s="5">
        <v>49.9186666666667</v>
      </c>
      <c r="E36" s="5">
        <v>30.1333333333333</v>
      </c>
      <c r="F36" s="5">
        <v>0.704862733333333</v>
      </c>
      <c r="G36" s="5">
        <v>6.66666666666667</v>
      </c>
      <c r="H36" s="2">
        <v>3.942863</v>
      </c>
      <c r="I36" s="2">
        <v>11.4154911185169</v>
      </c>
      <c r="J36" s="2">
        <v>251</v>
      </c>
    </row>
    <row r="37" spans="1:10">
      <c r="A37" s="5" t="s">
        <v>45</v>
      </c>
      <c r="B37" s="5">
        <v>95</v>
      </c>
      <c r="C37" s="5">
        <v>17.5</v>
      </c>
      <c r="D37" s="5">
        <v>37.4217015815</v>
      </c>
      <c r="E37" s="5">
        <v>32.87</v>
      </c>
      <c r="F37" s="5">
        <v>1.77609485</v>
      </c>
      <c r="G37" s="5">
        <v>7.5</v>
      </c>
      <c r="H37" s="2">
        <v>3.620026</v>
      </c>
      <c r="I37" s="2">
        <v>3.66956614356419</v>
      </c>
      <c r="J37" s="2">
        <v>218</v>
      </c>
    </row>
    <row r="38" spans="1:10">
      <c r="A38" s="5" t="s">
        <v>46</v>
      </c>
      <c r="B38" s="5">
        <v>123.333333333333</v>
      </c>
      <c r="C38" s="5">
        <v>31.3333333333333</v>
      </c>
      <c r="D38" s="5">
        <v>71.2623333333333</v>
      </c>
      <c r="E38" s="5">
        <v>39.9333333333333</v>
      </c>
      <c r="F38" s="5">
        <v>1.39744666666667</v>
      </c>
      <c r="G38" s="5">
        <v>6.66666666666667</v>
      </c>
      <c r="H38" s="2">
        <v>3.875148</v>
      </c>
      <c r="I38" s="2">
        <v>-0.700085043887232</v>
      </c>
      <c r="J38" s="2">
        <v>287.5</v>
      </c>
    </row>
    <row r="39" spans="1:10">
      <c r="A39" s="5" t="s">
        <v>47</v>
      </c>
      <c r="B39" s="5">
        <v>123.333333333333</v>
      </c>
      <c r="C39" s="5">
        <v>31.6666666666667</v>
      </c>
      <c r="D39" s="5">
        <v>71.5733333333333</v>
      </c>
      <c r="E39" s="5">
        <v>37.3</v>
      </c>
      <c r="F39" s="5">
        <v>1.84508606666667</v>
      </c>
      <c r="G39" s="5">
        <v>7</v>
      </c>
      <c r="H39" s="2">
        <v>3.787798</v>
      </c>
      <c r="I39" s="2">
        <v>-1.11195615781608</v>
      </c>
      <c r="J39" s="2">
        <v>0.01</v>
      </c>
    </row>
    <row r="40" spans="1:10">
      <c r="A40" s="5" t="s">
        <v>48</v>
      </c>
      <c r="B40" s="5">
        <v>118.333333333333</v>
      </c>
      <c r="C40" s="5">
        <v>25.6666666666667</v>
      </c>
      <c r="D40" s="5">
        <v>56.7553333333333</v>
      </c>
      <c r="E40" s="5">
        <v>35.1666666666667</v>
      </c>
      <c r="F40" s="5">
        <v>1.92813166666667</v>
      </c>
      <c r="G40" s="5">
        <v>7</v>
      </c>
      <c r="H40" s="2">
        <v>3.802296</v>
      </c>
      <c r="I40" s="2">
        <v>1.69110747480177</v>
      </c>
      <c r="J40" s="2">
        <v>7.5</v>
      </c>
    </row>
    <row r="41" spans="1:10">
      <c r="A41" s="5" t="s">
        <v>49</v>
      </c>
      <c r="B41" s="5">
        <v>140</v>
      </c>
      <c r="C41" s="5">
        <v>43.3333333333333</v>
      </c>
      <c r="D41" s="5">
        <v>103.681666666667</v>
      </c>
      <c r="E41" s="5">
        <v>46</v>
      </c>
      <c r="F41" s="5">
        <v>1.36425066666666</v>
      </c>
      <c r="G41" s="5">
        <v>6.66666666666667</v>
      </c>
      <c r="H41" s="2">
        <v>3.776464</v>
      </c>
      <c r="I41" s="2">
        <v>4.08423799051472</v>
      </c>
      <c r="J41" s="2">
        <v>196.66</v>
      </c>
    </row>
    <row r="42" spans="1:10">
      <c r="A42" s="5" t="s">
        <v>50</v>
      </c>
      <c r="B42" s="5">
        <v>102.5</v>
      </c>
      <c r="C42" s="5">
        <v>16</v>
      </c>
      <c r="D42" s="5">
        <v>34.472522</v>
      </c>
      <c r="E42" s="5">
        <v>37.7</v>
      </c>
      <c r="F42" s="5">
        <v>-0.7</v>
      </c>
      <c r="G42" s="5">
        <v>6</v>
      </c>
      <c r="H42" s="2">
        <v>4.565463</v>
      </c>
      <c r="I42" s="2">
        <v>12.8206537709008</v>
      </c>
      <c r="J42" s="2">
        <v>305</v>
      </c>
    </row>
    <row r="43" spans="1:10">
      <c r="A43" s="5" t="s">
        <v>51</v>
      </c>
      <c r="B43" s="5">
        <v>106.666666666667</v>
      </c>
      <c r="C43" s="5">
        <v>22.3333333333333</v>
      </c>
      <c r="D43" s="5">
        <v>49.616348</v>
      </c>
      <c r="E43" s="5">
        <v>32.1333333333333</v>
      </c>
      <c r="F43" s="5">
        <v>0.6545294</v>
      </c>
      <c r="G43" s="5">
        <v>6.33333333333333</v>
      </c>
      <c r="H43" s="2">
        <v>3.647915</v>
      </c>
      <c r="I43" s="2">
        <v>18.4507618398177</v>
      </c>
      <c r="J43" s="2">
        <v>566</v>
      </c>
    </row>
    <row r="44" spans="1:10">
      <c r="A44" s="5" t="s">
        <v>52</v>
      </c>
      <c r="B44" s="5">
        <v>115</v>
      </c>
      <c r="C44" s="5">
        <v>28.3333333333333</v>
      </c>
      <c r="D44" s="5">
        <v>65.2831713333333</v>
      </c>
      <c r="E44" s="5">
        <v>36.1</v>
      </c>
      <c r="F44" s="5">
        <v>0.553012266666667</v>
      </c>
      <c r="G44" s="5">
        <v>6.33333333333333</v>
      </c>
      <c r="H44" s="2">
        <v>3.802739</v>
      </c>
      <c r="I44" s="2">
        <v>11.8454868933765</v>
      </c>
      <c r="J44" s="2">
        <v>505</v>
      </c>
    </row>
    <row r="45" spans="1:10">
      <c r="A45" s="5" t="s">
        <v>53</v>
      </c>
      <c r="B45" s="5">
        <v>113.333333333333</v>
      </c>
      <c r="C45" s="5">
        <v>28.6666666666667</v>
      </c>
      <c r="D45" s="5">
        <v>65.9471713333333</v>
      </c>
      <c r="E45" s="5">
        <v>35.4</v>
      </c>
      <c r="F45" s="5">
        <v>1.50671676666667</v>
      </c>
      <c r="G45" s="5">
        <v>6.66666666666667</v>
      </c>
      <c r="H45" s="2">
        <v>4.434419</v>
      </c>
      <c r="I45" s="2">
        <v>4.01079189148534</v>
      </c>
      <c r="J45" s="2">
        <v>0.6</v>
      </c>
    </row>
    <row r="46" spans="1:10">
      <c r="A46" s="5" t="s">
        <v>54</v>
      </c>
      <c r="B46" s="5">
        <v>101.666666666667</v>
      </c>
      <c r="C46" s="5">
        <v>16.3333333333333</v>
      </c>
      <c r="D46" s="5">
        <v>34.798348</v>
      </c>
      <c r="E46" s="5">
        <v>30</v>
      </c>
      <c r="F46" s="5">
        <v>0.737575</v>
      </c>
      <c r="G46" s="5">
        <v>6.33333333333333</v>
      </c>
      <c r="H46" s="2">
        <v>3.503917</v>
      </c>
      <c r="I46" s="2">
        <v>15.457596408155</v>
      </c>
      <c r="J46" s="2">
        <v>452</v>
      </c>
    </row>
    <row r="47" spans="1:10">
      <c r="A47" s="5" t="s">
        <v>55</v>
      </c>
      <c r="B47" s="5">
        <v>100</v>
      </c>
      <c r="C47" s="5">
        <v>16.5</v>
      </c>
      <c r="D47" s="5">
        <v>35.468522</v>
      </c>
      <c r="E47" s="5">
        <v>36.65</v>
      </c>
      <c r="F47" s="5">
        <v>0.73055675</v>
      </c>
      <c r="G47" s="5">
        <v>6.5</v>
      </c>
      <c r="H47" s="2">
        <v>4.872036</v>
      </c>
      <c r="I47" s="2">
        <v>-0.385820125760279</v>
      </c>
      <c r="J47" s="2">
        <v>12.5</v>
      </c>
    </row>
    <row r="48" spans="1:10">
      <c r="A48" s="5" t="s">
        <v>56</v>
      </c>
      <c r="B48" s="5">
        <v>86.6666666666667</v>
      </c>
      <c r="C48" s="5">
        <v>13.6666666666667</v>
      </c>
      <c r="D48" s="5">
        <v>28.9786813333333</v>
      </c>
      <c r="E48" s="5">
        <v>26.2</v>
      </c>
      <c r="F48" s="5">
        <v>0.974075666666667</v>
      </c>
      <c r="G48" s="5">
        <v>6.33333333333333</v>
      </c>
      <c r="H48" s="2">
        <v>3.22305</v>
      </c>
      <c r="I48" s="2">
        <v>5.66779305237239</v>
      </c>
      <c r="J48" s="2">
        <v>146.875</v>
      </c>
    </row>
    <row r="49" spans="1:10">
      <c r="A49" s="5" t="s">
        <v>57</v>
      </c>
      <c r="B49" s="5">
        <v>113.333333333333</v>
      </c>
      <c r="C49" s="5">
        <v>19</v>
      </c>
      <c r="D49" s="5">
        <v>39.6860146666667</v>
      </c>
      <c r="E49" s="5">
        <v>35.6</v>
      </c>
      <c r="F49" s="5">
        <v>1.38473602</v>
      </c>
      <c r="G49" s="5">
        <v>6.33333333333333</v>
      </c>
      <c r="H49" s="2">
        <v>3.779718</v>
      </c>
      <c r="I49" s="2">
        <v>5.14323014096692</v>
      </c>
      <c r="J49" s="2">
        <v>215.625</v>
      </c>
    </row>
    <row r="50" spans="1:10">
      <c r="A50" s="5" t="s">
        <v>58</v>
      </c>
      <c r="B50" s="5">
        <v>118.333333333333</v>
      </c>
      <c r="C50" s="5">
        <v>25.3333333333333</v>
      </c>
      <c r="D50" s="5">
        <v>55.6340146666667</v>
      </c>
      <c r="E50" s="5">
        <v>36.1333333333333</v>
      </c>
      <c r="F50" s="5">
        <v>1.81356407666667</v>
      </c>
      <c r="G50" s="5">
        <v>6.66666666666667</v>
      </c>
      <c r="H50" s="2">
        <v>4.438906</v>
      </c>
      <c r="I50" s="2">
        <v>5.94268420789248</v>
      </c>
      <c r="J50" s="2">
        <v>5.78</v>
      </c>
    </row>
    <row r="51" spans="1:10">
      <c r="A51" s="5" t="s">
        <v>59</v>
      </c>
      <c r="B51" s="5">
        <v>113.333333333333</v>
      </c>
      <c r="C51" s="5">
        <v>19.3333333333333</v>
      </c>
      <c r="D51" s="5">
        <v>40.8160146666667</v>
      </c>
      <c r="E51" s="5">
        <v>34</v>
      </c>
      <c r="F51" s="5">
        <v>1.89660967666667</v>
      </c>
      <c r="G51" s="5">
        <v>6.66666666666667</v>
      </c>
      <c r="H51" s="2">
        <v>4.430369</v>
      </c>
      <c r="I51" s="2">
        <v>4.85748174916655</v>
      </c>
      <c r="J51" s="2">
        <v>3.3</v>
      </c>
    </row>
    <row r="52" spans="1:10">
      <c r="A52" s="5" t="s">
        <v>60</v>
      </c>
      <c r="B52" s="5">
        <v>123.333333333333</v>
      </c>
      <c r="C52" s="5">
        <v>31</v>
      </c>
      <c r="D52" s="5">
        <v>70.9600146666667</v>
      </c>
      <c r="E52" s="5">
        <v>41.9333333333333</v>
      </c>
      <c r="F52" s="5">
        <v>1.34711333333333</v>
      </c>
      <c r="G52" s="5">
        <v>6.33333333333333</v>
      </c>
      <c r="H52" s="2">
        <v>4.059342</v>
      </c>
      <c r="I52" s="2">
        <v>4.82799410863251</v>
      </c>
      <c r="J52" s="2">
        <v>329.16</v>
      </c>
    </row>
    <row r="53" spans="1:10">
      <c r="A53" s="5" t="s">
        <v>61</v>
      </c>
      <c r="B53" s="5">
        <v>123.333333333333</v>
      </c>
      <c r="C53" s="5">
        <v>31.3333333333333</v>
      </c>
      <c r="D53" s="5">
        <v>71.2710146666667</v>
      </c>
      <c r="E53" s="5">
        <v>39.3</v>
      </c>
      <c r="F53" s="5">
        <v>1.79475273333333</v>
      </c>
      <c r="G53" s="5">
        <v>6.66666666666667</v>
      </c>
      <c r="H53" s="2">
        <v>4.509183</v>
      </c>
      <c r="I53" s="2">
        <v>5.59216851728507</v>
      </c>
      <c r="J53" s="2">
        <v>1</v>
      </c>
    </row>
    <row r="54" spans="1:10">
      <c r="A54" s="5" t="s">
        <v>62</v>
      </c>
      <c r="B54" s="5">
        <v>118.333333333333</v>
      </c>
      <c r="C54" s="5">
        <v>25.3333333333333</v>
      </c>
      <c r="D54" s="5">
        <v>56.4530146666667</v>
      </c>
      <c r="E54" s="5">
        <v>37.1666666666667</v>
      </c>
      <c r="F54" s="5">
        <v>1.87779833333333</v>
      </c>
      <c r="G54" s="5">
        <v>6.66666666666667</v>
      </c>
      <c r="H54" s="2">
        <v>4.510012</v>
      </c>
      <c r="I54" s="2">
        <v>-7.47489938180323</v>
      </c>
      <c r="J54" s="2">
        <v>1.25</v>
      </c>
    </row>
    <row r="55" spans="1:10">
      <c r="A55" s="5" t="s">
        <v>63</v>
      </c>
      <c r="B55" s="5">
        <v>131.666666666667</v>
      </c>
      <c r="C55" s="5">
        <v>37.3333333333333</v>
      </c>
      <c r="D55" s="5">
        <v>86.937838</v>
      </c>
      <c r="E55" s="5">
        <v>43.2666666666667</v>
      </c>
      <c r="F55" s="5">
        <v>1.6932356</v>
      </c>
      <c r="G55" s="5">
        <v>6.66666666666667</v>
      </c>
      <c r="H55" s="2">
        <v>4.511332</v>
      </c>
      <c r="I55" s="2">
        <v>-5.86069122111731</v>
      </c>
      <c r="J55" s="2">
        <v>1.07</v>
      </c>
    </row>
    <row r="56" spans="1:10">
      <c r="A56" s="5" t="s">
        <v>64</v>
      </c>
      <c r="B56" s="5">
        <v>126.666666666667</v>
      </c>
      <c r="C56" s="5">
        <v>31.3333333333333</v>
      </c>
      <c r="D56" s="5">
        <v>71.300838</v>
      </c>
      <c r="E56" s="5">
        <v>40.1</v>
      </c>
      <c r="F56" s="5">
        <v>1.71204694333333</v>
      </c>
      <c r="G56" s="5">
        <v>6.66666666666667</v>
      </c>
      <c r="H56" s="2">
        <v>4.461368</v>
      </c>
      <c r="I56" s="2">
        <v>13.2814013477064</v>
      </c>
      <c r="J56" s="2">
        <v>25</v>
      </c>
    </row>
    <row r="57" spans="1:10">
      <c r="A57" s="5" t="s">
        <v>65</v>
      </c>
      <c r="B57" s="5">
        <v>125</v>
      </c>
      <c r="C57" s="5">
        <v>37.3333333333333</v>
      </c>
      <c r="D57" s="5">
        <v>85.2526666666667</v>
      </c>
      <c r="E57" s="5">
        <v>43</v>
      </c>
      <c r="F57" s="5">
        <v>2.49172546666667</v>
      </c>
      <c r="G57" s="5">
        <v>6.66666666666667</v>
      </c>
      <c r="H57" s="2">
        <v>3.966549</v>
      </c>
      <c r="I57" s="2">
        <v>-15.3117761171379</v>
      </c>
      <c r="J57" s="2">
        <v>6.66</v>
      </c>
    </row>
    <row r="58" spans="1:10">
      <c r="A58" s="5" t="s">
        <v>66</v>
      </c>
      <c r="B58" s="5">
        <v>141.666666666667</v>
      </c>
      <c r="C58" s="5">
        <v>49.3333333333333</v>
      </c>
      <c r="D58" s="5">
        <v>116.586313333333</v>
      </c>
      <c r="E58" s="5">
        <v>50.9333333333333</v>
      </c>
      <c r="F58" s="5">
        <v>2.2886912</v>
      </c>
      <c r="G58" s="5">
        <v>6.66666666666667</v>
      </c>
      <c r="H58" s="2">
        <v>3.964169</v>
      </c>
      <c r="I58" s="2">
        <v>15.5433701847979</v>
      </c>
      <c r="J58" s="2">
        <v>710</v>
      </c>
    </row>
    <row r="59" spans="1:10">
      <c r="A59" s="5" t="s">
        <v>67</v>
      </c>
      <c r="B59" s="5">
        <v>141.25</v>
      </c>
      <c r="C59" s="5">
        <v>50.25</v>
      </c>
      <c r="D59" s="5">
        <v>119.1658525</v>
      </c>
      <c r="E59" s="5">
        <v>46.425</v>
      </c>
      <c r="F59" s="5">
        <v>2.4812776</v>
      </c>
      <c r="G59" s="5">
        <v>6.75</v>
      </c>
      <c r="H59" s="2">
        <v>3.06027</v>
      </c>
      <c r="I59" s="2">
        <v>3.39678722939401</v>
      </c>
      <c r="J59" s="2">
        <v>43.95</v>
      </c>
    </row>
    <row r="60" spans="1:10">
      <c r="A60" s="5" t="s">
        <v>68</v>
      </c>
      <c r="B60" s="5">
        <v>116.666666666667</v>
      </c>
      <c r="C60" s="5">
        <v>34</v>
      </c>
      <c r="D60" s="5">
        <v>78.9538233333333</v>
      </c>
      <c r="E60" s="5">
        <v>42.4333333333333</v>
      </c>
      <c r="F60" s="5">
        <v>0.8023456</v>
      </c>
      <c r="G60" s="5">
        <v>6</v>
      </c>
      <c r="H60" s="2">
        <v>2.267476</v>
      </c>
      <c r="I60" s="2">
        <v>41.9634263993822</v>
      </c>
      <c r="J60" s="2">
        <v>403</v>
      </c>
    </row>
    <row r="61" spans="1:10">
      <c r="A61" s="5" t="s">
        <v>69</v>
      </c>
      <c r="B61" s="5">
        <v>115</v>
      </c>
      <c r="C61" s="5">
        <v>25</v>
      </c>
      <c r="D61" s="5">
        <v>54.4866666666667</v>
      </c>
      <c r="E61" s="5">
        <v>40.3333333333333</v>
      </c>
      <c r="F61" s="5">
        <v>2.14594301</v>
      </c>
      <c r="G61" s="5">
        <v>6.33333333333333</v>
      </c>
      <c r="H61" s="2">
        <v>3.059905</v>
      </c>
      <c r="I61" s="2">
        <v>-2.76277620286538</v>
      </c>
      <c r="J61" s="2">
        <v>45.41</v>
      </c>
    </row>
    <row r="62" spans="1:10">
      <c r="A62" s="5" t="s">
        <v>70</v>
      </c>
      <c r="B62" s="5">
        <v>125</v>
      </c>
      <c r="C62" s="5">
        <v>36.6666666666667</v>
      </c>
      <c r="D62" s="5">
        <v>84.6306666666667</v>
      </c>
      <c r="E62" s="5">
        <v>48.2666666666667</v>
      </c>
      <c r="F62" s="5">
        <v>1.59644666666667</v>
      </c>
      <c r="G62" s="5">
        <v>6</v>
      </c>
      <c r="H62" s="2">
        <v>2.633154</v>
      </c>
      <c r="I62" s="2">
        <v>55.6498407274256</v>
      </c>
      <c r="J62" s="2">
        <v>708.33</v>
      </c>
    </row>
    <row r="63" spans="1:10">
      <c r="A63" s="5" t="s">
        <v>71</v>
      </c>
      <c r="B63" s="5">
        <v>128.333333333333</v>
      </c>
      <c r="C63" s="5">
        <v>37</v>
      </c>
      <c r="D63" s="5">
        <v>84.97149</v>
      </c>
      <c r="E63" s="5">
        <v>46.4333333333333</v>
      </c>
      <c r="F63" s="5">
        <v>1.96138027666667</v>
      </c>
      <c r="G63" s="5">
        <v>6.33333333333333</v>
      </c>
      <c r="H63" s="2">
        <v>3.062311</v>
      </c>
      <c r="I63" s="2">
        <v>6.0611221367101</v>
      </c>
      <c r="J63" s="2">
        <v>83</v>
      </c>
    </row>
    <row r="64" spans="1:10">
      <c r="A64" s="5" t="s">
        <v>72</v>
      </c>
      <c r="B64" s="5">
        <v>141.25</v>
      </c>
      <c r="C64" s="5">
        <v>50</v>
      </c>
      <c r="D64" s="5">
        <v>118.404945</v>
      </c>
      <c r="E64" s="5">
        <v>49.175</v>
      </c>
      <c r="F64" s="5">
        <v>2.5236291</v>
      </c>
      <c r="G64" s="5">
        <v>6.5</v>
      </c>
      <c r="H64" s="2">
        <v>1.912693</v>
      </c>
      <c r="I64" s="2">
        <v>2.06297256207037</v>
      </c>
      <c r="J64" s="2">
        <v>11.04</v>
      </c>
    </row>
    <row r="65" spans="1:10">
      <c r="A65" s="5" t="s">
        <v>73</v>
      </c>
      <c r="B65" s="5">
        <v>88.3333333333333</v>
      </c>
      <c r="C65" s="5">
        <v>19</v>
      </c>
      <c r="D65" s="5">
        <v>41.63479</v>
      </c>
      <c r="E65" s="5">
        <v>36.2</v>
      </c>
      <c r="F65" s="5">
        <v>1.27987766666667</v>
      </c>
      <c r="G65" s="5">
        <v>5.66666666666667</v>
      </c>
      <c r="H65" s="2">
        <v>0.645752</v>
      </c>
      <c r="I65" s="2">
        <v>51.9250066520413</v>
      </c>
      <c r="J65" s="2">
        <v>55.625</v>
      </c>
    </row>
    <row r="66" spans="1:10">
      <c r="A66" s="5" t="s">
        <v>74</v>
      </c>
      <c r="B66" s="5">
        <v>125</v>
      </c>
      <c r="C66" s="5">
        <v>36.3333333333333</v>
      </c>
      <c r="D66" s="5">
        <v>83.6161233333333</v>
      </c>
      <c r="E66" s="5">
        <v>51.9333333333333</v>
      </c>
      <c r="F66" s="5">
        <v>1.65291533333333</v>
      </c>
      <c r="G66" s="5">
        <v>5.66666666666667</v>
      </c>
      <c r="H66" s="2">
        <v>1.124055</v>
      </c>
      <c r="I66" s="2">
        <v>48.3468992945199</v>
      </c>
      <c r="J66" s="2">
        <v>187.5</v>
      </c>
    </row>
    <row r="67" spans="1:10">
      <c r="A67" s="5" t="s">
        <v>75</v>
      </c>
      <c r="B67" s="5">
        <v>142.5</v>
      </c>
      <c r="C67" s="5">
        <v>46.5</v>
      </c>
      <c r="D67" s="5">
        <v>110.253185</v>
      </c>
      <c r="E67" s="5">
        <v>68</v>
      </c>
      <c r="F67" s="5">
        <v>1.444141</v>
      </c>
      <c r="G67" s="5">
        <v>5.5</v>
      </c>
      <c r="H67" s="2">
        <v>0.654034</v>
      </c>
      <c r="I67" s="2">
        <v>313.714259314149</v>
      </c>
      <c r="J67" s="2">
        <v>1.66</v>
      </c>
    </row>
    <row r="68" spans="1:10">
      <c r="A68" s="5" t="s">
        <v>76</v>
      </c>
      <c r="B68" s="5">
        <v>141.666666666667</v>
      </c>
      <c r="C68" s="5">
        <v>48.3333333333333</v>
      </c>
      <c r="D68" s="5">
        <v>116.035456666667</v>
      </c>
      <c r="E68" s="5">
        <v>58</v>
      </c>
      <c r="F68" s="5">
        <v>1.61971933333333</v>
      </c>
      <c r="G68" s="5">
        <v>5.66666666666667</v>
      </c>
      <c r="H68" s="2">
        <v>1.64469</v>
      </c>
      <c r="I68" s="2">
        <v>10.4488671743586</v>
      </c>
      <c r="J68" s="2">
        <v>70</v>
      </c>
    </row>
    <row r="69" spans="1:10">
      <c r="A69" s="5" t="s">
        <v>77</v>
      </c>
      <c r="B69" s="5">
        <v>128.333333333333</v>
      </c>
      <c r="C69" s="5">
        <v>36.3333333333333</v>
      </c>
      <c r="D69" s="5">
        <v>84.18879</v>
      </c>
      <c r="E69" s="5">
        <v>51.8</v>
      </c>
      <c r="F69" s="5">
        <v>1.65512867666666</v>
      </c>
      <c r="G69" s="5">
        <v>5.66666666666667</v>
      </c>
      <c r="H69" s="2">
        <v>0.723748</v>
      </c>
      <c r="I69" s="2">
        <v>72.3299346223108</v>
      </c>
      <c r="J69" s="2">
        <v>79.16</v>
      </c>
    </row>
    <row r="70" spans="1:10">
      <c r="A70" s="5" t="s">
        <v>78</v>
      </c>
      <c r="B70" s="5">
        <v>133.333333333333</v>
      </c>
      <c r="C70" s="5">
        <v>42.3333333333333</v>
      </c>
      <c r="D70" s="5">
        <v>99.82579</v>
      </c>
      <c r="E70" s="5">
        <v>54.9666666666667</v>
      </c>
      <c r="F70" s="5">
        <v>1.63631733333333</v>
      </c>
      <c r="G70" s="5">
        <v>5.66666666666667</v>
      </c>
      <c r="H70" s="2">
        <v>0.935507</v>
      </c>
      <c r="I70" s="2">
        <v>61.9202529221487</v>
      </c>
      <c r="J70" s="2">
        <v>36.45</v>
      </c>
    </row>
    <row r="71" spans="1:10">
      <c r="A71" s="5" t="s">
        <v>79</v>
      </c>
      <c r="B71" s="5">
        <v>121.666666666667</v>
      </c>
      <c r="C71" s="5">
        <v>32.6666666666667</v>
      </c>
      <c r="D71" s="5">
        <v>72.8338</v>
      </c>
      <c r="E71" s="5">
        <v>30.3333333333333</v>
      </c>
      <c r="F71" s="5">
        <v>2.62772546666667</v>
      </c>
      <c r="G71" s="5">
        <v>8</v>
      </c>
      <c r="H71" s="2">
        <v>1.702328</v>
      </c>
      <c r="I71" s="2">
        <v>2.30304531286916</v>
      </c>
      <c r="J71" s="2">
        <v>0.41</v>
      </c>
    </row>
    <row r="72" spans="1:10">
      <c r="A72" s="5" t="s">
        <v>80</v>
      </c>
      <c r="B72" s="5">
        <v>103.333333333333</v>
      </c>
      <c r="C72" s="5">
        <v>23.6666666666667</v>
      </c>
      <c r="D72" s="5">
        <v>51.5321333333333</v>
      </c>
      <c r="E72" s="5">
        <v>25.1</v>
      </c>
      <c r="F72" s="5">
        <v>1.99356723333333</v>
      </c>
      <c r="G72" s="5">
        <v>7.66666666666667</v>
      </c>
      <c r="H72" s="2">
        <v>1.553744</v>
      </c>
      <c r="I72" s="2">
        <v>135.94425639089</v>
      </c>
      <c r="J72" s="2">
        <v>1.66</v>
      </c>
    </row>
    <row r="73" spans="1:10">
      <c r="A73" s="5" t="s">
        <v>81</v>
      </c>
      <c r="B73" s="5">
        <v>111.666666666667</v>
      </c>
      <c r="C73" s="5">
        <v>20.6666666666667</v>
      </c>
      <c r="D73" s="5">
        <v>43.1978</v>
      </c>
      <c r="E73" s="5">
        <v>26.0666666666667</v>
      </c>
      <c r="F73" s="5">
        <v>2.79381666666667</v>
      </c>
      <c r="G73" s="5">
        <v>8</v>
      </c>
      <c r="H73" s="2">
        <v>1.731881</v>
      </c>
      <c r="I73" s="2">
        <v>1.64922558139539</v>
      </c>
      <c r="J73" s="2">
        <v>1.83</v>
      </c>
    </row>
    <row r="74" spans="1:10">
      <c r="A74" s="5" t="s">
        <v>82</v>
      </c>
      <c r="B74" s="5">
        <v>108.75</v>
      </c>
      <c r="C74" s="5">
        <v>19.75</v>
      </c>
      <c r="D74" s="5">
        <v>41.26085</v>
      </c>
      <c r="E74" s="5">
        <v>23.2</v>
      </c>
      <c r="F74" s="5">
        <v>2.99854375</v>
      </c>
      <c r="G74" s="5">
        <v>7.75</v>
      </c>
      <c r="H74" s="2">
        <v>1.556552</v>
      </c>
      <c r="I74" s="2">
        <v>27.9910578175329</v>
      </c>
      <c r="J74" s="2">
        <v>112.5</v>
      </c>
    </row>
    <row r="75" spans="1:10">
      <c r="A75" s="5" t="s">
        <v>83</v>
      </c>
      <c r="B75" s="5">
        <v>98.3333333333333</v>
      </c>
      <c r="C75" s="5">
        <v>17.6666666666667</v>
      </c>
      <c r="D75" s="5">
        <v>36.7141333333333</v>
      </c>
      <c r="E75" s="5">
        <v>22.9666666666667</v>
      </c>
      <c r="F75" s="5">
        <v>2.07661283333333</v>
      </c>
      <c r="G75" s="5">
        <v>7.66666666666667</v>
      </c>
      <c r="H75" s="2">
        <v>1.409458</v>
      </c>
      <c r="I75" s="2">
        <v>112.361405190087</v>
      </c>
      <c r="J75" s="2">
        <v>208</v>
      </c>
    </row>
    <row r="76" spans="1:10">
      <c r="A76" s="5" t="s">
        <v>84</v>
      </c>
      <c r="B76" s="5">
        <v>111.666666666667</v>
      </c>
      <c r="C76" s="5">
        <v>29.6666666666667</v>
      </c>
      <c r="D76" s="5">
        <v>67.1989566666667</v>
      </c>
      <c r="E76" s="5">
        <v>29.0666666666667</v>
      </c>
      <c r="F76" s="5">
        <v>1.8920501</v>
      </c>
      <c r="G76" s="5">
        <v>7.66666666666667</v>
      </c>
      <c r="H76" s="2">
        <v>1.668372</v>
      </c>
      <c r="I76" s="2">
        <v>59.7910076843819</v>
      </c>
      <c r="J76" s="2">
        <v>1.2</v>
      </c>
    </row>
    <row r="77" spans="1:10">
      <c r="A77" s="5" t="s">
        <v>85</v>
      </c>
      <c r="B77" s="5">
        <v>78.75</v>
      </c>
      <c r="C77" s="5">
        <v>13</v>
      </c>
      <c r="D77" s="5">
        <v>26.6726</v>
      </c>
      <c r="E77" s="5">
        <v>16.225</v>
      </c>
      <c r="F77" s="5">
        <v>1.384835125</v>
      </c>
      <c r="G77" s="5">
        <v>7</v>
      </c>
      <c r="H77" s="2">
        <v>1.571034</v>
      </c>
      <c r="I77" s="2">
        <v>32.6450725715052</v>
      </c>
      <c r="J77" s="2">
        <v>150</v>
      </c>
    </row>
    <row r="78" spans="1:10">
      <c r="A78" s="5" t="s">
        <v>86</v>
      </c>
      <c r="B78" s="5">
        <v>117.5</v>
      </c>
      <c r="C78" s="5">
        <v>22</v>
      </c>
      <c r="D78" s="5">
        <v>45.3767</v>
      </c>
      <c r="E78" s="5">
        <v>34.2</v>
      </c>
      <c r="F78" s="5">
        <v>1.616552015</v>
      </c>
      <c r="G78" s="5">
        <v>8</v>
      </c>
      <c r="H78" s="2">
        <v>1.367793</v>
      </c>
      <c r="I78" s="2">
        <v>-16.9335728500128</v>
      </c>
      <c r="J78" s="2">
        <v>0.4</v>
      </c>
    </row>
    <row r="79" spans="1:10">
      <c r="A79" s="5" t="s">
        <v>87</v>
      </c>
      <c r="B79" s="5">
        <v>137.5</v>
      </c>
      <c r="C79" s="5">
        <v>40</v>
      </c>
      <c r="D79" s="5">
        <v>93.1467</v>
      </c>
      <c r="E79" s="5">
        <v>43.5</v>
      </c>
      <c r="F79" s="5">
        <v>1.56343799999999</v>
      </c>
      <c r="G79" s="5">
        <v>8</v>
      </c>
      <c r="H79" s="2">
        <v>1.224975</v>
      </c>
      <c r="I79" s="2">
        <v>41.8573385994691</v>
      </c>
      <c r="J79" s="2">
        <v>377</v>
      </c>
    </row>
    <row r="80" spans="1:10">
      <c r="A80" s="5" t="s">
        <v>88</v>
      </c>
      <c r="B80" s="5">
        <v>123.333333333333</v>
      </c>
      <c r="C80" s="5">
        <v>38.6666666666667</v>
      </c>
      <c r="D80" s="5">
        <v>88.7426666666667</v>
      </c>
      <c r="E80" s="5">
        <v>22.7133333333333</v>
      </c>
      <c r="F80" s="5">
        <v>2.42972546666667</v>
      </c>
      <c r="G80" s="5">
        <v>8.66666666666667</v>
      </c>
      <c r="H80" s="2">
        <v>1.141665</v>
      </c>
      <c r="I80" s="2">
        <v>21.4989927083986</v>
      </c>
      <c r="J80" s="2">
        <v>0.83</v>
      </c>
    </row>
    <row r="81" spans="1:10">
      <c r="A81" s="5" t="s">
        <v>89</v>
      </c>
      <c r="B81" s="5">
        <v>113.333333333333</v>
      </c>
      <c r="C81" s="5">
        <v>26.6666666666667</v>
      </c>
      <c r="D81" s="5">
        <v>59.1066666666667</v>
      </c>
      <c r="E81" s="5">
        <v>18.4466666666667</v>
      </c>
      <c r="F81" s="5">
        <v>2.59581666666667</v>
      </c>
      <c r="G81" s="5">
        <v>8.66666666666667</v>
      </c>
      <c r="H81" s="2">
        <v>1.3175</v>
      </c>
      <c r="I81" s="2">
        <v>21.0457201084507</v>
      </c>
      <c r="J81" s="2">
        <v>31.04</v>
      </c>
    </row>
    <row r="82" spans="1:10">
      <c r="A82" s="5" t="s">
        <v>90</v>
      </c>
      <c r="B82" s="5">
        <v>110</v>
      </c>
      <c r="C82" s="5">
        <v>24.25</v>
      </c>
      <c r="D82" s="5">
        <v>53.1925</v>
      </c>
      <c r="E82" s="5">
        <v>17.485</v>
      </c>
      <c r="F82" s="5">
        <v>2.85004375</v>
      </c>
      <c r="G82" s="5">
        <v>8.25</v>
      </c>
      <c r="H82" s="2">
        <v>1.227882</v>
      </c>
      <c r="I82" s="2">
        <v>16.3445975338857</v>
      </c>
      <c r="J82" s="2">
        <v>36.31</v>
      </c>
    </row>
    <row r="83" spans="1:10">
      <c r="A83" s="5" t="s">
        <v>91</v>
      </c>
      <c r="B83" s="5">
        <v>121.666666666667</v>
      </c>
      <c r="C83" s="5">
        <v>49.3333333333333</v>
      </c>
      <c r="D83" s="5">
        <v>118.297333333333</v>
      </c>
      <c r="E83" s="5">
        <v>30</v>
      </c>
      <c r="F83" s="5">
        <v>2.95172546666667</v>
      </c>
      <c r="G83" s="5">
        <v>8</v>
      </c>
      <c r="H83" s="2">
        <v>1.235312</v>
      </c>
      <c r="I83" s="2">
        <v>16.2693289758978</v>
      </c>
      <c r="J83" s="2">
        <v>0.4</v>
      </c>
    </row>
    <row r="84" spans="1:10">
      <c r="A84" s="5" t="s">
        <v>92</v>
      </c>
      <c r="B84" s="5">
        <v>111.666666666667</v>
      </c>
      <c r="C84" s="5">
        <v>37.3333333333333</v>
      </c>
      <c r="D84" s="5">
        <v>88.6613333333333</v>
      </c>
      <c r="E84" s="5">
        <v>25.7333333333333</v>
      </c>
      <c r="F84" s="5">
        <v>3.11781666666667</v>
      </c>
      <c r="G84" s="5">
        <v>8</v>
      </c>
      <c r="H84" s="2">
        <v>1.38827</v>
      </c>
      <c r="I84" s="2">
        <v>17.5199721123921</v>
      </c>
      <c r="J84" s="2">
        <v>27.08</v>
      </c>
    </row>
    <row r="85" spans="1:10">
      <c r="A85" s="5" t="s">
        <v>93</v>
      </c>
      <c r="B85" s="5">
        <v>120</v>
      </c>
      <c r="C85" s="5">
        <v>45</v>
      </c>
      <c r="D85" s="5">
        <v>106.47975</v>
      </c>
      <c r="E85" s="5">
        <v>31.25</v>
      </c>
      <c r="F85" s="5">
        <v>2.56019115</v>
      </c>
      <c r="G85" s="5">
        <v>7</v>
      </c>
      <c r="H85" s="2">
        <v>1.805057</v>
      </c>
      <c r="I85" s="2">
        <v>31.2114816528478</v>
      </c>
      <c r="J85" s="2">
        <v>114.58</v>
      </c>
    </row>
    <row r="86" spans="1:10">
      <c r="A86" s="5" t="s">
        <v>94</v>
      </c>
      <c r="B86" s="5">
        <v>108.75</v>
      </c>
      <c r="C86" s="5">
        <v>31.5</v>
      </c>
      <c r="D86" s="5">
        <v>73.13925</v>
      </c>
      <c r="E86" s="5">
        <v>26.45</v>
      </c>
      <c r="F86" s="5">
        <v>2.74704375</v>
      </c>
      <c r="G86" s="5">
        <v>7</v>
      </c>
      <c r="H86" s="2">
        <v>1.809766</v>
      </c>
      <c r="I86" s="2">
        <v>44.7017867408885</v>
      </c>
      <c r="J86" s="2">
        <v>70</v>
      </c>
    </row>
    <row r="87" spans="1:10">
      <c r="A87" s="5" t="s">
        <v>95</v>
      </c>
      <c r="B87" s="5">
        <v>138.75</v>
      </c>
      <c r="C87" s="5">
        <v>58.5</v>
      </c>
      <c r="D87" s="5">
        <v>141.7301025</v>
      </c>
      <c r="E87" s="5">
        <v>40.175</v>
      </c>
      <c r="F87" s="5">
        <v>2.3317776</v>
      </c>
      <c r="G87" s="5">
        <v>7</v>
      </c>
      <c r="H87" s="2">
        <v>1.749845</v>
      </c>
      <c r="I87" s="2">
        <v>16.4800849143277</v>
      </c>
      <c r="J87" s="2">
        <v>41.25</v>
      </c>
    </row>
    <row r="88" spans="1:10">
      <c r="A88" s="5" t="s">
        <v>96</v>
      </c>
      <c r="B88" s="5">
        <v>111.666666666667</v>
      </c>
      <c r="C88" s="5">
        <v>26.3333333333333</v>
      </c>
      <c r="D88" s="5">
        <v>57.9351666666667</v>
      </c>
      <c r="E88" s="5">
        <v>31.7333333333333</v>
      </c>
      <c r="F88" s="5">
        <v>2.78748333333333</v>
      </c>
      <c r="G88" s="5">
        <v>7.66666666666667</v>
      </c>
      <c r="H88" s="2">
        <v>0.910292</v>
      </c>
      <c r="I88" s="2">
        <v>201.757325062833</v>
      </c>
      <c r="J88" s="2">
        <v>929.16</v>
      </c>
    </row>
    <row r="89" spans="1:10">
      <c r="A89" s="5" t="s">
        <v>97</v>
      </c>
      <c r="B89" s="5">
        <v>92.5</v>
      </c>
      <c r="C89" s="5">
        <v>27</v>
      </c>
      <c r="D89" s="5">
        <v>60.9519515815</v>
      </c>
      <c r="E89" s="5">
        <v>34.87</v>
      </c>
      <c r="F89" s="5">
        <v>2.26909485</v>
      </c>
      <c r="G89" s="5">
        <v>8</v>
      </c>
      <c r="H89" s="2">
        <v>2.068033</v>
      </c>
      <c r="I89" s="2">
        <v>39.0816508023817</v>
      </c>
      <c r="J89" s="2">
        <v>437</v>
      </c>
    </row>
    <row r="90" spans="1:10">
      <c r="A90" s="5" t="s">
        <v>98</v>
      </c>
      <c r="B90" s="5">
        <v>138.333333333333</v>
      </c>
      <c r="C90" s="5">
        <v>50.3333333333333</v>
      </c>
      <c r="D90" s="5">
        <v>118.904813333333</v>
      </c>
      <c r="E90" s="5">
        <v>43.9333333333333</v>
      </c>
      <c r="F90" s="5">
        <v>2.41835786666667</v>
      </c>
      <c r="G90" s="5">
        <v>7.66666666666667</v>
      </c>
      <c r="H90" s="2">
        <v>0.89166</v>
      </c>
      <c r="I90" s="2">
        <v>13.6002575207772</v>
      </c>
      <c r="J90" s="2">
        <v>500</v>
      </c>
    </row>
    <row r="91" spans="1:10">
      <c r="A91" s="5" t="s">
        <v>99</v>
      </c>
      <c r="B91" s="5">
        <v>117.5</v>
      </c>
      <c r="C91" s="5">
        <v>30.5</v>
      </c>
      <c r="D91" s="5">
        <v>67.48275</v>
      </c>
      <c r="E91" s="5">
        <v>42.7</v>
      </c>
      <c r="F91" s="5">
        <v>1.607052015</v>
      </c>
      <c r="G91" s="5">
        <v>7.5</v>
      </c>
      <c r="H91" s="2">
        <v>0.506051</v>
      </c>
      <c r="I91" s="2">
        <v>387.746377952363</v>
      </c>
      <c r="J91" s="2">
        <v>177</v>
      </c>
    </row>
    <row r="92" spans="1:10">
      <c r="A92" s="5" t="s">
        <v>100</v>
      </c>
      <c r="B92" s="5">
        <v>125</v>
      </c>
      <c r="C92" s="5">
        <v>40</v>
      </c>
      <c r="D92" s="5">
        <v>91.40475</v>
      </c>
      <c r="E92" s="5">
        <v>43.5</v>
      </c>
      <c r="F92" s="5">
        <v>2.2502941</v>
      </c>
      <c r="G92" s="5">
        <v>8</v>
      </c>
      <c r="H92" s="2">
        <v>2.778985</v>
      </c>
      <c r="I92" s="2">
        <v>13.4413275633222</v>
      </c>
      <c r="J92" s="2">
        <v>862.5</v>
      </c>
    </row>
    <row r="93" spans="1:10">
      <c r="A93" s="5" t="s">
        <v>101</v>
      </c>
      <c r="B93" s="5">
        <v>137.5</v>
      </c>
      <c r="C93" s="5">
        <v>28</v>
      </c>
      <c r="D93" s="5">
        <v>62.429954</v>
      </c>
      <c r="E93" s="5">
        <v>59</v>
      </c>
      <c r="F93" s="5">
        <v>1.7757941</v>
      </c>
      <c r="G93" s="5">
        <v>5</v>
      </c>
      <c r="H93" s="2">
        <v>0.413212</v>
      </c>
      <c r="I93" s="2">
        <v>296.126502393747</v>
      </c>
      <c r="J93" s="2">
        <v>131</v>
      </c>
    </row>
    <row r="94" spans="1:10">
      <c r="A94" s="5" t="s">
        <v>102</v>
      </c>
      <c r="B94" s="5">
        <v>130</v>
      </c>
      <c r="C94" s="5">
        <v>30.3333333333333</v>
      </c>
      <c r="D94" s="5">
        <v>68.254636</v>
      </c>
      <c r="E94" s="5">
        <v>46.3333333333333</v>
      </c>
      <c r="F94" s="5">
        <v>2.3050588</v>
      </c>
      <c r="G94" s="5">
        <v>5.66666666666667</v>
      </c>
      <c r="H94" s="2">
        <v>0.474379</v>
      </c>
      <c r="I94" s="2">
        <v>318.390222837183</v>
      </c>
      <c r="J94" s="2">
        <v>18.44</v>
      </c>
    </row>
    <row r="95" spans="1:10">
      <c r="A95" s="5" t="s">
        <v>103</v>
      </c>
      <c r="B95" s="5">
        <v>130</v>
      </c>
      <c r="C95" s="5">
        <v>19</v>
      </c>
      <c r="D95" s="5">
        <v>40.202954</v>
      </c>
      <c r="E95" s="5">
        <v>55.8</v>
      </c>
      <c r="F95" s="5">
        <v>1.9003625</v>
      </c>
      <c r="G95" s="5">
        <v>5</v>
      </c>
      <c r="H95" s="2">
        <v>0.679117</v>
      </c>
      <c r="I95" s="2">
        <v>163.087965509212</v>
      </c>
      <c r="J95" s="2">
        <v>40.53</v>
      </c>
    </row>
    <row r="96" spans="1:10">
      <c r="A96" s="5" t="s">
        <v>104</v>
      </c>
      <c r="B96" s="5">
        <v>120</v>
      </c>
      <c r="C96" s="5">
        <v>18.3333333333333</v>
      </c>
      <c r="D96" s="5">
        <v>38.618636</v>
      </c>
      <c r="E96" s="5">
        <v>42.0666666666667</v>
      </c>
      <c r="F96" s="5">
        <v>2.47115</v>
      </c>
      <c r="G96" s="5">
        <v>5.66666666666667</v>
      </c>
      <c r="H96" s="2">
        <v>0.695087</v>
      </c>
      <c r="I96" s="2">
        <v>78.269368651369</v>
      </c>
      <c r="J96" s="2">
        <v>15.35</v>
      </c>
    </row>
    <row r="97" spans="1:10">
      <c r="A97" s="5" t="s">
        <v>105</v>
      </c>
      <c r="B97" s="5">
        <v>150</v>
      </c>
      <c r="C97" s="5">
        <v>37</v>
      </c>
      <c r="D97" s="5">
        <v>85.930189</v>
      </c>
      <c r="E97" s="5">
        <v>64.95</v>
      </c>
      <c r="F97" s="5">
        <v>1.6235184</v>
      </c>
      <c r="G97" s="5">
        <v>5</v>
      </c>
      <c r="H97" s="2">
        <v>0.453873</v>
      </c>
      <c r="I97" s="2">
        <v>563.280415684689</v>
      </c>
      <c r="J97" s="2">
        <v>116</v>
      </c>
    </row>
    <row r="98" spans="1:10">
      <c r="A98" s="5" t="s">
        <v>106</v>
      </c>
      <c r="B98" s="5">
        <v>146.666666666667</v>
      </c>
      <c r="C98" s="5">
        <v>42.3333333333333</v>
      </c>
      <c r="D98" s="5">
        <v>99.5882826666667</v>
      </c>
      <c r="E98" s="5">
        <v>54.2666666666667</v>
      </c>
      <c r="F98" s="5">
        <v>2.10202453333333</v>
      </c>
      <c r="G98" s="5">
        <v>5.66666666666667</v>
      </c>
      <c r="H98" s="2">
        <v>0.588188</v>
      </c>
      <c r="I98" s="2">
        <v>309.1114256441</v>
      </c>
      <c r="J98" s="2">
        <v>700</v>
      </c>
    </row>
    <row r="99" spans="1:10">
      <c r="A99" s="5" t="s">
        <v>107</v>
      </c>
      <c r="B99" s="5">
        <v>110</v>
      </c>
      <c r="C99" s="5">
        <v>14.5</v>
      </c>
      <c r="D99" s="5">
        <v>30.477454</v>
      </c>
      <c r="E99" s="5">
        <v>51.15</v>
      </c>
      <c r="F99" s="5">
        <v>0.82455675</v>
      </c>
      <c r="G99" s="5">
        <v>4.5</v>
      </c>
      <c r="H99" s="2">
        <v>0.299108</v>
      </c>
      <c r="I99" s="2">
        <v>-87.2395130449008</v>
      </c>
      <c r="J99" s="2">
        <v>25</v>
      </c>
    </row>
    <row r="100" spans="1:10">
      <c r="A100" s="5" t="s">
        <v>108</v>
      </c>
      <c r="B100" s="5">
        <v>130</v>
      </c>
      <c r="C100" s="5">
        <v>29.6666666666667</v>
      </c>
      <c r="D100" s="5">
        <v>67.632636</v>
      </c>
      <c r="E100" s="5">
        <v>51.6</v>
      </c>
      <c r="F100" s="5">
        <v>1.40978</v>
      </c>
      <c r="G100" s="5">
        <v>5</v>
      </c>
      <c r="H100" s="2">
        <v>0.481522</v>
      </c>
      <c r="I100" s="2">
        <v>12.9838388736587</v>
      </c>
      <c r="J100" s="2">
        <v>14.16</v>
      </c>
    </row>
    <row r="101" spans="1:10">
      <c r="A101" s="5" t="s">
        <v>109</v>
      </c>
      <c r="B101" s="5">
        <v>150</v>
      </c>
      <c r="C101" s="5">
        <v>36.5</v>
      </c>
      <c r="D101" s="5">
        <v>86.277954</v>
      </c>
      <c r="E101" s="5">
        <v>67.5</v>
      </c>
      <c r="F101" s="5">
        <v>1.079438</v>
      </c>
      <c r="G101" s="5">
        <v>4.5</v>
      </c>
      <c r="H101" s="2">
        <v>0.492143</v>
      </c>
      <c r="I101" s="2">
        <v>135.063071102004</v>
      </c>
      <c r="J101" s="2">
        <v>35.41</v>
      </c>
    </row>
    <row r="102" spans="1:10">
      <c r="A102" s="5" t="s">
        <v>110</v>
      </c>
      <c r="B102" s="5">
        <v>121.25</v>
      </c>
      <c r="C102" s="5">
        <v>31.75</v>
      </c>
      <c r="D102" s="5">
        <v>71.89475</v>
      </c>
      <c r="E102" s="5">
        <v>40.75</v>
      </c>
      <c r="F102" s="5">
        <v>2.54244115</v>
      </c>
      <c r="G102" s="5">
        <v>6.25</v>
      </c>
      <c r="H102" s="2">
        <v>1.086265</v>
      </c>
      <c r="I102" s="2">
        <v>5.06138431280273</v>
      </c>
      <c r="J102" s="2">
        <v>2.43</v>
      </c>
    </row>
    <row r="103" spans="1:10">
      <c r="A103" s="5" t="s">
        <v>111</v>
      </c>
      <c r="B103" s="5">
        <v>110</v>
      </c>
      <c r="C103" s="5">
        <v>18.25</v>
      </c>
      <c r="D103" s="5">
        <v>38.55425</v>
      </c>
      <c r="E103" s="5">
        <v>35.95</v>
      </c>
      <c r="F103" s="5">
        <v>2.72929375</v>
      </c>
      <c r="G103" s="5">
        <v>6.25</v>
      </c>
      <c r="H103" s="2">
        <v>1.065595</v>
      </c>
      <c r="I103" s="2">
        <v>8.46706232978855</v>
      </c>
      <c r="J103" s="2">
        <v>10.62</v>
      </c>
    </row>
    <row r="104" spans="1:10">
      <c r="A104" s="5" t="s">
        <v>112</v>
      </c>
      <c r="B104" s="5">
        <v>140</v>
      </c>
      <c r="C104" s="5">
        <v>42.6666666666667</v>
      </c>
      <c r="D104" s="5">
        <v>100.558646666667</v>
      </c>
      <c r="E104" s="5">
        <v>55.2666666666667</v>
      </c>
      <c r="F104" s="5">
        <v>2.0656912</v>
      </c>
      <c r="G104" s="5">
        <v>6</v>
      </c>
      <c r="H104" s="2">
        <v>1.977299</v>
      </c>
      <c r="I104" s="2">
        <v>25.9617312615709</v>
      </c>
      <c r="J104" s="2">
        <v>0.22</v>
      </c>
    </row>
    <row r="105" spans="1:10">
      <c r="A105" s="5" t="s">
        <v>113</v>
      </c>
      <c r="B105" s="5">
        <v>140</v>
      </c>
      <c r="C105" s="5">
        <v>45.25</v>
      </c>
      <c r="D105" s="5">
        <v>107.1451025</v>
      </c>
      <c r="E105" s="5">
        <v>49.675</v>
      </c>
      <c r="F105" s="5">
        <v>2.3140276</v>
      </c>
      <c r="G105" s="5">
        <v>6.25</v>
      </c>
      <c r="H105" s="2">
        <v>1.122717</v>
      </c>
      <c r="I105" s="2">
        <v>-3.43079129726534</v>
      </c>
      <c r="J105" s="2">
        <v>1e-6</v>
      </c>
    </row>
    <row r="106" spans="1:10">
      <c r="A106" s="5" t="s">
        <v>114</v>
      </c>
      <c r="B106" s="5">
        <v>118.333333333333</v>
      </c>
      <c r="C106" s="5">
        <v>24.3333333333333</v>
      </c>
      <c r="D106" s="5">
        <v>53.277</v>
      </c>
      <c r="E106" s="5">
        <v>46.8</v>
      </c>
      <c r="F106" s="5">
        <v>1.83989741</v>
      </c>
      <c r="G106" s="5">
        <v>5.66666666666667</v>
      </c>
      <c r="H106" s="2">
        <v>1.084091</v>
      </c>
      <c r="I106" s="2">
        <v>1.40798584035861</v>
      </c>
      <c r="J106" s="2">
        <v>25.41</v>
      </c>
    </row>
    <row r="107" spans="1:10">
      <c r="A107" s="5" t="s">
        <v>115</v>
      </c>
      <c r="B107" s="5">
        <v>113.333333333333</v>
      </c>
      <c r="C107" s="5">
        <v>18.3333333333333</v>
      </c>
      <c r="D107" s="5">
        <v>38.459</v>
      </c>
      <c r="E107" s="5">
        <v>44.6666666666667</v>
      </c>
      <c r="F107" s="5">
        <v>1.92294301</v>
      </c>
      <c r="G107" s="5">
        <v>5.66666666666667</v>
      </c>
      <c r="H107" s="2">
        <v>1.082553</v>
      </c>
      <c r="I107" s="2">
        <v>238.118056184434</v>
      </c>
      <c r="J107" s="2">
        <v>12</v>
      </c>
    </row>
    <row r="108" spans="1:10">
      <c r="A108" s="5" t="s">
        <v>116</v>
      </c>
      <c r="B108" s="5">
        <v>123.333333333333</v>
      </c>
      <c r="C108" s="5">
        <v>30.3333333333333</v>
      </c>
      <c r="D108" s="5">
        <v>68.914</v>
      </c>
      <c r="E108" s="5">
        <v>49.9666666666667</v>
      </c>
      <c r="F108" s="5">
        <v>1.82108606666667</v>
      </c>
      <c r="G108" s="5">
        <v>5.66666666666667</v>
      </c>
      <c r="H108" s="2">
        <v>1.108466</v>
      </c>
      <c r="I108" s="2">
        <v>-0.446906403033601</v>
      </c>
      <c r="J108" s="2">
        <v>19.375</v>
      </c>
    </row>
    <row r="109" spans="1:10">
      <c r="A109" s="5" t="s">
        <v>117</v>
      </c>
      <c r="B109" s="5">
        <v>118.333333333333</v>
      </c>
      <c r="C109" s="5">
        <v>24.3333333333333</v>
      </c>
      <c r="D109" s="5">
        <v>54.096</v>
      </c>
      <c r="E109" s="5">
        <v>47.8333333333333</v>
      </c>
      <c r="F109" s="5">
        <v>1.90413166666667</v>
      </c>
      <c r="G109" s="5">
        <v>5.66666666666667</v>
      </c>
      <c r="H109" s="2">
        <v>1.108338</v>
      </c>
      <c r="I109" s="2">
        <v>2.75134231212462</v>
      </c>
      <c r="J109" s="2">
        <v>23.33</v>
      </c>
    </row>
    <row r="110" spans="1:10">
      <c r="A110" s="5" t="s">
        <v>118</v>
      </c>
      <c r="B110" s="5">
        <v>131.666666666667</v>
      </c>
      <c r="C110" s="5">
        <v>36.3333333333333</v>
      </c>
      <c r="D110" s="5">
        <v>84.5808233333333</v>
      </c>
      <c r="E110" s="5">
        <v>53.9333333333333</v>
      </c>
      <c r="F110" s="5">
        <v>1.71956893333333</v>
      </c>
      <c r="G110" s="5">
        <v>5.66666666666667</v>
      </c>
      <c r="H110" s="2">
        <v>1.116988</v>
      </c>
      <c r="I110" s="2">
        <v>2.15523081241995</v>
      </c>
      <c r="J110" s="2">
        <v>24.16</v>
      </c>
    </row>
    <row r="111" spans="1:10">
      <c r="A111" s="5" t="s">
        <v>119</v>
      </c>
      <c r="B111" s="5">
        <v>126.666666666667</v>
      </c>
      <c r="C111" s="5">
        <v>30.3333333333333</v>
      </c>
      <c r="D111" s="5">
        <v>68.9438233333333</v>
      </c>
      <c r="E111" s="5">
        <v>50.7666666666667</v>
      </c>
      <c r="F111" s="5">
        <v>1.73838027666667</v>
      </c>
      <c r="G111" s="5">
        <v>5.66666666666667</v>
      </c>
      <c r="H111" s="2">
        <v>1.093123</v>
      </c>
      <c r="I111" s="2">
        <v>2046.1051918787</v>
      </c>
      <c r="J111" s="2">
        <v>0.4</v>
      </c>
    </row>
    <row r="112" spans="1:10">
      <c r="A112" s="5" t="s">
        <v>120</v>
      </c>
      <c r="B112" s="5">
        <v>138.333333333333</v>
      </c>
      <c r="C112" s="5">
        <v>43</v>
      </c>
      <c r="D112" s="5">
        <v>101.58348</v>
      </c>
      <c r="E112" s="5">
        <v>50.9333333333333</v>
      </c>
      <c r="F112" s="5">
        <v>2.21435786666667</v>
      </c>
      <c r="G112" s="5">
        <v>6.33333333333333</v>
      </c>
      <c r="H112" s="2">
        <v>2.993128</v>
      </c>
      <c r="I112" s="2">
        <v>0.457043135442251</v>
      </c>
      <c r="J112" s="2">
        <v>0.2</v>
      </c>
    </row>
    <row r="113" spans="1:10">
      <c r="A113" s="5" t="s">
        <v>121</v>
      </c>
      <c r="B113" s="5">
        <v>113.333333333333</v>
      </c>
      <c r="C113" s="5">
        <v>27.6666666666667</v>
      </c>
      <c r="D113" s="5">
        <v>63.95099</v>
      </c>
      <c r="E113" s="5">
        <v>42.4333333333333</v>
      </c>
      <c r="F113" s="5">
        <v>0.728012266666667</v>
      </c>
      <c r="G113" s="5">
        <v>5.66666666666667</v>
      </c>
      <c r="H113" s="2">
        <v>1.281226</v>
      </c>
      <c r="I113" s="2">
        <v>84.3876266659149</v>
      </c>
      <c r="J113" s="2">
        <v>251</v>
      </c>
    </row>
    <row r="114" spans="1:10">
      <c r="A114" s="5" t="s">
        <v>122</v>
      </c>
      <c r="B114" s="5">
        <v>111.666666666667</v>
      </c>
      <c r="C114" s="5">
        <v>18.3333333333333</v>
      </c>
      <c r="D114" s="5">
        <v>38.3538333333333</v>
      </c>
      <c r="E114" s="5">
        <v>41.9333333333333</v>
      </c>
      <c r="F114" s="5">
        <v>1.55973602</v>
      </c>
      <c r="G114" s="5">
        <v>5.66666666666667</v>
      </c>
      <c r="H114" s="2">
        <v>1.284095</v>
      </c>
      <c r="I114" s="2">
        <v>5.91447188016377</v>
      </c>
      <c r="J114" s="2">
        <v>86.45</v>
      </c>
    </row>
    <row r="115" spans="1:10">
      <c r="A115" s="5" t="s">
        <v>123</v>
      </c>
      <c r="B115" s="5">
        <v>121.666666666667</v>
      </c>
      <c r="C115" s="5">
        <v>30.3333333333333</v>
      </c>
      <c r="D115" s="5">
        <v>69.6278333333333</v>
      </c>
      <c r="E115" s="5">
        <v>48.2666666666667</v>
      </c>
      <c r="F115" s="5">
        <v>1.52211333333333</v>
      </c>
      <c r="G115" s="5">
        <v>5.66666666666667</v>
      </c>
      <c r="H115" s="2">
        <v>1.648094</v>
      </c>
      <c r="I115" s="2">
        <v>13.9469965663371</v>
      </c>
      <c r="J115" s="2">
        <v>114.33</v>
      </c>
    </row>
    <row r="116" spans="1:10">
      <c r="A116" s="5" t="s">
        <v>124</v>
      </c>
      <c r="B116" s="5">
        <v>116.666666666667</v>
      </c>
      <c r="C116" s="5">
        <v>24.3333333333333</v>
      </c>
      <c r="D116" s="5">
        <v>53.9908333333333</v>
      </c>
      <c r="E116" s="5">
        <v>45.1</v>
      </c>
      <c r="F116" s="5">
        <v>1.54092467666667</v>
      </c>
      <c r="G116" s="5">
        <v>5.66666666666667</v>
      </c>
      <c r="H116" s="2">
        <v>1.503092</v>
      </c>
      <c r="I116" s="2">
        <v>19.7220476595481</v>
      </c>
      <c r="J116" s="2">
        <v>150</v>
      </c>
    </row>
    <row r="117" spans="1:10">
      <c r="A117" s="5" t="s">
        <v>125</v>
      </c>
      <c r="B117" s="5">
        <v>138.75</v>
      </c>
      <c r="C117" s="5">
        <v>44.75</v>
      </c>
      <c r="D117" s="5">
        <v>108.435375</v>
      </c>
      <c r="E117" s="5">
        <v>50.25</v>
      </c>
      <c r="F117" s="5">
        <v>1.60940699999999</v>
      </c>
      <c r="G117" s="5">
        <v>5.75</v>
      </c>
      <c r="H117" s="2">
        <v>2.437767</v>
      </c>
      <c r="I117" s="2">
        <v>2.45529102757196</v>
      </c>
      <c r="J117" s="2">
        <v>0.41</v>
      </c>
    </row>
    <row r="118" spans="1:10">
      <c r="A118" s="5" t="s">
        <v>126</v>
      </c>
      <c r="B118" s="5">
        <v>125</v>
      </c>
      <c r="C118" s="5">
        <v>30.3333333333333</v>
      </c>
      <c r="D118" s="5">
        <v>70.2005</v>
      </c>
      <c r="E118" s="5">
        <v>48.1333333333333</v>
      </c>
      <c r="F118" s="5">
        <v>1.52432667666666</v>
      </c>
      <c r="G118" s="5">
        <v>5.66666666666667</v>
      </c>
      <c r="H118" s="2">
        <v>2.044271</v>
      </c>
      <c r="I118" s="2">
        <v>1.69784408428831</v>
      </c>
      <c r="J118" s="2">
        <v>48.75</v>
      </c>
    </row>
    <row r="119" spans="1:10">
      <c r="A119" s="5" t="s">
        <v>127</v>
      </c>
      <c r="B119" s="5">
        <v>138.75</v>
      </c>
      <c r="C119" s="5">
        <v>58.25</v>
      </c>
      <c r="D119" s="5">
        <v>141.1383525</v>
      </c>
      <c r="E119" s="5">
        <v>41.675</v>
      </c>
      <c r="F119" s="5">
        <v>2.4983426</v>
      </c>
      <c r="G119" s="5">
        <v>6.75</v>
      </c>
      <c r="H119" s="2">
        <v>2.917055</v>
      </c>
      <c r="I119" s="2">
        <v>3.35423387434352</v>
      </c>
      <c r="J119" s="2">
        <v>33.75</v>
      </c>
    </row>
    <row r="120" spans="1:10">
      <c r="A120" s="5" t="s">
        <v>128</v>
      </c>
      <c r="B120" s="5">
        <v>111.666666666667</v>
      </c>
      <c r="C120" s="5">
        <v>35.3333333333333</v>
      </c>
      <c r="D120" s="5">
        <v>82.6533333333333</v>
      </c>
      <c r="E120" s="5">
        <v>35.6</v>
      </c>
      <c r="F120" s="5">
        <v>1.65682268666667</v>
      </c>
      <c r="G120" s="5">
        <v>6</v>
      </c>
      <c r="H120" s="2">
        <v>2.625319</v>
      </c>
      <c r="I120" s="2">
        <v>15.5949831423166</v>
      </c>
      <c r="J120" s="2">
        <v>483.33</v>
      </c>
    </row>
    <row r="121" spans="1:10">
      <c r="A121" s="5" t="s">
        <v>129</v>
      </c>
      <c r="B121" s="5">
        <v>121.666666666667</v>
      </c>
      <c r="C121" s="5">
        <v>47.3333333333333</v>
      </c>
      <c r="D121" s="5">
        <v>113.927333333333</v>
      </c>
      <c r="E121" s="5">
        <v>41.9333333333333</v>
      </c>
      <c r="F121" s="5">
        <v>1.6192</v>
      </c>
      <c r="G121" s="5">
        <v>6</v>
      </c>
      <c r="H121" s="2">
        <v>2.731269</v>
      </c>
      <c r="I121" s="2">
        <v>44.5764493805014</v>
      </c>
      <c r="J121" s="2">
        <v>595.83</v>
      </c>
    </row>
    <row r="122" spans="1:10">
      <c r="A122" s="5" t="s">
        <v>130</v>
      </c>
      <c r="B122" s="5">
        <v>125</v>
      </c>
      <c r="C122" s="5">
        <v>47.6666666666667</v>
      </c>
      <c r="D122" s="5">
        <v>114.268156666667</v>
      </c>
      <c r="E122" s="5">
        <v>40.1</v>
      </c>
      <c r="F122" s="5">
        <v>1.98413361</v>
      </c>
      <c r="G122" s="5">
        <v>6.33333333333333</v>
      </c>
      <c r="H122" s="2">
        <v>2.985012</v>
      </c>
      <c r="I122" s="2">
        <v>5.4067969839467</v>
      </c>
      <c r="J122" s="2">
        <v>72</v>
      </c>
    </row>
    <row r="123" spans="1:10">
      <c r="A123" s="5" t="s">
        <v>131</v>
      </c>
      <c r="B123" s="5">
        <v>126.666666666667</v>
      </c>
      <c r="C123" s="5">
        <v>28.6666666666667</v>
      </c>
      <c r="D123" s="5">
        <v>64.8196666666667</v>
      </c>
      <c r="E123" s="5">
        <v>78.4333333333333</v>
      </c>
      <c r="F123" s="5">
        <v>0.704706333333333</v>
      </c>
      <c r="G123" s="5">
        <v>4</v>
      </c>
      <c r="H123" s="2">
        <v>0.920496</v>
      </c>
      <c r="I123" s="2">
        <v>149.493843526426</v>
      </c>
      <c r="J123" s="2">
        <v>145</v>
      </c>
    </row>
    <row r="124" spans="1:10">
      <c r="A124" s="5" t="s">
        <v>132</v>
      </c>
      <c r="B124" s="5">
        <v>125</v>
      </c>
      <c r="C124" s="5">
        <v>36.25</v>
      </c>
      <c r="D124" s="5">
        <v>82.734</v>
      </c>
      <c r="E124" s="5">
        <v>43.75</v>
      </c>
      <c r="F124" s="5">
        <v>2.62919115</v>
      </c>
      <c r="G124" s="5">
        <v>6.25</v>
      </c>
      <c r="H124" s="2">
        <v>0.793116</v>
      </c>
      <c r="I124" s="2">
        <v>549.383396090028</v>
      </c>
      <c r="J124" s="2">
        <v>370.83</v>
      </c>
    </row>
    <row r="125" spans="1:10">
      <c r="A125" s="5" t="s">
        <v>133</v>
      </c>
      <c r="B125" s="5">
        <v>143.75</v>
      </c>
      <c r="C125" s="5">
        <v>49.75</v>
      </c>
      <c r="D125" s="5">
        <v>117.9843525</v>
      </c>
      <c r="E125" s="5">
        <v>52.675</v>
      </c>
      <c r="F125" s="5">
        <v>2.4007776</v>
      </c>
      <c r="G125" s="5">
        <v>6.25</v>
      </c>
      <c r="H125" s="2">
        <v>0.753351</v>
      </c>
      <c r="I125" s="2">
        <v>30.5906358409734</v>
      </c>
      <c r="J125" s="2">
        <v>19.16</v>
      </c>
    </row>
    <row r="126" spans="1:10">
      <c r="A126" s="5" t="s">
        <v>134</v>
      </c>
      <c r="B126" s="5">
        <v>123.333333333333</v>
      </c>
      <c r="C126" s="5">
        <v>30.3333333333333</v>
      </c>
      <c r="D126" s="5">
        <v>67.7293333333333</v>
      </c>
      <c r="E126" s="5">
        <v>50.8</v>
      </c>
      <c r="F126" s="5">
        <v>1.95556407666667</v>
      </c>
      <c r="G126" s="5">
        <v>5.66666666666667</v>
      </c>
      <c r="H126" s="2">
        <v>0.726891</v>
      </c>
      <c r="I126" s="2">
        <v>30.1568960029156</v>
      </c>
      <c r="J126" s="2">
        <v>91.66</v>
      </c>
    </row>
    <row r="127" spans="1:10">
      <c r="A127" s="5" t="s">
        <v>135</v>
      </c>
      <c r="B127" s="5">
        <v>118.333333333333</v>
      </c>
      <c r="C127" s="5">
        <v>24.3333333333333</v>
      </c>
      <c r="D127" s="5">
        <v>52.9113333333333</v>
      </c>
      <c r="E127" s="5">
        <v>48.6666666666667</v>
      </c>
      <c r="F127" s="5">
        <v>2.03860967666667</v>
      </c>
      <c r="G127" s="5">
        <v>5.66666666666667</v>
      </c>
      <c r="H127" s="2">
        <v>0.845909</v>
      </c>
      <c r="I127" s="2">
        <v>35.1267098107031</v>
      </c>
      <c r="J127" s="2">
        <v>63.75</v>
      </c>
    </row>
    <row r="128" spans="1:10">
      <c r="A128" s="5" t="s">
        <v>136</v>
      </c>
      <c r="B128" s="5">
        <v>128.333333333333</v>
      </c>
      <c r="C128" s="5">
        <v>36.3333333333333</v>
      </c>
      <c r="D128" s="5">
        <v>83.3663333333333</v>
      </c>
      <c r="E128" s="5">
        <v>53.9666666666667</v>
      </c>
      <c r="F128" s="5">
        <v>1.93675273333333</v>
      </c>
      <c r="G128" s="5">
        <v>5.66666666666667</v>
      </c>
      <c r="H128" s="2">
        <v>0.613345</v>
      </c>
      <c r="I128" s="2">
        <v>121.377981042464</v>
      </c>
      <c r="J128" s="2">
        <v>77.08</v>
      </c>
    </row>
    <row r="129" spans="1:10">
      <c r="A129" s="5" t="s">
        <v>137</v>
      </c>
      <c r="B129" s="5">
        <v>123.333333333333</v>
      </c>
      <c r="C129" s="5">
        <v>30.3333333333333</v>
      </c>
      <c r="D129" s="5">
        <v>68.5483333333333</v>
      </c>
      <c r="E129" s="5">
        <v>51.8333333333333</v>
      </c>
      <c r="F129" s="5">
        <v>2.01979833333333</v>
      </c>
      <c r="G129" s="5">
        <v>5.66666666666667</v>
      </c>
      <c r="H129" s="2">
        <v>0.662124</v>
      </c>
      <c r="I129" s="2">
        <v>106.027991525674</v>
      </c>
      <c r="J129" s="2">
        <v>64.79</v>
      </c>
    </row>
    <row r="130" spans="1:10">
      <c r="A130" s="5" t="s">
        <v>138</v>
      </c>
      <c r="B130" s="5">
        <v>136.666666666667</v>
      </c>
      <c r="C130" s="5">
        <v>42.3333333333333</v>
      </c>
      <c r="D130" s="5">
        <v>99.0331566666667</v>
      </c>
      <c r="E130" s="5">
        <v>57.9333333333333</v>
      </c>
      <c r="F130" s="5">
        <v>1.8352356</v>
      </c>
      <c r="G130" s="5">
        <v>5.66666666666667</v>
      </c>
      <c r="H130" s="2">
        <v>0.581524</v>
      </c>
      <c r="I130" s="2">
        <v>130.856895129107</v>
      </c>
      <c r="J130" s="2">
        <v>79.16</v>
      </c>
    </row>
    <row r="131" spans="1:10">
      <c r="A131" s="5" t="s">
        <v>139</v>
      </c>
      <c r="B131" s="5">
        <v>131.666666666667</v>
      </c>
      <c r="C131" s="5">
        <v>36.3333333333333</v>
      </c>
      <c r="D131" s="5">
        <v>83.3961566666667</v>
      </c>
      <c r="E131" s="5">
        <v>54.7666666666667</v>
      </c>
      <c r="F131" s="5">
        <v>1.85404694333333</v>
      </c>
      <c r="G131" s="5">
        <v>5.66666666666667</v>
      </c>
      <c r="H131" s="2">
        <v>0.655285</v>
      </c>
      <c r="I131" s="2">
        <v>-32.611879740814</v>
      </c>
      <c r="J131" s="2">
        <v>111.11</v>
      </c>
    </row>
    <row r="132" spans="1:10">
      <c r="A132" s="5" t="s">
        <v>140</v>
      </c>
      <c r="B132" s="5">
        <v>164</v>
      </c>
      <c r="C132" s="5">
        <v>141.41622</v>
      </c>
      <c r="D132" s="5">
        <v>50.46</v>
      </c>
      <c r="E132" s="5">
        <v>1.55110422</v>
      </c>
      <c r="F132" s="5">
        <v>5.6</v>
      </c>
      <c r="G132" s="5">
        <v>8.0320386</v>
      </c>
      <c r="H132" s="5">
        <v>0.6232</v>
      </c>
      <c r="I132" s="5">
        <v>-1.04075</v>
      </c>
      <c r="J132" s="5">
        <v>10.4075</v>
      </c>
    </row>
    <row r="133" spans="1:10">
      <c r="A133" s="5" t="s">
        <v>141</v>
      </c>
      <c r="B133" s="5">
        <v>164</v>
      </c>
      <c r="C133" s="5">
        <v>140.5904</v>
      </c>
      <c r="D133" s="5">
        <v>53.86</v>
      </c>
      <c r="E133" s="5">
        <v>1.43370422</v>
      </c>
      <c r="F133" s="5">
        <v>5.2</v>
      </c>
      <c r="G133" s="5">
        <v>8.0443606</v>
      </c>
      <c r="H133" s="5">
        <v>0.1172</v>
      </c>
      <c r="I133" s="5">
        <v>-6.67749</v>
      </c>
      <c r="J133" s="5">
        <v>66.7749</v>
      </c>
    </row>
    <row r="134" spans="1:10">
      <c r="A134" s="5" t="s">
        <v>142</v>
      </c>
      <c r="B134" s="5">
        <v>163</v>
      </c>
      <c r="C134" s="5">
        <v>141.2053</v>
      </c>
      <c r="D134" s="5">
        <v>51.26</v>
      </c>
      <c r="E134" s="5">
        <v>1.52290422</v>
      </c>
      <c r="F134" s="5">
        <v>5.4</v>
      </c>
      <c r="G134" s="5">
        <v>8.027974</v>
      </c>
      <c r="H134" s="5">
        <v>0.419</v>
      </c>
      <c r="I134" s="5">
        <v>-4.38021</v>
      </c>
      <c r="J134" s="5">
        <v>43.8021</v>
      </c>
    </row>
    <row r="135" spans="1:10">
      <c r="A135" s="5" t="s">
        <v>143</v>
      </c>
      <c r="B135" s="5">
        <v>164</v>
      </c>
      <c r="C135" s="5">
        <v>142.0046088</v>
      </c>
      <c r="D135" s="5">
        <v>47.46</v>
      </c>
      <c r="E135" s="5">
        <v>1.41790422</v>
      </c>
      <c r="F135" s="5">
        <v>5.8</v>
      </c>
      <c r="G135" s="5">
        <v>8.1655402</v>
      </c>
      <c r="H135" s="5">
        <v>0.7668</v>
      </c>
      <c r="I135" s="5">
        <v>-8.26524</v>
      </c>
      <c r="J135" s="5">
        <v>82.6524</v>
      </c>
    </row>
    <row r="136" spans="1:10">
      <c r="A136" s="5" t="s">
        <v>144</v>
      </c>
      <c r="B136" s="5">
        <v>164</v>
      </c>
      <c r="C136" s="5">
        <v>142.186</v>
      </c>
      <c r="D136" s="5">
        <v>46.26</v>
      </c>
      <c r="E136" s="5">
        <v>1.44810422</v>
      </c>
      <c r="F136" s="5">
        <v>6</v>
      </c>
      <c r="G136" s="5">
        <v>8.2592302</v>
      </c>
      <c r="H136" s="5">
        <v>0.5616</v>
      </c>
      <c r="I136" s="5">
        <v>-12.3031</v>
      </c>
      <c r="J136" s="5">
        <v>123.031</v>
      </c>
    </row>
    <row r="137" spans="1:10">
      <c r="A137" s="5" t="s">
        <v>145</v>
      </c>
      <c r="B137" s="5">
        <v>163</v>
      </c>
      <c r="C137" s="5">
        <v>142.8036388</v>
      </c>
      <c r="D137" s="5">
        <v>44.86</v>
      </c>
      <c r="E137" s="5">
        <v>1.550355512</v>
      </c>
      <c r="F137" s="5">
        <v>6.2</v>
      </c>
      <c r="G137" s="5">
        <v>8.2549386</v>
      </c>
      <c r="H137" s="5">
        <v>-0.076</v>
      </c>
      <c r="I137" s="5">
        <v>0.00186</v>
      </c>
      <c r="J137" s="5">
        <v>-0.0186</v>
      </c>
    </row>
    <row r="138" spans="1:10">
      <c r="A138" s="5" t="s">
        <v>146</v>
      </c>
      <c r="B138" s="5">
        <v>163</v>
      </c>
      <c r="C138" s="5">
        <v>142.75568</v>
      </c>
      <c r="D138" s="5">
        <v>43.66</v>
      </c>
      <c r="E138" s="5">
        <v>1.64910422</v>
      </c>
      <c r="F138" s="5">
        <v>6.4</v>
      </c>
      <c r="G138" s="5">
        <v>8.206712</v>
      </c>
      <c r="H138" s="5">
        <v>-0.0596</v>
      </c>
      <c r="I138" s="5">
        <v>0.1374</v>
      </c>
      <c r="J138" s="5">
        <v>-1.374</v>
      </c>
    </row>
    <row r="139" spans="1:10">
      <c r="A139" s="5" t="s">
        <v>147</v>
      </c>
      <c r="B139" s="5">
        <v>163</v>
      </c>
      <c r="C139" s="5">
        <v>143.7262</v>
      </c>
      <c r="D139" s="5">
        <v>43.16</v>
      </c>
      <c r="E139" s="5">
        <v>1.66490422</v>
      </c>
      <c r="F139" s="5">
        <v>6.6</v>
      </c>
      <c r="G139" s="5">
        <v>8.2240126</v>
      </c>
      <c r="H139" s="5">
        <v>-0.0704</v>
      </c>
      <c r="I139" s="5">
        <v>-6e-5</v>
      </c>
      <c r="J139" s="5">
        <v>0.0006</v>
      </c>
    </row>
    <row r="140" spans="1:10">
      <c r="A140" s="5" t="s">
        <v>148</v>
      </c>
      <c r="B140" s="5">
        <v>165</v>
      </c>
      <c r="C140" s="5">
        <v>149.598274</v>
      </c>
      <c r="D140" s="5">
        <v>53.46</v>
      </c>
      <c r="E140" s="5">
        <v>1.60138542</v>
      </c>
      <c r="F140" s="5">
        <v>5.4</v>
      </c>
      <c r="G140" s="5">
        <v>8.0305066</v>
      </c>
      <c r="H140" s="5">
        <v>0.161</v>
      </c>
      <c r="I140" s="5">
        <v>9.86739</v>
      </c>
      <c r="J140" s="5">
        <v>-98.6739</v>
      </c>
    </row>
    <row r="141" spans="1:10">
      <c r="A141" s="5" t="s">
        <v>149</v>
      </c>
      <c r="B141" s="5">
        <v>162</v>
      </c>
      <c r="C141" s="5">
        <v>151.231</v>
      </c>
      <c r="D141" s="5">
        <v>48.26</v>
      </c>
      <c r="E141" s="5">
        <v>1.62790422</v>
      </c>
      <c r="F141" s="5">
        <v>6</v>
      </c>
      <c r="G141" s="5">
        <v>8.1508366</v>
      </c>
      <c r="H141" s="5">
        <v>-0.0578</v>
      </c>
      <c r="I141" s="5">
        <v>-1.30845</v>
      </c>
      <c r="J141" s="5">
        <v>13.0845</v>
      </c>
    </row>
    <row r="142" spans="1:10">
      <c r="A142" s="5" t="s">
        <v>150</v>
      </c>
      <c r="B142" s="5">
        <v>110</v>
      </c>
      <c r="C142" s="5">
        <v>35.25222</v>
      </c>
      <c r="D142" s="5">
        <v>35.7</v>
      </c>
      <c r="E142" s="5">
        <v>1.657366638</v>
      </c>
      <c r="F142" s="5">
        <v>5.6</v>
      </c>
      <c r="G142" s="5">
        <v>9.1996446</v>
      </c>
      <c r="H142" s="5">
        <v>0.6166</v>
      </c>
      <c r="I142" s="5">
        <v>-10.31529</v>
      </c>
      <c r="J142" s="5">
        <v>103.1529</v>
      </c>
    </row>
    <row r="143" spans="1:10">
      <c r="A143" s="5" t="s">
        <v>151</v>
      </c>
      <c r="B143" s="5">
        <v>110</v>
      </c>
      <c r="C143" s="5">
        <v>34.4264</v>
      </c>
      <c r="D143" s="5">
        <v>39.1</v>
      </c>
      <c r="E143" s="5">
        <v>1.539966638</v>
      </c>
      <c r="F143" s="5">
        <v>5.2</v>
      </c>
      <c r="G143" s="5">
        <v>9.2119666</v>
      </c>
      <c r="H143" s="5">
        <v>0.1106</v>
      </c>
      <c r="I143" s="5">
        <v>-2.41276</v>
      </c>
      <c r="J143" s="5">
        <v>24.1276</v>
      </c>
    </row>
    <row r="144" spans="1:10">
      <c r="A144" s="5" t="s">
        <v>152</v>
      </c>
      <c r="B144" s="5">
        <v>109</v>
      </c>
      <c r="C144" s="5">
        <v>35.0413</v>
      </c>
      <c r="D144" s="5">
        <v>36.5</v>
      </c>
      <c r="E144" s="5">
        <v>1.629166638</v>
      </c>
      <c r="F144" s="5">
        <v>5.4</v>
      </c>
      <c r="G144" s="5">
        <v>9.19558</v>
      </c>
      <c r="H144" s="5">
        <v>0.4124</v>
      </c>
      <c r="I144" s="5">
        <v>-2.71879</v>
      </c>
      <c r="J144" s="5">
        <v>27.1879</v>
      </c>
    </row>
    <row r="145" spans="1:10">
      <c r="A145" s="5" t="s">
        <v>153</v>
      </c>
      <c r="B145" s="5">
        <v>110</v>
      </c>
      <c r="C145" s="5">
        <v>35.8406088</v>
      </c>
      <c r="D145" s="5">
        <v>32.7</v>
      </c>
      <c r="E145" s="5">
        <v>1.524166638</v>
      </c>
      <c r="F145" s="5">
        <v>5.8</v>
      </c>
      <c r="G145" s="5">
        <v>9.3331462</v>
      </c>
      <c r="H145" s="5">
        <v>0.7602</v>
      </c>
      <c r="I145" s="5">
        <v>2.98406</v>
      </c>
      <c r="J145" s="5">
        <v>-29.8406</v>
      </c>
    </row>
    <row r="146" spans="1:10">
      <c r="A146" s="5" t="s">
        <v>154</v>
      </c>
      <c r="B146" s="5">
        <v>110</v>
      </c>
      <c r="C146" s="5">
        <v>36.022</v>
      </c>
      <c r="D146" s="5">
        <v>31.5</v>
      </c>
      <c r="E146" s="5">
        <v>1.554366638</v>
      </c>
      <c r="F146" s="5">
        <v>6</v>
      </c>
      <c r="G146" s="5">
        <v>9.4268362</v>
      </c>
      <c r="H146" s="5">
        <v>0.555</v>
      </c>
      <c r="I146" s="5">
        <v>12.87314</v>
      </c>
      <c r="J146" s="5">
        <v>-128.7314</v>
      </c>
    </row>
    <row r="147" spans="1:10">
      <c r="A147" s="5" t="s">
        <v>155</v>
      </c>
      <c r="B147" s="5">
        <v>109</v>
      </c>
      <c r="C147" s="5">
        <v>36.6396388</v>
      </c>
      <c r="D147" s="5">
        <v>30.1</v>
      </c>
      <c r="E147" s="5">
        <v>1.65661793</v>
      </c>
      <c r="F147" s="5">
        <v>6.2</v>
      </c>
      <c r="G147" s="5">
        <v>9.4225446</v>
      </c>
      <c r="H147" s="5">
        <v>-0.0826</v>
      </c>
      <c r="I147" s="5">
        <v>6.65428</v>
      </c>
      <c r="J147" s="5">
        <v>-66.5428</v>
      </c>
    </row>
    <row r="148" spans="1:10">
      <c r="A148" s="5" t="s">
        <v>156</v>
      </c>
      <c r="B148" s="5">
        <v>109</v>
      </c>
      <c r="C148" s="5">
        <v>36.59168</v>
      </c>
      <c r="D148" s="5">
        <v>28.9</v>
      </c>
      <c r="E148" s="5">
        <v>1.755366638</v>
      </c>
      <c r="F148" s="5">
        <v>6.4</v>
      </c>
      <c r="G148" s="5">
        <v>9.374318</v>
      </c>
      <c r="H148" s="5">
        <v>-0.0662</v>
      </c>
      <c r="I148" s="5">
        <v>6.70944</v>
      </c>
      <c r="J148" s="5">
        <v>-67.0944</v>
      </c>
    </row>
    <row r="149" spans="1:10">
      <c r="A149" s="5" t="s">
        <v>157</v>
      </c>
      <c r="B149" s="5">
        <v>109</v>
      </c>
      <c r="C149" s="5">
        <v>37.5622</v>
      </c>
      <c r="D149" s="5">
        <v>28.4</v>
      </c>
      <c r="E149" s="5">
        <v>1.771166638</v>
      </c>
      <c r="F149" s="5">
        <v>6.6</v>
      </c>
      <c r="G149" s="5">
        <v>9.3916186</v>
      </c>
      <c r="H149" s="5">
        <v>-0.077</v>
      </c>
      <c r="I149" s="5">
        <v>2.11644</v>
      </c>
      <c r="J149" s="5">
        <v>-21.1644</v>
      </c>
    </row>
    <row r="150" spans="1:10">
      <c r="A150" s="5" t="s">
        <v>158</v>
      </c>
      <c r="B150" s="5">
        <v>111</v>
      </c>
      <c r="C150" s="5">
        <v>43.434274</v>
      </c>
      <c r="D150" s="5">
        <v>38.7</v>
      </c>
      <c r="E150" s="5">
        <v>1.707647838</v>
      </c>
      <c r="F150" s="5">
        <v>5.4</v>
      </c>
      <c r="G150" s="5">
        <v>9.1981126</v>
      </c>
      <c r="H150" s="5">
        <v>0.1544</v>
      </c>
      <c r="I150" s="5">
        <v>22.12158</v>
      </c>
      <c r="J150" s="5">
        <v>-221.2158</v>
      </c>
    </row>
    <row r="151" spans="1:10">
      <c r="A151" s="5" t="s">
        <v>159</v>
      </c>
      <c r="B151" s="5">
        <v>108</v>
      </c>
      <c r="C151" s="5">
        <v>45.067</v>
      </c>
      <c r="D151" s="5">
        <v>33.5</v>
      </c>
      <c r="E151" s="5">
        <v>1.734166638</v>
      </c>
      <c r="F151" s="5">
        <v>6</v>
      </c>
      <c r="G151" s="5">
        <v>9.3184426</v>
      </c>
      <c r="H151" s="5">
        <v>-0.0644</v>
      </c>
      <c r="I151" s="5">
        <v>7.69368</v>
      </c>
      <c r="J151" s="5">
        <v>-76.9368</v>
      </c>
    </row>
    <row r="152" spans="1:10">
      <c r="A152" s="5" t="s">
        <v>160</v>
      </c>
      <c r="B152" s="5">
        <v>119</v>
      </c>
      <c r="C152" s="5">
        <v>63.39882</v>
      </c>
      <c r="D152" s="5">
        <v>41.4</v>
      </c>
      <c r="E152" s="5">
        <v>1.62350622</v>
      </c>
      <c r="F152" s="5">
        <v>5.6</v>
      </c>
      <c r="G152" s="5">
        <v>8.8350738</v>
      </c>
      <c r="H152" s="5">
        <v>0.6148</v>
      </c>
      <c r="I152" s="5">
        <v>-10.57969</v>
      </c>
      <c r="J152" s="5">
        <v>105.7969</v>
      </c>
    </row>
    <row r="153" spans="1:10">
      <c r="A153" s="5" t="s">
        <v>161</v>
      </c>
      <c r="B153" s="5">
        <v>119</v>
      </c>
      <c r="C153" s="5">
        <v>62.573</v>
      </c>
      <c r="D153" s="5">
        <v>44.8</v>
      </c>
      <c r="E153" s="5">
        <v>1.50610622</v>
      </c>
      <c r="F153" s="5">
        <v>5.2</v>
      </c>
      <c r="G153" s="5">
        <v>8.8473958</v>
      </c>
      <c r="H153" s="5">
        <v>0.1088</v>
      </c>
      <c r="I153" s="5">
        <v>-3.19344</v>
      </c>
      <c r="J153" s="5">
        <v>31.9344</v>
      </c>
    </row>
    <row r="154" spans="1:10">
      <c r="A154" s="5" t="s">
        <v>162</v>
      </c>
      <c r="B154" s="5">
        <v>118</v>
      </c>
      <c r="C154" s="5">
        <v>63.1879</v>
      </c>
      <c r="D154" s="5">
        <v>42.2</v>
      </c>
      <c r="E154" s="5">
        <v>1.59530622</v>
      </c>
      <c r="F154" s="5">
        <v>5.4</v>
      </c>
      <c r="G154" s="5">
        <v>8.8310092</v>
      </c>
      <c r="H154" s="5">
        <v>0.4106</v>
      </c>
      <c r="I154" s="5">
        <v>-2.23768</v>
      </c>
      <c r="J154" s="5">
        <v>22.3768</v>
      </c>
    </row>
    <row r="155" spans="1:10">
      <c r="A155" s="5" t="s">
        <v>163</v>
      </c>
      <c r="B155" s="5">
        <v>119</v>
      </c>
      <c r="C155" s="5">
        <v>63.9872088</v>
      </c>
      <c r="D155" s="5">
        <v>38.4</v>
      </c>
      <c r="E155" s="5">
        <v>1.49030622</v>
      </c>
      <c r="F155" s="5">
        <v>5.8</v>
      </c>
      <c r="G155" s="5">
        <v>8.9685754</v>
      </c>
      <c r="H155" s="5">
        <v>0.7584</v>
      </c>
      <c r="I155" s="5">
        <v>-18.782</v>
      </c>
      <c r="J155" s="5">
        <v>187.82</v>
      </c>
    </row>
    <row r="156" spans="1:10">
      <c r="A156" s="5" t="s">
        <v>164</v>
      </c>
      <c r="B156" s="5">
        <v>119</v>
      </c>
      <c r="C156" s="5">
        <v>64.1686</v>
      </c>
      <c r="D156" s="5">
        <v>37.2</v>
      </c>
      <c r="E156" s="5">
        <v>1.52050622</v>
      </c>
      <c r="F156" s="5">
        <v>6</v>
      </c>
      <c r="G156" s="5">
        <v>9.0622654</v>
      </c>
      <c r="H156" s="5">
        <v>0.5532</v>
      </c>
      <c r="I156" s="5">
        <v>16.63844</v>
      </c>
      <c r="J156" s="5">
        <v>-166.3844</v>
      </c>
    </row>
    <row r="157" spans="1:10">
      <c r="A157" s="5" t="s">
        <v>165</v>
      </c>
      <c r="B157" s="5">
        <v>118</v>
      </c>
      <c r="C157" s="5">
        <v>64.7862388</v>
      </c>
      <c r="D157" s="5">
        <v>35.8</v>
      </c>
      <c r="E157" s="5">
        <v>1.622757512</v>
      </c>
      <c r="F157" s="5">
        <v>6.2</v>
      </c>
      <c r="G157" s="5">
        <v>9.0579738</v>
      </c>
      <c r="H157" s="5">
        <v>-0.0844</v>
      </c>
      <c r="I157" s="5">
        <v>3.41883</v>
      </c>
      <c r="J157" s="5">
        <v>-34.1883</v>
      </c>
    </row>
    <row r="158" spans="1:10">
      <c r="A158" s="5" t="s">
        <v>166</v>
      </c>
      <c r="B158" s="5">
        <v>118</v>
      </c>
      <c r="C158" s="5">
        <v>64.73828</v>
      </c>
      <c r="D158" s="5">
        <v>34.6</v>
      </c>
      <c r="E158" s="5">
        <v>1.72150622</v>
      </c>
      <c r="F158" s="5">
        <v>6.4</v>
      </c>
      <c r="G158" s="5">
        <v>9.0097472</v>
      </c>
      <c r="H158" s="5">
        <v>-0.068</v>
      </c>
      <c r="I158" s="5">
        <v>-0.82521</v>
      </c>
      <c r="J158" s="5">
        <v>8.2521</v>
      </c>
    </row>
    <row r="159" spans="1:10">
      <c r="A159" s="5" t="s">
        <v>167</v>
      </c>
      <c r="B159" s="5">
        <v>118</v>
      </c>
      <c r="C159" s="5">
        <v>65.7088</v>
      </c>
      <c r="D159" s="5">
        <v>34.1</v>
      </c>
      <c r="E159" s="5">
        <v>1.73730622</v>
      </c>
      <c r="F159" s="5">
        <v>6.6</v>
      </c>
      <c r="G159" s="5">
        <v>9.0270478</v>
      </c>
      <c r="H159" s="5">
        <v>-0.0788</v>
      </c>
      <c r="I159" s="5">
        <v>0.58171</v>
      </c>
      <c r="J159" s="5">
        <v>-5.8171</v>
      </c>
    </row>
    <row r="160" spans="1:10">
      <c r="A160" s="5" t="s">
        <v>168</v>
      </c>
      <c r="B160" s="5">
        <v>120</v>
      </c>
      <c r="C160" s="5">
        <v>71.580874</v>
      </c>
      <c r="D160" s="5">
        <v>44.4</v>
      </c>
      <c r="E160" s="5">
        <v>1.67378742</v>
      </c>
      <c r="F160" s="5">
        <v>5.4</v>
      </c>
      <c r="G160" s="5">
        <v>8.8335418</v>
      </c>
      <c r="H160" s="5">
        <v>0.1526</v>
      </c>
      <c r="I160" s="5">
        <v>18.10611</v>
      </c>
      <c r="J160" s="5">
        <v>-181.0611</v>
      </c>
    </row>
    <row r="161" spans="1:10">
      <c r="A161" s="5" t="s">
        <v>169</v>
      </c>
      <c r="B161" s="5">
        <v>117</v>
      </c>
      <c r="C161" s="5">
        <v>73.2136</v>
      </c>
      <c r="D161" s="5">
        <v>39.2</v>
      </c>
      <c r="E161" s="5">
        <v>1.70030622</v>
      </c>
      <c r="F161" s="5">
        <v>6</v>
      </c>
      <c r="G161" s="5">
        <v>8.9538718</v>
      </c>
      <c r="H161" s="5">
        <v>-0.0662</v>
      </c>
      <c r="I161" s="5">
        <v>4.16241</v>
      </c>
      <c r="J161" s="5">
        <v>-41.6241</v>
      </c>
    </row>
    <row r="162" spans="1:10">
      <c r="A162" s="5" t="s">
        <v>170</v>
      </c>
      <c r="B162" s="5">
        <v>134</v>
      </c>
      <c r="C162" s="5">
        <v>92.57622</v>
      </c>
      <c r="D162" s="5">
        <v>46.86</v>
      </c>
      <c r="E162" s="5">
        <v>1.59362982</v>
      </c>
      <c r="F162" s="5">
        <v>5.6</v>
      </c>
      <c r="G162" s="5">
        <v>8.3894346</v>
      </c>
      <c r="H162" s="5">
        <v>0.6148</v>
      </c>
      <c r="I162" s="5">
        <v>-5.39613</v>
      </c>
      <c r="J162" s="5">
        <v>53.9613</v>
      </c>
    </row>
    <row r="163" spans="1:10">
      <c r="A163" s="5" t="s">
        <v>171</v>
      </c>
      <c r="B163" s="5">
        <v>134</v>
      </c>
      <c r="C163" s="5">
        <v>91.7504</v>
      </c>
      <c r="D163" s="5">
        <v>50.26</v>
      </c>
      <c r="E163" s="5">
        <v>1.47622982</v>
      </c>
      <c r="F163" s="5">
        <v>5.2</v>
      </c>
      <c r="G163" s="5">
        <v>8.4017566</v>
      </c>
      <c r="H163" s="5">
        <v>0.1088</v>
      </c>
      <c r="I163" s="5">
        <v>-9.82312</v>
      </c>
      <c r="J163" s="5">
        <v>98.2312</v>
      </c>
    </row>
    <row r="164" spans="1:10">
      <c r="A164" s="5" t="s">
        <v>172</v>
      </c>
      <c r="B164" s="5">
        <v>133</v>
      </c>
      <c r="C164" s="5">
        <v>92.3653</v>
      </c>
      <c r="D164" s="5">
        <v>47.66</v>
      </c>
      <c r="E164" s="5">
        <v>1.56542982</v>
      </c>
      <c r="F164" s="5">
        <v>5.4</v>
      </c>
      <c r="G164" s="5">
        <v>8.38537</v>
      </c>
      <c r="H164" s="5">
        <v>0.4106</v>
      </c>
      <c r="I164" s="5">
        <v>0.61067</v>
      </c>
      <c r="J164" s="5">
        <v>-6.1067</v>
      </c>
    </row>
    <row r="165" spans="1:10">
      <c r="A165" s="5" t="s">
        <v>173</v>
      </c>
      <c r="B165" s="5">
        <v>134</v>
      </c>
      <c r="C165" s="5">
        <v>93.1646088</v>
      </c>
      <c r="D165" s="5">
        <v>43.86</v>
      </c>
      <c r="E165" s="5">
        <v>1.46042982</v>
      </c>
      <c r="F165" s="5">
        <v>5.8</v>
      </c>
      <c r="G165" s="5">
        <v>8.5229362</v>
      </c>
      <c r="H165" s="5">
        <v>0.7584</v>
      </c>
      <c r="I165" s="5">
        <v>-12.24742</v>
      </c>
      <c r="J165" s="5">
        <v>122.4742</v>
      </c>
    </row>
    <row r="166" spans="1:10">
      <c r="A166" s="5" t="s">
        <v>174</v>
      </c>
      <c r="B166" s="5">
        <v>134</v>
      </c>
      <c r="C166" s="5">
        <v>93.346</v>
      </c>
      <c r="D166" s="5">
        <v>42.66</v>
      </c>
      <c r="E166" s="5">
        <v>1.49062982</v>
      </c>
      <c r="F166" s="5">
        <v>6</v>
      </c>
      <c r="G166" s="5">
        <v>8.6166262</v>
      </c>
      <c r="H166" s="5">
        <v>0.5532</v>
      </c>
      <c r="I166" s="5">
        <v>1.36571</v>
      </c>
      <c r="J166" s="5">
        <v>-13.6571</v>
      </c>
    </row>
    <row r="167" spans="1:10">
      <c r="A167" s="5" t="s">
        <v>175</v>
      </c>
      <c r="B167" s="5">
        <v>133</v>
      </c>
      <c r="C167" s="5">
        <v>93.9636388</v>
      </c>
      <c r="D167" s="5">
        <v>41.26</v>
      </c>
      <c r="E167" s="5">
        <v>1.592881112</v>
      </c>
      <c r="F167" s="5">
        <v>6.2</v>
      </c>
      <c r="G167" s="5">
        <v>8.6123346</v>
      </c>
      <c r="H167" s="5">
        <v>-0.0844</v>
      </c>
      <c r="I167" s="5">
        <v>0.00019</v>
      </c>
      <c r="J167" s="5">
        <v>-0.0019</v>
      </c>
    </row>
    <row r="168" spans="1:10">
      <c r="A168" s="5" t="s">
        <v>176</v>
      </c>
      <c r="B168" s="5">
        <v>133</v>
      </c>
      <c r="C168" s="5">
        <v>93.91568</v>
      </c>
      <c r="D168" s="5">
        <v>40.06</v>
      </c>
      <c r="E168" s="5">
        <v>1.69162982</v>
      </c>
      <c r="F168" s="5">
        <v>6.4</v>
      </c>
      <c r="G168" s="5">
        <v>8.564108</v>
      </c>
      <c r="H168" s="5">
        <v>-0.068</v>
      </c>
      <c r="I168" s="5">
        <v>0.34566</v>
      </c>
      <c r="J168" s="5">
        <v>-3.4566</v>
      </c>
    </row>
    <row r="169" spans="1:10">
      <c r="A169" s="5" t="s">
        <v>177</v>
      </c>
      <c r="B169" s="5">
        <v>133</v>
      </c>
      <c r="C169" s="5">
        <v>94.8862</v>
      </c>
      <c r="D169" s="5">
        <v>39.56</v>
      </c>
      <c r="E169" s="5">
        <v>1.70742982</v>
      </c>
      <c r="F169" s="5">
        <v>6.6</v>
      </c>
      <c r="G169" s="5">
        <v>8.5814086</v>
      </c>
      <c r="H169" s="5">
        <v>-0.0788</v>
      </c>
      <c r="I169" s="5">
        <v>0.00093</v>
      </c>
      <c r="J169" s="5">
        <v>-0.0093</v>
      </c>
    </row>
    <row r="170" spans="1:10">
      <c r="A170" s="5" t="s">
        <v>178</v>
      </c>
      <c r="B170" s="5">
        <v>135</v>
      </c>
      <c r="C170" s="5">
        <v>100.758274</v>
      </c>
      <c r="D170" s="5">
        <v>49.86</v>
      </c>
      <c r="E170" s="5">
        <v>1.64391102</v>
      </c>
      <c r="F170" s="5">
        <v>5.4</v>
      </c>
      <c r="G170" s="5">
        <v>8.3879026</v>
      </c>
      <c r="H170" s="5">
        <v>0.1526</v>
      </c>
      <c r="I170" s="5">
        <v>-2.94886</v>
      </c>
      <c r="J170" s="5">
        <v>29.4886</v>
      </c>
    </row>
    <row r="171" spans="1:10">
      <c r="A171" s="5" t="s">
        <v>179</v>
      </c>
      <c r="B171" s="5">
        <v>132</v>
      </c>
      <c r="C171" s="5">
        <v>102.391</v>
      </c>
      <c r="D171" s="5">
        <v>44.66</v>
      </c>
      <c r="E171" s="5">
        <v>1.67042982</v>
      </c>
      <c r="F171" s="5">
        <v>6</v>
      </c>
      <c r="G171" s="5">
        <v>8.5082326</v>
      </c>
      <c r="H171" s="5">
        <v>-0.0662</v>
      </c>
      <c r="I171" s="5">
        <v>-1.15289</v>
      </c>
      <c r="J171" s="5">
        <v>11.5289</v>
      </c>
    </row>
    <row r="172" spans="1:10">
      <c r="A172" s="5" t="s">
        <v>180</v>
      </c>
      <c r="B172" s="5">
        <v>167</v>
      </c>
      <c r="C172" s="5">
        <v>150.32522</v>
      </c>
      <c r="D172" s="5">
        <v>51</v>
      </c>
      <c r="E172" s="5">
        <v>1.5197424</v>
      </c>
      <c r="F172" s="5">
        <v>5.6</v>
      </c>
      <c r="G172" s="5">
        <v>7.981589</v>
      </c>
      <c r="H172" s="5">
        <v>0.6226</v>
      </c>
      <c r="I172" s="5">
        <v>-2.05226</v>
      </c>
      <c r="J172" s="5">
        <v>20.5226</v>
      </c>
    </row>
    <row r="173" spans="1:10">
      <c r="A173" s="5" t="s">
        <v>181</v>
      </c>
      <c r="B173" s="5">
        <v>167</v>
      </c>
      <c r="C173" s="5">
        <v>149.4994</v>
      </c>
      <c r="D173" s="5">
        <v>54.4</v>
      </c>
      <c r="E173" s="5">
        <v>1.4023424</v>
      </c>
      <c r="F173" s="5">
        <v>5.2</v>
      </c>
      <c r="G173" s="5">
        <v>7.993911</v>
      </c>
      <c r="H173" s="5">
        <v>0.1166</v>
      </c>
      <c r="I173" s="5">
        <v>-8.98914</v>
      </c>
      <c r="J173" s="5">
        <v>89.8914</v>
      </c>
    </row>
    <row r="174" spans="1:10">
      <c r="A174" s="5" t="s">
        <v>182</v>
      </c>
      <c r="B174" s="5">
        <v>166</v>
      </c>
      <c r="C174" s="5">
        <v>150.1143</v>
      </c>
      <c r="D174" s="5">
        <v>51.8</v>
      </c>
      <c r="E174" s="5">
        <v>1.4915424</v>
      </c>
      <c r="F174" s="5">
        <v>5.4</v>
      </c>
      <c r="G174" s="5">
        <v>7.9775244</v>
      </c>
      <c r="H174" s="5">
        <v>0.4184</v>
      </c>
      <c r="I174" s="5">
        <v>-12.57436</v>
      </c>
      <c r="J174" s="5">
        <v>125.7436</v>
      </c>
    </row>
    <row r="175" spans="1:10">
      <c r="A175" s="5" t="s">
        <v>183</v>
      </c>
      <c r="B175" s="5">
        <v>167</v>
      </c>
      <c r="C175" s="5">
        <v>150.9136088</v>
      </c>
      <c r="D175" s="5">
        <v>48</v>
      </c>
      <c r="E175" s="5">
        <v>1.3865424</v>
      </c>
      <c r="F175" s="5">
        <v>5.8</v>
      </c>
      <c r="G175" s="5">
        <v>8.1150906</v>
      </c>
      <c r="H175" s="5">
        <v>0.7662</v>
      </c>
      <c r="I175" s="5">
        <v>-7.02456</v>
      </c>
      <c r="J175" s="5">
        <v>70.2456</v>
      </c>
    </row>
    <row r="176" spans="1:10">
      <c r="A176" s="5" t="s">
        <v>184</v>
      </c>
      <c r="B176" s="5">
        <v>167</v>
      </c>
      <c r="C176" s="5">
        <v>151.095</v>
      </c>
      <c r="D176" s="5">
        <v>46.8</v>
      </c>
      <c r="E176" s="5">
        <v>1.4167424</v>
      </c>
      <c r="F176" s="5">
        <v>6</v>
      </c>
      <c r="G176" s="5">
        <v>8.2087806</v>
      </c>
      <c r="H176" s="5">
        <v>0.561</v>
      </c>
      <c r="I176" s="5">
        <v>9.90743</v>
      </c>
      <c r="J176" s="5">
        <v>-99.0743</v>
      </c>
    </row>
    <row r="177" spans="1:10">
      <c r="A177" s="5" t="s">
        <v>185</v>
      </c>
      <c r="B177" s="5">
        <v>166</v>
      </c>
      <c r="C177" s="5">
        <v>151.7126388</v>
      </c>
      <c r="D177" s="5">
        <v>45.4</v>
      </c>
      <c r="E177" s="5">
        <v>1.518993692</v>
      </c>
      <c r="F177" s="5">
        <v>6.2</v>
      </c>
      <c r="G177" s="5">
        <v>8.204489</v>
      </c>
      <c r="H177" s="5">
        <v>-0.0766</v>
      </c>
      <c r="I177" s="5">
        <v>0.24268</v>
      </c>
      <c r="J177" s="5">
        <v>-2.4268</v>
      </c>
    </row>
    <row r="178" spans="1:10">
      <c r="A178" s="5" t="s">
        <v>186</v>
      </c>
      <c r="B178" s="5">
        <v>166</v>
      </c>
      <c r="C178" s="5">
        <v>151.66468</v>
      </c>
      <c r="D178" s="5">
        <v>44.2</v>
      </c>
      <c r="E178" s="5">
        <v>1.6177424</v>
      </c>
      <c r="F178" s="5">
        <v>6.4</v>
      </c>
      <c r="G178" s="5">
        <v>8.1562624</v>
      </c>
      <c r="H178" s="5">
        <v>-0.0602</v>
      </c>
      <c r="I178" s="5">
        <v>-0.25582</v>
      </c>
      <c r="J178" s="5">
        <v>2.5582</v>
      </c>
    </row>
    <row r="179" spans="1:10">
      <c r="A179" s="5" t="s">
        <v>187</v>
      </c>
      <c r="B179" s="5">
        <v>166</v>
      </c>
      <c r="C179" s="5">
        <v>152.6352</v>
      </c>
      <c r="D179" s="5">
        <v>43.7</v>
      </c>
      <c r="E179" s="5">
        <v>1.6335424</v>
      </c>
      <c r="F179" s="5">
        <v>6.6</v>
      </c>
      <c r="G179" s="5">
        <v>8.173563</v>
      </c>
      <c r="H179" s="5">
        <v>-0.071</v>
      </c>
      <c r="I179" s="5">
        <v>0.00039</v>
      </c>
      <c r="J179" s="5">
        <v>-0.0039</v>
      </c>
    </row>
    <row r="180" spans="1:10">
      <c r="A180" s="5" t="s">
        <v>188</v>
      </c>
      <c r="B180" s="5">
        <v>168</v>
      </c>
      <c r="C180" s="5">
        <v>158.507274</v>
      </c>
      <c r="D180" s="5">
        <v>54</v>
      </c>
      <c r="E180" s="5">
        <v>1.5700236</v>
      </c>
      <c r="F180" s="5">
        <v>5.4</v>
      </c>
      <c r="G180" s="5">
        <v>7.980057</v>
      </c>
      <c r="H180" s="5">
        <v>0.1604</v>
      </c>
      <c r="I180" s="5">
        <v>25.34202</v>
      </c>
      <c r="J180" s="5">
        <v>-253.4202</v>
      </c>
    </row>
    <row r="181" spans="1:10">
      <c r="A181" s="5" t="s">
        <v>189</v>
      </c>
      <c r="B181" s="5">
        <v>165</v>
      </c>
      <c r="C181" s="5">
        <v>160.14</v>
      </c>
      <c r="D181" s="5">
        <v>48.8</v>
      </c>
      <c r="E181" s="5">
        <v>1.5965424</v>
      </c>
      <c r="F181" s="5">
        <v>6</v>
      </c>
      <c r="G181" s="5">
        <v>8.100387</v>
      </c>
      <c r="H181" s="5">
        <v>-0.0584</v>
      </c>
      <c r="I181" s="5">
        <v>0.97569</v>
      </c>
      <c r="J181" s="5">
        <v>-9.7569</v>
      </c>
    </row>
    <row r="182" spans="1:10">
      <c r="A182" s="5" t="s">
        <v>190</v>
      </c>
      <c r="B182" s="5">
        <v>113</v>
      </c>
      <c r="C182" s="5">
        <v>44.16122</v>
      </c>
      <c r="D182" s="5">
        <v>36.24</v>
      </c>
      <c r="E182" s="5">
        <v>1.626004818</v>
      </c>
      <c r="F182" s="5">
        <v>5.6</v>
      </c>
      <c r="G182" s="5">
        <v>9.149195</v>
      </c>
      <c r="H182" s="5">
        <v>0.616</v>
      </c>
      <c r="I182" s="5">
        <v>-25.88543</v>
      </c>
      <c r="J182" s="5">
        <v>258.8543</v>
      </c>
    </row>
    <row r="183" spans="1:10">
      <c r="A183" s="5" t="s">
        <v>191</v>
      </c>
      <c r="B183" s="5">
        <v>113</v>
      </c>
      <c r="C183" s="5">
        <v>43.3354</v>
      </c>
      <c r="D183" s="5">
        <v>39.64</v>
      </c>
      <c r="E183" s="5">
        <v>1.508604818</v>
      </c>
      <c r="F183" s="5">
        <v>5.2</v>
      </c>
      <c r="G183" s="5">
        <v>9.161517</v>
      </c>
      <c r="H183" s="5">
        <v>0.11</v>
      </c>
      <c r="I183" s="5">
        <v>-0.09902</v>
      </c>
      <c r="J183" s="5">
        <v>0.9902</v>
      </c>
    </row>
    <row r="184" spans="1:10">
      <c r="A184" s="5" t="s">
        <v>192</v>
      </c>
      <c r="B184" s="5">
        <v>112</v>
      </c>
      <c r="C184" s="5">
        <v>43.9503</v>
      </c>
      <c r="D184" s="5">
        <v>37.04</v>
      </c>
      <c r="E184" s="5">
        <v>1.597804818</v>
      </c>
      <c r="F184" s="5">
        <v>5.4</v>
      </c>
      <c r="G184" s="5">
        <v>9.1451304</v>
      </c>
      <c r="H184" s="5">
        <v>0.4118</v>
      </c>
      <c r="I184" s="5">
        <v>-12.58238</v>
      </c>
      <c r="J184" s="5">
        <v>125.8238</v>
      </c>
    </row>
    <row r="185" spans="1:10">
      <c r="A185" s="5" t="s">
        <v>193</v>
      </c>
      <c r="B185" s="5">
        <v>113</v>
      </c>
      <c r="C185" s="5">
        <v>44.7496088</v>
      </c>
      <c r="D185" s="5">
        <v>33.24</v>
      </c>
      <c r="E185" s="5">
        <v>1.492804818</v>
      </c>
      <c r="F185" s="5">
        <v>5.8</v>
      </c>
      <c r="G185" s="5">
        <v>9.2826966</v>
      </c>
      <c r="H185" s="5">
        <v>0.7596</v>
      </c>
      <c r="I185" s="5">
        <v>7.21536</v>
      </c>
      <c r="J185" s="5">
        <v>-72.1536</v>
      </c>
    </row>
    <row r="186" spans="1:10">
      <c r="A186" s="5" t="s">
        <v>194</v>
      </c>
      <c r="B186" s="5">
        <v>113</v>
      </c>
      <c r="C186" s="5">
        <v>44.931</v>
      </c>
      <c r="D186" s="5">
        <v>32.04</v>
      </c>
      <c r="E186" s="5">
        <v>1.523004818</v>
      </c>
      <c r="F186" s="5">
        <v>6</v>
      </c>
      <c r="G186" s="5">
        <v>9.3763866</v>
      </c>
      <c r="H186" s="5">
        <v>0.5544</v>
      </c>
      <c r="I186" s="5">
        <v>32.07554</v>
      </c>
      <c r="J186" s="5">
        <v>-320.7554</v>
      </c>
    </row>
    <row r="187" spans="1:10">
      <c r="A187" s="5" t="s">
        <v>195</v>
      </c>
      <c r="B187" s="5">
        <v>112</v>
      </c>
      <c r="C187" s="5">
        <v>45.5486388</v>
      </c>
      <c r="D187" s="5">
        <v>30.64</v>
      </c>
      <c r="E187" s="5">
        <v>1.62525611</v>
      </c>
      <c r="F187" s="5">
        <v>6.2</v>
      </c>
      <c r="G187" s="5">
        <v>9.372095</v>
      </c>
      <c r="H187" s="5">
        <v>-0.0832</v>
      </c>
      <c r="I187" s="5">
        <v>18.88774</v>
      </c>
      <c r="J187" s="5">
        <v>-188.8774</v>
      </c>
    </row>
    <row r="188" spans="1:10">
      <c r="A188" s="5" t="s">
        <v>196</v>
      </c>
      <c r="B188" s="5">
        <v>112</v>
      </c>
      <c r="C188" s="5">
        <v>45.50068</v>
      </c>
      <c r="D188" s="5">
        <v>29.44</v>
      </c>
      <c r="E188" s="5">
        <v>1.724004818</v>
      </c>
      <c r="F188" s="5">
        <v>6.4</v>
      </c>
      <c r="G188" s="5">
        <v>9.3238684</v>
      </c>
      <c r="H188" s="5">
        <v>-0.0668</v>
      </c>
      <c r="I188" s="5">
        <v>12.80557</v>
      </c>
      <c r="J188" s="5">
        <v>-128.0557</v>
      </c>
    </row>
    <row r="189" spans="1:10">
      <c r="A189" s="5" t="s">
        <v>197</v>
      </c>
      <c r="B189" s="5">
        <v>112</v>
      </c>
      <c r="C189" s="5">
        <v>46.4712</v>
      </c>
      <c r="D189" s="5">
        <v>28.94</v>
      </c>
      <c r="E189" s="5">
        <v>1.739804818</v>
      </c>
      <c r="F189" s="5">
        <v>6.6</v>
      </c>
      <c r="G189" s="5">
        <v>9.341169</v>
      </c>
      <c r="H189" s="5">
        <v>-0.0776</v>
      </c>
      <c r="I189" s="5">
        <v>0.78461</v>
      </c>
      <c r="J189" s="5">
        <v>-7.8461</v>
      </c>
    </row>
    <row r="190" spans="1:10">
      <c r="A190" s="5" t="s">
        <v>198</v>
      </c>
      <c r="B190" s="5">
        <v>114</v>
      </c>
      <c r="C190" s="5">
        <v>52.343274</v>
      </c>
      <c r="D190" s="5">
        <v>39.24</v>
      </c>
      <c r="E190" s="5">
        <v>1.676286018</v>
      </c>
      <c r="F190" s="5">
        <v>5.4</v>
      </c>
      <c r="G190" s="5">
        <v>9.147663</v>
      </c>
      <c r="H190" s="5">
        <v>0.1538</v>
      </c>
      <c r="I190" s="5">
        <v>22.78947</v>
      </c>
      <c r="J190" s="5">
        <v>-227.8947</v>
      </c>
    </row>
    <row r="191" spans="1:10">
      <c r="A191" s="5" t="s">
        <v>199</v>
      </c>
      <c r="B191" s="5">
        <v>111</v>
      </c>
      <c r="C191" s="5">
        <v>53.976</v>
      </c>
      <c r="D191" s="5">
        <v>34.04</v>
      </c>
      <c r="E191" s="5">
        <v>1.702804818</v>
      </c>
      <c r="F191" s="5">
        <v>6</v>
      </c>
      <c r="G191" s="5">
        <v>9.267993</v>
      </c>
      <c r="H191" s="5">
        <v>-0.065</v>
      </c>
      <c r="I191" s="5">
        <v>-2.5004</v>
      </c>
      <c r="J191" s="5">
        <v>25.004</v>
      </c>
    </row>
    <row r="192" spans="1:10">
      <c r="A192" s="5" t="s">
        <v>200</v>
      </c>
      <c r="B192" s="5">
        <v>122</v>
      </c>
      <c r="C192" s="5">
        <v>72.30782</v>
      </c>
      <c r="D192" s="5">
        <v>41.94</v>
      </c>
      <c r="E192" s="5">
        <v>1.5921444</v>
      </c>
      <c r="F192" s="5">
        <v>5.6</v>
      </c>
      <c r="G192" s="5">
        <v>8.7846242</v>
      </c>
      <c r="H192" s="5">
        <v>0.6142</v>
      </c>
      <c r="I192" s="5">
        <v>-25.58325</v>
      </c>
      <c r="J192" s="5">
        <v>255.8325</v>
      </c>
    </row>
    <row r="193" spans="1:10">
      <c r="A193" s="5" t="s">
        <v>201</v>
      </c>
      <c r="B193" s="5">
        <v>122</v>
      </c>
      <c r="C193" s="5">
        <v>71.482</v>
      </c>
      <c r="D193" s="5">
        <v>45.34</v>
      </c>
      <c r="E193" s="5">
        <v>1.4747444</v>
      </c>
      <c r="F193" s="5">
        <v>5.2</v>
      </c>
      <c r="G193" s="5">
        <v>8.7969462</v>
      </c>
      <c r="H193" s="5">
        <v>0.1082</v>
      </c>
      <c r="I193" s="5">
        <v>-1.74208</v>
      </c>
      <c r="J193" s="5">
        <v>17.4208</v>
      </c>
    </row>
    <row r="194" spans="1:10">
      <c r="A194" s="5" t="s">
        <v>202</v>
      </c>
      <c r="B194" s="5">
        <v>121</v>
      </c>
      <c r="C194" s="5">
        <v>72.0969</v>
      </c>
      <c r="D194" s="5">
        <v>42.74</v>
      </c>
      <c r="E194" s="5">
        <v>1.5639444</v>
      </c>
      <c r="F194" s="5">
        <v>5.4</v>
      </c>
      <c r="G194" s="5">
        <v>8.7805596</v>
      </c>
      <c r="H194" s="5">
        <v>0.41</v>
      </c>
      <c r="I194" s="5">
        <v>-8.54717</v>
      </c>
      <c r="J194" s="5">
        <v>85.4717</v>
      </c>
    </row>
    <row r="195" spans="1:10">
      <c r="A195" s="5" t="s">
        <v>203</v>
      </c>
      <c r="B195" s="5">
        <v>122</v>
      </c>
      <c r="C195" s="5">
        <v>72.8962088</v>
      </c>
      <c r="D195" s="5">
        <v>38.94</v>
      </c>
      <c r="E195" s="5">
        <v>1.4589444</v>
      </c>
      <c r="F195" s="5">
        <v>5.8</v>
      </c>
      <c r="G195" s="5">
        <v>8.9181258</v>
      </c>
      <c r="H195" s="5">
        <v>0.7578</v>
      </c>
      <c r="I195" s="5">
        <v>-24.98873</v>
      </c>
      <c r="J195" s="5">
        <v>249.8873</v>
      </c>
    </row>
    <row r="196" spans="1:10">
      <c r="A196" s="5" t="s">
        <v>204</v>
      </c>
      <c r="B196" s="5">
        <v>122</v>
      </c>
      <c r="C196" s="5">
        <v>73.0776</v>
      </c>
      <c r="D196" s="5">
        <v>37.74</v>
      </c>
      <c r="E196" s="5">
        <v>1.4891444</v>
      </c>
      <c r="F196" s="5">
        <v>6</v>
      </c>
      <c r="G196" s="5">
        <v>9.0118158</v>
      </c>
      <c r="H196" s="5">
        <v>0.5526</v>
      </c>
      <c r="I196" s="5">
        <v>37.03813</v>
      </c>
      <c r="J196" s="5">
        <v>-370.3813</v>
      </c>
    </row>
    <row r="197" spans="1:10">
      <c r="A197" s="5" t="s">
        <v>205</v>
      </c>
      <c r="B197" s="5">
        <v>121</v>
      </c>
      <c r="C197" s="5">
        <v>73.6952388</v>
      </c>
      <c r="D197" s="5">
        <v>36.34</v>
      </c>
      <c r="E197" s="5">
        <v>1.591395692</v>
      </c>
      <c r="F197" s="5">
        <v>6.2</v>
      </c>
      <c r="G197" s="5">
        <v>9.0075242</v>
      </c>
      <c r="H197" s="5">
        <v>-0.085</v>
      </c>
      <c r="I197" s="5">
        <v>20.99631</v>
      </c>
      <c r="J197" s="5">
        <v>-209.9631</v>
      </c>
    </row>
    <row r="198" spans="1:10">
      <c r="A198" s="5" t="s">
        <v>206</v>
      </c>
      <c r="B198" s="5">
        <v>121</v>
      </c>
      <c r="C198" s="5">
        <v>73.64728</v>
      </c>
      <c r="D198" s="5">
        <v>35.14</v>
      </c>
      <c r="E198" s="5">
        <v>1.6901444</v>
      </c>
      <c r="F198" s="5">
        <v>6.4</v>
      </c>
      <c r="G198" s="5">
        <v>8.9592976</v>
      </c>
      <c r="H198" s="5">
        <v>-0.0686</v>
      </c>
      <c r="I198" s="5">
        <v>4.67582</v>
      </c>
      <c r="J198" s="5">
        <v>-46.7582</v>
      </c>
    </row>
    <row r="199" spans="1:10">
      <c r="A199" s="5" t="s">
        <v>207</v>
      </c>
      <c r="B199" s="5">
        <v>121</v>
      </c>
      <c r="C199" s="5">
        <v>74.6178</v>
      </c>
      <c r="D199" s="5">
        <v>34.64</v>
      </c>
      <c r="E199" s="5">
        <v>1.7059444</v>
      </c>
      <c r="F199" s="5">
        <v>6.6</v>
      </c>
      <c r="G199" s="5">
        <v>8.9765982</v>
      </c>
      <c r="H199" s="5">
        <v>-0.0794</v>
      </c>
      <c r="I199" s="5">
        <v>-5.58394</v>
      </c>
      <c r="J199" s="5">
        <v>55.8394</v>
      </c>
    </row>
    <row r="200" spans="1:10">
      <c r="A200" s="5" t="s">
        <v>208</v>
      </c>
      <c r="B200" s="5">
        <v>123</v>
      </c>
      <c r="C200" s="5">
        <v>80.489874</v>
      </c>
      <c r="D200" s="5">
        <v>44.94</v>
      </c>
      <c r="E200" s="5">
        <v>1.6424256</v>
      </c>
      <c r="F200" s="5">
        <v>5.4</v>
      </c>
      <c r="G200" s="5">
        <v>8.7830922</v>
      </c>
      <c r="H200" s="5">
        <v>0.152</v>
      </c>
      <c r="I200" s="5">
        <v>32.76433</v>
      </c>
      <c r="J200" s="5">
        <v>-327.6433</v>
      </c>
    </row>
    <row r="201" spans="1:10">
      <c r="A201" s="5" t="s">
        <v>209</v>
      </c>
      <c r="B201" s="5">
        <v>120</v>
      </c>
      <c r="C201" s="5">
        <v>82.1226</v>
      </c>
      <c r="D201" s="5">
        <v>39.74</v>
      </c>
      <c r="E201" s="5">
        <v>1.6689444</v>
      </c>
      <c r="F201" s="5">
        <v>6</v>
      </c>
      <c r="G201" s="5">
        <v>8.9034222</v>
      </c>
      <c r="H201" s="5">
        <v>-0.0668</v>
      </c>
      <c r="I201" s="5">
        <v>12.13673</v>
      </c>
      <c r="J201" s="5">
        <v>-121.3673</v>
      </c>
    </row>
    <row r="202" spans="1:10">
      <c r="A202" s="5" t="s">
        <v>210</v>
      </c>
      <c r="B202" s="5">
        <v>137</v>
      </c>
      <c r="C202" s="5">
        <v>101.48522</v>
      </c>
      <c r="D202" s="5">
        <v>47.4</v>
      </c>
      <c r="E202" s="5">
        <v>1.562268</v>
      </c>
      <c r="F202" s="5">
        <v>5.6</v>
      </c>
      <c r="G202" s="5">
        <v>8.338985</v>
      </c>
      <c r="H202" s="5">
        <v>0.6142</v>
      </c>
      <c r="I202" s="5">
        <v>-2.04762</v>
      </c>
      <c r="J202" s="5">
        <v>20.4762</v>
      </c>
    </row>
    <row r="203" spans="1:10">
      <c r="A203" s="5" t="s">
        <v>211</v>
      </c>
      <c r="B203" s="5">
        <v>137</v>
      </c>
      <c r="C203" s="5">
        <v>100.6594</v>
      </c>
      <c r="D203" s="5">
        <v>50.8</v>
      </c>
      <c r="E203" s="5">
        <v>1.444868</v>
      </c>
      <c r="F203" s="5">
        <v>5.2</v>
      </c>
      <c r="G203" s="5">
        <v>8.351307</v>
      </c>
      <c r="H203" s="5">
        <v>0.1082</v>
      </c>
      <c r="I203" s="5">
        <v>-8.32493</v>
      </c>
      <c r="J203" s="5">
        <v>83.2493</v>
      </c>
    </row>
    <row r="204" spans="1:10">
      <c r="A204" s="5" t="s">
        <v>212</v>
      </c>
      <c r="B204" s="5">
        <v>136</v>
      </c>
      <c r="C204" s="5">
        <v>101.2743</v>
      </c>
      <c r="D204" s="5">
        <v>48.2</v>
      </c>
      <c r="E204" s="5">
        <v>1.534068</v>
      </c>
      <c r="F204" s="5">
        <v>5.4</v>
      </c>
      <c r="G204" s="5">
        <v>8.3349204</v>
      </c>
      <c r="H204" s="5">
        <v>0.41</v>
      </c>
      <c r="I204" s="5">
        <v>-11.86172</v>
      </c>
      <c r="J204" s="5">
        <v>118.6172</v>
      </c>
    </row>
    <row r="205" spans="1:10">
      <c r="A205" s="5" t="s">
        <v>213</v>
      </c>
      <c r="B205" s="5">
        <v>137</v>
      </c>
      <c r="C205" s="5">
        <v>102.0736088</v>
      </c>
      <c r="D205" s="5">
        <v>44.4</v>
      </c>
      <c r="E205" s="5">
        <v>1.429068</v>
      </c>
      <c r="F205" s="5">
        <v>5.8</v>
      </c>
      <c r="G205" s="5">
        <v>8.4724866</v>
      </c>
      <c r="H205" s="5">
        <v>0.7578</v>
      </c>
      <c r="I205" s="5">
        <v>-7.03325</v>
      </c>
      <c r="J205" s="5">
        <v>70.3325</v>
      </c>
    </row>
    <row r="206" spans="1:10">
      <c r="A206" s="5" t="s">
        <v>214</v>
      </c>
      <c r="B206" s="5">
        <v>137</v>
      </c>
      <c r="C206" s="5">
        <v>102.255</v>
      </c>
      <c r="D206" s="5">
        <v>43.2</v>
      </c>
      <c r="E206" s="5">
        <v>1.459268</v>
      </c>
      <c r="F206" s="5">
        <v>6</v>
      </c>
      <c r="G206" s="5">
        <v>8.5661766</v>
      </c>
      <c r="H206" s="5">
        <v>0.5526</v>
      </c>
      <c r="I206" s="5">
        <v>-8.17637</v>
      </c>
      <c r="J206" s="5">
        <v>81.7637</v>
      </c>
    </row>
    <row r="207" spans="1:10">
      <c r="A207" s="5" t="s">
        <v>215</v>
      </c>
      <c r="B207" s="5">
        <v>136</v>
      </c>
      <c r="C207" s="5">
        <v>102.8726388</v>
      </c>
      <c r="D207" s="5">
        <v>41.8</v>
      </c>
      <c r="E207" s="5">
        <v>1.561519292</v>
      </c>
      <c r="F207" s="5">
        <v>6.2</v>
      </c>
      <c r="G207" s="5">
        <v>8.561885</v>
      </c>
      <c r="H207" s="5">
        <v>-0.085</v>
      </c>
      <c r="I207" s="5">
        <v>0.02344</v>
      </c>
      <c r="J207" s="5">
        <v>-0.2344</v>
      </c>
    </row>
    <row r="208" spans="1:10">
      <c r="A208" s="5" t="s">
        <v>216</v>
      </c>
      <c r="B208" s="5">
        <v>136</v>
      </c>
      <c r="C208" s="5">
        <v>102.82468</v>
      </c>
      <c r="D208" s="5">
        <v>40.6</v>
      </c>
      <c r="E208" s="5">
        <v>1.660268</v>
      </c>
      <c r="F208" s="5">
        <v>6.4</v>
      </c>
      <c r="G208" s="5">
        <v>8.5136584</v>
      </c>
      <c r="H208" s="5">
        <v>-0.0686</v>
      </c>
      <c r="I208" s="5">
        <v>-0.25558</v>
      </c>
      <c r="J208" s="5">
        <v>2.5558</v>
      </c>
    </row>
    <row r="209" spans="1:10">
      <c r="A209" s="5" t="s">
        <v>217</v>
      </c>
      <c r="B209" s="5">
        <v>136</v>
      </c>
      <c r="C209" s="5">
        <v>103.7952</v>
      </c>
      <c r="D209" s="5">
        <v>40.1</v>
      </c>
      <c r="E209" s="5">
        <v>1.676068</v>
      </c>
      <c r="F209" s="5">
        <v>6.6</v>
      </c>
      <c r="G209" s="5">
        <v>8.530959</v>
      </c>
      <c r="H209" s="5">
        <v>-0.0794</v>
      </c>
      <c r="I209" s="5">
        <v>0.00039</v>
      </c>
      <c r="J209" s="5">
        <v>-0.0039</v>
      </c>
    </row>
    <row r="210" spans="1:10">
      <c r="A210" s="5" t="s">
        <v>218</v>
      </c>
      <c r="B210" s="5">
        <v>138</v>
      </c>
      <c r="C210" s="5">
        <v>109.667274</v>
      </c>
      <c r="D210" s="5">
        <v>50.4</v>
      </c>
      <c r="E210" s="5">
        <v>1.6125492</v>
      </c>
      <c r="F210" s="5">
        <v>5.4</v>
      </c>
      <c r="G210" s="5">
        <v>8.337453</v>
      </c>
      <c r="H210" s="5">
        <v>0.152</v>
      </c>
      <c r="I210" s="5">
        <v>25.23048</v>
      </c>
      <c r="J210" s="5">
        <v>-252.3048</v>
      </c>
    </row>
    <row r="211" spans="1:10">
      <c r="A211" s="5" t="s">
        <v>219</v>
      </c>
      <c r="B211" s="5">
        <v>135</v>
      </c>
      <c r="C211" s="5">
        <v>111.3</v>
      </c>
      <c r="D211" s="5">
        <v>45.2</v>
      </c>
      <c r="E211" s="5">
        <v>1.639068</v>
      </c>
      <c r="F211" s="5">
        <v>6</v>
      </c>
      <c r="G211" s="5">
        <v>8.457783</v>
      </c>
      <c r="H211" s="5">
        <v>-0.0668</v>
      </c>
      <c r="I211" s="5">
        <v>1.05763</v>
      </c>
      <c r="J211" s="5">
        <v>-10.5763</v>
      </c>
    </row>
    <row r="212" spans="1:10">
      <c r="A212" s="5" t="s">
        <v>220</v>
      </c>
      <c r="B212" s="5">
        <v>162</v>
      </c>
      <c r="C212" s="5">
        <v>141.9939724</v>
      </c>
      <c r="D212" s="5">
        <v>48</v>
      </c>
      <c r="E212" s="5">
        <v>1.4225214</v>
      </c>
      <c r="F212" s="5">
        <v>5.8</v>
      </c>
      <c r="G212" s="5">
        <v>8.4990392</v>
      </c>
      <c r="H212" s="5">
        <v>0.6188</v>
      </c>
      <c r="I212" s="5">
        <v>-26.23041</v>
      </c>
      <c r="J212" s="5">
        <v>262.3041</v>
      </c>
    </row>
    <row r="213" spans="1:10">
      <c r="A213" s="5" t="s">
        <v>221</v>
      </c>
      <c r="B213" s="5">
        <v>162</v>
      </c>
      <c r="C213" s="5">
        <v>141.1681524</v>
      </c>
      <c r="D213" s="5">
        <v>51.4</v>
      </c>
      <c r="E213" s="5">
        <v>1.3051214</v>
      </c>
      <c r="F213" s="5">
        <v>5.4</v>
      </c>
      <c r="G213" s="5">
        <v>8.5113612</v>
      </c>
      <c r="H213" s="5">
        <v>0.1128</v>
      </c>
      <c r="I213" s="5">
        <v>-13.12853</v>
      </c>
      <c r="J213" s="5">
        <v>131.2853</v>
      </c>
    </row>
    <row r="214" spans="1:10">
      <c r="A214" s="5" t="s">
        <v>222</v>
      </c>
      <c r="B214" s="5">
        <v>161</v>
      </c>
      <c r="C214" s="5">
        <v>141.7830524</v>
      </c>
      <c r="D214" s="5">
        <v>48.8</v>
      </c>
      <c r="E214" s="5">
        <v>1.3943214</v>
      </c>
      <c r="F214" s="5">
        <v>5.6</v>
      </c>
      <c r="G214" s="5">
        <v>8.4949746</v>
      </c>
      <c r="H214" s="5">
        <v>0.4146</v>
      </c>
      <c r="I214" s="5">
        <v>37.04729</v>
      </c>
      <c r="J214" s="5">
        <v>-370.4729</v>
      </c>
    </row>
    <row r="215" spans="1:10">
      <c r="A215" s="5" t="s">
        <v>223</v>
      </c>
      <c r="B215" s="5">
        <v>162</v>
      </c>
      <c r="C215" s="5">
        <v>142.5823612</v>
      </c>
      <c r="D215" s="5">
        <v>45</v>
      </c>
      <c r="E215" s="5">
        <v>1.2893214</v>
      </c>
      <c r="F215" s="5">
        <v>6</v>
      </c>
      <c r="G215" s="5">
        <v>8.6325408</v>
      </c>
      <c r="H215" s="5">
        <v>0.7624</v>
      </c>
      <c r="I215" s="5">
        <v>-9.63372</v>
      </c>
      <c r="J215" s="5">
        <v>96.3372</v>
      </c>
    </row>
    <row r="216" spans="1:10">
      <c r="A216" s="5" t="s">
        <v>224</v>
      </c>
      <c r="B216" s="5">
        <v>162</v>
      </c>
      <c r="C216" s="5">
        <v>142.7637524</v>
      </c>
      <c r="D216" s="5">
        <v>43.8</v>
      </c>
      <c r="E216" s="5">
        <v>1.3195214</v>
      </c>
      <c r="F216" s="5">
        <v>6.2</v>
      </c>
      <c r="G216" s="5">
        <v>8.7262308</v>
      </c>
      <c r="H216" s="5">
        <v>0.5572</v>
      </c>
      <c r="I216" s="5">
        <v>-11.13212</v>
      </c>
      <c r="J216" s="5">
        <v>111.3212</v>
      </c>
    </row>
    <row r="217" spans="1:10">
      <c r="A217" s="5" t="s">
        <v>225</v>
      </c>
      <c r="B217" s="5">
        <v>161</v>
      </c>
      <c r="C217" s="5">
        <v>143.3813912</v>
      </c>
      <c r="D217" s="5">
        <v>42.4</v>
      </c>
      <c r="E217" s="5">
        <v>1.421772692</v>
      </c>
      <c r="F217" s="5">
        <v>6.4</v>
      </c>
      <c r="G217" s="5">
        <v>8.7219392</v>
      </c>
      <c r="H217" s="5">
        <v>-0.0804</v>
      </c>
      <c r="I217" s="5">
        <v>0.00409</v>
      </c>
      <c r="J217" s="5">
        <v>-0.0409</v>
      </c>
    </row>
    <row r="218" spans="1:10">
      <c r="A218" s="5" t="s">
        <v>226</v>
      </c>
      <c r="B218" s="5">
        <v>161</v>
      </c>
      <c r="C218" s="5">
        <v>143.3334324</v>
      </c>
      <c r="D218" s="5">
        <v>41.2</v>
      </c>
      <c r="E218" s="5">
        <v>1.5205214</v>
      </c>
      <c r="F218" s="5">
        <v>6.6</v>
      </c>
      <c r="G218" s="5">
        <v>8.6737126</v>
      </c>
      <c r="H218" s="5">
        <v>-0.064</v>
      </c>
      <c r="I218" s="5">
        <v>0.03074</v>
      </c>
      <c r="J218" s="5">
        <v>-0.3074</v>
      </c>
    </row>
    <row r="219" spans="1:10">
      <c r="A219" s="5" t="s">
        <v>227</v>
      </c>
      <c r="B219" s="5">
        <v>161</v>
      </c>
      <c r="C219" s="5">
        <v>144.3039524</v>
      </c>
      <c r="D219" s="5">
        <v>40.7</v>
      </c>
      <c r="E219" s="5">
        <v>1.5363214</v>
      </c>
      <c r="F219" s="5">
        <v>6.8</v>
      </c>
      <c r="G219" s="5">
        <v>8.6910132</v>
      </c>
      <c r="H219" s="5">
        <v>-0.0748</v>
      </c>
      <c r="I219" s="5">
        <v>0.0008</v>
      </c>
      <c r="J219" s="5">
        <v>-0.008</v>
      </c>
    </row>
    <row r="220" spans="1:10">
      <c r="A220" s="5" t="s">
        <v>228</v>
      </c>
      <c r="B220" s="5">
        <v>163</v>
      </c>
      <c r="C220" s="5">
        <v>150.1760264</v>
      </c>
      <c r="D220" s="5">
        <v>51</v>
      </c>
      <c r="E220" s="5">
        <v>1.4728026</v>
      </c>
      <c r="F220" s="5">
        <v>5.6</v>
      </c>
      <c r="G220" s="5">
        <v>8.4975072</v>
      </c>
      <c r="H220" s="5">
        <v>0.1566</v>
      </c>
      <c r="I220" s="5">
        <v>0.0001</v>
      </c>
      <c r="J220" s="5">
        <v>-0.001</v>
      </c>
    </row>
    <row r="221" spans="1:10">
      <c r="A221" s="5" t="s">
        <v>229</v>
      </c>
      <c r="B221" s="5">
        <v>160</v>
      </c>
      <c r="C221" s="5">
        <v>151.8087524</v>
      </c>
      <c r="D221" s="5">
        <v>45.8</v>
      </c>
      <c r="E221" s="5">
        <v>1.4993214</v>
      </c>
      <c r="F221" s="5">
        <v>6.2</v>
      </c>
      <c r="G221" s="5">
        <v>8.6178372</v>
      </c>
      <c r="H221" s="5">
        <v>-0.0622</v>
      </c>
      <c r="I221" s="5">
        <v>0.00148</v>
      </c>
      <c r="J221" s="5">
        <v>-0.0148</v>
      </c>
    </row>
    <row r="222" spans="1:10">
      <c r="A222" s="5" t="s">
        <v>230</v>
      </c>
      <c r="B222" s="5">
        <v>108</v>
      </c>
      <c r="C222" s="5">
        <v>35.8299724</v>
      </c>
      <c r="D222" s="5">
        <v>33.24</v>
      </c>
      <c r="E222" s="5">
        <v>1.528783818</v>
      </c>
      <c r="F222" s="5">
        <v>5.8</v>
      </c>
      <c r="G222" s="5">
        <v>9.6666452</v>
      </c>
      <c r="H222" s="5">
        <v>0.6122</v>
      </c>
      <c r="I222" s="5">
        <v>-39.64604</v>
      </c>
      <c r="J222" s="5">
        <v>396.4604</v>
      </c>
    </row>
    <row r="223" spans="1:10">
      <c r="A223" s="5" t="s">
        <v>231</v>
      </c>
      <c r="B223" s="5">
        <v>108</v>
      </c>
      <c r="C223" s="5">
        <v>35.0041524</v>
      </c>
      <c r="D223" s="5">
        <v>36.64</v>
      </c>
      <c r="E223" s="5">
        <v>1.411383818</v>
      </c>
      <c r="F223" s="5">
        <v>5.4</v>
      </c>
      <c r="G223" s="5">
        <v>9.6789672</v>
      </c>
      <c r="H223" s="5">
        <v>0.1062</v>
      </c>
      <c r="I223" s="5">
        <v>-0.00346</v>
      </c>
      <c r="J223" s="5">
        <v>0.0346</v>
      </c>
    </row>
    <row r="224" spans="1:10">
      <c r="A224" s="5" t="s">
        <v>232</v>
      </c>
      <c r="B224" s="5">
        <v>107</v>
      </c>
      <c r="C224" s="5">
        <v>35.6190524</v>
      </c>
      <c r="D224" s="5">
        <v>34.04</v>
      </c>
      <c r="E224" s="5">
        <v>1.500583818</v>
      </c>
      <c r="F224" s="5">
        <v>5.6</v>
      </c>
      <c r="G224" s="5">
        <v>9.6625806</v>
      </c>
      <c r="H224" s="5">
        <v>0.408</v>
      </c>
      <c r="I224" s="5">
        <v>16.74224</v>
      </c>
      <c r="J224" s="5">
        <v>-167.4224</v>
      </c>
    </row>
    <row r="225" spans="1:10">
      <c r="A225" s="5" t="s">
        <v>233</v>
      </c>
      <c r="B225" s="5">
        <v>108</v>
      </c>
      <c r="C225" s="5">
        <v>36.4183612</v>
      </c>
      <c r="D225" s="5">
        <v>30.24</v>
      </c>
      <c r="E225" s="5">
        <v>1.395583818</v>
      </c>
      <c r="F225" s="5">
        <v>6</v>
      </c>
      <c r="G225" s="5">
        <v>9.8001468</v>
      </c>
      <c r="H225" s="5">
        <v>0.7558</v>
      </c>
      <c r="I225" s="5">
        <v>5.77294</v>
      </c>
      <c r="J225" s="5">
        <v>-57.7294</v>
      </c>
    </row>
    <row r="226" spans="1:10">
      <c r="A226" s="5" t="s">
        <v>234</v>
      </c>
      <c r="B226" s="5">
        <v>108</v>
      </c>
      <c r="C226" s="5">
        <v>36.5997524</v>
      </c>
      <c r="D226" s="5">
        <v>29.04</v>
      </c>
      <c r="E226" s="5">
        <v>1.425783818</v>
      </c>
      <c r="F226" s="5">
        <v>6.2</v>
      </c>
      <c r="G226" s="5">
        <v>9.8938368</v>
      </c>
      <c r="H226" s="5">
        <v>0.5506</v>
      </c>
      <c r="I226" s="5">
        <v>12.12242</v>
      </c>
      <c r="J226" s="5">
        <v>-121.2242</v>
      </c>
    </row>
    <row r="227" spans="1:10">
      <c r="A227" s="5" t="s">
        <v>235</v>
      </c>
      <c r="B227" s="5">
        <v>107</v>
      </c>
      <c r="C227" s="5">
        <v>37.2173912</v>
      </c>
      <c r="D227" s="5">
        <v>27.64</v>
      </c>
      <c r="E227" s="5">
        <v>1.52803511</v>
      </c>
      <c r="F227" s="5">
        <v>6.4</v>
      </c>
      <c r="G227" s="5">
        <v>9.8895452</v>
      </c>
      <c r="H227" s="5">
        <v>-0.087</v>
      </c>
      <c r="I227" s="5">
        <v>7.60284</v>
      </c>
      <c r="J227" s="5">
        <v>-76.0284</v>
      </c>
    </row>
    <row r="228" spans="1:10">
      <c r="A228" s="5" t="s">
        <v>236</v>
      </c>
      <c r="B228" s="5">
        <v>107</v>
      </c>
      <c r="C228" s="5">
        <v>37.1694324</v>
      </c>
      <c r="D228" s="5">
        <v>26.44</v>
      </c>
      <c r="E228" s="5">
        <v>1.626783818</v>
      </c>
      <c r="F228" s="5">
        <v>6.6</v>
      </c>
      <c r="G228" s="5">
        <v>9.8413186</v>
      </c>
      <c r="H228" s="5">
        <v>-0.0706</v>
      </c>
      <c r="I228" s="5">
        <v>12.69825</v>
      </c>
      <c r="J228" s="5">
        <v>-126.9825</v>
      </c>
    </row>
    <row r="229" spans="1:10">
      <c r="A229" s="5" t="s">
        <v>237</v>
      </c>
      <c r="B229" s="5">
        <v>107</v>
      </c>
      <c r="C229" s="5">
        <v>38.1399524</v>
      </c>
      <c r="D229" s="5">
        <v>25.94</v>
      </c>
      <c r="E229" s="5">
        <v>1.642583818</v>
      </c>
      <c r="F229" s="5">
        <v>6.8</v>
      </c>
      <c r="G229" s="5">
        <v>9.8586192</v>
      </c>
      <c r="H229" s="5">
        <v>-0.0814</v>
      </c>
      <c r="I229" s="5">
        <v>-4.70898</v>
      </c>
      <c r="J229" s="5">
        <v>47.0898</v>
      </c>
    </row>
    <row r="230" spans="1:10">
      <c r="A230" s="5" t="s">
        <v>238</v>
      </c>
      <c r="B230" s="5">
        <v>109</v>
      </c>
      <c r="C230" s="5">
        <v>44.0120264</v>
      </c>
      <c r="D230" s="5">
        <v>36.24</v>
      </c>
      <c r="E230" s="5">
        <v>1.579065018</v>
      </c>
      <c r="F230" s="5">
        <v>5.6</v>
      </c>
      <c r="G230" s="5">
        <v>9.6651132</v>
      </c>
      <c r="H230" s="5">
        <v>0.15</v>
      </c>
      <c r="I230" s="5">
        <v>-12.93023</v>
      </c>
      <c r="J230" s="5">
        <v>129.3023</v>
      </c>
    </row>
    <row r="231" spans="1:10">
      <c r="A231" s="5" t="s">
        <v>239</v>
      </c>
      <c r="B231" s="5">
        <v>106</v>
      </c>
      <c r="C231" s="5">
        <v>45.6447524</v>
      </c>
      <c r="D231" s="5">
        <v>31.04</v>
      </c>
      <c r="E231" s="5">
        <v>1.605583818</v>
      </c>
      <c r="F231" s="5">
        <v>6.2</v>
      </c>
      <c r="G231" s="5">
        <v>9.7854432</v>
      </c>
      <c r="H231" s="5">
        <v>-0.0688</v>
      </c>
      <c r="I231" s="5">
        <v>-1.48698</v>
      </c>
      <c r="J231" s="5">
        <v>14.8698</v>
      </c>
    </row>
    <row r="232" spans="1:10">
      <c r="A232" s="5" t="s">
        <v>240</v>
      </c>
      <c r="B232" s="5">
        <v>117</v>
      </c>
      <c r="C232" s="5">
        <v>63.9765724</v>
      </c>
      <c r="D232" s="5">
        <v>38.94</v>
      </c>
      <c r="E232" s="5">
        <v>1.4949234</v>
      </c>
      <c r="F232" s="5">
        <v>5.8</v>
      </c>
      <c r="G232" s="5">
        <v>9.3020744</v>
      </c>
      <c r="H232" s="5">
        <v>0.6104</v>
      </c>
      <c r="I232" s="5">
        <v>-43.99281</v>
      </c>
      <c r="J232" s="5">
        <v>439.9281</v>
      </c>
    </row>
    <row r="233" spans="1:10">
      <c r="A233" s="5" t="s">
        <v>241</v>
      </c>
      <c r="B233" s="5">
        <v>117</v>
      </c>
      <c r="C233" s="5">
        <v>63.1507524</v>
      </c>
      <c r="D233" s="5">
        <v>42.34</v>
      </c>
      <c r="E233" s="5">
        <v>1.3775234</v>
      </c>
      <c r="F233" s="5">
        <v>5.4</v>
      </c>
      <c r="G233" s="5">
        <v>9.3143964</v>
      </c>
      <c r="H233" s="5">
        <v>0.1044</v>
      </c>
      <c r="I233" s="5">
        <v>0.9678</v>
      </c>
      <c r="J233" s="5">
        <v>-9.678</v>
      </c>
    </row>
    <row r="234" spans="1:10">
      <c r="A234" s="5" t="s">
        <v>242</v>
      </c>
      <c r="B234" s="5">
        <v>116</v>
      </c>
      <c r="C234" s="5">
        <v>63.7656524</v>
      </c>
      <c r="D234" s="5">
        <v>39.74</v>
      </c>
      <c r="E234" s="5">
        <v>1.4667234</v>
      </c>
      <c r="F234" s="5">
        <v>5.6</v>
      </c>
      <c r="G234" s="5">
        <v>9.2980098</v>
      </c>
      <c r="H234" s="5">
        <v>0.4062</v>
      </c>
      <c r="I234" s="5">
        <v>22.98833</v>
      </c>
      <c r="J234" s="5">
        <v>-229.8833</v>
      </c>
    </row>
    <row r="235" spans="1:10">
      <c r="A235" s="5" t="s">
        <v>243</v>
      </c>
      <c r="B235" s="5">
        <v>117</v>
      </c>
      <c r="C235" s="5">
        <v>64.5649612</v>
      </c>
      <c r="D235" s="5">
        <v>35.94</v>
      </c>
      <c r="E235" s="5">
        <v>1.3617234</v>
      </c>
      <c r="F235" s="5">
        <v>6</v>
      </c>
      <c r="G235" s="5">
        <v>9.435576</v>
      </c>
      <c r="H235" s="5">
        <v>0.754</v>
      </c>
      <c r="I235" s="5">
        <v>9.61579</v>
      </c>
      <c r="J235" s="5">
        <v>-96.1579</v>
      </c>
    </row>
    <row r="236" spans="1:10">
      <c r="A236" s="5" t="s">
        <v>244</v>
      </c>
      <c r="B236" s="5">
        <v>117</v>
      </c>
      <c r="C236" s="5">
        <v>64.7463524</v>
      </c>
      <c r="D236" s="5">
        <v>34.74</v>
      </c>
      <c r="E236" s="5">
        <v>1.3919234</v>
      </c>
      <c r="F236" s="5">
        <v>6.2</v>
      </c>
      <c r="G236" s="5">
        <v>9.529266</v>
      </c>
      <c r="H236" s="5">
        <v>0.5488</v>
      </c>
      <c r="I236" s="5">
        <v>58.15259</v>
      </c>
      <c r="J236" s="5">
        <v>-581.5259</v>
      </c>
    </row>
    <row r="237" spans="1:10">
      <c r="A237" s="5" t="s">
        <v>245</v>
      </c>
      <c r="B237" s="5">
        <v>116</v>
      </c>
      <c r="C237" s="5">
        <v>65.3639912</v>
      </c>
      <c r="D237" s="5">
        <v>33.34</v>
      </c>
      <c r="E237" s="5">
        <v>1.494174692</v>
      </c>
      <c r="F237" s="5">
        <v>6.4</v>
      </c>
      <c r="G237" s="5">
        <v>9.5249744</v>
      </c>
      <c r="H237" s="5">
        <v>-0.0888</v>
      </c>
      <c r="I237" s="5">
        <v>14.3523</v>
      </c>
      <c r="J237" s="5">
        <v>-143.523</v>
      </c>
    </row>
    <row r="238" spans="1:10">
      <c r="A238" s="5" t="s">
        <v>246</v>
      </c>
      <c r="B238" s="5">
        <v>116</v>
      </c>
      <c r="C238" s="5">
        <v>65.3160324</v>
      </c>
      <c r="D238" s="5">
        <v>32.14</v>
      </c>
      <c r="E238" s="5">
        <v>1.5929234</v>
      </c>
      <c r="F238" s="5">
        <v>6.6</v>
      </c>
      <c r="G238" s="5">
        <v>9.4767478</v>
      </c>
      <c r="H238" s="5">
        <v>-0.0724</v>
      </c>
      <c r="I238" s="5">
        <v>16.22027</v>
      </c>
      <c r="J238" s="5">
        <v>-162.2027</v>
      </c>
    </row>
    <row r="239" spans="1:10">
      <c r="A239" s="5" t="s">
        <v>247</v>
      </c>
      <c r="B239" s="5">
        <v>116</v>
      </c>
      <c r="C239" s="5">
        <v>66.2865524</v>
      </c>
      <c r="D239" s="5">
        <v>31.64</v>
      </c>
      <c r="E239" s="5">
        <v>1.6087234</v>
      </c>
      <c r="F239" s="5">
        <v>6.8</v>
      </c>
      <c r="G239" s="5">
        <v>9.4940484</v>
      </c>
      <c r="H239" s="5">
        <v>-0.0832</v>
      </c>
      <c r="I239" s="5">
        <v>0.24108</v>
      </c>
      <c r="J239" s="5">
        <v>-2.4108</v>
      </c>
    </row>
    <row r="240" spans="1:10">
      <c r="A240" s="5" t="s">
        <v>248</v>
      </c>
      <c r="B240" s="5">
        <v>118</v>
      </c>
      <c r="C240" s="5">
        <v>72.1586264</v>
      </c>
      <c r="D240" s="5">
        <v>41.94</v>
      </c>
      <c r="E240" s="5">
        <v>1.5452046</v>
      </c>
      <c r="F240" s="5">
        <v>5.6</v>
      </c>
      <c r="G240" s="5">
        <v>9.3005424</v>
      </c>
      <c r="H240" s="5">
        <v>0.1482</v>
      </c>
      <c r="I240" s="5">
        <v>4.51669</v>
      </c>
      <c r="J240" s="5">
        <v>-45.1669</v>
      </c>
    </row>
    <row r="241" spans="1:10">
      <c r="A241" s="5" t="s">
        <v>249</v>
      </c>
      <c r="B241" s="5">
        <v>115</v>
      </c>
      <c r="C241" s="5">
        <v>73.7913524</v>
      </c>
      <c r="D241" s="5">
        <v>36.74</v>
      </c>
      <c r="E241" s="5">
        <v>1.5717234</v>
      </c>
      <c r="F241" s="5">
        <v>6.2</v>
      </c>
      <c r="G241" s="5">
        <v>9.4208724</v>
      </c>
      <c r="H241" s="5">
        <v>-0.0706</v>
      </c>
      <c r="I241" s="5">
        <v>-5.70444</v>
      </c>
      <c r="J241" s="5">
        <v>57.0444</v>
      </c>
    </row>
    <row r="242" spans="1:10">
      <c r="A242" s="5" t="s">
        <v>250</v>
      </c>
      <c r="B242" s="5">
        <v>132</v>
      </c>
      <c r="C242" s="5">
        <v>93.1539724</v>
      </c>
      <c r="D242" s="5">
        <v>44.4</v>
      </c>
      <c r="E242" s="5">
        <v>1.465047</v>
      </c>
      <c r="F242" s="5">
        <v>5.8</v>
      </c>
      <c r="G242" s="5">
        <v>8.8564352</v>
      </c>
      <c r="H242" s="5">
        <v>0.6104</v>
      </c>
      <c r="I242" s="5">
        <v>-34.59098</v>
      </c>
      <c r="J242" s="5">
        <v>345.9098</v>
      </c>
    </row>
    <row r="243" spans="1:10">
      <c r="A243" s="5" t="s">
        <v>251</v>
      </c>
      <c r="B243" s="5">
        <v>132</v>
      </c>
      <c r="C243" s="5">
        <v>92.3281524</v>
      </c>
      <c r="D243" s="5">
        <v>47.8</v>
      </c>
      <c r="E243" s="5">
        <v>1.347647</v>
      </c>
      <c r="F243" s="5">
        <v>5.4</v>
      </c>
      <c r="G243" s="5">
        <v>8.8687572</v>
      </c>
      <c r="H243" s="5">
        <v>0.1044</v>
      </c>
      <c r="I243" s="5">
        <v>-2.08777</v>
      </c>
      <c r="J243" s="5">
        <v>20.8777</v>
      </c>
    </row>
    <row r="244" spans="1:10">
      <c r="A244" s="5" t="s">
        <v>252</v>
      </c>
      <c r="B244" s="5">
        <v>131</v>
      </c>
      <c r="C244" s="5">
        <v>92.9430524</v>
      </c>
      <c r="D244" s="5">
        <v>45.2</v>
      </c>
      <c r="E244" s="5">
        <v>1.436847</v>
      </c>
      <c r="F244" s="5">
        <v>5.6</v>
      </c>
      <c r="G244" s="5">
        <v>8.8523706</v>
      </c>
      <c r="H244" s="5">
        <v>0.4062</v>
      </c>
      <c r="I244" s="5">
        <v>44.35932</v>
      </c>
      <c r="J244" s="5">
        <v>-443.5932</v>
      </c>
    </row>
    <row r="245" spans="1:10">
      <c r="A245" s="5" t="s">
        <v>253</v>
      </c>
      <c r="B245" s="5">
        <v>132</v>
      </c>
      <c r="C245" s="5">
        <v>93.7423612</v>
      </c>
      <c r="D245" s="5">
        <v>41.4</v>
      </c>
      <c r="E245" s="5">
        <v>1.331847</v>
      </c>
      <c r="F245" s="5">
        <v>6</v>
      </c>
      <c r="G245" s="5">
        <v>8.9899368</v>
      </c>
      <c r="H245" s="5">
        <v>0.754</v>
      </c>
      <c r="I245" s="5">
        <v>11.77339</v>
      </c>
      <c r="J245" s="5">
        <v>-117.7339</v>
      </c>
    </row>
    <row r="246" spans="1:10">
      <c r="A246" s="5" t="s">
        <v>254</v>
      </c>
      <c r="B246" s="5">
        <v>132</v>
      </c>
      <c r="C246" s="5">
        <v>93.9237524</v>
      </c>
      <c r="D246" s="5">
        <v>40.2</v>
      </c>
      <c r="E246" s="5">
        <v>1.362047</v>
      </c>
      <c r="F246" s="5">
        <v>6.2</v>
      </c>
      <c r="G246" s="5">
        <v>9.0836268</v>
      </c>
      <c r="H246" s="5">
        <v>0.5488</v>
      </c>
      <c r="I246" s="5">
        <v>1.0804</v>
      </c>
      <c r="J246" s="5">
        <v>-10.804</v>
      </c>
    </row>
    <row r="247" spans="1:10">
      <c r="A247" s="5" t="s">
        <v>255</v>
      </c>
      <c r="B247" s="5">
        <v>131</v>
      </c>
      <c r="C247" s="5">
        <v>94.5413912</v>
      </c>
      <c r="D247" s="5">
        <v>38.8</v>
      </c>
      <c r="E247" s="5">
        <v>1.464298292</v>
      </c>
      <c r="F247" s="5">
        <v>6.4</v>
      </c>
      <c r="G247" s="5">
        <v>9.0793352</v>
      </c>
      <c r="H247" s="5">
        <v>-0.0888</v>
      </c>
      <c r="I247" s="5">
        <v>-0.01204</v>
      </c>
      <c r="J247" s="5">
        <v>0.1204</v>
      </c>
    </row>
    <row r="248" spans="1:10">
      <c r="A248" s="5" t="s">
        <v>256</v>
      </c>
      <c r="B248" s="5">
        <v>131</v>
      </c>
      <c r="C248" s="5">
        <v>94.4934324</v>
      </c>
      <c r="D248" s="5">
        <v>37.6</v>
      </c>
      <c r="E248" s="5">
        <v>1.563047</v>
      </c>
      <c r="F248" s="5">
        <v>6.6</v>
      </c>
      <c r="G248" s="5">
        <v>9.0311086</v>
      </c>
      <c r="H248" s="5">
        <v>-0.0724</v>
      </c>
      <c r="I248" s="5">
        <v>0.38896</v>
      </c>
      <c r="J248" s="5">
        <v>-3.8896</v>
      </c>
    </row>
    <row r="249" spans="1:10">
      <c r="A249" s="5" t="s">
        <v>257</v>
      </c>
      <c r="B249" s="5">
        <v>131</v>
      </c>
      <c r="C249" s="5">
        <v>95.4639524</v>
      </c>
      <c r="D249" s="5">
        <v>37.1</v>
      </c>
      <c r="E249" s="5">
        <v>1.578847</v>
      </c>
      <c r="F249" s="5">
        <v>6.8</v>
      </c>
      <c r="G249" s="5">
        <v>9.0484092</v>
      </c>
      <c r="H249" s="5">
        <v>-0.0832</v>
      </c>
      <c r="I249" s="5">
        <v>2.67362</v>
      </c>
      <c r="J249" s="5">
        <v>-26.7362</v>
      </c>
    </row>
    <row r="250" spans="1:10">
      <c r="A250" s="5" t="s">
        <v>258</v>
      </c>
      <c r="B250" s="5">
        <v>133</v>
      </c>
      <c r="C250" s="5">
        <v>101.3360264</v>
      </c>
      <c r="D250" s="5">
        <v>47.4</v>
      </c>
      <c r="E250" s="5">
        <v>1.5153282</v>
      </c>
      <c r="F250" s="5">
        <v>5.6</v>
      </c>
      <c r="G250" s="5">
        <v>8.8549032</v>
      </c>
      <c r="H250" s="5">
        <v>0.1482</v>
      </c>
      <c r="I250" s="5">
        <v>11.01914</v>
      </c>
      <c r="J250" s="5">
        <v>-110.1914</v>
      </c>
    </row>
    <row r="251" spans="1:10">
      <c r="A251" s="5" t="s">
        <v>259</v>
      </c>
      <c r="B251" s="5">
        <v>130</v>
      </c>
      <c r="C251" s="5">
        <v>102.9687524</v>
      </c>
      <c r="D251" s="5">
        <v>42.2</v>
      </c>
      <c r="E251" s="5">
        <v>1.541847</v>
      </c>
      <c r="F251" s="5">
        <v>6.2</v>
      </c>
      <c r="G251" s="5">
        <v>8.9752332</v>
      </c>
      <c r="H251" s="5">
        <v>-0.0706</v>
      </c>
      <c r="I251" s="5">
        <v>9e-5</v>
      </c>
      <c r="J251" s="5">
        <v>-0.0009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M133"/>
  <sheetViews>
    <sheetView zoomScale="130" zoomScaleNormal="130" topLeftCell="BK102" workbookViewId="0">
      <selection activeCell="BM3" sqref="BM3:BM133"/>
    </sheetView>
  </sheetViews>
  <sheetFormatPr defaultColWidth="9" defaultRowHeight="13.5"/>
  <cols>
    <col min="1" max="14" width="9.375" customWidth="1"/>
    <col min="15" max="15" width="5.09166666666667" customWidth="1"/>
    <col min="16" max="21" width="9.375" customWidth="1"/>
    <col min="22" max="22" width="3.93333333333333" customWidth="1"/>
    <col min="23" max="37" width="9.375" customWidth="1"/>
    <col min="38" max="46" width="15.375" customWidth="1"/>
    <col min="47" max="47" width="4.8" customWidth="1"/>
    <col min="48" max="48" width="15.375" customWidth="1"/>
    <col min="49" max="49" width="7" customWidth="1"/>
    <col min="50" max="50" width="5.125" customWidth="1"/>
    <col min="51" max="51" width="10.875" customWidth="1"/>
    <col min="52" max="52" width="12.625" customWidth="1"/>
    <col min="53" max="53" width="10.875" customWidth="1"/>
    <col min="54" max="54" width="11.5" customWidth="1"/>
    <col min="55" max="55" width="8.875" customWidth="1"/>
    <col min="56" max="57" width="15.375" customWidth="1"/>
    <col min="58" max="58" width="12.625"/>
    <col min="62" max="62" width="26.5" customWidth="1"/>
    <col min="63" max="64" width="26.875" customWidth="1"/>
    <col min="65" max="65" width="9.375"/>
  </cols>
  <sheetData>
    <row r="2" spans="38:46">
      <c r="AL2" s="2" t="s">
        <v>260</v>
      </c>
      <c r="AM2" s="2" t="s">
        <v>260</v>
      </c>
      <c r="AN2" s="2"/>
      <c r="AO2" s="2"/>
      <c r="AP2" s="2"/>
      <c r="AQ2" s="2"/>
      <c r="AR2" s="2"/>
      <c r="AS2" s="2"/>
      <c r="AT2" s="2" t="s">
        <v>260</v>
      </c>
    </row>
    <row r="3" ht="15" spans="1:65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 t="s">
        <v>261</v>
      </c>
      <c r="BF3" s="1" t="s">
        <v>262</v>
      </c>
      <c r="BG3" s="1" t="s">
        <v>263</v>
      </c>
      <c r="BH3" s="1" t="s">
        <v>264</v>
      </c>
      <c r="BI3" s="1" t="s">
        <v>265</v>
      </c>
      <c r="BJ3" s="1" t="s">
        <v>266</v>
      </c>
      <c r="BK3" s="1" t="s">
        <v>267</v>
      </c>
      <c r="BL3" s="1" t="s">
        <v>268</v>
      </c>
      <c r="BM3" s="1" t="s">
        <v>269</v>
      </c>
    </row>
    <row r="4" spans="1:65">
      <c r="A4" s="2" t="s">
        <v>10</v>
      </c>
      <c r="B4" s="2">
        <f>I4*(1/3)+P4*(2/3)</f>
        <v>121.666666666667</v>
      </c>
      <c r="C4" s="2">
        <f>J4*(1/3)+Q4*(2/3)</f>
        <v>32.3333333333333</v>
      </c>
      <c r="D4" s="2">
        <f>K4*(1/3)+R4*(2/3)</f>
        <v>72.9137313333333</v>
      </c>
      <c r="E4" s="2">
        <f>L4*(1/3)+S4*(2/3)</f>
        <v>32.3333333333333</v>
      </c>
      <c r="F4" s="2">
        <f>M4*(1/3)+T4*(2/3)</f>
        <v>2.46314428666667</v>
      </c>
      <c r="G4" s="2">
        <f>N4*(1/3)+U4*(2/3)</f>
        <v>7.66666666666667</v>
      </c>
      <c r="H4" s="3"/>
      <c r="I4" s="3">
        <v>135</v>
      </c>
      <c r="J4" s="3">
        <v>27</v>
      </c>
      <c r="K4" s="3">
        <v>58.933194</v>
      </c>
      <c r="L4" s="3">
        <v>55</v>
      </c>
      <c r="M4" s="3">
        <v>0.66225646</v>
      </c>
      <c r="N4" s="3">
        <v>9</v>
      </c>
      <c r="O4" s="2"/>
      <c r="P4" s="3">
        <v>115</v>
      </c>
      <c r="Q4" s="3">
        <v>35</v>
      </c>
      <c r="R4" s="3">
        <v>79.904</v>
      </c>
      <c r="S4" s="3">
        <v>21</v>
      </c>
      <c r="T4" s="3">
        <v>3.3635882</v>
      </c>
      <c r="U4" s="3">
        <v>7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R4" s="2"/>
      <c r="AS4" s="2"/>
      <c r="AT4" s="2"/>
      <c r="BB4" s="2"/>
      <c r="BC4" s="2"/>
      <c r="BD4" s="2"/>
      <c r="BE4" s="2">
        <v>2.671447</v>
      </c>
      <c r="BF4" s="2">
        <v>4.78663836199178</v>
      </c>
      <c r="BG4" s="2">
        <v>3.73</v>
      </c>
      <c r="BH4" s="2">
        <v>6</v>
      </c>
      <c r="BI4" s="2" t="s">
        <v>270</v>
      </c>
      <c r="BJ4" s="2">
        <v>-52.8200000005086</v>
      </c>
      <c r="BK4" s="2">
        <v>-52.8700000010929</v>
      </c>
      <c r="BL4" s="2">
        <v>-52.8700000010929</v>
      </c>
      <c r="BM4" s="2">
        <v>52.08</v>
      </c>
    </row>
    <row r="5" spans="1:65">
      <c r="A5" s="2" t="s">
        <v>11</v>
      </c>
      <c r="B5" s="2">
        <f>I5*0.5+P5*0.5</f>
        <v>117.5</v>
      </c>
      <c r="C5" s="2">
        <f>J5*0.5+Q5*0.5</f>
        <v>22</v>
      </c>
      <c r="D5" s="2">
        <f>K5*0.5+R5*0.5</f>
        <v>47.191597</v>
      </c>
      <c r="E5" s="2">
        <f>L5*0.5+S5*0.5</f>
        <v>34.8</v>
      </c>
      <c r="F5" s="2">
        <f>M5*0.5+T5*0.5</f>
        <v>2.13749073</v>
      </c>
      <c r="G5" s="2">
        <f>N5*0.5+U5*0.5</f>
        <v>8</v>
      </c>
      <c r="H5" s="3"/>
      <c r="I5" s="3">
        <v>135</v>
      </c>
      <c r="J5" s="3">
        <v>27</v>
      </c>
      <c r="K5" s="3">
        <v>58.933194</v>
      </c>
      <c r="L5" s="3">
        <v>55</v>
      </c>
      <c r="M5" s="3">
        <v>0.66225646</v>
      </c>
      <c r="N5" s="3">
        <v>9</v>
      </c>
      <c r="O5" s="2"/>
      <c r="P5" s="3">
        <v>100</v>
      </c>
      <c r="Q5" s="3">
        <v>17</v>
      </c>
      <c r="R5" s="3">
        <v>35.45</v>
      </c>
      <c r="S5" s="3">
        <v>14.6</v>
      </c>
      <c r="T5" s="3">
        <v>3.612725</v>
      </c>
      <c r="U5" s="3">
        <v>7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R5" s="2"/>
      <c r="AS5" s="2"/>
      <c r="BB5" s="2"/>
      <c r="BC5" s="2"/>
      <c r="BD5" s="2"/>
      <c r="BE5" s="2">
        <v>2.060356</v>
      </c>
      <c r="BF5" s="2">
        <v>62.4992113384501</v>
      </c>
      <c r="BG5" s="2">
        <v>2.5</v>
      </c>
      <c r="BH5" s="2">
        <v>3</v>
      </c>
      <c r="BI5" s="2" t="s">
        <v>271</v>
      </c>
      <c r="BJ5" s="2">
        <v>71.1700000000093</v>
      </c>
      <c r="BK5" s="2">
        <v>85.0149999997996</v>
      </c>
      <c r="BL5" s="2">
        <v>94.3600000002931</v>
      </c>
      <c r="BM5" s="2">
        <v>300</v>
      </c>
    </row>
    <row r="6" spans="1:65">
      <c r="A6" s="2" t="s">
        <v>12</v>
      </c>
      <c r="B6" s="2">
        <f t="shared" ref="B6:G6" si="0">I6*(1/3)+P6*(2/3)</f>
        <v>111.666666666667</v>
      </c>
      <c r="C6" s="2">
        <f t="shared" si="0"/>
        <v>20.3333333333333</v>
      </c>
      <c r="D6" s="2">
        <f t="shared" si="0"/>
        <v>43.2777313333333</v>
      </c>
      <c r="E6" s="2">
        <f t="shared" si="0"/>
        <v>28.0666666666667</v>
      </c>
      <c r="F6" s="2">
        <f t="shared" si="0"/>
        <v>2.62923548666667</v>
      </c>
      <c r="G6" s="2">
        <f t="shared" si="0"/>
        <v>7.66666666666667</v>
      </c>
      <c r="H6" s="3"/>
      <c r="I6" s="3">
        <v>135</v>
      </c>
      <c r="J6" s="3">
        <v>27</v>
      </c>
      <c r="K6" s="3">
        <v>58.933194</v>
      </c>
      <c r="L6" s="3">
        <v>55</v>
      </c>
      <c r="M6" s="3">
        <v>0.66225646</v>
      </c>
      <c r="N6" s="3">
        <v>9</v>
      </c>
      <c r="O6" s="2"/>
      <c r="P6" s="3">
        <v>100</v>
      </c>
      <c r="Q6" s="3">
        <v>17</v>
      </c>
      <c r="R6" s="3">
        <v>35.45</v>
      </c>
      <c r="S6" s="3">
        <v>14.6</v>
      </c>
      <c r="T6" s="3">
        <v>3.612725</v>
      </c>
      <c r="U6" s="3">
        <v>7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R6" s="2"/>
      <c r="AS6" s="2"/>
      <c r="BB6" s="2"/>
      <c r="BC6" s="2"/>
      <c r="BD6" s="2"/>
      <c r="BE6" s="2">
        <v>2.717509</v>
      </c>
      <c r="BF6" s="2">
        <v>1.76893990579141</v>
      </c>
      <c r="BG6" s="2">
        <v>3.54</v>
      </c>
      <c r="BH6" s="2">
        <v>6</v>
      </c>
      <c r="BI6" s="2" t="s">
        <v>271</v>
      </c>
      <c r="BJ6" s="2">
        <v>279.609999999764</v>
      </c>
      <c r="BK6" s="2">
        <v>279.489999998717</v>
      </c>
      <c r="BL6" s="2">
        <v>279.689999999278</v>
      </c>
      <c r="BM6" s="2">
        <v>16.05</v>
      </c>
    </row>
    <row r="7" spans="1:65">
      <c r="A7" s="2" t="s">
        <v>13</v>
      </c>
      <c r="B7" s="2">
        <f t="shared" ref="B7:G7" si="1">I7*0.5+P7*0.5</f>
        <v>117.5</v>
      </c>
      <c r="C7" s="2">
        <f t="shared" si="1"/>
        <v>21.5</v>
      </c>
      <c r="D7" s="2">
        <f t="shared" si="1"/>
        <v>45.496597</v>
      </c>
      <c r="E7" s="2">
        <f t="shared" si="1"/>
        <v>37.2</v>
      </c>
      <c r="F7" s="2">
        <f t="shared" si="1"/>
        <v>1.369680245</v>
      </c>
      <c r="G7" s="2">
        <f t="shared" si="1"/>
        <v>7.5</v>
      </c>
      <c r="H7" s="3"/>
      <c r="I7" s="3">
        <v>135</v>
      </c>
      <c r="J7" s="3">
        <v>27</v>
      </c>
      <c r="K7" s="3">
        <v>58.933194</v>
      </c>
      <c r="L7" s="3">
        <v>55</v>
      </c>
      <c r="M7" s="3">
        <v>0.66225646</v>
      </c>
      <c r="N7" s="3">
        <v>9</v>
      </c>
      <c r="O7" s="2"/>
      <c r="P7" s="3">
        <v>100</v>
      </c>
      <c r="Q7" s="3">
        <v>16</v>
      </c>
      <c r="R7" s="3">
        <v>32.06</v>
      </c>
      <c r="S7" s="3">
        <v>19.4</v>
      </c>
      <c r="T7" s="3">
        <v>2.07710403</v>
      </c>
      <c r="U7" s="3">
        <v>6</v>
      </c>
      <c r="V7" s="2"/>
      <c r="W7" s="3"/>
      <c r="X7" s="3"/>
      <c r="Y7" s="3"/>
      <c r="Z7" s="3"/>
      <c r="AA7" s="3"/>
      <c r="AB7" s="3"/>
      <c r="AC7" s="3"/>
      <c r="AK7" s="2"/>
      <c r="AR7" s="2"/>
      <c r="AS7" s="2"/>
      <c r="BB7" s="2"/>
      <c r="BC7" s="2"/>
      <c r="BD7" s="2"/>
      <c r="BE7" s="2">
        <v>2.101278</v>
      </c>
      <c r="BF7" s="2">
        <v>19.5908202530239</v>
      </c>
      <c r="BG7" s="2">
        <v>2.43</v>
      </c>
      <c r="BH7" s="2">
        <v>4</v>
      </c>
      <c r="BI7" s="2" t="s">
        <v>272</v>
      </c>
      <c r="BJ7" s="2">
        <v>-129.529999998823</v>
      </c>
      <c r="BK7" s="2">
        <v>-125.519999999213</v>
      </c>
      <c r="BL7" s="2">
        <v>-127.94499999913</v>
      </c>
      <c r="BM7" s="2">
        <v>160</v>
      </c>
    </row>
    <row r="8" spans="1:65">
      <c r="A8" s="2" t="s">
        <v>14</v>
      </c>
      <c r="B8" s="2">
        <f t="shared" ref="B8:G8" si="2">I8*0.5+P8*0.5</f>
        <v>125</v>
      </c>
      <c r="C8" s="2">
        <f t="shared" si="2"/>
        <v>30.5</v>
      </c>
      <c r="D8" s="2">
        <f t="shared" si="2"/>
        <v>68.952097</v>
      </c>
      <c r="E8" s="2">
        <f t="shared" si="2"/>
        <v>41.95</v>
      </c>
      <c r="F8" s="2">
        <f t="shared" si="2"/>
        <v>1.34146323</v>
      </c>
      <c r="G8" s="2">
        <f t="shared" si="2"/>
        <v>7.5</v>
      </c>
      <c r="H8" s="3"/>
      <c r="I8" s="3">
        <v>135</v>
      </c>
      <c r="J8" s="3">
        <v>27</v>
      </c>
      <c r="K8" s="3">
        <v>58.933194</v>
      </c>
      <c r="L8" s="3">
        <v>55</v>
      </c>
      <c r="M8" s="3">
        <v>0.66225646</v>
      </c>
      <c r="N8" s="3">
        <v>9</v>
      </c>
      <c r="O8" s="2"/>
      <c r="P8" s="3">
        <v>115</v>
      </c>
      <c r="Q8" s="3">
        <v>34</v>
      </c>
      <c r="R8" s="3">
        <v>78.971</v>
      </c>
      <c r="S8" s="3">
        <v>28.9</v>
      </c>
      <c r="T8" s="3">
        <v>2.02067</v>
      </c>
      <c r="U8" s="3">
        <v>6</v>
      </c>
      <c r="V8" s="2"/>
      <c r="W8" s="3"/>
      <c r="X8" s="3"/>
      <c r="Y8" s="3"/>
      <c r="Z8" s="3"/>
      <c r="AA8" s="3"/>
      <c r="AB8" s="3"/>
      <c r="AC8" s="3"/>
      <c r="AK8" s="2"/>
      <c r="AR8" s="2"/>
      <c r="AS8" s="2"/>
      <c r="BB8" s="2"/>
      <c r="BC8" s="2"/>
      <c r="BD8" s="2"/>
      <c r="BE8" s="2">
        <v>1.966828</v>
      </c>
      <c r="BF8" s="2">
        <v>47.3804579037541</v>
      </c>
      <c r="BG8" s="2">
        <v>2.49</v>
      </c>
      <c r="BH8" s="2">
        <v>4</v>
      </c>
      <c r="BI8" s="2" t="s">
        <v>271</v>
      </c>
      <c r="BJ8" s="2">
        <v>120.555000000522</v>
      </c>
      <c r="BK8" s="2">
        <v>120.510000000351</v>
      </c>
      <c r="BL8" s="2">
        <v>122.584999999731</v>
      </c>
      <c r="BM8" s="2">
        <v>341.66</v>
      </c>
    </row>
    <row r="9" spans="1:65">
      <c r="A9" s="2" t="s">
        <v>15</v>
      </c>
      <c r="B9" s="2">
        <f t="shared" ref="B9:G9" si="3">I9*0.5+P9*0.5</f>
        <v>137.5</v>
      </c>
      <c r="C9" s="2">
        <f t="shared" si="3"/>
        <v>39.5</v>
      </c>
      <c r="D9" s="2">
        <f t="shared" si="3"/>
        <v>93.266597</v>
      </c>
      <c r="E9" s="2">
        <f t="shared" si="3"/>
        <v>46.5</v>
      </c>
      <c r="F9" s="2">
        <f t="shared" si="3"/>
        <v>1.31656622999999</v>
      </c>
      <c r="G9" s="2">
        <f t="shared" si="3"/>
        <v>7.5</v>
      </c>
      <c r="H9" s="3"/>
      <c r="I9" s="3">
        <v>135</v>
      </c>
      <c r="J9" s="3">
        <v>27</v>
      </c>
      <c r="K9" s="3">
        <v>58.933194</v>
      </c>
      <c r="L9" s="3">
        <v>55</v>
      </c>
      <c r="M9" s="3">
        <v>0.66225646</v>
      </c>
      <c r="N9" s="3">
        <v>9</v>
      </c>
      <c r="O9" s="2"/>
      <c r="P9" s="3">
        <v>140</v>
      </c>
      <c r="Q9" s="3">
        <v>52</v>
      </c>
      <c r="R9" s="3">
        <v>127.6</v>
      </c>
      <c r="S9" s="3">
        <v>38</v>
      </c>
      <c r="T9" s="3">
        <v>1.97087599999999</v>
      </c>
      <c r="U9" s="3">
        <v>6</v>
      </c>
      <c r="V9" s="2"/>
      <c r="W9" s="3"/>
      <c r="X9" s="3"/>
      <c r="Y9" s="3"/>
      <c r="Z9" s="3"/>
      <c r="AA9" s="3"/>
      <c r="AB9" s="3"/>
      <c r="AC9" s="3"/>
      <c r="AK9" s="2"/>
      <c r="AR9" s="2"/>
      <c r="AS9" s="2"/>
      <c r="BB9" s="2"/>
      <c r="BC9" s="2"/>
      <c r="BD9" s="2"/>
      <c r="BE9" s="2">
        <v>1.983823</v>
      </c>
      <c r="BF9" s="2">
        <v>64.6098007255731</v>
      </c>
      <c r="BG9" s="2">
        <v>2.57</v>
      </c>
      <c r="BH9" s="2">
        <v>4</v>
      </c>
      <c r="BI9" s="2" t="s">
        <v>271</v>
      </c>
      <c r="BJ9" s="2">
        <v>1882.27499999982</v>
      </c>
      <c r="BK9" s="2">
        <v>2003.66999999968</v>
      </c>
      <c r="BL9" s="2">
        <v>2101.44999999962</v>
      </c>
      <c r="BM9" s="2">
        <v>196.875</v>
      </c>
    </row>
    <row r="10" spans="1:65">
      <c r="A10" s="2" t="s">
        <v>16</v>
      </c>
      <c r="B10" s="2">
        <f t="shared" ref="B10:G10" si="4">I10*(2/3)+P10*(1/3)</f>
        <v>116.666666666667</v>
      </c>
      <c r="C10" s="2">
        <f t="shared" si="4"/>
        <v>18</v>
      </c>
      <c r="D10" s="2">
        <f t="shared" si="4"/>
        <v>38.6677333333333</v>
      </c>
      <c r="E10" s="2">
        <f t="shared" si="4"/>
        <v>59.1</v>
      </c>
      <c r="F10" s="2">
        <f t="shared" si="4"/>
        <v>0.864706333333333</v>
      </c>
      <c r="G10" s="2">
        <f t="shared" si="4"/>
        <v>5.33333333333333</v>
      </c>
      <c r="H10" s="3"/>
      <c r="I10" s="3">
        <v>140</v>
      </c>
      <c r="J10" s="3">
        <v>24</v>
      </c>
      <c r="K10" s="3">
        <v>51.9961</v>
      </c>
      <c r="L10" s="3">
        <v>83</v>
      </c>
      <c r="M10" s="3">
        <v>0.665999999999999</v>
      </c>
      <c r="N10" s="3">
        <v>6</v>
      </c>
      <c r="O10" s="2"/>
      <c r="P10" s="3">
        <v>70</v>
      </c>
      <c r="Q10" s="3">
        <v>6</v>
      </c>
      <c r="R10" s="3">
        <v>12.011</v>
      </c>
      <c r="S10" s="3">
        <v>11.3</v>
      </c>
      <c r="T10" s="3">
        <v>1.262119</v>
      </c>
      <c r="U10" s="3">
        <v>4</v>
      </c>
      <c r="V10" s="2"/>
      <c r="W10" s="3"/>
      <c r="X10" s="3"/>
      <c r="Y10" s="3"/>
      <c r="Z10" s="3"/>
      <c r="AA10" s="3"/>
      <c r="AB10" s="3"/>
      <c r="AC10" s="3"/>
      <c r="AK10" s="2"/>
      <c r="AR10" s="2"/>
      <c r="AS10" s="2"/>
      <c r="BB10" s="2"/>
      <c r="BC10" s="2"/>
      <c r="BD10" s="2"/>
      <c r="BE10" s="2">
        <v>4.224267</v>
      </c>
      <c r="BF10" s="2">
        <v>8.73032230614388</v>
      </c>
      <c r="BG10" s="2">
        <v>2.66</v>
      </c>
      <c r="BH10" s="2">
        <v>3</v>
      </c>
      <c r="BI10" s="2" t="s">
        <v>271</v>
      </c>
      <c r="BJ10" s="2">
        <v>42.0099999995927</v>
      </c>
      <c r="BK10" s="2">
        <v>41.9950000001279</v>
      </c>
      <c r="BL10" s="2">
        <v>42.0000000005416</v>
      </c>
      <c r="BM10" s="2">
        <v>950</v>
      </c>
    </row>
    <row r="11" spans="1:65">
      <c r="A11" s="2" t="s">
        <v>17</v>
      </c>
      <c r="B11" s="2">
        <f t="shared" ref="B11:G11" si="5">I11*(1/3)+P11*(2/3)</f>
        <v>123.333333333333</v>
      </c>
      <c r="C11" s="2">
        <f t="shared" si="5"/>
        <v>31.3333333333333</v>
      </c>
      <c r="D11" s="2">
        <f t="shared" si="5"/>
        <v>70.6013666666667</v>
      </c>
      <c r="E11" s="2">
        <f t="shared" si="5"/>
        <v>41.6666666666667</v>
      </c>
      <c r="F11" s="2">
        <f t="shared" si="5"/>
        <v>2.46439213333333</v>
      </c>
      <c r="G11" s="2">
        <f t="shared" si="5"/>
        <v>6.66666666666667</v>
      </c>
      <c r="H11" s="3"/>
      <c r="I11" s="3">
        <v>140</v>
      </c>
      <c r="J11" s="3">
        <v>24</v>
      </c>
      <c r="K11" s="3">
        <v>51.9961</v>
      </c>
      <c r="L11" s="3">
        <v>83</v>
      </c>
      <c r="M11" s="3">
        <v>0.665999999999999</v>
      </c>
      <c r="N11" s="3">
        <v>6</v>
      </c>
      <c r="O11" s="2"/>
      <c r="P11" s="3">
        <v>115</v>
      </c>
      <c r="Q11" s="3">
        <v>35</v>
      </c>
      <c r="R11" s="3">
        <v>79.904</v>
      </c>
      <c r="S11" s="3">
        <v>21</v>
      </c>
      <c r="T11" s="3">
        <v>3.3635882</v>
      </c>
      <c r="U11" s="3">
        <v>7</v>
      </c>
      <c r="V11" s="2"/>
      <c r="W11" s="3"/>
      <c r="X11" s="3"/>
      <c r="Y11" s="3"/>
      <c r="Z11" s="3"/>
      <c r="AA11" s="3"/>
      <c r="AB11" s="3"/>
      <c r="AC11" s="3"/>
      <c r="AK11" s="2"/>
      <c r="AR11" s="2"/>
      <c r="AS11" s="2"/>
      <c r="BB11" s="2"/>
      <c r="BC11" s="2"/>
      <c r="BD11" s="2"/>
      <c r="BE11" s="2">
        <v>4.077952</v>
      </c>
      <c r="BF11" s="2">
        <v>-14.834546988034</v>
      </c>
      <c r="BG11" s="2">
        <v>3.69</v>
      </c>
      <c r="BH11" s="2">
        <v>6</v>
      </c>
      <c r="BI11" s="2" t="s">
        <v>273</v>
      </c>
      <c r="BJ11" s="2">
        <v>-4.90000000041846</v>
      </c>
      <c r="BK11" s="2">
        <v>40.6300000008741</v>
      </c>
      <c r="BL11" s="2">
        <v>-21.6699999988634</v>
      </c>
      <c r="BM11" s="2">
        <v>63.75</v>
      </c>
    </row>
    <row r="12" spans="1:65">
      <c r="A12" s="2" t="s">
        <v>18</v>
      </c>
      <c r="B12" s="2">
        <f>I12*0.25+P12*0.75</f>
        <v>121.25</v>
      </c>
      <c r="C12" s="2">
        <f>J12*0.25+Q12*0.75</f>
        <v>32.25</v>
      </c>
      <c r="D12" s="2">
        <f>K12*0.25+R12*0.75</f>
        <v>72.927025</v>
      </c>
      <c r="E12" s="2">
        <f>L12*0.25+S12*0.75</f>
        <v>36.5</v>
      </c>
      <c r="F12" s="2">
        <f>M12*0.25+T12*0.75</f>
        <v>2.68919115</v>
      </c>
      <c r="G12" s="2">
        <f>N12*0.25+U12*0.75</f>
        <v>6.75</v>
      </c>
      <c r="H12" s="3"/>
      <c r="I12" s="3">
        <v>140</v>
      </c>
      <c r="J12" s="3">
        <v>24</v>
      </c>
      <c r="K12" s="3">
        <v>51.9961</v>
      </c>
      <c r="L12" s="3">
        <v>83</v>
      </c>
      <c r="M12" s="3">
        <v>0.665999999999999</v>
      </c>
      <c r="N12" s="3">
        <v>6</v>
      </c>
      <c r="O12" s="2"/>
      <c r="P12" s="3">
        <v>115</v>
      </c>
      <c r="Q12" s="3">
        <v>35</v>
      </c>
      <c r="R12" s="3">
        <v>79.904</v>
      </c>
      <c r="S12" s="3">
        <v>21</v>
      </c>
      <c r="T12" s="3">
        <v>3.3635882</v>
      </c>
      <c r="U12" s="3">
        <v>7</v>
      </c>
      <c r="V12" s="2"/>
      <c r="W12" s="3"/>
      <c r="X12" s="3"/>
      <c r="Y12" s="3"/>
      <c r="Z12" s="3"/>
      <c r="AA12" s="3"/>
      <c r="AB12" s="3"/>
      <c r="AC12" s="3"/>
      <c r="AK12" s="2"/>
      <c r="AR12" s="2"/>
      <c r="AS12" s="2"/>
      <c r="BB12" s="2"/>
      <c r="BC12" s="2"/>
      <c r="BD12" s="2"/>
      <c r="BE12" s="2">
        <v>3.326718</v>
      </c>
      <c r="BF12" s="2">
        <v>2.50178917294534</v>
      </c>
      <c r="BG12" s="2">
        <v>3.72</v>
      </c>
      <c r="BH12" s="2">
        <v>3</v>
      </c>
      <c r="BI12" s="2" t="s">
        <v>271</v>
      </c>
      <c r="BJ12" s="2">
        <v>137.674999999504</v>
      </c>
      <c r="BK12" s="2">
        <v>137.510000000063</v>
      </c>
      <c r="BL12" s="2">
        <v>137.794999998775</v>
      </c>
      <c r="BM12" s="2">
        <v>45.41</v>
      </c>
    </row>
    <row r="13" spans="1:65">
      <c r="A13" s="2" t="s">
        <v>19</v>
      </c>
      <c r="B13" s="2">
        <f>I13*(1/3)+P13*(1/3)+W13*(1/3)</f>
        <v>118.333333333333</v>
      </c>
      <c r="C13" s="2">
        <f>J13*(1/3)+Q13*(1/3)+X13*(1/3)</f>
        <v>25.3333333333333</v>
      </c>
      <c r="D13" s="2">
        <f>K13*(1/3)+R13*(1/3)+Y13*(1/3)</f>
        <v>55.7833666666667</v>
      </c>
      <c r="E13" s="2">
        <f>L13*(1/3)+S13*(1/3)+Z13*(1/3)</f>
        <v>39.5333333333333</v>
      </c>
      <c r="F13" s="2">
        <f>M13*(1/3)+T13*(1/3)+AA13*(1/3)</f>
        <v>2.54743773333333</v>
      </c>
      <c r="G13" s="2">
        <f>N13*(1/3)+U13*(1/3)+AB13*(1/3)</f>
        <v>6.66666666666667</v>
      </c>
      <c r="H13" s="3"/>
      <c r="I13" s="3">
        <v>140</v>
      </c>
      <c r="J13" s="3">
        <v>24</v>
      </c>
      <c r="K13" s="3">
        <v>51.9961</v>
      </c>
      <c r="L13" s="3">
        <v>83</v>
      </c>
      <c r="M13" s="3">
        <v>0.665999999999999</v>
      </c>
      <c r="N13" s="3">
        <v>6</v>
      </c>
      <c r="O13" s="2"/>
      <c r="P13" s="3">
        <v>115</v>
      </c>
      <c r="Q13" s="3">
        <v>35</v>
      </c>
      <c r="R13" s="3">
        <v>79.904</v>
      </c>
      <c r="S13" s="3">
        <v>21</v>
      </c>
      <c r="T13" s="3">
        <v>3.3635882</v>
      </c>
      <c r="U13" s="3">
        <v>7</v>
      </c>
      <c r="V13" s="2"/>
      <c r="W13" s="3">
        <v>100</v>
      </c>
      <c r="X13" s="3">
        <v>17</v>
      </c>
      <c r="Y13" s="3">
        <v>35.45</v>
      </c>
      <c r="Z13" s="3">
        <v>14.6</v>
      </c>
      <c r="AA13" s="3">
        <v>3.612725</v>
      </c>
      <c r="AB13" s="3">
        <v>7</v>
      </c>
      <c r="AC13" s="3"/>
      <c r="AK13" s="2"/>
      <c r="AR13" s="2"/>
      <c r="AS13" s="2"/>
      <c r="BB13" s="2"/>
      <c r="BC13" s="2"/>
      <c r="BD13" s="2"/>
      <c r="BE13" s="2">
        <v>4.029751</v>
      </c>
      <c r="BF13" s="2">
        <v>2.07531786475896</v>
      </c>
      <c r="BG13" s="2">
        <v>3.74</v>
      </c>
      <c r="BH13" s="2">
        <v>6</v>
      </c>
      <c r="BI13" s="2" t="s">
        <v>273</v>
      </c>
      <c r="BJ13" s="2">
        <v>0.449999999929673</v>
      </c>
      <c r="BK13" s="2">
        <v>39.6099999999677</v>
      </c>
      <c r="BL13" s="2">
        <v>-14.3600000015454</v>
      </c>
      <c r="BM13" s="2">
        <v>103.66</v>
      </c>
    </row>
    <row r="14" spans="1:65">
      <c r="A14" s="2" t="s">
        <v>20</v>
      </c>
      <c r="B14" s="2">
        <f t="shared" ref="B14:G14" si="6">I14*(1/3)+P14*(1/3)+W14*(1/3)</f>
        <v>106.666666666667</v>
      </c>
      <c r="C14" s="2">
        <f t="shared" si="6"/>
        <v>22</v>
      </c>
      <c r="D14" s="2">
        <f t="shared" si="6"/>
        <v>48.6357</v>
      </c>
      <c r="E14" s="2">
        <f t="shared" si="6"/>
        <v>37.1333333333333</v>
      </c>
      <c r="F14" s="2">
        <f t="shared" si="6"/>
        <v>0.8765294</v>
      </c>
      <c r="G14" s="2">
        <f t="shared" si="6"/>
        <v>6</v>
      </c>
      <c r="H14" s="3"/>
      <c r="I14" s="3">
        <v>140</v>
      </c>
      <c r="J14" s="3">
        <v>24</v>
      </c>
      <c r="K14" s="3">
        <v>51.9961</v>
      </c>
      <c r="L14" s="3">
        <v>83</v>
      </c>
      <c r="M14" s="3">
        <v>0.665999999999999</v>
      </c>
      <c r="N14" s="3">
        <v>6</v>
      </c>
      <c r="O14" s="2"/>
      <c r="P14" s="3">
        <v>115</v>
      </c>
      <c r="Q14" s="3">
        <v>35</v>
      </c>
      <c r="R14" s="3">
        <v>79.904</v>
      </c>
      <c r="S14" s="3">
        <v>21</v>
      </c>
      <c r="T14" s="3">
        <v>3.3635882</v>
      </c>
      <c r="U14" s="3">
        <v>7</v>
      </c>
      <c r="V14" s="2"/>
      <c r="W14" s="3">
        <v>65</v>
      </c>
      <c r="X14" s="3">
        <v>7</v>
      </c>
      <c r="Y14" s="3">
        <v>14.007</v>
      </c>
      <c r="Z14" s="3">
        <v>7.4</v>
      </c>
      <c r="AA14" s="3">
        <v>-1.4</v>
      </c>
      <c r="AB14" s="3">
        <v>5</v>
      </c>
      <c r="AC14" s="3"/>
      <c r="AK14" s="2"/>
      <c r="AR14" s="2"/>
      <c r="AS14" s="2"/>
      <c r="BB14" s="2"/>
      <c r="BC14" s="2"/>
      <c r="BD14" s="2"/>
      <c r="BE14" s="2">
        <v>2.67015</v>
      </c>
      <c r="BF14" s="2">
        <v>41.1576865669333</v>
      </c>
      <c r="BG14" s="2">
        <v>2.91</v>
      </c>
      <c r="BH14" s="2">
        <v>4</v>
      </c>
      <c r="BI14" s="2" t="s">
        <v>271</v>
      </c>
      <c r="BJ14" s="2">
        <v>734.265000001955</v>
      </c>
      <c r="BK14" s="2">
        <v>478.470000000897</v>
      </c>
      <c r="BL14" s="2">
        <v>610.220000002215</v>
      </c>
      <c r="BM14" s="2">
        <v>629</v>
      </c>
    </row>
    <row r="15" spans="1:65">
      <c r="A15" s="2" t="s">
        <v>21</v>
      </c>
      <c r="B15" s="2">
        <f t="shared" ref="B15:G15" si="7">I15*(1/3)+P15*(1/3)+W15*(1/3)</f>
        <v>105</v>
      </c>
      <c r="C15" s="2">
        <f t="shared" si="7"/>
        <v>22.3333333333333</v>
      </c>
      <c r="D15" s="2">
        <f t="shared" si="7"/>
        <v>49.2997</v>
      </c>
      <c r="E15" s="2">
        <f t="shared" si="7"/>
        <v>36.4333333333333</v>
      </c>
      <c r="F15" s="2">
        <f t="shared" si="7"/>
        <v>1.8302339</v>
      </c>
      <c r="G15" s="2">
        <f t="shared" si="7"/>
        <v>6.33333333333333</v>
      </c>
      <c r="H15" s="3"/>
      <c r="I15" s="3">
        <v>140</v>
      </c>
      <c r="J15" s="3">
        <v>24</v>
      </c>
      <c r="K15" s="3">
        <v>51.9961</v>
      </c>
      <c r="L15" s="3">
        <v>83</v>
      </c>
      <c r="M15" s="3">
        <v>0.665999999999999</v>
      </c>
      <c r="N15" s="3">
        <v>6</v>
      </c>
      <c r="O15" s="2"/>
      <c r="P15" s="3">
        <v>115</v>
      </c>
      <c r="Q15" s="3">
        <v>35</v>
      </c>
      <c r="R15" s="3">
        <v>79.904</v>
      </c>
      <c r="S15" s="3">
        <v>21</v>
      </c>
      <c r="T15" s="3">
        <v>3.3635882</v>
      </c>
      <c r="U15" s="3">
        <v>7</v>
      </c>
      <c r="V15" s="2"/>
      <c r="W15" s="3">
        <v>60</v>
      </c>
      <c r="X15" s="3">
        <v>8</v>
      </c>
      <c r="Y15" s="3">
        <v>15.999</v>
      </c>
      <c r="Z15" s="3">
        <v>5.3</v>
      </c>
      <c r="AA15" s="3">
        <v>1.4611135</v>
      </c>
      <c r="AB15" s="3">
        <v>6</v>
      </c>
      <c r="AC15" s="3"/>
      <c r="AK15" s="2"/>
      <c r="AR15" s="2"/>
      <c r="AS15" s="2"/>
      <c r="BB15" s="2"/>
      <c r="BC15" s="2"/>
      <c r="BD15" s="2"/>
      <c r="BE15" s="2">
        <v>3.111247</v>
      </c>
      <c r="BF15" s="2">
        <v>4.51551773529044</v>
      </c>
      <c r="BG15" s="2">
        <v>3.06</v>
      </c>
      <c r="BH15" s="2">
        <v>4</v>
      </c>
      <c r="BI15" s="2" t="s">
        <v>270</v>
      </c>
      <c r="BJ15" s="2">
        <v>85.3800000015781</v>
      </c>
      <c r="BK15" s="2">
        <v>-11.9800000000225</v>
      </c>
      <c r="BL15" s="2">
        <v>36.6950000021404</v>
      </c>
      <c r="BM15" s="2">
        <v>34.7</v>
      </c>
    </row>
    <row r="16" spans="1:65">
      <c r="A16" s="2" t="s">
        <v>22</v>
      </c>
      <c r="B16" s="2">
        <f t="shared" ref="B16:G16" si="8">I16*0.25+P16*0.75</f>
        <v>110</v>
      </c>
      <c r="C16" s="2">
        <f t="shared" si="8"/>
        <v>18.75</v>
      </c>
      <c r="D16" s="2">
        <f t="shared" si="8"/>
        <v>39.586525</v>
      </c>
      <c r="E16" s="2">
        <f t="shared" si="8"/>
        <v>31.7</v>
      </c>
      <c r="F16" s="2">
        <f t="shared" si="8"/>
        <v>2.87604375</v>
      </c>
      <c r="G16" s="2">
        <f t="shared" si="8"/>
        <v>6.75</v>
      </c>
      <c r="H16" s="3"/>
      <c r="I16" s="3">
        <v>140</v>
      </c>
      <c r="J16" s="3">
        <v>24</v>
      </c>
      <c r="K16" s="3">
        <v>51.9961</v>
      </c>
      <c r="L16" s="3">
        <v>83</v>
      </c>
      <c r="M16" s="3">
        <v>0.665999999999999</v>
      </c>
      <c r="N16" s="3">
        <v>6</v>
      </c>
      <c r="O16" s="2"/>
      <c r="P16" s="3">
        <v>100</v>
      </c>
      <c r="Q16" s="3">
        <v>17</v>
      </c>
      <c r="R16" s="3">
        <v>35.45</v>
      </c>
      <c r="S16" s="3">
        <v>14.6</v>
      </c>
      <c r="T16" s="3">
        <v>3.612725</v>
      </c>
      <c r="U16" s="3">
        <v>7</v>
      </c>
      <c r="V16" s="2"/>
      <c r="W16" s="3"/>
      <c r="X16" s="3"/>
      <c r="Y16" s="3"/>
      <c r="Z16" s="3"/>
      <c r="AA16" s="3"/>
      <c r="AB16" s="3"/>
      <c r="AC16" s="3"/>
      <c r="AK16" s="2"/>
      <c r="AR16" s="2"/>
      <c r="AS16" s="2"/>
      <c r="BB16" s="2"/>
      <c r="BC16" s="2"/>
      <c r="BD16" s="2"/>
      <c r="BE16" s="2">
        <v>3.189766</v>
      </c>
      <c r="BF16" s="2">
        <v>2.13574437933594</v>
      </c>
      <c r="BG16" s="2">
        <v>3.5</v>
      </c>
      <c r="BH16" s="2">
        <v>3</v>
      </c>
      <c r="BI16" s="2" t="s">
        <v>271</v>
      </c>
      <c r="BJ16" s="2">
        <v>16.1399999996092</v>
      </c>
      <c r="BK16" s="2">
        <v>16.1599999977113</v>
      </c>
      <c r="BL16" s="2">
        <v>16.0249999971995</v>
      </c>
      <c r="BM16" s="2">
        <v>27.5</v>
      </c>
    </row>
    <row r="17" spans="1:65">
      <c r="A17" s="2" t="s">
        <v>23</v>
      </c>
      <c r="B17" s="2">
        <f t="shared" ref="B17:G17" si="9">I17*(1/3)+P17*(1/3)+W17*(1/3)</f>
        <v>100</v>
      </c>
      <c r="C17" s="2">
        <f t="shared" si="9"/>
        <v>16.3333333333333</v>
      </c>
      <c r="D17" s="2">
        <f t="shared" si="9"/>
        <v>34.4817</v>
      </c>
      <c r="E17" s="2">
        <f t="shared" si="9"/>
        <v>34.3</v>
      </c>
      <c r="F17" s="2">
        <f t="shared" si="9"/>
        <v>1.9132795</v>
      </c>
      <c r="G17" s="2">
        <f t="shared" si="9"/>
        <v>6.33333333333333</v>
      </c>
      <c r="H17" s="3"/>
      <c r="I17" s="3">
        <v>140</v>
      </c>
      <c r="J17" s="3">
        <v>24</v>
      </c>
      <c r="K17" s="3">
        <v>51.9961</v>
      </c>
      <c r="L17" s="3">
        <v>83</v>
      </c>
      <c r="M17" s="3">
        <v>0.665999999999999</v>
      </c>
      <c r="N17" s="3">
        <v>6</v>
      </c>
      <c r="O17" s="2"/>
      <c r="P17" s="3">
        <v>100</v>
      </c>
      <c r="Q17" s="3">
        <v>17</v>
      </c>
      <c r="R17" s="3">
        <v>35.45</v>
      </c>
      <c r="S17" s="3">
        <v>14.6</v>
      </c>
      <c r="T17" s="3">
        <v>3.612725</v>
      </c>
      <c r="U17" s="3">
        <v>7</v>
      </c>
      <c r="V17" s="2"/>
      <c r="W17" s="3">
        <v>60</v>
      </c>
      <c r="X17" s="3">
        <v>8</v>
      </c>
      <c r="Y17" s="3">
        <v>15.999</v>
      </c>
      <c r="Z17" s="3">
        <v>5.3</v>
      </c>
      <c r="AA17" s="3">
        <v>1.4611135</v>
      </c>
      <c r="AB17" s="3">
        <v>6</v>
      </c>
      <c r="AC17" s="3"/>
      <c r="AK17" s="2"/>
      <c r="AR17" s="2"/>
      <c r="AS17" s="2"/>
      <c r="BB17" s="2"/>
      <c r="BC17" s="2"/>
      <c r="BD17" s="2"/>
      <c r="BE17" s="2">
        <v>3.085145</v>
      </c>
      <c r="BF17" s="2">
        <v>4.84206404131506</v>
      </c>
      <c r="BG17" s="2">
        <v>3.05</v>
      </c>
      <c r="BH17" s="2">
        <v>4</v>
      </c>
      <c r="BI17" s="2" t="s">
        <v>271</v>
      </c>
      <c r="BJ17" s="2">
        <v>20.3699999978824</v>
      </c>
      <c r="BK17" s="2">
        <v>40.8599999985881</v>
      </c>
      <c r="BL17" s="2">
        <v>30.6150000000116</v>
      </c>
      <c r="BM17" s="2">
        <v>4</v>
      </c>
    </row>
    <row r="18" spans="1:65">
      <c r="A18" s="2" t="s">
        <v>24</v>
      </c>
      <c r="B18" s="2">
        <f>I18*0.2+P18*0.2+W18*0.6</f>
        <v>137</v>
      </c>
      <c r="C18" s="2">
        <f>J18*0.2+Q18*0.2+X18*0.6</f>
        <v>42.4</v>
      </c>
      <c r="D18" s="2">
        <f>K18*0.2+R18*0.2+Y18*0.6</f>
        <v>101.48522</v>
      </c>
      <c r="E18" s="2">
        <f>L18*0.2+S18*0.2+Z18*0.6</f>
        <v>47.4</v>
      </c>
      <c r="F18" s="2">
        <f>M18*0.2+T18*0.2+AA18*0.6</f>
        <v>1.56226799999999</v>
      </c>
      <c r="G18" s="2">
        <f>N18*0.2+U18*0.2+AB18*0.6</f>
        <v>5.6</v>
      </c>
      <c r="H18" s="3"/>
      <c r="I18" s="3">
        <v>140</v>
      </c>
      <c r="J18" s="3">
        <v>24</v>
      </c>
      <c r="K18" s="3">
        <v>51.9961</v>
      </c>
      <c r="L18" s="3">
        <v>83</v>
      </c>
      <c r="M18" s="3">
        <v>0.665999999999999</v>
      </c>
      <c r="N18" s="3">
        <v>6</v>
      </c>
      <c r="O18" s="2"/>
      <c r="P18" s="3">
        <v>125</v>
      </c>
      <c r="Q18" s="3">
        <v>32</v>
      </c>
      <c r="R18" s="3">
        <v>72.63</v>
      </c>
      <c r="S18" s="3">
        <v>40</v>
      </c>
      <c r="T18" s="3">
        <v>1.232712</v>
      </c>
      <c r="U18" s="3">
        <v>4</v>
      </c>
      <c r="V18" s="2"/>
      <c r="W18" s="3">
        <v>140</v>
      </c>
      <c r="X18" s="3">
        <v>52</v>
      </c>
      <c r="Y18" s="3">
        <v>127.6</v>
      </c>
      <c r="Z18" s="3">
        <v>38</v>
      </c>
      <c r="AA18" s="3">
        <v>1.97087599999999</v>
      </c>
      <c r="AB18" s="3">
        <v>6</v>
      </c>
      <c r="AC18" s="3"/>
      <c r="AK18" s="2"/>
      <c r="AR18" s="2"/>
      <c r="AS18" s="2"/>
      <c r="BD18" s="2"/>
      <c r="BE18" s="2">
        <v>3.715333</v>
      </c>
      <c r="BF18" s="2">
        <v>4.6931701848814</v>
      </c>
      <c r="BG18" s="2">
        <v>3.99</v>
      </c>
      <c r="BH18" s="2">
        <v>3</v>
      </c>
      <c r="BI18" s="2" t="s">
        <v>271</v>
      </c>
      <c r="BJ18" s="2">
        <v>510.105000000038</v>
      </c>
      <c r="BK18" s="2">
        <v>510.944999998486</v>
      </c>
      <c r="BL18" s="2">
        <v>509.85500000067</v>
      </c>
      <c r="BM18" s="2">
        <v>46.875</v>
      </c>
    </row>
    <row r="19" spans="1:65">
      <c r="A19" s="2" t="s">
        <v>25</v>
      </c>
      <c r="B19" s="2">
        <f t="shared" ref="B19:G19" si="10">I19*(1/3)+P19*(2/3)</f>
        <v>140</v>
      </c>
      <c r="C19" s="2">
        <f t="shared" si="10"/>
        <v>43.3333333333333</v>
      </c>
      <c r="D19" s="2">
        <f t="shared" si="10"/>
        <v>101.935013333333</v>
      </c>
      <c r="E19" s="2">
        <f t="shared" si="10"/>
        <v>49.6</v>
      </c>
      <c r="F19" s="2">
        <f t="shared" si="10"/>
        <v>2.26135786666667</v>
      </c>
      <c r="G19" s="2">
        <f t="shared" si="10"/>
        <v>6.66666666666667</v>
      </c>
      <c r="H19" s="3"/>
      <c r="I19" s="3">
        <v>140</v>
      </c>
      <c r="J19" s="3">
        <v>24</v>
      </c>
      <c r="K19" s="3">
        <v>51.9961</v>
      </c>
      <c r="L19" s="3">
        <v>83</v>
      </c>
      <c r="M19" s="3">
        <v>0.665999999999999</v>
      </c>
      <c r="N19" s="3">
        <v>6</v>
      </c>
      <c r="O19" s="2"/>
      <c r="P19" s="3">
        <v>140</v>
      </c>
      <c r="Q19" s="3">
        <v>53</v>
      </c>
      <c r="R19" s="3">
        <v>126.90447</v>
      </c>
      <c r="S19" s="3">
        <v>32.9</v>
      </c>
      <c r="T19" s="3">
        <v>3.0590368</v>
      </c>
      <c r="U19" s="3">
        <v>7</v>
      </c>
      <c r="V19" s="2"/>
      <c r="W19" s="3"/>
      <c r="X19" s="3"/>
      <c r="Y19" s="3"/>
      <c r="Z19" s="3"/>
      <c r="AA19" s="3"/>
      <c r="AB19" s="3"/>
      <c r="AC19" s="3"/>
      <c r="AK19" s="2"/>
      <c r="AR19" s="2"/>
      <c r="AS19" s="2"/>
      <c r="BD19" s="2"/>
      <c r="BE19" s="2">
        <v>4.061507</v>
      </c>
      <c r="BF19" s="2">
        <v>2.5029331470835</v>
      </c>
      <c r="BG19" s="2">
        <v>4.12</v>
      </c>
      <c r="BH19" s="2">
        <v>6</v>
      </c>
      <c r="BI19" s="2" t="s">
        <v>270</v>
      </c>
      <c r="BJ19" s="2">
        <v>216.62999999883</v>
      </c>
      <c r="BK19" s="2">
        <v>-69.8700000008046</v>
      </c>
      <c r="BL19" s="2">
        <v>317.449999998942</v>
      </c>
      <c r="BM19" s="2">
        <v>616.66</v>
      </c>
    </row>
    <row r="20" spans="1:65">
      <c r="A20" s="2" t="s">
        <v>26</v>
      </c>
      <c r="B20" s="2">
        <f t="shared" ref="B20:G20" si="11">I20*0.25+P20*0.75</f>
        <v>140</v>
      </c>
      <c r="C20" s="2">
        <f t="shared" si="11"/>
        <v>45.75</v>
      </c>
      <c r="D20" s="2">
        <f t="shared" si="11"/>
        <v>108.1773775</v>
      </c>
      <c r="E20" s="2">
        <f t="shared" si="11"/>
        <v>45.425</v>
      </c>
      <c r="F20" s="2">
        <f t="shared" si="11"/>
        <v>2.4607776</v>
      </c>
      <c r="G20" s="2">
        <f t="shared" si="11"/>
        <v>6.75</v>
      </c>
      <c r="H20" s="3"/>
      <c r="I20" s="3">
        <v>140</v>
      </c>
      <c r="J20" s="3">
        <v>24</v>
      </c>
      <c r="K20" s="3">
        <v>51.9961</v>
      </c>
      <c r="L20" s="3">
        <v>83</v>
      </c>
      <c r="M20" s="3">
        <v>0.665999999999999</v>
      </c>
      <c r="N20" s="3">
        <v>6</v>
      </c>
      <c r="O20" s="2"/>
      <c r="P20" s="3">
        <v>140</v>
      </c>
      <c r="Q20" s="3">
        <v>53</v>
      </c>
      <c r="R20" s="3">
        <v>126.90447</v>
      </c>
      <c r="S20" s="3">
        <v>32.9</v>
      </c>
      <c r="T20" s="3">
        <v>3.0590368</v>
      </c>
      <c r="U20" s="3">
        <v>7</v>
      </c>
      <c r="V20" s="2"/>
      <c r="W20" s="3"/>
      <c r="X20" s="3"/>
      <c r="Y20" s="3"/>
      <c r="Z20" s="3"/>
      <c r="AA20" s="3"/>
      <c r="AB20" s="3"/>
      <c r="AC20" s="3"/>
      <c r="AK20" s="2"/>
      <c r="AR20" s="2"/>
      <c r="AS20" s="2"/>
      <c r="BD20" s="2"/>
      <c r="BE20" s="2">
        <v>3.541961</v>
      </c>
      <c r="BF20" s="2">
        <v>2.77980583640867</v>
      </c>
      <c r="BG20" s="2">
        <v>4.05</v>
      </c>
      <c r="BH20" s="2">
        <v>3</v>
      </c>
      <c r="BI20" s="2" t="s">
        <v>271</v>
      </c>
      <c r="BJ20" s="2">
        <v>763.77999999977</v>
      </c>
      <c r="BK20" s="2">
        <v>764.795000000262</v>
      </c>
      <c r="BL20" s="2">
        <v>765.120000000508</v>
      </c>
      <c r="BM20" s="2">
        <v>75</v>
      </c>
    </row>
    <row r="21" spans="1:65">
      <c r="A21" s="2" t="s">
        <v>27</v>
      </c>
      <c r="B21" s="2">
        <f t="shared" ref="B21:G21" si="12">I21*(1/3)+P21*(1/3)+W21*(1/3)</f>
        <v>131.666666666667</v>
      </c>
      <c r="C21" s="2">
        <f t="shared" si="12"/>
        <v>37.3333333333333</v>
      </c>
      <c r="D21" s="2">
        <f t="shared" si="12"/>
        <v>86.26819</v>
      </c>
      <c r="E21" s="2">
        <f t="shared" si="12"/>
        <v>45.6333333333333</v>
      </c>
      <c r="F21" s="2">
        <f t="shared" si="12"/>
        <v>2.362875</v>
      </c>
      <c r="G21" s="2">
        <f t="shared" si="12"/>
        <v>6.66666666666667</v>
      </c>
      <c r="H21" s="3"/>
      <c r="I21" s="3">
        <v>140</v>
      </c>
      <c r="J21" s="3">
        <v>24</v>
      </c>
      <c r="K21" s="3">
        <v>51.9961</v>
      </c>
      <c r="L21" s="3">
        <v>83</v>
      </c>
      <c r="M21" s="3">
        <v>0.665999999999999</v>
      </c>
      <c r="N21" s="3">
        <v>6</v>
      </c>
      <c r="O21" s="2"/>
      <c r="P21" s="3">
        <v>140</v>
      </c>
      <c r="Q21" s="3">
        <v>53</v>
      </c>
      <c r="R21" s="3">
        <v>126.90447</v>
      </c>
      <c r="S21" s="3">
        <v>32.9</v>
      </c>
      <c r="T21" s="3">
        <v>3.0590368</v>
      </c>
      <c r="U21" s="3">
        <v>7</v>
      </c>
      <c r="V21" s="2"/>
      <c r="W21" s="3">
        <v>115</v>
      </c>
      <c r="X21" s="3">
        <v>35</v>
      </c>
      <c r="Y21" s="3">
        <v>79.904</v>
      </c>
      <c r="Z21" s="3">
        <v>21</v>
      </c>
      <c r="AA21" s="3">
        <v>3.3635882</v>
      </c>
      <c r="AB21" s="3">
        <v>7</v>
      </c>
      <c r="AC21" s="3"/>
      <c r="AK21" s="2"/>
      <c r="AR21" s="2"/>
      <c r="AS21" s="2"/>
      <c r="BD21" s="2"/>
      <c r="BE21" s="2">
        <v>4.049603</v>
      </c>
      <c r="BF21" s="2">
        <v>-2.63230021477983</v>
      </c>
      <c r="BG21" s="2">
        <v>3.98</v>
      </c>
      <c r="BH21" s="2">
        <v>6</v>
      </c>
      <c r="BI21" s="2" t="s">
        <v>273</v>
      </c>
      <c r="BJ21" s="2">
        <v>150.460000000407</v>
      </c>
      <c r="BK21" s="2">
        <v>-5.87999999979161</v>
      </c>
      <c r="BL21" s="2">
        <v>-59.7500000001361</v>
      </c>
      <c r="BM21" s="2">
        <v>95</v>
      </c>
    </row>
    <row r="22" spans="1:65">
      <c r="A22" s="2" t="s">
        <v>28</v>
      </c>
      <c r="B22" s="2">
        <f t="shared" ref="B22:G22" si="13">I22*(1/3)+P22*(1/3)+W22*(1/3)</f>
        <v>126.666666666667</v>
      </c>
      <c r="C22" s="2">
        <f t="shared" si="13"/>
        <v>31.3333333333333</v>
      </c>
      <c r="D22" s="2">
        <f t="shared" si="13"/>
        <v>71.45019</v>
      </c>
      <c r="E22" s="2">
        <f t="shared" si="13"/>
        <v>43.5</v>
      </c>
      <c r="F22" s="2">
        <f t="shared" si="13"/>
        <v>2.4459206</v>
      </c>
      <c r="G22" s="2">
        <f t="shared" si="13"/>
        <v>6.66666666666667</v>
      </c>
      <c r="H22" s="3"/>
      <c r="I22" s="3">
        <v>140</v>
      </c>
      <c r="J22" s="3">
        <v>24</v>
      </c>
      <c r="K22" s="3">
        <v>51.9961</v>
      </c>
      <c r="L22" s="3">
        <v>83</v>
      </c>
      <c r="M22" s="3">
        <v>0.665999999999999</v>
      </c>
      <c r="N22" s="3">
        <v>6</v>
      </c>
      <c r="O22" s="2"/>
      <c r="P22" s="3">
        <v>140</v>
      </c>
      <c r="Q22" s="3">
        <v>53</v>
      </c>
      <c r="R22" s="3">
        <v>126.90447</v>
      </c>
      <c r="S22" s="3">
        <v>32.9</v>
      </c>
      <c r="T22" s="3">
        <v>3.0590368</v>
      </c>
      <c r="U22" s="3">
        <v>7</v>
      </c>
      <c r="V22" s="2"/>
      <c r="W22" s="3">
        <v>100</v>
      </c>
      <c r="X22" s="3">
        <v>17</v>
      </c>
      <c r="Y22" s="3">
        <v>35.45</v>
      </c>
      <c r="Z22" s="3">
        <v>14.6</v>
      </c>
      <c r="AA22" s="3">
        <v>3.612725</v>
      </c>
      <c r="AB22" s="3">
        <v>7</v>
      </c>
      <c r="AC22" s="3"/>
      <c r="AK22" s="2"/>
      <c r="AR22" s="2"/>
      <c r="AS22" s="2"/>
      <c r="BD22" s="2"/>
      <c r="BE22" s="2">
        <v>4.048237</v>
      </c>
      <c r="BF22" s="2">
        <v>4.93774056206169</v>
      </c>
      <c r="BG22" s="2">
        <v>3.75</v>
      </c>
      <c r="BH22" s="2">
        <v>6</v>
      </c>
      <c r="BI22" s="2" t="s">
        <v>272</v>
      </c>
      <c r="BJ22" s="2">
        <v>-2.55000000137784</v>
      </c>
      <c r="BK22" s="2">
        <v>408.819999998755</v>
      </c>
      <c r="BL22" s="2">
        <v>203.459999999822</v>
      </c>
      <c r="BM22" s="2">
        <v>238.15</v>
      </c>
    </row>
    <row r="23" spans="1:65">
      <c r="A23" s="2" t="s">
        <v>29</v>
      </c>
      <c r="B23" s="2">
        <f t="shared" ref="B23:G23" si="14">I23*(1/3)+P23*(1/3)+W23*(1/3)</f>
        <v>115</v>
      </c>
      <c r="C23" s="2">
        <f t="shared" si="14"/>
        <v>28</v>
      </c>
      <c r="D23" s="2">
        <f t="shared" si="14"/>
        <v>64.3025233333333</v>
      </c>
      <c r="E23" s="2">
        <f t="shared" si="14"/>
        <v>41.1</v>
      </c>
      <c r="F23" s="2">
        <f t="shared" si="14"/>
        <v>0.775012266666666</v>
      </c>
      <c r="G23" s="2">
        <f t="shared" si="14"/>
        <v>6</v>
      </c>
      <c r="H23" s="3"/>
      <c r="I23" s="3">
        <v>140</v>
      </c>
      <c r="J23" s="3">
        <v>24</v>
      </c>
      <c r="K23" s="3">
        <v>51.9961</v>
      </c>
      <c r="L23" s="3">
        <v>83</v>
      </c>
      <c r="M23" s="3">
        <v>0.665999999999999</v>
      </c>
      <c r="N23" s="3">
        <v>6</v>
      </c>
      <c r="O23" s="2"/>
      <c r="P23" s="3">
        <v>140</v>
      </c>
      <c r="Q23" s="3">
        <v>53</v>
      </c>
      <c r="R23" s="3">
        <v>126.90447</v>
      </c>
      <c r="S23" s="3">
        <v>32.9</v>
      </c>
      <c r="T23" s="3">
        <v>3.0590368</v>
      </c>
      <c r="U23" s="3">
        <v>7</v>
      </c>
      <c r="V23" s="2"/>
      <c r="W23" s="3">
        <v>65</v>
      </c>
      <c r="X23" s="3">
        <v>7</v>
      </c>
      <c r="Y23" s="3">
        <v>14.007</v>
      </c>
      <c r="Z23" s="3">
        <v>7.4</v>
      </c>
      <c r="AA23" s="3">
        <v>-1.4</v>
      </c>
      <c r="AB23" s="3">
        <v>5</v>
      </c>
      <c r="AC23" s="3"/>
      <c r="AK23" s="2"/>
      <c r="AR23" s="2"/>
      <c r="AS23" s="2"/>
      <c r="BD23" s="2"/>
      <c r="BE23" s="2">
        <v>2.83096</v>
      </c>
      <c r="BF23" s="2">
        <v>30.9362866413646</v>
      </c>
      <c r="BG23" s="2">
        <v>2.88</v>
      </c>
      <c r="BH23" s="2">
        <v>4</v>
      </c>
      <c r="BI23" s="2" t="s">
        <v>272</v>
      </c>
      <c r="BJ23" s="2">
        <v>-1406.5599999995</v>
      </c>
      <c r="BK23" s="2">
        <v>-737.405000002411</v>
      </c>
      <c r="BL23" s="2">
        <v>-786.40499999949</v>
      </c>
      <c r="BM23" s="2">
        <v>650</v>
      </c>
    </row>
    <row r="24" spans="1:65">
      <c r="A24" s="2" t="s">
        <v>30</v>
      </c>
      <c r="B24" s="2">
        <f t="shared" ref="B24:G24" si="15">I24*(1/3)+P24*(1/3)+W24*(1/3)</f>
        <v>101.666666666667</v>
      </c>
      <c r="C24" s="2">
        <f t="shared" si="15"/>
        <v>16</v>
      </c>
      <c r="D24" s="2">
        <f t="shared" si="15"/>
        <v>33.8177</v>
      </c>
      <c r="E24" s="2">
        <f t="shared" si="15"/>
        <v>35</v>
      </c>
      <c r="F24" s="2">
        <f t="shared" si="15"/>
        <v>0.959575</v>
      </c>
      <c r="G24" s="2">
        <f t="shared" si="15"/>
        <v>6</v>
      </c>
      <c r="H24" s="3"/>
      <c r="I24" s="3">
        <v>140</v>
      </c>
      <c r="J24" s="3">
        <v>24</v>
      </c>
      <c r="K24" s="3">
        <v>51.9961</v>
      </c>
      <c r="L24" s="3">
        <v>83</v>
      </c>
      <c r="M24" s="3">
        <v>0.665999999999999</v>
      </c>
      <c r="N24" s="3">
        <v>6</v>
      </c>
      <c r="O24" s="2"/>
      <c r="P24" s="3">
        <v>65</v>
      </c>
      <c r="Q24" s="3">
        <v>7</v>
      </c>
      <c r="R24" s="3">
        <v>14.007</v>
      </c>
      <c r="S24" s="3">
        <v>7.4</v>
      </c>
      <c r="T24" s="3">
        <v>-1.4</v>
      </c>
      <c r="U24" s="3">
        <v>5</v>
      </c>
      <c r="V24" s="2"/>
      <c r="W24" s="3">
        <v>100</v>
      </c>
      <c r="X24" s="3">
        <v>17</v>
      </c>
      <c r="Y24" s="3">
        <v>35.45</v>
      </c>
      <c r="Z24" s="3">
        <v>14.6</v>
      </c>
      <c r="AA24" s="3">
        <v>3.612725</v>
      </c>
      <c r="AB24" s="3">
        <v>7</v>
      </c>
      <c r="AC24" s="3"/>
      <c r="AK24" s="2"/>
      <c r="AR24" s="2"/>
      <c r="AS24" s="2"/>
      <c r="BD24" s="2"/>
      <c r="BE24" s="2">
        <v>2.623334</v>
      </c>
      <c r="BF24" s="2">
        <v>39.4037537327453</v>
      </c>
      <c r="BG24" s="2">
        <v>2.89</v>
      </c>
      <c r="BH24" s="2">
        <v>4</v>
      </c>
      <c r="BI24" s="2" t="s">
        <v>271</v>
      </c>
      <c r="BJ24" s="2">
        <v>2.24499999745831</v>
      </c>
      <c r="BK24" s="2">
        <v>51.719999998312</v>
      </c>
      <c r="BL24" s="2">
        <v>26.5249999991113</v>
      </c>
      <c r="BM24" s="2">
        <v>593</v>
      </c>
    </row>
    <row r="25" spans="1:65">
      <c r="A25" s="2" t="s">
        <v>31</v>
      </c>
      <c r="B25" s="2">
        <f t="shared" ref="B25:G25" si="16">I25*(1/3)+P25*(2/3)</f>
        <v>86.6666666666667</v>
      </c>
      <c r="C25" s="2">
        <f t="shared" si="16"/>
        <v>13.3333333333333</v>
      </c>
      <c r="D25" s="2">
        <f t="shared" si="16"/>
        <v>27.9980333333333</v>
      </c>
      <c r="E25" s="2">
        <f t="shared" si="16"/>
        <v>31.2</v>
      </c>
      <c r="F25" s="2">
        <f t="shared" si="16"/>
        <v>1.19607566666667</v>
      </c>
      <c r="G25" s="2">
        <f t="shared" si="16"/>
        <v>6</v>
      </c>
      <c r="H25" s="3"/>
      <c r="I25" s="3">
        <v>140</v>
      </c>
      <c r="J25" s="3">
        <v>24</v>
      </c>
      <c r="K25" s="3">
        <v>51.9961</v>
      </c>
      <c r="L25" s="3">
        <v>83</v>
      </c>
      <c r="M25" s="3">
        <v>0.665999999999999</v>
      </c>
      <c r="N25" s="3">
        <v>6</v>
      </c>
      <c r="O25" s="2"/>
      <c r="P25" s="3">
        <v>60</v>
      </c>
      <c r="Q25" s="3">
        <v>8</v>
      </c>
      <c r="R25" s="3">
        <v>15.999</v>
      </c>
      <c r="S25" s="3">
        <v>5.3</v>
      </c>
      <c r="T25" s="3">
        <v>1.4611135</v>
      </c>
      <c r="U25" s="3">
        <v>6</v>
      </c>
      <c r="V25" s="2"/>
      <c r="W25" s="3"/>
      <c r="X25" s="3"/>
      <c r="Y25" s="3"/>
      <c r="Z25" s="3"/>
      <c r="AA25" s="3"/>
      <c r="AB25" s="3"/>
      <c r="AC25" s="3"/>
      <c r="AK25" s="2"/>
      <c r="AR25" s="2"/>
      <c r="AS25" s="2"/>
      <c r="BD25" s="2"/>
      <c r="BE25" s="2">
        <v>2.271923</v>
      </c>
      <c r="BF25" s="2">
        <v>30.3871388239603</v>
      </c>
      <c r="BG25" s="2">
        <v>3.09</v>
      </c>
      <c r="BH25" s="2">
        <v>4</v>
      </c>
      <c r="BI25" s="2" t="s">
        <v>271</v>
      </c>
      <c r="BJ25" s="2">
        <v>8.23999999965963</v>
      </c>
      <c r="BK25" s="2">
        <v>8.22999999883223</v>
      </c>
      <c r="BL25" s="2">
        <v>4.98999999720695</v>
      </c>
      <c r="BM25" s="2">
        <v>500</v>
      </c>
    </row>
    <row r="26" spans="1:65">
      <c r="A26" s="2" t="s">
        <v>32</v>
      </c>
      <c r="B26" s="2">
        <f t="shared" ref="B26:G26" si="17">I26*0.2+P26*0.2+W26*0.6</f>
        <v>117</v>
      </c>
      <c r="C26" s="2">
        <f t="shared" si="17"/>
        <v>28.2</v>
      </c>
      <c r="D26" s="2">
        <f t="shared" si="17"/>
        <v>63.9765723996</v>
      </c>
      <c r="E26" s="2">
        <f t="shared" si="17"/>
        <v>38.94</v>
      </c>
      <c r="F26" s="2">
        <f t="shared" si="17"/>
        <v>1.4949234</v>
      </c>
      <c r="G26" s="2">
        <f t="shared" si="17"/>
        <v>5.8</v>
      </c>
      <c r="H26" s="3"/>
      <c r="I26" s="3">
        <v>140</v>
      </c>
      <c r="J26" s="3">
        <v>24</v>
      </c>
      <c r="K26" s="3">
        <v>51.9961</v>
      </c>
      <c r="L26" s="3">
        <v>83</v>
      </c>
      <c r="M26" s="3">
        <v>0.665999999999999</v>
      </c>
      <c r="N26" s="3">
        <v>6</v>
      </c>
      <c r="O26" s="2"/>
      <c r="P26" s="3">
        <v>100</v>
      </c>
      <c r="Q26" s="3">
        <v>15</v>
      </c>
      <c r="R26" s="3">
        <v>30.973761998</v>
      </c>
      <c r="S26" s="3">
        <v>25</v>
      </c>
      <c r="T26" s="3">
        <v>0.746607</v>
      </c>
      <c r="U26" s="3">
        <v>5</v>
      </c>
      <c r="V26" s="2"/>
      <c r="W26" s="3">
        <v>115</v>
      </c>
      <c r="X26" s="3">
        <v>34</v>
      </c>
      <c r="Y26" s="3">
        <v>78.971</v>
      </c>
      <c r="Z26" s="3">
        <v>28.9</v>
      </c>
      <c r="AA26" s="3">
        <v>2.02067</v>
      </c>
      <c r="AB26" s="3">
        <v>6</v>
      </c>
      <c r="AC26" s="3"/>
      <c r="AK26" s="2"/>
      <c r="AR26" s="2"/>
      <c r="AS26" s="2"/>
      <c r="BD26" s="2"/>
      <c r="BE26" s="2">
        <v>3.535319</v>
      </c>
      <c r="BF26" s="2">
        <v>5.33412524538466</v>
      </c>
      <c r="BG26" s="2">
        <v>3.69</v>
      </c>
      <c r="BH26" s="2">
        <v>3</v>
      </c>
      <c r="BI26" s="2" t="s">
        <v>270</v>
      </c>
      <c r="BJ26" s="2">
        <v>-301.045000000499</v>
      </c>
      <c r="BK26" s="2">
        <v>-301.105000001911</v>
      </c>
      <c r="BL26" s="2">
        <v>-301.065000002154</v>
      </c>
      <c r="BM26" s="2">
        <v>137.91</v>
      </c>
    </row>
    <row r="27" spans="1:65">
      <c r="A27" s="2" t="s">
        <v>33</v>
      </c>
      <c r="B27" s="2">
        <f t="shared" ref="B27:G27" si="18">I27*(1/3)+P27*(2/3)</f>
        <v>113.333333333333</v>
      </c>
      <c r="C27" s="2">
        <f t="shared" si="18"/>
        <v>18.6666666666667</v>
      </c>
      <c r="D27" s="2">
        <f t="shared" si="18"/>
        <v>38.7053666666667</v>
      </c>
      <c r="E27" s="2">
        <f t="shared" si="18"/>
        <v>40.6</v>
      </c>
      <c r="F27" s="2">
        <f t="shared" si="18"/>
        <v>1.60673602</v>
      </c>
      <c r="G27" s="2">
        <f t="shared" si="18"/>
        <v>6</v>
      </c>
      <c r="H27" s="3"/>
      <c r="I27" s="3">
        <v>140</v>
      </c>
      <c r="J27" s="3">
        <v>24</v>
      </c>
      <c r="K27" s="3">
        <v>51.9961</v>
      </c>
      <c r="L27" s="3">
        <v>83</v>
      </c>
      <c r="M27" s="3">
        <v>0.665999999999999</v>
      </c>
      <c r="N27" s="3">
        <v>6</v>
      </c>
      <c r="O27" s="2"/>
      <c r="P27" s="3">
        <v>100</v>
      </c>
      <c r="Q27" s="3">
        <v>16</v>
      </c>
      <c r="R27" s="3">
        <v>32.06</v>
      </c>
      <c r="S27" s="3">
        <v>19.4</v>
      </c>
      <c r="T27" s="3">
        <v>2.07710403</v>
      </c>
      <c r="U27" s="3">
        <v>6</v>
      </c>
      <c r="V27" s="2"/>
      <c r="W27" s="3"/>
      <c r="X27" s="3"/>
      <c r="Y27" s="3"/>
      <c r="Z27" s="3"/>
      <c r="AA27" s="3"/>
      <c r="AB27" s="3"/>
      <c r="AC27" s="3"/>
      <c r="AK27" s="2"/>
      <c r="AR27" s="2"/>
      <c r="AS27" s="2"/>
      <c r="BD27" s="2"/>
      <c r="BE27" s="2">
        <v>3.088056</v>
      </c>
      <c r="BF27" s="2">
        <v>43.9618849227145</v>
      </c>
      <c r="BG27" s="2">
        <v>3.59</v>
      </c>
      <c r="BH27" s="2">
        <v>4</v>
      </c>
      <c r="BI27" s="2" t="s">
        <v>271</v>
      </c>
      <c r="BJ27" s="2">
        <v>9.15000000034638</v>
      </c>
      <c r="BK27" s="2">
        <v>9.15000000034638</v>
      </c>
      <c r="BL27" s="2">
        <v>9.10000000153843</v>
      </c>
      <c r="BM27" s="2">
        <v>866.66</v>
      </c>
    </row>
    <row r="28" spans="1:65">
      <c r="A28" s="2" t="s">
        <v>34</v>
      </c>
      <c r="B28" s="2">
        <f t="shared" ref="B28:G28" si="19">I28*(1/3)+P28*(1/3)+W28*(1/3)</f>
        <v>118.333333333333</v>
      </c>
      <c r="C28" s="2">
        <f t="shared" si="19"/>
        <v>25</v>
      </c>
      <c r="D28" s="2">
        <f t="shared" si="19"/>
        <v>54.6533666666667</v>
      </c>
      <c r="E28" s="2">
        <f t="shared" si="19"/>
        <v>41.1333333333333</v>
      </c>
      <c r="F28" s="2">
        <f t="shared" si="19"/>
        <v>2.03556407666667</v>
      </c>
      <c r="G28" s="2">
        <f t="shared" si="19"/>
        <v>6.33333333333333</v>
      </c>
      <c r="H28" s="3"/>
      <c r="I28" s="3">
        <v>140</v>
      </c>
      <c r="J28" s="3">
        <v>24</v>
      </c>
      <c r="K28" s="3">
        <v>51.9961</v>
      </c>
      <c r="L28" s="3">
        <v>83</v>
      </c>
      <c r="M28" s="3">
        <v>0.665999999999999</v>
      </c>
      <c r="N28" s="3">
        <v>6</v>
      </c>
      <c r="O28" s="2"/>
      <c r="P28" s="3">
        <v>100</v>
      </c>
      <c r="Q28" s="3">
        <v>16</v>
      </c>
      <c r="R28" s="3">
        <v>32.06</v>
      </c>
      <c r="S28" s="3">
        <v>19.4</v>
      </c>
      <c r="T28" s="3">
        <v>2.07710403</v>
      </c>
      <c r="U28" s="3">
        <v>6</v>
      </c>
      <c r="V28" s="2"/>
      <c r="W28" s="3">
        <v>115</v>
      </c>
      <c r="X28" s="3">
        <v>35</v>
      </c>
      <c r="Y28" s="3">
        <v>79.904</v>
      </c>
      <c r="Z28" s="3">
        <v>21</v>
      </c>
      <c r="AA28" s="3">
        <v>3.3635882</v>
      </c>
      <c r="AB28" s="3">
        <v>7</v>
      </c>
      <c r="AC28" s="3"/>
      <c r="AK28" s="2"/>
      <c r="AR28" s="2"/>
      <c r="AS28" s="2"/>
      <c r="BD28" s="2"/>
      <c r="BE28" s="2">
        <v>3.320408</v>
      </c>
      <c r="BF28" s="2">
        <v>3.68945549137932</v>
      </c>
      <c r="BG28" s="2">
        <v>3.55</v>
      </c>
      <c r="BH28" s="2">
        <v>2</v>
      </c>
      <c r="BI28" s="2" t="s">
        <v>270</v>
      </c>
      <c r="BJ28" s="2">
        <v>81.720000000729</v>
      </c>
      <c r="BK28" s="2">
        <v>-10.1049999994274</v>
      </c>
      <c r="BL28" s="2">
        <v>35.8049999995558</v>
      </c>
      <c r="BM28" s="2">
        <v>126</v>
      </c>
    </row>
    <row r="29" spans="1:65">
      <c r="A29" s="2" t="s">
        <v>35</v>
      </c>
      <c r="B29" s="2">
        <f t="shared" ref="B29:G29" si="20">I29*(1/3)+P29*(1/3)+W29*(1/3)</f>
        <v>113.333333333333</v>
      </c>
      <c r="C29" s="2">
        <f t="shared" si="20"/>
        <v>19</v>
      </c>
      <c r="D29" s="2">
        <f t="shared" si="20"/>
        <v>39.8353666666667</v>
      </c>
      <c r="E29" s="2">
        <f t="shared" si="20"/>
        <v>39</v>
      </c>
      <c r="F29" s="2">
        <f t="shared" si="20"/>
        <v>2.11860967666667</v>
      </c>
      <c r="G29" s="2">
        <f t="shared" si="20"/>
        <v>6.33333333333333</v>
      </c>
      <c r="H29" s="3"/>
      <c r="I29" s="3">
        <v>140</v>
      </c>
      <c r="J29" s="3">
        <v>24</v>
      </c>
      <c r="K29" s="3">
        <v>51.9961</v>
      </c>
      <c r="L29" s="3">
        <v>83</v>
      </c>
      <c r="M29" s="3">
        <v>0.665999999999999</v>
      </c>
      <c r="N29" s="3">
        <v>6</v>
      </c>
      <c r="O29" s="2"/>
      <c r="P29" s="3">
        <v>100</v>
      </c>
      <c r="Q29" s="3">
        <v>16</v>
      </c>
      <c r="R29" s="3">
        <v>32.06</v>
      </c>
      <c r="S29" s="3">
        <v>19.4</v>
      </c>
      <c r="T29" s="3">
        <v>2.07710403</v>
      </c>
      <c r="U29" s="3">
        <v>6</v>
      </c>
      <c r="V29" s="2"/>
      <c r="W29" s="3">
        <v>100</v>
      </c>
      <c r="X29" s="3">
        <v>17</v>
      </c>
      <c r="Y29" s="3">
        <v>35.45</v>
      </c>
      <c r="Z29" s="3">
        <v>14.6</v>
      </c>
      <c r="AA29" s="3">
        <v>3.612725</v>
      </c>
      <c r="AB29" s="3">
        <v>7</v>
      </c>
      <c r="AC29" s="3"/>
      <c r="AK29" s="2"/>
      <c r="AR29" s="2"/>
      <c r="AS29" s="2"/>
      <c r="BD29" s="2"/>
      <c r="BE29" s="2">
        <v>3.287187</v>
      </c>
      <c r="BF29" s="2">
        <v>3.3194811394927</v>
      </c>
      <c r="BG29" s="2">
        <v>3.45</v>
      </c>
      <c r="BH29" s="2">
        <v>2</v>
      </c>
      <c r="BI29" s="2" t="s">
        <v>271</v>
      </c>
      <c r="BJ29" s="2">
        <v>10.7949999978985</v>
      </c>
      <c r="BK29" s="2">
        <v>0.38499999988062</v>
      </c>
      <c r="BL29" s="2">
        <v>5.5900000006659</v>
      </c>
      <c r="BM29" s="2">
        <v>98</v>
      </c>
    </row>
    <row r="30" spans="1:65">
      <c r="A30" s="2" t="s">
        <v>36</v>
      </c>
      <c r="B30" s="2">
        <f t="shared" ref="B30:G30" si="21">I30*(1/3)+P30*(1/3)+W30*(1/3)</f>
        <v>123.333333333333</v>
      </c>
      <c r="C30" s="2">
        <f t="shared" si="21"/>
        <v>31</v>
      </c>
      <c r="D30" s="2">
        <f t="shared" si="21"/>
        <v>70.2903666666667</v>
      </c>
      <c r="E30" s="2">
        <f t="shared" si="21"/>
        <v>44.3</v>
      </c>
      <c r="F30" s="2">
        <f t="shared" si="21"/>
        <v>2.01675273333333</v>
      </c>
      <c r="G30" s="2">
        <f t="shared" si="21"/>
        <v>6.33333333333333</v>
      </c>
      <c r="H30" s="3"/>
      <c r="I30" s="3">
        <v>140</v>
      </c>
      <c r="J30" s="3">
        <v>24</v>
      </c>
      <c r="K30" s="3">
        <v>51.9961</v>
      </c>
      <c r="L30" s="3">
        <v>83</v>
      </c>
      <c r="M30" s="3">
        <v>0.665999999999999</v>
      </c>
      <c r="N30" s="3">
        <v>6</v>
      </c>
      <c r="O30" s="2"/>
      <c r="P30" s="3">
        <v>115</v>
      </c>
      <c r="Q30" s="3">
        <v>34</v>
      </c>
      <c r="R30" s="3">
        <v>78.971</v>
      </c>
      <c r="S30" s="3">
        <v>28.9</v>
      </c>
      <c r="T30" s="3">
        <v>2.02067</v>
      </c>
      <c r="U30" s="3">
        <v>6</v>
      </c>
      <c r="V30" s="2"/>
      <c r="W30" s="3">
        <v>115</v>
      </c>
      <c r="X30" s="3">
        <v>35</v>
      </c>
      <c r="Y30" s="3">
        <v>79.904</v>
      </c>
      <c r="Z30" s="3">
        <v>21</v>
      </c>
      <c r="AA30" s="3">
        <v>3.3635882</v>
      </c>
      <c r="AB30" s="3">
        <v>7</v>
      </c>
      <c r="AC30" s="3"/>
      <c r="AK30" s="2"/>
      <c r="AR30" s="2"/>
      <c r="AS30" s="2"/>
      <c r="BD30" s="2"/>
      <c r="BE30" s="2">
        <v>3.411952</v>
      </c>
      <c r="BF30" s="2">
        <v>5.93850888292853</v>
      </c>
      <c r="BG30" s="2">
        <v>3.64</v>
      </c>
      <c r="BH30" s="2">
        <v>2</v>
      </c>
      <c r="BI30" s="2" t="s">
        <v>270</v>
      </c>
      <c r="BJ30" s="2">
        <v>72.6000000010885</v>
      </c>
      <c r="BK30" s="2">
        <v>-73.3899999989518</v>
      </c>
      <c r="BL30" s="2">
        <v>-0.519999998616072</v>
      </c>
      <c r="BM30" s="2">
        <v>53</v>
      </c>
    </row>
    <row r="31" spans="1:65">
      <c r="A31" s="2" t="s">
        <v>37</v>
      </c>
      <c r="B31" s="2">
        <f t="shared" ref="B31:G31" si="22">I31*(1/3)+P31*(1/3)+W31*(1/3)</f>
        <v>118.333333333333</v>
      </c>
      <c r="C31" s="2">
        <f t="shared" si="22"/>
        <v>25</v>
      </c>
      <c r="D31" s="2">
        <f t="shared" si="22"/>
        <v>55.4723666666667</v>
      </c>
      <c r="E31" s="2">
        <f t="shared" si="22"/>
        <v>42.1666666666667</v>
      </c>
      <c r="F31" s="2">
        <f t="shared" si="22"/>
        <v>2.09979833333333</v>
      </c>
      <c r="G31" s="2">
        <f t="shared" si="22"/>
        <v>6.33333333333333</v>
      </c>
      <c r="H31" s="3"/>
      <c r="I31" s="3">
        <v>140</v>
      </c>
      <c r="J31" s="3">
        <v>24</v>
      </c>
      <c r="K31" s="3">
        <v>51.9961</v>
      </c>
      <c r="L31" s="3">
        <v>83</v>
      </c>
      <c r="M31" s="3">
        <v>0.665999999999999</v>
      </c>
      <c r="N31" s="3">
        <v>6</v>
      </c>
      <c r="O31" s="2"/>
      <c r="P31" s="3">
        <v>115</v>
      </c>
      <c r="Q31" s="3">
        <v>34</v>
      </c>
      <c r="R31" s="3">
        <v>78.971</v>
      </c>
      <c r="S31" s="3">
        <v>28.9</v>
      </c>
      <c r="T31" s="3">
        <v>2.02067</v>
      </c>
      <c r="U31" s="3">
        <v>6</v>
      </c>
      <c r="V31" s="2"/>
      <c r="W31" s="3">
        <v>100</v>
      </c>
      <c r="X31" s="3">
        <v>17</v>
      </c>
      <c r="Y31" s="3">
        <v>35.45</v>
      </c>
      <c r="Z31" s="3">
        <v>14.6</v>
      </c>
      <c r="AA31" s="3">
        <v>3.612725</v>
      </c>
      <c r="AB31" s="3">
        <v>7</v>
      </c>
      <c r="AC31" s="3"/>
      <c r="AK31" s="2"/>
      <c r="AR31" s="2"/>
      <c r="AS31" s="2"/>
      <c r="BD31" s="2"/>
      <c r="BE31" s="2">
        <v>3.380174</v>
      </c>
      <c r="BF31" s="2">
        <v>5.50502079826215</v>
      </c>
      <c r="BG31" s="2">
        <v>3.54</v>
      </c>
      <c r="BH31" s="2">
        <v>2</v>
      </c>
      <c r="BI31" s="2" t="s">
        <v>270</v>
      </c>
      <c r="BJ31" s="2">
        <v>12.225000000754</v>
      </c>
      <c r="BK31" s="2">
        <v>-117.834999999289</v>
      </c>
      <c r="BL31" s="2">
        <v>-53.2450000001461</v>
      </c>
      <c r="BM31" s="2">
        <v>72</v>
      </c>
    </row>
    <row r="32" spans="1:65">
      <c r="A32" s="2" t="s">
        <v>38</v>
      </c>
      <c r="B32" s="2">
        <f t="shared" ref="B32:G32" si="23">I32*(1/3)+P32*(1/3)+W32*(1/3)</f>
        <v>131.666666666667</v>
      </c>
      <c r="C32" s="2">
        <f t="shared" si="23"/>
        <v>37</v>
      </c>
      <c r="D32" s="2">
        <f t="shared" si="23"/>
        <v>85.95719</v>
      </c>
      <c r="E32" s="2">
        <f t="shared" si="23"/>
        <v>48.2666666666667</v>
      </c>
      <c r="F32" s="2">
        <f t="shared" si="23"/>
        <v>1.9152356</v>
      </c>
      <c r="G32" s="2">
        <f t="shared" si="23"/>
        <v>6.33333333333333</v>
      </c>
      <c r="H32" s="3"/>
      <c r="I32" s="3">
        <v>140</v>
      </c>
      <c r="J32" s="3">
        <v>24</v>
      </c>
      <c r="K32" s="3">
        <v>51.9961</v>
      </c>
      <c r="L32" s="3">
        <v>83</v>
      </c>
      <c r="M32" s="3">
        <v>0.665999999999999</v>
      </c>
      <c r="N32" s="3">
        <v>6</v>
      </c>
      <c r="O32" s="2"/>
      <c r="P32" s="3">
        <v>115</v>
      </c>
      <c r="Q32" s="3">
        <v>34</v>
      </c>
      <c r="R32" s="3">
        <v>78.971</v>
      </c>
      <c r="S32" s="3">
        <v>28.9</v>
      </c>
      <c r="T32" s="3">
        <v>2.02067</v>
      </c>
      <c r="U32" s="3">
        <v>6</v>
      </c>
      <c r="V32" s="2"/>
      <c r="W32" s="3">
        <v>140</v>
      </c>
      <c r="X32" s="3">
        <v>53</v>
      </c>
      <c r="Y32" s="3">
        <v>126.90447</v>
      </c>
      <c r="Z32" s="3">
        <v>32.9</v>
      </c>
      <c r="AA32" s="3">
        <v>3.0590368</v>
      </c>
      <c r="AB32" s="3">
        <v>7</v>
      </c>
      <c r="AC32" s="3"/>
      <c r="AK32" s="2"/>
      <c r="AR32" s="2"/>
      <c r="AS32" s="2"/>
      <c r="BD32" s="2"/>
      <c r="BE32" s="2">
        <v>3.468253</v>
      </c>
      <c r="BF32" s="2">
        <v>4.07138854418232</v>
      </c>
      <c r="BG32" s="2">
        <v>3.8</v>
      </c>
      <c r="BH32" s="2">
        <v>6</v>
      </c>
      <c r="BI32" s="2" t="s">
        <v>271</v>
      </c>
      <c r="BJ32" s="2">
        <v>1283.6699999994</v>
      </c>
      <c r="BK32" s="2">
        <v>655.979999999445</v>
      </c>
      <c r="BL32" s="2">
        <v>968.764999999649</v>
      </c>
      <c r="BM32" s="2">
        <v>112.08</v>
      </c>
    </row>
    <row r="33" spans="1:65">
      <c r="A33" s="2" t="s">
        <v>39</v>
      </c>
      <c r="B33" s="2">
        <f t="shared" ref="B33:G33" si="24">I33*(1/3)+P33*(1/3)+W33*(1/3)</f>
        <v>126.666666666667</v>
      </c>
      <c r="C33" s="2">
        <f t="shared" si="24"/>
        <v>31</v>
      </c>
      <c r="D33" s="2">
        <f t="shared" si="24"/>
        <v>70.32019</v>
      </c>
      <c r="E33" s="2">
        <f t="shared" si="24"/>
        <v>45.1</v>
      </c>
      <c r="F33" s="2">
        <f t="shared" si="24"/>
        <v>1.93404694333333</v>
      </c>
      <c r="G33" s="2">
        <f t="shared" si="24"/>
        <v>6.33333333333333</v>
      </c>
      <c r="H33" s="3"/>
      <c r="I33" s="3">
        <v>140</v>
      </c>
      <c r="J33" s="3">
        <v>24</v>
      </c>
      <c r="K33" s="3">
        <v>51.9961</v>
      </c>
      <c r="L33" s="3">
        <v>83</v>
      </c>
      <c r="M33" s="3">
        <v>0.665999999999999</v>
      </c>
      <c r="N33" s="3">
        <v>6</v>
      </c>
      <c r="O33" s="2"/>
      <c r="P33" s="3">
        <v>100</v>
      </c>
      <c r="Q33" s="3">
        <v>16</v>
      </c>
      <c r="R33" s="3">
        <v>32.06</v>
      </c>
      <c r="S33" s="3">
        <v>19.4</v>
      </c>
      <c r="T33" s="3">
        <v>2.07710403</v>
      </c>
      <c r="U33" s="3">
        <v>6</v>
      </c>
      <c r="V33" s="2"/>
      <c r="W33" s="3">
        <v>140</v>
      </c>
      <c r="X33" s="3">
        <v>53</v>
      </c>
      <c r="Y33" s="3">
        <v>126.90447</v>
      </c>
      <c r="Z33" s="3">
        <v>32.9</v>
      </c>
      <c r="AA33" s="3">
        <v>3.0590368</v>
      </c>
      <c r="AB33" s="3">
        <v>7</v>
      </c>
      <c r="AC33" s="3"/>
      <c r="AK33" s="2"/>
      <c r="AR33" s="2"/>
      <c r="AS33" s="2"/>
      <c r="BD33" s="2"/>
      <c r="BE33" s="2">
        <v>3.36932</v>
      </c>
      <c r="BF33" s="2">
        <v>4.70627306875546</v>
      </c>
      <c r="BG33" s="2">
        <v>3.62</v>
      </c>
      <c r="BH33" s="2">
        <v>4</v>
      </c>
      <c r="BI33" s="2" t="s">
        <v>270</v>
      </c>
      <c r="BJ33" s="2">
        <v>848.159999998543</v>
      </c>
      <c r="BK33" s="2">
        <v>-48.1950000015274</v>
      </c>
      <c r="BL33" s="2">
        <v>399.329999998699</v>
      </c>
      <c r="BM33" s="2">
        <v>148</v>
      </c>
    </row>
    <row r="34" spans="1:65">
      <c r="A34" s="2" t="s">
        <v>40</v>
      </c>
      <c r="B34" s="2">
        <f t="shared" ref="B34:G34" si="25">I34*0.5+P34*0.5</f>
        <v>140</v>
      </c>
      <c r="C34" s="2">
        <f t="shared" si="25"/>
        <v>38</v>
      </c>
      <c r="D34" s="2">
        <f t="shared" si="25"/>
        <v>89.79805</v>
      </c>
      <c r="E34" s="2">
        <f t="shared" si="25"/>
        <v>60.5</v>
      </c>
      <c r="F34" s="2">
        <f t="shared" si="25"/>
        <v>1.31843799999999</v>
      </c>
      <c r="G34" s="2">
        <f t="shared" si="25"/>
        <v>6</v>
      </c>
      <c r="H34" s="3"/>
      <c r="I34" s="3">
        <v>140</v>
      </c>
      <c r="J34" s="3">
        <v>24</v>
      </c>
      <c r="K34" s="3">
        <v>51.9961</v>
      </c>
      <c r="L34" s="3">
        <v>83</v>
      </c>
      <c r="M34" s="3">
        <v>0.665999999999999</v>
      </c>
      <c r="N34" s="3">
        <v>6</v>
      </c>
      <c r="O34" s="2"/>
      <c r="P34" s="3">
        <v>140</v>
      </c>
      <c r="Q34" s="3">
        <v>52</v>
      </c>
      <c r="R34" s="3">
        <v>127.6</v>
      </c>
      <c r="S34" s="3">
        <v>38</v>
      </c>
      <c r="T34" s="3">
        <v>1.97087599999999</v>
      </c>
      <c r="U34" s="3">
        <v>6</v>
      </c>
      <c r="V34" s="2"/>
      <c r="W34" s="3">
        <v>140</v>
      </c>
      <c r="X34" s="3">
        <v>53</v>
      </c>
      <c r="Y34" s="3">
        <v>126.90447</v>
      </c>
      <c r="Z34" s="3">
        <v>32.9</v>
      </c>
      <c r="AA34" s="3">
        <v>3.0590368</v>
      </c>
      <c r="AB34" s="3">
        <v>7</v>
      </c>
      <c r="AC34" s="3"/>
      <c r="AK34" s="2"/>
      <c r="AR34" s="2"/>
      <c r="AS34" s="2"/>
      <c r="BD34" s="2"/>
      <c r="BE34" s="2">
        <v>4.245425</v>
      </c>
      <c r="BF34" s="2">
        <v>10.0460578993101</v>
      </c>
      <c r="BG34" s="2">
        <v>2.57</v>
      </c>
      <c r="BH34" s="2">
        <v>4</v>
      </c>
      <c r="BI34" s="2" t="s">
        <v>270</v>
      </c>
      <c r="BJ34" s="2">
        <v>29.9100000002994</v>
      </c>
      <c r="BK34" s="2">
        <v>-72.074999998506</v>
      </c>
      <c r="BL34" s="2">
        <v>-10.2349999995255</v>
      </c>
      <c r="BM34" s="2">
        <v>541.66</v>
      </c>
    </row>
    <row r="35" spans="1:65">
      <c r="A35" s="2" t="s">
        <v>41</v>
      </c>
      <c r="B35" s="2">
        <f t="shared" ref="B35:G35" si="26">I35*(1/3)+P35*(2/3)</f>
        <v>140</v>
      </c>
      <c r="C35" s="2">
        <f t="shared" si="26"/>
        <v>42.6666666666667</v>
      </c>
      <c r="D35" s="2">
        <f t="shared" si="26"/>
        <v>102.3987</v>
      </c>
      <c r="E35" s="2">
        <f t="shared" si="26"/>
        <v>53</v>
      </c>
      <c r="F35" s="2">
        <f t="shared" si="26"/>
        <v>1.53591733333333</v>
      </c>
      <c r="G35" s="2">
        <f t="shared" si="26"/>
        <v>6</v>
      </c>
      <c r="H35" s="3"/>
      <c r="I35" s="3">
        <v>140</v>
      </c>
      <c r="J35" s="3">
        <v>24</v>
      </c>
      <c r="K35" s="3">
        <v>51.9961</v>
      </c>
      <c r="L35" s="3">
        <v>83</v>
      </c>
      <c r="M35" s="3">
        <v>0.665999999999999</v>
      </c>
      <c r="N35" s="3">
        <v>6</v>
      </c>
      <c r="O35" s="2"/>
      <c r="P35" s="3">
        <v>140</v>
      </c>
      <c r="Q35" s="3">
        <v>52</v>
      </c>
      <c r="R35" s="3">
        <v>127.6</v>
      </c>
      <c r="S35" s="3">
        <v>38</v>
      </c>
      <c r="T35" s="3">
        <v>1.97087599999999</v>
      </c>
      <c r="U35" s="3">
        <v>6</v>
      </c>
      <c r="V35" s="2"/>
      <c r="W35" s="3"/>
      <c r="X35" s="3"/>
      <c r="Y35" s="3"/>
      <c r="Z35" s="3"/>
      <c r="AA35" s="3"/>
      <c r="AB35" s="3"/>
      <c r="AC35" s="3"/>
      <c r="AK35" s="2"/>
      <c r="AR35" s="2"/>
      <c r="AS35" s="2"/>
      <c r="BD35" s="2"/>
      <c r="BE35" s="2">
        <v>4.195922</v>
      </c>
      <c r="BF35" s="2">
        <v>4.13844242348404</v>
      </c>
      <c r="BG35" s="2">
        <v>4.82</v>
      </c>
      <c r="BH35" s="2">
        <v>4</v>
      </c>
      <c r="BI35" s="2" t="s">
        <v>270</v>
      </c>
      <c r="BJ35" s="2">
        <v>-618.790000000757</v>
      </c>
      <c r="BK35" s="2">
        <v>-740.770000000168</v>
      </c>
      <c r="BL35" s="2">
        <v>-679.590000000729</v>
      </c>
      <c r="BM35" s="2">
        <v>143.75</v>
      </c>
    </row>
    <row r="36" spans="1:65">
      <c r="A36" s="2" t="s">
        <v>42</v>
      </c>
      <c r="B36" s="2">
        <f t="shared" ref="B36:G36" si="27">I36*0.25+P36*0.75</f>
        <v>108.75</v>
      </c>
      <c r="C36" s="2">
        <f t="shared" si="27"/>
        <v>20</v>
      </c>
      <c r="D36" s="2">
        <f t="shared" si="27"/>
        <v>42.474</v>
      </c>
      <c r="E36" s="2">
        <f t="shared" si="27"/>
        <v>22.575</v>
      </c>
      <c r="F36" s="2">
        <f t="shared" si="27"/>
        <v>3.01829375</v>
      </c>
      <c r="G36" s="2">
        <f t="shared" si="27"/>
        <v>8</v>
      </c>
      <c r="H36" s="3"/>
      <c r="I36" s="3">
        <v>135</v>
      </c>
      <c r="J36" s="3">
        <v>29</v>
      </c>
      <c r="K36" s="3">
        <v>63.546</v>
      </c>
      <c r="L36" s="3">
        <v>46.5</v>
      </c>
      <c r="M36" s="3">
        <v>1.235</v>
      </c>
      <c r="N36" s="3">
        <v>11</v>
      </c>
      <c r="O36" s="2"/>
      <c r="P36" s="3">
        <v>100</v>
      </c>
      <c r="Q36" s="3">
        <v>17</v>
      </c>
      <c r="R36" s="3">
        <v>35.45</v>
      </c>
      <c r="S36" s="3">
        <v>14.6</v>
      </c>
      <c r="T36" s="3">
        <v>3.612725</v>
      </c>
      <c r="U36" s="3">
        <v>7</v>
      </c>
      <c r="V36" s="2"/>
      <c r="AK36" s="2"/>
      <c r="AR36" s="2"/>
      <c r="AS36" s="2"/>
      <c r="BD36" s="2"/>
      <c r="BE36" s="2">
        <v>0.722562</v>
      </c>
      <c r="BF36" s="2">
        <v>127.173105825066</v>
      </c>
      <c r="BG36" s="2">
        <v>3.53</v>
      </c>
      <c r="BH36" s="2">
        <v>3</v>
      </c>
      <c r="BI36" s="2" t="s">
        <v>271</v>
      </c>
      <c r="BJ36" s="2">
        <v>33.0350000004032</v>
      </c>
      <c r="BK36" s="2">
        <v>33.0499999998679</v>
      </c>
      <c r="BL36" s="2">
        <v>33.0600000006953</v>
      </c>
      <c r="BM36" s="2">
        <v>95.41</v>
      </c>
    </row>
    <row r="37" spans="1:65">
      <c r="A37" s="2" t="s">
        <v>43</v>
      </c>
      <c r="B37" s="2">
        <f t="shared" ref="B37:G37" si="28">I37*(1/3)+P37*(2/3)</f>
        <v>111.666666666667</v>
      </c>
      <c r="C37" s="2">
        <f t="shared" si="28"/>
        <v>20.3333333333333</v>
      </c>
      <c r="D37" s="2">
        <f t="shared" si="28"/>
        <v>42.5553333333333</v>
      </c>
      <c r="E37" s="2">
        <f t="shared" si="28"/>
        <v>28.4333333333333</v>
      </c>
      <c r="F37" s="2">
        <f t="shared" si="28"/>
        <v>1.79640268666667</v>
      </c>
      <c r="G37" s="2">
        <f t="shared" si="28"/>
        <v>7.66666666666667</v>
      </c>
      <c r="H37" s="3"/>
      <c r="I37" s="3">
        <v>135</v>
      </c>
      <c r="J37" s="3">
        <v>29</v>
      </c>
      <c r="K37" s="3">
        <v>63.546</v>
      </c>
      <c r="L37" s="3">
        <v>46.5</v>
      </c>
      <c r="M37" s="3">
        <v>1.235</v>
      </c>
      <c r="N37" s="3">
        <v>11</v>
      </c>
      <c r="O37" s="2"/>
      <c r="P37" s="3">
        <v>100</v>
      </c>
      <c r="Q37" s="3">
        <v>16</v>
      </c>
      <c r="R37" s="3">
        <v>32.06</v>
      </c>
      <c r="S37" s="3">
        <v>19.4</v>
      </c>
      <c r="T37" s="3">
        <v>2.07710403</v>
      </c>
      <c r="U37" s="3">
        <v>6</v>
      </c>
      <c r="V37" s="2"/>
      <c r="AK37" s="2"/>
      <c r="AR37" s="2"/>
      <c r="AS37" s="2"/>
      <c r="BD37" s="2"/>
      <c r="BE37" s="2">
        <v>0.397506</v>
      </c>
      <c r="BF37" s="2">
        <v>244.032504765901</v>
      </c>
      <c r="BG37" s="2">
        <v>3.74</v>
      </c>
      <c r="BH37" s="2">
        <v>6</v>
      </c>
      <c r="BI37" s="2" t="s">
        <v>272</v>
      </c>
      <c r="BJ37" s="2">
        <v>-345.279999999448</v>
      </c>
      <c r="BK37" s="2">
        <v>-345.269999998621</v>
      </c>
      <c r="BL37" s="2">
        <v>-345.269999998621</v>
      </c>
      <c r="BM37" s="2">
        <v>154.16</v>
      </c>
    </row>
    <row r="38" spans="1:65">
      <c r="A38" s="2" t="s">
        <v>44</v>
      </c>
      <c r="B38" s="2">
        <f t="shared" ref="B38:G38" si="29">I38*(1/3)+P38*(1/3)+W38*(1/3)</f>
        <v>106.666666666667</v>
      </c>
      <c r="C38" s="2">
        <f t="shared" si="29"/>
        <v>22.6666666666667</v>
      </c>
      <c r="D38" s="2">
        <f t="shared" si="29"/>
        <v>49.9186666666667</v>
      </c>
      <c r="E38" s="2">
        <f t="shared" si="29"/>
        <v>30.1333333333333</v>
      </c>
      <c r="F38" s="2">
        <f t="shared" si="29"/>
        <v>0.704862733333333</v>
      </c>
      <c r="G38" s="2">
        <f t="shared" si="29"/>
        <v>6.66666666666667</v>
      </c>
      <c r="H38" s="3"/>
      <c r="I38" s="3">
        <v>140</v>
      </c>
      <c r="J38" s="3">
        <v>26</v>
      </c>
      <c r="K38" s="3">
        <v>55.845</v>
      </c>
      <c r="L38" s="3">
        <v>62</v>
      </c>
      <c r="M38" s="3">
        <v>0.151</v>
      </c>
      <c r="N38" s="3">
        <v>8</v>
      </c>
      <c r="O38" s="2"/>
      <c r="P38" s="3">
        <v>115</v>
      </c>
      <c r="Q38" s="3">
        <v>35</v>
      </c>
      <c r="R38" s="3">
        <v>79.904</v>
      </c>
      <c r="S38" s="3">
        <v>21</v>
      </c>
      <c r="T38" s="3">
        <v>3.3635882</v>
      </c>
      <c r="U38" s="3">
        <v>7</v>
      </c>
      <c r="V38" s="2"/>
      <c r="W38" s="3">
        <v>65</v>
      </c>
      <c r="X38" s="3">
        <v>7</v>
      </c>
      <c r="Y38" s="3">
        <v>14.007</v>
      </c>
      <c r="Z38" s="3">
        <v>7.4</v>
      </c>
      <c r="AA38" s="3">
        <v>-1.4</v>
      </c>
      <c r="AB38" s="3">
        <v>5</v>
      </c>
      <c r="AK38" s="2"/>
      <c r="AR38" s="2"/>
      <c r="AS38" s="2"/>
      <c r="BD38" s="2"/>
      <c r="BE38" s="2">
        <v>3.942863</v>
      </c>
      <c r="BF38" s="2">
        <v>11.4154911185169</v>
      </c>
      <c r="BG38" s="2">
        <v>2.79</v>
      </c>
      <c r="BH38" s="2">
        <v>4</v>
      </c>
      <c r="BI38" s="2" t="s">
        <v>270</v>
      </c>
      <c r="BJ38" s="2">
        <v>-8.64000000078136</v>
      </c>
      <c r="BK38" s="2">
        <v>-24.4899999994885</v>
      </c>
      <c r="BL38" s="2">
        <v>-23.6000000004566</v>
      </c>
      <c r="BM38" s="2">
        <v>251</v>
      </c>
    </row>
    <row r="39" spans="1:65">
      <c r="A39" s="2" t="s">
        <v>45</v>
      </c>
      <c r="B39" s="2">
        <f t="shared" ref="B39:G39" si="30">I39*0.5+P39*0.5</f>
        <v>95</v>
      </c>
      <c r="C39" s="2">
        <f t="shared" si="30"/>
        <v>17.5</v>
      </c>
      <c r="D39" s="2">
        <f t="shared" si="30"/>
        <v>37.4217015815</v>
      </c>
      <c r="E39" s="2">
        <f t="shared" si="30"/>
        <v>32.87</v>
      </c>
      <c r="F39" s="2">
        <f t="shared" si="30"/>
        <v>1.77609485</v>
      </c>
      <c r="G39" s="2">
        <f t="shared" si="30"/>
        <v>7.5</v>
      </c>
      <c r="H39" s="3"/>
      <c r="I39" s="3">
        <v>140</v>
      </c>
      <c r="J39" s="3">
        <v>26</v>
      </c>
      <c r="K39" s="3">
        <v>55.845</v>
      </c>
      <c r="L39" s="3">
        <v>62</v>
      </c>
      <c r="M39" s="3">
        <v>0.151</v>
      </c>
      <c r="N39" s="3">
        <v>8</v>
      </c>
      <c r="O39" s="2"/>
      <c r="P39" s="3">
        <v>50</v>
      </c>
      <c r="Q39" s="3">
        <v>9</v>
      </c>
      <c r="R39" s="3">
        <v>18.998403163</v>
      </c>
      <c r="S39" s="3">
        <v>3.74</v>
      </c>
      <c r="T39" s="3">
        <v>3.4011897</v>
      </c>
      <c r="U39" s="3">
        <v>7</v>
      </c>
      <c r="V39" s="2"/>
      <c r="AK39" s="2"/>
      <c r="AR39" s="2"/>
      <c r="AS39" s="2"/>
      <c r="BD39" s="2"/>
      <c r="BE39" s="2">
        <v>3.620026</v>
      </c>
      <c r="BF39" s="2">
        <v>3.66956614356419</v>
      </c>
      <c r="BG39" s="2">
        <v>2.63</v>
      </c>
      <c r="BH39" s="2">
        <v>3</v>
      </c>
      <c r="BI39" s="2" t="s">
        <v>270</v>
      </c>
      <c r="BJ39" s="2">
        <v>103.190000000808</v>
      </c>
      <c r="BK39" s="2">
        <v>-327.119999999681</v>
      </c>
      <c r="BL39" s="2">
        <v>78.8150000001764</v>
      </c>
      <c r="BM39" s="2">
        <v>218</v>
      </c>
    </row>
    <row r="40" spans="1:65">
      <c r="A40" s="2" t="s">
        <v>46</v>
      </c>
      <c r="B40" s="2">
        <f t="shared" ref="B40:G40" si="31">I40*(1/3)+P40*(2/3)</f>
        <v>123.333333333333</v>
      </c>
      <c r="C40" s="2">
        <f t="shared" si="31"/>
        <v>31.3333333333333</v>
      </c>
      <c r="D40" s="2">
        <f t="shared" si="31"/>
        <v>71.2623333333333</v>
      </c>
      <c r="E40" s="2">
        <f t="shared" si="31"/>
        <v>39.9333333333333</v>
      </c>
      <c r="F40" s="2">
        <f t="shared" si="31"/>
        <v>1.39744666666667</v>
      </c>
      <c r="G40" s="2">
        <f t="shared" si="31"/>
        <v>6.66666666666667</v>
      </c>
      <c r="H40" s="3"/>
      <c r="I40" s="3">
        <v>140</v>
      </c>
      <c r="J40" s="3">
        <v>26</v>
      </c>
      <c r="K40" s="3">
        <v>55.845</v>
      </c>
      <c r="L40" s="3">
        <v>62</v>
      </c>
      <c r="M40" s="3">
        <v>0.151</v>
      </c>
      <c r="N40" s="3">
        <v>8</v>
      </c>
      <c r="O40" s="2"/>
      <c r="P40" s="3">
        <v>115</v>
      </c>
      <c r="Q40" s="3">
        <v>34</v>
      </c>
      <c r="R40" s="3">
        <v>78.971</v>
      </c>
      <c r="S40" s="3">
        <v>28.9</v>
      </c>
      <c r="T40" s="3">
        <v>2.02067</v>
      </c>
      <c r="U40" s="3">
        <v>6</v>
      </c>
      <c r="V40" s="2"/>
      <c r="AK40" s="2"/>
      <c r="AR40" s="2"/>
      <c r="AS40" s="2"/>
      <c r="BD40" s="2"/>
      <c r="BE40" s="2">
        <v>3.875148</v>
      </c>
      <c r="BF40" s="2">
        <v>-0.700085043887232</v>
      </c>
      <c r="BG40" s="2">
        <v>3.36</v>
      </c>
      <c r="BH40" s="2">
        <v>6</v>
      </c>
      <c r="BI40" s="2" t="s">
        <v>272</v>
      </c>
      <c r="BJ40" s="2">
        <v>-1028.39999999915</v>
      </c>
      <c r="BK40" s="2">
        <v>-1026.78000000012</v>
      </c>
      <c r="BL40" s="2">
        <v>-1027.15000000053</v>
      </c>
      <c r="BM40" s="2">
        <v>287.5</v>
      </c>
    </row>
    <row r="41" spans="1:65">
      <c r="A41" s="2" t="s">
        <v>47</v>
      </c>
      <c r="B41" s="2">
        <f t="shared" ref="B41:G41" si="32">I41*(1/3)+P41*(1/3)+W41*(1/3)</f>
        <v>123.333333333333</v>
      </c>
      <c r="C41" s="2">
        <f t="shared" si="32"/>
        <v>31.6666666666667</v>
      </c>
      <c r="D41" s="2">
        <f t="shared" si="32"/>
        <v>71.5733333333333</v>
      </c>
      <c r="E41" s="2">
        <f t="shared" si="32"/>
        <v>37.3</v>
      </c>
      <c r="F41" s="2">
        <f t="shared" si="32"/>
        <v>1.84508606666667</v>
      </c>
      <c r="G41" s="2">
        <f t="shared" si="32"/>
        <v>7</v>
      </c>
      <c r="H41" s="3"/>
      <c r="I41" s="3">
        <v>140</v>
      </c>
      <c r="J41" s="3">
        <v>26</v>
      </c>
      <c r="K41" s="3">
        <v>55.845</v>
      </c>
      <c r="L41" s="3">
        <v>62</v>
      </c>
      <c r="M41" s="3">
        <v>0.151</v>
      </c>
      <c r="N41" s="3">
        <v>8</v>
      </c>
      <c r="O41" s="2"/>
      <c r="P41" s="3">
        <v>115</v>
      </c>
      <c r="Q41" s="3">
        <v>34</v>
      </c>
      <c r="R41" s="3">
        <v>78.971</v>
      </c>
      <c r="S41" s="3">
        <v>28.9</v>
      </c>
      <c r="T41" s="3">
        <v>2.02067</v>
      </c>
      <c r="U41" s="3">
        <v>6</v>
      </c>
      <c r="V41" s="2"/>
      <c r="W41" s="3">
        <v>115</v>
      </c>
      <c r="X41" s="3">
        <v>35</v>
      </c>
      <c r="Y41" s="3">
        <v>79.904</v>
      </c>
      <c r="Z41" s="3">
        <v>21</v>
      </c>
      <c r="AA41" s="3">
        <v>3.3635882</v>
      </c>
      <c r="AB41" s="3">
        <v>7</v>
      </c>
      <c r="AK41" s="2"/>
      <c r="AR41" s="2"/>
      <c r="AS41" s="2"/>
      <c r="BD41" s="2"/>
      <c r="BE41" s="2">
        <v>3.787798</v>
      </c>
      <c r="BF41" s="2">
        <v>-1.11195615781608</v>
      </c>
      <c r="BG41" s="2">
        <v>3.43</v>
      </c>
      <c r="BH41" s="2">
        <v>2</v>
      </c>
      <c r="BI41" s="2" t="s">
        <v>270</v>
      </c>
      <c r="BJ41" s="2">
        <v>-308.070000000882</v>
      </c>
      <c r="BK41" s="2">
        <v>-530.140000000401</v>
      </c>
      <c r="BL41" s="2">
        <v>-433.790000000656</v>
      </c>
      <c r="BM41" s="2">
        <v>0.01</v>
      </c>
    </row>
    <row r="42" spans="1:65">
      <c r="A42" s="2" t="s">
        <v>48</v>
      </c>
      <c r="B42" s="2">
        <f t="shared" ref="B42:G42" si="33">I42*(1/3)+P42*(1/3)+W42*(1/3)</f>
        <v>118.333333333333</v>
      </c>
      <c r="C42" s="2">
        <f t="shared" si="33"/>
        <v>25.6666666666667</v>
      </c>
      <c r="D42" s="2">
        <f t="shared" si="33"/>
        <v>56.7553333333333</v>
      </c>
      <c r="E42" s="2">
        <f t="shared" si="33"/>
        <v>35.1666666666667</v>
      </c>
      <c r="F42" s="2">
        <f t="shared" si="33"/>
        <v>1.92813166666667</v>
      </c>
      <c r="G42" s="2">
        <f t="shared" si="33"/>
        <v>7</v>
      </c>
      <c r="H42" s="3"/>
      <c r="I42" s="3">
        <v>140</v>
      </c>
      <c r="J42" s="3">
        <v>26</v>
      </c>
      <c r="K42" s="3">
        <v>55.845</v>
      </c>
      <c r="L42" s="3">
        <v>62</v>
      </c>
      <c r="M42" s="3">
        <v>0.151</v>
      </c>
      <c r="N42" s="3">
        <v>8</v>
      </c>
      <c r="O42" s="2"/>
      <c r="P42" s="3">
        <v>115</v>
      </c>
      <c r="Q42" s="3">
        <v>34</v>
      </c>
      <c r="R42" s="3">
        <v>78.971</v>
      </c>
      <c r="S42" s="3">
        <v>28.9</v>
      </c>
      <c r="T42" s="3">
        <v>2.02067</v>
      </c>
      <c r="U42" s="3">
        <v>6</v>
      </c>
      <c r="V42" s="2"/>
      <c r="W42" s="3">
        <v>100</v>
      </c>
      <c r="X42" s="3">
        <v>17</v>
      </c>
      <c r="Y42" s="3">
        <v>35.45</v>
      </c>
      <c r="Z42" s="3">
        <v>14.6</v>
      </c>
      <c r="AA42" s="3">
        <v>3.612725</v>
      </c>
      <c r="AB42" s="3">
        <v>7</v>
      </c>
      <c r="AK42" s="2"/>
      <c r="AR42" s="2"/>
      <c r="AS42" s="2"/>
      <c r="BD42" s="2"/>
      <c r="BE42" s="2">
        <v>3.802296</v>
      </c>
      <c r="BF42" s="2">
        <v>1.69110747480177</v>
      </c>
      <c r="BG42" s="2">
        <v>3.31</v>
      </c>
      <c r="BH42" s="2">
        <v>2</v>
      </c>
      <c r="BI42" s="2" t="s">
        <v>270</v>
      </c>
      <c r="BJ42" s="2">
        <v>65.8799999992965</v>
      </c>
      <c r="BK42" s="2">
        <v>-392.465000000897</v>
      </c>
      <c r="BL42" s="2">
        <v>-182.979999999944</v>
      </c>
      <c r="BM42" s="2">
        <v>7.5</v>
      </c>
    </row>
    <row r="43" spans="1:65">
      <c r="A43" s="2" t="s">
        <v>49</v>
      </c>
      <c r="B43" s="2">
        <f t="shared" ref="B43:G43" si="34">I43*(1/3)+P43*(2/3)</f>
        <v>140</v>
      </c>
      <c r="C43" s="2">
        <f t="shared" si="34"/>
        <v>43.3333333333333</v>
      </c>
      <c r="D43" s="2">
        <f t="shared" si="34"/>
        <v>103.681666666667</v>
      </c>
      <c r="E43" s="2">
        <f t="shared" si="34"/>
        <v>46</v>
      </c>
      <c r="F43" s="2">
        <f t="shared" si="34"/>
        <v>1.36425066666666</v>
      </c>
      <c r="G43" s="2">
        <f t="shared" si="34"/>
        <v>6.66666666666667</v>
      </c>
      <c r="H43" s="3"/>
      <c r="I43" s="3">
        <v>140</v>
      </c>
      <c r="J43" s="3">
        <v>26</v>
      </c>
      <c r="K43" s="3">
        <v>55.845</v>
      </c>
      <c r="L43" s="3">
        <v>62</v>
      </c>
      <c r="M43" s="3">
        <v>0.151</v>
      </c>
      <c r="N43" s="3">
        <v>8</v>
      </c>
      <c r="O43" s="2"/>
      <c r="P43" s="3">
        <v>140</v>
      </c>
      <c r="Q43" s="3">
        <v>52</v>
      </c>
      <c r="R43" s="3">
        <v>127.6</v>
      </c>
      <c r="S43" s="3">
        <v>38</v>
      </c>
      <c r="T43" s="3">
        <v>1.97087599999999</v>
      </c>
      <c r="U43" s="3">
        <v>6</v>
      </c>
      <c r="V43" s="2"/>
      <c r="AK43" s="2"/>
      <c r="AR43" s="2"/>
      <c r="AS43" s="2"/>
      <c r="BD43" s="2"/>
      <c r="BE43" s="2">
        <v>3.776464</v>
      </c>
      <c r="BF43" s="2">
        <v>4.08423799051472</v>
      </c>
      <c r="BG43" s="2">
        <v>3.62</v>
      </c>
      <c r="BH43" s="2">
        <v>6</v>
      </c>
      <c r="BI43" s="2" t="s">
        <v>272</v>
      </c>
      <c r="BJ43" s="2">
        <v>-1045.58000000132</v>
      </c>
      <c r="BK43" s="2">
        <v>-940.879999999922</v>
      </c>
      <c r="BL43" s="2">
        <v>-997.16999999977</v>
      </c>
      <c r="BM43" s="2">
        <v>196.66</v>
      </c>
    </row>
    <row r="44" spans="1:65">
      <c r="A44" s="2" t="s">
        <v>50</v>
      </c>
      <c r="B44" s="2">
        <f t="shared" ref="B44:G44" si="35">I44*0.5+P44*0.5</f>
        <v>102.5</v>
      </c>
      <c r="C44" s="2">
        <f t="shared" si="35"/>
        <v>16</v>
      </c>
      <c r="D44" s="2">
        <f t="shared" si="35"/>
        <v>34.472522</v>
      </c>
      <c r="E44" s="2">
        <f t="shared" si="35"/>
        <v>37.7</v>
      </c>
      <c r="F44" s="2">
        <f t="shared" si="35"/>
        <v>-0.7</v>
      </c>
      <c r="G44" s="2">
        <f t="shared" si="35"/>
        <v>6</v>
      </c>
      <c r="H44" s="3"/>
      <c r="I44" s="3">
        <v>140</v>
      </c>
      <c r="J44" s="3">
        <v>25</v>
      </c>
      <c r="K44" s="3">
        <v>54.938044</v>
      </c>
      <c r="L44" s="3">
        <v>68</v>
      </c>
      <c r="M44" s="3">
        <v>0</v>
      </c>
      <c r="N44" s="3">
        <v>7</v>
      </c>
      <c r="O44" s="2"/>
      <c r="P44" s="3">
        <v>65</v>
      </c>
      <c r="Q44" s="3">
        <v>7</v>
      </c>
      <c r="R44" s="3">
        <v>14.007</v>
      </c>
      <c r="S44" s="3">
        <v>7.4</v>
      </c>
      <c r="T44" s="3">
        <v>-1.4</v>
      </c>
      <c r="U44" s="3">
        <v>5</v>
      </c>
      <c r="V44" s="2"/>
      <c r="W44" s="3">
        <v>50</v>
      </c>
      <c r="X44" s="3">
        <v>9</v>
      </c>
      <c r="Y44" s="3">
        <v>18.998403163</v>
      </c>
      <c r="Z44" s="3">
        <v>3.74</v>
      </c>
      <c r="AA44" s="3">
        <v>3.4011897</v>
      </c>
      <c r="AB44" s="3">
        <v>7</v>
      </c>
      <c r="AK44" s="2"/>
      <c r="AR44" s="2"/>
      <c r="AS44" s="2"/>
      <c r="BA44" s="2"/>
      <c r="BB44" s="2"/>
      <c r="BC44" s="2"/>
      <c r="BD44" s="2"/>
      <c r="BE44" s="2">
        <v>4.565463</v>
      </c>
      <c r="BF44" s="2">
        <v>12.8206537709008</v>
      </c>
      <c r="BG44" s="2">
        <v>2.89</v>
      </c>
      <c r="BH44" s="2">
        <v>3</v>
      </c>
      <c r="BI44" s="2" t="s">
        <v>272</v>
      </c>
      <c r="BJ44" s="2">
        <v>-1.05500000202596</v>
      </c>
      <c r="BK44" s="2">
        <v>-1.05000000161226</v>
      </c>
      <c r="BL44" s="2">
        <v>-1.04500000119856</v>
      </c>
      <c r="BM44" s="2">
        <v>305</v>
      </c>
    </row>
    <row r="45" spans="1:65">
      <c r="A45" s="2" t="s">
        <v>51</v>
      </c>
      <c r="B45" s="2">
        <f t="shared" ref="B45:G45" si="36">I45*(1/3)+P45*(1/3)+W45*(1/3)</f>
        <v>106.666666666667</v>
      </c>
      <c r="C45" s="2">
        <f t="shared" si="36"/>
        <v>22.3333333333333</v>
      </c>
      <c r="D45" s="2">
        <f t="shared" si="36"/>
        <v>49.616348</v>
      </c>
      <c r="E45" s="2">
        <f t="shared" si="36"/>
        <v>32.1333333333333</v>
      </c>
      <c r="F45" s="2">
        <f t="shared" si="36"/>
        <v>0.6545294</v>
      </c>
      <c r="G45" s="2">
        <f t="shared" si="36"/>
        <v>6.33333333333333</v>
      </c>
      <c r="H45" s="3"/>
      <c r="I45" s="3">
        <v>140</v>
      </c>
      <c r="J45" s="3">
        <v>25</v>
      </c>
      <c r="K45" s="3">
        <v>54.938044</v>
      </c>
      <c r="L45" s="3">
        <v>68</v>
      </c>
      <c r="M45" s="3">
        <v>0</v>
      </c>
      <c r="N45" s="3">
        <v>7</v>
      </c>
      <c r="O45" s="2"/>
      <c r="P45" s="3">
        <v>115</v>
      </c>
      <c r="Q45" s="3">
        <v>35</v>
      </c>
      <c r="R45" s="3">
        <v>79.904</v>
      </c>
      <c r="S45" s="3">
        <v>21</v>
      </c>
      <c r="T45" s="3">
        <v>3.3635882</v>
      </c>
      <c r="U45" s="3">
        <v>7</v>
      </c>
      <c r="V45" s="2"/>
      <c r="W45" s="3">
        <v>65</v>
      </c>
      <c r="X45" s="3">
        <v>7</v>
      </c>
      <c r="Y45" s="3">
        <v>14.007</v>
      </c>
      <c r="Z45" s="3">
        <v>7.4</v>
      </c>
      <c r="AA45" s="3">
        <v>-1.4</v>
      </c>
      <c r="AB45" s="3">
        <v>5</v>
      </c>
      <c r="AK45" s="2"/>
      <c r="AR45" s="2"/>
      <c r="AS45" s="2"/>
      <c r="BA45" s="2"/>
      <c r="BB45" s="2"/>
      <c r="BC45" s="2"/>
      <c r="BD45" s="2"/>
      <c r="BE45" s="2">
        <v>3.647915</v>
      </c>
      <c r="BF45" s="2">
        <v>18.4507618398177</v>
      </c>
      <c r="BG45" s="2">
        <v>2.95</v>
      </c>
      <c r="BH45" s="2">
        <v>4</v>
      </c>
      <c r="BI45" s="2" t="s">
        <v>272</v>
      </c>
      <c r="BJ45" s="2">
        <v>-303.540000000879</v>
      </c>
      <c r="BK45" s="2">
        <v>41.1249999991981</v>
      </c>
      <c r="BL45" s="2">
        <v>-143.290000000462</v>
      </c>
      <c r="BM45" s="2">
        <v>566</v>
      </c>
    </row>
    <row r="46" spans="1:65">
      <c r="A46" s="2" t="s">
        <v>52</v>
      </c>
      <c r="B46" s="2">
        <f t="shared" ref="B46:G46" si="37">I46*(1/3)+P46*(1/3)+W46*(1/3)</f>
        <v>115</v>
      </c>
      <c r="C46" s="2">
        <f t="shared" si="37"/>
        <v>28.3333333333333</v>
      </c>
      <c r="D46" s="2">
        <f t="shared" si="37"/>
        <v>65.2831713333333</v>
      </c>
      <c r="E46" s="2">
        <f t="shared" si="37"/>
        <v>36.1</v>
      </c>
      <c r="F46" s="2">
        <f t="shared" si="37"/>
        <v>0.553012266666667</v>
      </c>
      <c r="G46" s="2">
        <f t="shared" si="37"/>
        <v>6.33333333333333</v>
      </c>
      <c r="H46" s="3"/>
      <c r="I46" s="3">
        <v>140</v>
      </c>
      <c r="J46" s="3">
        <v>25</v>
      </c>
      <c r="K46" s="3">
        <v>54.938044</v>
      </c>
      <c r="L46" s="3">
        <v>68</v>
      </c>
      <c r="M46" s="3">
        <v>0</v>
      </c>
      <c r="N46" s="3">
        <v>7</v>
      </c>
      <c r="O46" s="2"/>
      <c r="P46" s="3">
        <v>140</v>
      </c>
      <c r="Q46" s="3">
        <v>53</v>
      </c>
      <c r="R46" s="3">
        <v>126.90447</v>
      </c>
      <c r="S46" s="3">
        <v>32.9</v>
      </c>
      <c r="T46" s="3">
        <v>3.0590368</v>
      </c>
      <c r="U46" s="3">
        <v>7</v>
      </c>
      <c r="V46" s="2"/>
      <c r="W46" s="3">
        <v>65</v>
      </c>
      <c r="X46" s="3">
        <v>7</v>
      </c>
      <c r="Y46" s="3">
        <v>14.007</v>
      </c>
      <c r="Z46" s="3">
        <v>7.4</v>
      </c>
      <c r="AA46" s="3">
        <v>-1.4</v>
      </c>
      <c r="AB46" s="3">
        <v>5</v>
      </c>
      <c r="AK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>
        <v>3.802739</v>
      </c>
      <c r="BF46" s="2">
        <v>11.8454868933765</v>
      </c>
      <c r="BG46" s="2">
        <v>2.93</v>
      </c>
      <c r="BH46" s="2">
        <v>4</v>
      </c>
      <c r="BI46" s="2" t="s">
        <v>270</v>
      </c>
      <c r="BJ46" s="2">
        <v>666.054999999943</v>
      </c>
      <c r="BK46" s="2">
        <v>-972.974999999821</v>
      </c>
      <c r="BL46" s="2">
        <v>253.810000000243</v>
      </c>
      <c r="BM46" s="2">
        <v>505</v>
      </c>
    </row>
    <row r="47" spans="1:65">
      <c r="A47" s="2" t="s">
        <v>53</v>
      </c>
      <c r="B47" s="2">
        <f t="shared" ref="B47:G47" si="38">I47*(1/3)+P47*(1/3)+W47*(1/3)</f>
        <v>113.333333333333</v>
      </c>
      <c r="C47" s="2">
        <f t="shared" si="38"/>
        <v>28.6666666666667</v>
      </c>
      <c r="D47" s="2">
        <f t="shared" si="38"/>
        <v>65.9471713333333</v>
      </c>
      <c r="E47" s="2">
        <f t="shared" si="38"/>
        <v>35.4</v>
      </c>
      <c r="F47" s="2">
        <f t="shared" si="38"/>
        <v>1.50671676666667</v>
      </c>
      <c r="G47" s="2">
        <f t="shared" si="38"/>
        <v>6.66666666666667</v>
      </c>
      <c r="H47" s="3"/>
      <c r="I47" s="3">
        <v>140</v>
      </c>
      <c r="J47" s="3">
        <v>25</v>
      </c>
      <c r="K47" s="3">
        <v>54.938044</v>
      </c>
      <c r="L47" s="3">
        <v>68</v>
      </c>
      <c r="M47" s="3">
        <v>0</v>
      </c>
      <c r="N47" s="3">
        <v>7</v>
      </c>
      <c r="O47" s="2"/>
      <c r="P47" s="3">
        <v>140</v>
      </c>
      <c r="Q47" s="3">
        <v>53</v>
      </c>
      <c r="R47" s="3">
        <v>126.90447</v>
      </c>
      <c r="S47" s="3">
        <v>32.9</v>
      </c>
      <c r="T47" s="3">
        <v>3.0590368</v>
      </c>
      <c r="U47" s="3">
        <v>7</v>
      </c>
      <c r="V47" s="2"/>
      <c r="W47" s="3">
        <v>60</v>
      </c>
      <c r="X47" s="3">
        <v>8</v>
      </c>
      <c r="Y47" s="3">
        <v>15.999</v>
      </c>
      <c r="Z47" s="3">
        <v>5.3</v>
      </c>
      <c r="AA47" s="3">
        <v>1.4611135</v>
      </c>
      <c r="AB47" s="3">
        <v>6</v>
      </c>
      <c r="AK47" s="2"/>
      <c r="AR47" s="2"/>
      <c r="AZ47" s="2"/>
      <c r="BA47" s="2"/>
      <c r="BB47" s="2"/>
      <c r="BC47" s="2"/>
      <c r="BD47" s="2"/>
      <c r="BE47" s="2">
        <v>4.434419</v>
      </c>
      <c r="BF47" s="2">
        <v>4.01079189148534</v>
      </c>
      <c r="BG47" s="2">
        <v>3.1</v>
      </c>
      <c r="BH47" s="2">
        <v>4</v>
      </c>
      <c r="BI47" s="2" t="s">
        <v>270</v>
      </c>
      <c r="BJ47" s="2">
        <v>1568.64999999939</v>
      </c>
      <c r="BK47" s="2">
        <v>-1880.17500000015</v>
      </c>
      <c r="BL47" s="2">
        <v>-254.105000003335</v>
      </c>
      <c r="BM47" s="2">
        <v>0.6</v>
      </c>
    </row>
    <row r="48" spans="1:65">
      <c r="A48" s="2" t="s">
        <v>54</v>
      </c>
      <c r="B48" s="2">
        <f t="shared" ref="B48:G48" si="39">I48*(1/3)+P48*(1/3)+W48*(1/3)</f>
        <v>101.666666666667</v>
      </c>
      <c r="C48" s="2">
        <f t="shared" si="39"/>
        <v>16.3333333333333</v>
      </c>
      <c r="D48" s="2">
        <f t="shared" si="39"/>
        <v>34.798348</v>
      </c>
      <c r="E48" s="2">
        <f t="shared" si="39"/>
        <v>30</v>
      </c>
      <c r="F48" s="2">
        <f t="shared" si="39"/>
        <v>0.737575</v>
      </c>
      <c r="G48" s="2">
        <f t="shared" si="39"/>
        <v>6.33333333333333</v>
      </c>
      <c r="H48" s="3"/>
      <c r="I48" s="3">
        <v>140</v>
      </c>
      <c r="J48" s="3">
        <v>25</v>
      </c>
      <c r="K48" s="3">
        <v>54.938044</v>
      </c>
      <c r="L48" s="3">
        <v>68</v>
      </c>
      <c r="M48" s="3">
        <v>0</v>
      </c>
      <c r="N48" s="3">
        <v>7</v>
      </c>
      <c r="O48" s="2"/>
      <c r="P48" s="3">
        <v>65</v>
      </c>
      <c r="Q48" s="3">
        <v>7</v>
      </c>
      <c r="R48" s="3">
        <v>14.007</v>
      </c>
      <c r="S48" s="3">
        <v>7.4</v>
      </c>
      <c r="T48" s="3">
        <v>-1.4</v>
      </c>
      <c r="U48" s="3">
        <v>5</v>
      </c>
      <c r="V48" s="2"/>
      <c r="W48" s="3">
        <v>100</v>
      </c>
      <c r="X48" s="3">
        <v>17</v>
      </c>
      <c r="Y48" s="3">
        <v>35.45</v>
      </c>
      <c r="Z48" s="3">
        <v>14.6</v>
      </c>
      <c r="AA48" s="3">
        <v>3.612725</v>
      </c>
      <c r="AB48" s="3">
        <v>7</v>
      </c>
      <c r="AC48" s="2"/>
      <c r="AD48" s="2"/>
      <c r="AE48" s="2"/>
      <c r="AF48" s="2"/>
      <c r="AG48" s="2"/>
      <c r="AH48" s="2"/>
      <c r="AI48" s="2"/>
      <c r="AJ48" s="2"/>
      <c r="AK48" s="2"/>
      <c r="AR48" s="2"/>
      <c r="AZ48" s="2"/>
      <c r="BA48" s="2"/>
      <c r="BB48" s="2"/>
      <c r="BC48" s="2"/>
      <c r="BD48" s="2"/>
      <c r="BE48" s="2">
        <v>3.503917</v>
      </c>
      <c r="BF48" s="2">
        <v>15.457596408155</v>
      </c>
      <c r="BG48" s="2">
        <v>2.95</v>
      </c>
      <c r="BH48" s="2">
        <v>4</v>
      </c>
      <c r="BI48" s="2" t="s">
        <v>271</v>
      </c>
      <c r="BJ48" s="2">
        <v>68.3399999985568</v>
      </c>
      <c r="BK48" s="2">
        <v>82.7450000002727</v>
      </c>
      <c r="BL48" s="2">
        <v>75.5099999985021</v>
      </c>
      <c r="BM48" s="2">
        <v>452</v>
      </c>
    </row>
    <row r="49" spans="1:65">
      <c r="A49" s="2" t="s">
        <v>55</v>
      </c>
      <c r="B49" s="2">
        <f t="shared" ref="B49:G49" si="40">I49*0.5+P49*0.5</f>
        <v>100</v>
      </c>
      <c r="C49" s="2">
        <f t="shared" si="40"/>
        <v>16.5</v>
      </c>
      <c r="D49" s="2">
        <f t="shared" si="40"/>
        <v>35.468522</v>
      </c>
      <c r="E49" s="2">
        <f t="shared" si="40"/>
        <v>36.65</v>
      </c>
      <c r="F49" s="2">
        <f t="shared" si="40"/>
        <v>0.73055675</v>
      </c>
      <c r="G49" s="2">
        <f t="shared" si="40"/>
        <v>6.5</v>
      </c>
      <c r="H49" s="3"/>
      <c r="I49" s="3">
        <v>140</v>
      </c>
      <c r="J49" s="3">
        <v>25</v>
      </c>
      <c r="K49" s="3">
        <v>54.938044</v>
      </c>
      <c r="L49" s="3">
        <v>68</v>
      </c>
      <c r="M49" s="3">
        <v>0</v>
      </c>
      <c r="N49" s="3">
        <v>7</v>
      </c>
      <c r="O49" s="2"/>
      <c r="P49" s="3">
        <v>60</v>
      </c>
      <c r="Q49" s="3">
        <v>8</v>
      </c>
      <c r="R49" s="3">
        <v>15.999</v>
      </c>
      <c r="S49" s="3">
        <v>5.3</v>
      </c>
      <c r="T49" s="3">
        <v>1.4611135</v>
      </c>
      <c r="U49" s="3">
        <v>6</v>
      </c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R49" s="2"/>
      <c r="AZ49" s="2"/>
      <c r="BA49" s="2"/>
      <c r="BB49" s="2"/>
      <c r="BC49" s="2"/>
      <c r="BD49" s="2"/>
      <c r="BE49" s="2">
        <v>4.872036</v>
      </c>
      <c r="BF49" s="2">
        <v>-0.385820125760279</v>
      </c>
      <c r="BG49" s="2">
        <v>2.12</v>
      </c>
      <c r="BH49" s="2">
        <v>1</v>
      </c>
      <c r="BI49" s="2" t="s">
        <v>270</v>
      </c>
      <c r="BJ49" s="2">
        <v>-22.3949999984541</v>
      </c>
      <c r="BK49" s="2">
        <v>-23.169999998629</v>
      </c>
      <c r="BL49" s="2">
        <v>-21.8549999999595</v>
      </c>
      <c r="BM49" s="2">
        <v>12.5</v>
      </c>
    </row>
    <row r="50" spans="1:65">
      <c r="A50" s="2" t="s">
        <v>56</v>
      </c>
      <c r="B50" s="2">
        <f t="shared" ref="B50:G50" si="41">I50*(1/3)+P50*(2/3)</f>
        <v>86.6666666666667</v>
      </c>
      <c r="C50" s="2">
        <f t="shared" si="41"/>
        <v>13.6666666666667</v>
      </c>
      <c r="D50" s="2">
        <f t="shared" si="41"/>
        <v>28.9786813333333</v>
      </c>
      <c r="E50" s="2">
        <f t="shared" si="41"/>
        <v>26.2</v>
      </c>
      <c r="F50" s="2">
        <f t="shared" si="41"/>
        <v>0.974075666666667</v>
      </c>
      <c r="G50" s="2">
        <f t="shared" si="41"/>
        <v>6.33333333333333</v>
      </c>
      <c r="H50" s="3"/>
      <c r="I50" s="3">
        <v>140</v>
      </c>
      <c r="J50" s="3">
        <v>25</v>
      </c>
      <c r="K50" s="3">
        <v>54.938044</v>
      </c>
      <c r="L50" s="3">
        <v>68</v>
      </c>
      <c r="M50" s="3">
        <v>0</v>
      </c>
      <c r="N50" s="3">
        <v>7</v>
      </c>
      <c r="O50" s="2"/>
      <c r="P50" s="3">
        <v>60</v>
      </c>
      <c r="Q50" s="3">
        <v>8</v>
      </c>
      <c r="R50" s="3">
        <v>15.999</v>
      </c>
      <c r="S50" s="3">
        <v>5.3</v>
      </c>
      <c r="T50" s="3">
        <v>1.4611135</v>
      </c>
      <c r="U50" s="3">
        <v>6</v>
      </c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R50" s="2"/>
      <c r="AZ50" s="2"/>
      <c r="BA50" s="2"/>
      <c r="BB50" s="2"/>
      <c r="BC50" s="2"/>
      <c r="BD50" s="2"/>
      <c r="BE50" s="2">
        <v>3.22305</v>
      </c>
      <c r="BF50" s="2">
        <v>5.66779305237239</v>
      </c>
      <c r="BG50" s="2">
        <v>2.45</v>
      </c>
      <c r="BH50" s="2">
        <v>2</v>
      </c>
      <c r="BI50" s="2" t="s">
        <v>271</v>
      </c>
      <c r="BJ50" s="2">
        <v>141.680000002253</v>
      </c>
      <c r="BK50" s="2">
        <v>141.620000000842</v>
      </c>
      <c r="BL50" s="2">
        <v>141.649999999771</v>
      </c>
      <c r="BM50" s="2">
        <v>146.875</v>
      </c>
    </row>
    <row r="51" spans="1:65">
      <c r="A51" s="2" t="s">
        <v>57</v>
      </c>
      <c r="B51" s="2">
        <f t="shared" ref="B51:G51" si="42">I51*(1/3)+P51*(2/3)</f>
        <v>113.333333333333</v>
      </c>
      <c r="C51" s="2">
        <f t="shared" si="42"/>
        <v>19</v>
      </c>
      <c r="D51" s="2">
        <f t="shared" si="42"/>
        <v>39.6860146666667</v>
      </c>
      <c r="E51" s="2">
        <f t="shared" si="42"/>
        <v>35.6</v>
      </c>
      <c r="F51" s="2">
        <f t="shared" si="42"/>
        <v>1.38473602</v>
      </c>
      <c r="G51" s="2">
        <f t="shared" si="42"/>
        <v>6.33333333333333</v>
      </c>
      <c r="H51" s="3"/>
      <c r="I51" s="3">
        <v>140</v>
      </c>
      <c r="J51" s="3">
        <v>25</v>
      </c>
      <c r="K51" s="3">
        <v>54.938044</v>
      </c>
      <c r="L51" s="3">
        <v>68</v>
      </c>
      <c r="M51" s="3">
        <v>0</v>
      </c>
      <c r="N51" s="3">
        <v>7</v>
      </c>
      <c r="O51" s="2"/>
      <c r="P51" s="3">
        <v>100</v>
      </c>
      <c r="Q51" s="3">
        <v>16</v>
      </c>
      <c r="R51" s="3">
        <v>32.06</v>
      </c>
      <c r="S51" s="3">
        <v>19.4</v>
      </c>
      <c r="T51" s="3">
        <v>2.07710403</v>
      </c>
      <c r="U51" s="3">
        <v>6</v>
      </c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R51" s="2"/>
      <c r="AZ51" s="2"/>
      <c r="BA51" s="2"/>
      <c r="BB51" s="2"/>
      <c r="BC51" s="2"/>
      <c r="BD51" s="2"/>
      <c r="BE51" s="2">
        <v>3.779718</v>
      </c>
      <c r="BF51" s="2">
        <v>5.14323014096692</v>
      </c>
      <c r="BG51" s="2">
        <v>3.35</v>
      </c>
      <c r="BH51" s="2">
        <v>6</v>
      </c>
      <c r="BI51" s="2" t="s">
        <v>271</v>
      </c>
      <c r="BJ51" s="2">
        <v>26.7600000007917</v>
      </c>
      <c r="BK51" s="2">
        <v>26.7499999999643</v>
      </c>
      <c r="BL51" s="2">
        <v>26.7499999999643</v>
      </c>
      <c r="BM51" s="2">
        <v>215.625</v>
      </c>
    </row>
    <row r="52" spans="1:65">
      <c r="A52" s="2" t="s">
        <v>58</v>
      </c>
      <c r="B52" s="2">
        <f t="shared" ref="B52:G52" si="43">I52*(1/3)+P52*(1/3)+W52*(1/3)</f>
        <v>118.333333333333</v>
      </c>
      <c r="C52" s="2">
        <f t="shared" si="43"/>
        <v>25.3333333333333</v>
      </c>
      <c r="D52" s="2">
        <f t="shared" si="43"/>
        <v>55.6340146666667</v>
      </c>
      <c r="E52" s="2">
        <f t="shared" si="43"/>
        <v>36.1333333333333</v>
      </c>
      <c r="F52" s="2">
        <f t="shared" si="43"/>
        <v>1.81356407666667</v>
      </c>
      <c r="G52" s="2">
        <f t="shared" si="43"/>
        <v>6.66666666666667</v>
      </c>
      <c r="H52" s="3"/>
      <c r="I52" s="3">
        <v>140</v>
      </c>
      <c r="J52" s="3">
        <v>25</v>
      </c>
      <c r="K52" s="3">
        <v>54.938044</v>
      </c>
      <c r="L52" s="3">
        <v>68</v>
      </c>
      <c r="M52" s="3">
        <v>0</v>
      </c>
      <c r="N52" s="3">
        <v>7</v>
      </c>
      <c r="O52" s="2"/>
      <c r="P52" s="3">
        <v>100</v>
      </c>
      <c r="Q52" s="3">
        <v>16</v>
      </c>
      <c r="R52" s="3">
        <v>32.06</v>
      </c>
      <c r="S52" s="3">
        <v>19.4</v>
      </c>
      <c r="T52" s="3">
        <v>2.07710403</v>
      </c>
      <c r="U52" s="3">
        <v>6</v>
      </c>
      <c r="V52" s="2"/>
      <c r="W52" s="3">
        <v>115</v>
      </c>
      <c r="X52" s="3">
        <v>35</v>
      </c>
      <c r="Y52" s="3">
        <v>79.904</v>
      </c>
      <c r="Z52" s="3">
        <v>21</v>
      </c>
      <c r="AA52" s="3">
        <v>3.3635882</v>
      </c>
      <c r="AB52" s="3">
        <v>7</v>
      </c>
      <c r="AC52" s="2"/>
      <c r="AD52" s="2"/>
      <c r="AE52" s="2"/>
      <c r="AF52" s="2"/>
      <c r="AG52" s="2"/>
      <c r="AH52" s="2"/>
      <c r="AI52" s="2"/>
      <c r="AJ52" s="2"/>
      <c r="AK52" s="2"/>
      <c r="AR52" s="2"/>
      <c r="AZ52" s="2"/>
      <c r="BA52" s="2"/>
      <c r="BB52" s="2"/>
      <c r="BC52" s="2"/>
      <c r="BD52" s="2"/>
      <c r="BE52" s="2">
        <v>4.438906</v>
      </c>
      <c r="BF52" s="2">
        <v>5.94268420789248</v>
      </c>
      <c r="BG52" s="2">
        <v>3.55</v>
      </c>
      <c r="BH52" s="2">
        <v>2</v>
      </c>
      <c r="BI52" s="2" t="s">
        <v>272</v>
      </c>
      <c r="BJ52" s="2">
        <v>-126.404999999607</v>
      </c>
      <c r="BK52" s="2">
        <v>-119.995000000372</v>
      </c>
      <c r="BL52" s="2">
        <v>-63.6850000006461</v>
      </c>
      <c r="BM52" s="2">
        <v>5.78</v>
      </c>
    </row>
    <row r="53" spans="1:65">
      <c r="A53" s="2" t="s">
        <v>59</v>
      </c>
      <c r="B53" s="2">
        <f t="shared" ref="B53:G53" si="44">I53*(1/3)+P53*(1/3)+W53*(1/3)</f>
        <v>113.333333333333</v>
      </c>
      <c r="C53" s="2">
        <f t="shared" si="44"/>
        <v>19.3333333333333</v>
      </c>
      <c r="D53" s="2">
        <f t="shared" si="44"/>
        <v>40.8160146666667</v>
      </c>
      <c r="E53" s="2">
        <f t="shared" si="44"/>
        <v>34</v>
      </c>
      <c r="F53" s="2">
        <f t="shared" si="44"/>
        <v>1.89660967666667</v>
      </c>
      <c r="G53" s="2">
        <f t="shared" si="44"/>
        <v>6.66666666666667</v>
      </c>
      <c r="H53" s="3"/>
      <c r="I53" s="3">
        <v>140</v>
      </c>
      <c r="J53" s="3">
        <v>25</v>
      </c>
      <c r="K53" s="3">
        <v>54.938044</v>
      </c>
      <c r="L53" s="3">
        <v>68</v>
      </c>
      <c r="M53" s="3">
        <v>0</v>
      </c>
      <c r="N53" s="3">
        <v>7</v>
      </c>
      <c r="O53" s="2"/>
      <c r="P53" s="3">
        <v>100</v>
      </c>
      <c r="Q53" s="3">
        <v>16</v>
      </c>
      <c r="R53" s="3">
        <v>32.06</v>
      </c>
      <c r="S53" s="3">
        <v>19.4</v>
      </c>
      <c r="T53" s="3">
        <v>2.07710403</v>
      </c>
      <c r="U53" s="3">
        <v>6</v>
      </c>
      <c r="V53" s="2"/>
      <c r="W53" s="3">
        <v>100</v>
      </c>
      <c r="X53" s="3">
        <v>17</v>
      </c>
      <c r="Y53" s="3">
        <v>35.45</v>
      </c>
      <c r="Z53" s="3">
        <v>14.6</v>
      </c>
      <c r="AA53" s="3">
        <v>3.612725</v>
      </c>
      <c r="AB53" s="3">
        <v>7</v>
      </c>
      <c r="AC53" s="2"/>
      <c r="AD53" s="2"/>
      <c r="AE53" s="2"/>
      <c r="AF53" s="2"/>
      <c r="AG53" s="2"/>
      <c r="AH53" s="2"/>
      <c r="AI53" s="2"/>
      <c r="AJ53" s="2"/>
      <c r="AK53" s="2"/>
      <c r="AR53" s="2"/>
      <c r="AZ53" s="2"/>
      <c r="BA53" s="2"/>
      <c r="BB53" s="2"/>
      <c r="BC53" s="2"/>
      <c r="BD53" s="2"/>
      <c r="BE53" s="2">
        <v>4.430369</v>
      </c>
      <c r="BF53" s="2">
        <v>4.85748174916655</v>
      </c>
      <c r="BG53" s="2">
        <v>3.44</v>
      </c>
      <c r="BH53" s="2">
        <v>2</v>
      </c>
      <c r="BI53" s="2" t="s">
        <v>270</v>
      </c>
      <c r="BJ53" s="2">
        <v>-85.1250000000192</v>
      </c>
      <c r="BK53" s="2">
        <v>-126.279999999923</v>
      </c>
      <c r="BL53" s="2">
        <v>-112.014999999133</v>
      </c>
      <c r="BM53" s="2">
        <v>3.3</v>
      </c>
    </row>
    <row r="54" spans="1:65">
      <c r="A54" s="2" t="s">
        <v>60</v>
      </c>
      <c r="B54" s="2">
        <f t="shared" ref="B54:G54" si="45">I54*(1/3)+P54*(2/3)</f>
        <v>123.333333333333</v>
      </c>
      <c r="C54" s="2">
        <f t="shared" si="45"/>
        <v>31</v>
      </c>
      <c r="D54" s="2">
        <f t="shared" si="45"/>
        <v>70.9600146666667</v>
      </c>
      <c r="E54" s="2">
        <f t="shared" si="45"/>
        <v>41.9333333333333</v>
      </c>
      <c r="F54" s="2">
        <f t="shared" si="45"/>
        <v>1.34711333333333</v>
      </c>
      <c r="G54" s="2">
        <f t="shared" si="45"/>
        <v>6.33333333333333</v>
      </c>
      <c r="H54" s="3"/>
      <c r="I54" s="3">
        <v>140</v>
      </c>
      <c r="J54" s="3">
        <v>25</v>
      </c>
      <c r="K54" s="3">
        <v>54.938044</v>
      </c>
      <c r="L54" s="3">
        <v>68</v>
      </c>
      <c r="M54" s="3">
        <v>0</v>
      </c>
      <c r="N54" s="3">
        <v>7</v>
      </c>
      <c r="O54" s="2"/>
      <c r="P54" s="3">
        <v>115</v>
      </c>
      <c r="Q54" s="3">
        <v>34</v>
      </c>
      <c r="R54" s="3">
        <v>78.971</v>
      </c>
      <c r="S54" s="3">
        <v>28.9</v>
      </c>
      <c r="T54" s="3">
        <v>2.02067</v>
      </c>
      <c r="U54" s="3">
        <v>6</v>
      </c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R54" s="2"/>
      <c r="AZ54" s="2"/>
      <c r="BA54" s="2"/>
      <c r="BB54" s="2"/>
      <c r="BC54" s="2"/>
      <c r="BD54" s="2"/>
      <c r="BE54" s="2">
        <v>4.059342</v>
      </c>
      <c r="BF54" s="2">
        <v>4.82799410863251</v>
      </c>
      <c r="BG54" s="2">
        <v>3.49</v>
      </c>
      <c r="BH54" s="2">
        <v>6</v>
      </c>
      <c r="BI54" s="2" t="s">
        <v>270</v>
      </c>
      <c r="BJ54" s="2">
        <v>-154.259999998629</v>
      </c>
      <c r="BK54" s="2">
        <v>-154.719999999386</v>
      </c>
      <c r="BL54" s="2">
        <v>-154.579999998461</v>
      </c>
      <c r="BM54" s="2">
        <v>329.16</v>
      </c>
    </row>
    <row r="55" spans="1:65">
      <c r="A55" s="2" t="s">
        <v>61</v>
      </c>
      <c r="B55" s="2">
        <f t="shared" ref="B55:G55" si="46">I55*(1/3)+P55*(1/3)+W55*(1/3)</f>
        <v>123.333333333333</v>
      </c>
      <c r="C55" s="2">
        <f t="shared" si="46"/>
        <v>31.3333333333333</v>
      </c>
      <c r="D55" s="2">
        <f t="shared" si="46"/>
        <v>71.2710146666667</v>
      </c>
      <c r="E55" s="2">
        <f t="shared" si="46"/>
        <v>39.3</v>
      </c>
      <c r="F55" s="2">
        <f t="shared" si="46"/>
        <v>1.79475273333333</v>
      </c>
      <c r="G55" s="2">
        <f t="shared" si="46"/>
        <v>6.66666666666667</v>
      </c>
      <c r="H55" s="3"/>
      <c r="I55" s="3">
        <v>140</v>
      </c>
      <c r="J55" s="3">
        <v>25</v>
      </c>
      <c r="K55" s="3">
        <v>54.938044</v>
      </c>
      <c r="L55" s="3">
        <v>68</v>
      </c>
      <c r="M55" s="3">
        <v>0</v>
      </c>
      <c r="N55" s="3">
        <v>7</v>
      </c>
      <c r="O55" s="2"/>
      <c r="P55" s="3">
        <v>115</v>
      </c>
      <c r="Q55" s="3">
        <v>34</v>
      </c>
      <c r="R55" s="3">
        <v>78.971</v>
      </c>
      <c r="S55" s="3">
        <v>28.9</v>
      </c>
      <c r="T55" s="3">
        <v>2.02067</v>
      </c>
      <c r="U55" s="3">
        <v>6</v>
      </c>
      <c r="V55" s="2"/>
      <c r="W55" s="3">
        <v>115</v>
      </c>
      <c r="X55" s="3">
        <v>35</v>
      </c>
      <c r="Y55" s="3">
        <v>79.904</v>
      </c>
      <c r="Z55" s="3">
        <v>21</v>
      </c>
      <c r="AA55" s="3">
        <v>3.3635882</v>
      </c>
      <c r="AB55" s="3">
        <v>7</v>
      </c>
      <c r="AC55" s="2"/>
      <c r="AD55" s="2"/>
      <c r="AE55" s="2"/>
      <c r="AF55" s="2"/>
      <c r="AG55" s="2"/>
      <c r="AH55" s="2"/>
      <c r="AI55" s="2"/>
      <c r="AJ55" s="2"/>
      <c r="AK55" s="2"/>
      <c r="AR55" s="2"/>
      <c r="AZ55" s="2"/>
      <c r="BA55" s="2"/>
      <c r="BB55" s="2"/>
      <c r="BC55" s="2"/>
      <c r="BD55" s="2"/>
      <c r="BE55" s="2">
        <v>4.509183</v>
      </c>
      <c r="BF55" s="2">
        <v>5.59216851728507</v>
      </c>
      <c r="BG55" s="2">
        <v>3.61</v>
      </c>
      <c r="BH55" s="2">
        <v>2</v>
      </c>
      <c r="BI55" s="2" t="s">
        <v>270</v>
      </c>
      <c r="BJ55" s="2">
        <v>-2240.08499999861</v>
      </c>
      <c r="BK55" s="2">
        <v>-3261.15999999921</v>
      </c>
      <c r="BL55" s="2">
        <v>-2624.89999999893</v>
      </c>
      <c r="BM55" s="2">
        <v>1</v>
      </c>
    </row>
    <row r="56" spans="1:65">
      <c r="A56" s="2" t="s">
        <v>62</v>
      </c>
      <c r="B56" s="2">
        <f t="shared" ref="B56:G56" si="47">I56*(1/3)+P56*(1/3)+W56*(1/3)</f>
        <v>118.333333333333</v>
      </c>
      <c r="C56" s="2">
        <f t="shared" si="47"/>
        <v>25.3333333333333</v>
      </c>
      <c r="D56" s="2">
        <f t="shared" si="47"/>
        <v>56.4530146666667</v>
      </c>
      <c r="E56" s="2">
        <f t="shared" si="47"/>
        <v>37.1666666666667</v>
      </c>
      <c r="F56" s="2">
        <f t="shared" si="47"/>
        <v>1.87779833333333</v>
      </c>
      <c r="G56" s="2">
        <f t="shared" si="47"/>
        <v>6.66666666666667</v>
      </c>
      <c r="H56" s="3"/>
      <c r="I56" s="3">
        <v>140</v>
      </c>
      <c r="J56" s="3">
        <v>25</v>
      </c>
      <c r="K56" s="3">
        <v>54.938044</v>
      </c>
      <c r="L56" s="3">
        <v>68</v>
      </c>
      <c r="M56" s="3">
        <v>0</v>
      </c>
      <c r="N56" s="3">
        <v>7</v>
      </c>
      <c r="O56" s="2"/>
      <c r="P56" s="3">
        <v>115</v>
      </c>
      <c r="Q56" s="3">
        <v>34</v>
      </c>
      <c r="R56" s="3">
        <v>78.971</v>
      </c>
      <c r="S56" s="3">
        <v>28.9</v>
      </c>
      <c r="T56" s="3">
        <v>2.02067</v>
      </c>
      <c r="U56" s="3">
        <v>6</v>
      </c>
      <c r="V56" s="2"/>
      <c r="W56" s="3">
        <v>100</v>
      </c>
      <c r="X56" s="3">
        <v>17</v>
      </c>
      <c r="Y56" s="3">
        <v>35.45</v>
      </c>
      <c r="Z56" s="3">
        <v>14.6</v>
      </c>
      <c r="AA56" s="3">
        <v>3.612725</v>
      </c>
      <c r="AB56" s="3">
        <v>7</v>
      </c>
      <c r="AC56" s="2"/>
      <c r="AD56" s="2"/>
      <c r="AE56" s="2"/>
      <c r="AF56" s="2"/>
      <c r="AG56" s="2"/>
      <c r="AH56" s="2"/>
      <c r="AI56" s="2"/>
      <c r="AJ56" s="2"/>
      <c r="AK56" s="2"/>
      <c r="AR56" s="2"/>
      <c r="AZ56" s="2"/>
      <c r="BA56" s="2"/>
      <c r="BB56" s="2"/>
      <c r="BC56" s="2"/>
      <c r="BD56" s="2"/>
      <c r="BE56" s="2">
        <v>4.510012</v>
      </c>
      <c r="BF56" s="2">
        <v>-7.47489938180323</v>
      </c>
      <c r="BG56" s="2">
        <v>3.5</v>
      </c>
      <c r="BH56" s="2">
        <v>2</v>
      </c>
      <c r="BI56" s="2" t="s">
        <v>270</v>
      </c>
      <c r="BJ56" s="2">
        <v>-2451.87999999885</v>
      </c>
      <c r="BK56" s="2">
        <v>-3472.67499999937</v>
      </c>
      <c r="BL56" s="2">
        <v>-2884.38499999977</v>
      </c>
      <c r="BM56" s="2">
        <v>1.25</v>
      </c>
    </row>
    <row r="57" spans="1:65">
      <c r="A57" s="2" t="s">
        <v>63</v>
      </c>
      <c r="B57" s="2">
        <f t="shared" ref="B57:G57" si="48">I57*(1/3)+P57*(1/3)+W57*(1/3)</f>
        <v>131.666666666667</v>
      </c>
      <c r="C57" s="2">
        <f t="shared" si="48"/>
        <v>37.3333333333333</v>
      </c>
      <c r="D57" s="2">
        <f t="shared" si="48"/>
        <v>86.937838</v>
      </c>
      <c r="E57" s="2">
        <f t="shared" si="48"/>
        <v>43.2666666666667</v>
      </c>
      <c r="F57" s="2">
        <f t="shared" si="48"/>
        <v>1.6932356</v>
      </c>
      <c r="G57" s="2">
        <f t="shared" si="48"/>
        <v>6.66666666666667</v>
      </c>
      <c r="H57" s="3"/>
      <c r="I57" s="3">
        <v>140</v>
      </c>
      <c r="J57" s="3">
        <v>25</v>
      </c>
      <c r="K57" s="3">
        <v>54.938044</v>
      </c>
      <c r="L57" s="3">
        <v>68</v>
      </c>
      <c r="M57" s="3">
        <v>0</v>
      </c>
      <c r="N57" s="3">
        <v>7</v>
      </c>
      <c r="O57" s="2"/>
      <c r="P57" s="3">
        <v>115</v>
      </c>
      <c r="Q57" s="3">
        <v>34</v>
      </c>
      <c r="R57" s="3">
        <v>78.971</v>
      </c>
      <c r="S57" s="3">
        <v>28.9</v>
      </c>
      <c r="T57" s="3">
        <v>2.02067</v>
      </c>
      <c r="U57" s="3">
        <v>6</v>
      </c>
      <c r="V57" s="2"/>
      <c r="W57" s="3">
        <v>140</v>
      </c>
      <c r="X57" s="3">
        <v>53</v>
      </c>
      <c r="Y57" s="3">
        <v>126.90447</v>
      </c>
      <c r="Z57" s="3">
        <v>32.9</v>
      </c>
      <c r="AA57" s="3">
        <v>3.0590368</v>
      </c>
      <c r="AB57" s="3">
        <v>7</v>
      </c>
      <c r="AC57" s="2"/>
      <c r="AD57" s="2"/>
      <c r="AE57" s="2"/>
      <c r="AF57" s="2"/>
      <c r="AG57" s="2"/>
      <c r="AH57" s="2"/>
      <c r="AI57" s="2"/>
      <c r="AJ57" s="2"/>
      <c r="AK57" s="2"/>
      <c r="AR57" s="2"/>
      <c r="AZ57" s="2"/>
      <c r="BA57" s="2"/>
      <c r="BB57" s="2"/>
      <c r="BC57" s="2"/>
      <c r="BD57" s="2"/>
      <c r="BE57" s="2">
        <v>4.511332</v>
      </c>
      <c r="BF57" s="2">
        <v>-5.86069122111731</v>
      </c>
      <c r="BG57" s="2">
        <v>3.78</v>
      </c>
      <c r="BH57" s="2">
        <v>2</v>
      </c>
      <c r="BI57" s="2" t="s">
        <v>270</v>
      </c>
      <c r="BJ57" s="2">
        <v>-361.40999999823</v>
      </c>
      <c r="BK57" s="2">
        <v>-3454.49999999836</v>
      </c>
      <c r="BL57" s="2">
        <v>-2412.62999999847</v>
      </c>
      <c r="BM57" s="2">
        <v>1.07</v>
      </c>
    </row>
    <row r="58" spans="1:65">
      <c r="A58" s="2" t="s">
        <v>64</v>
      </c>
      <c r="B58" s="2">
        <f t="shared" ref="B58:G58" si="49">I58*(1/3)+P58*(1/3)+W58*(1/3)</f>
        <v>126.666666666667</v>
      </c>
      <c r="C58" s="2">
        <f t="shared" si="49"/>
        <v>31.3333333333333</v>
      </c>
      <c r="D58" s="2">
        <f t="shared" si="49"/>
        <v>71.300838</v>
      </c>
      <c r="E58" s="2">
        <f t="shared" si="49"/>
        <v>40.1</v>
      </c>
      <c r="F58" s="2">
        <f t="shared" si="49"/>
        <v>1.71204694333333</v>
      </c>
      <c r="G58" s="2">
        <f t="shared" si="49"/>
        <v>6.66666666666667</v>
      </c>
      <c r="H58" s="3"/>
      <c r="I58" s="3">
        <v>140</v>
      </c>
      <c r="J58" s="3">
        <v>25</v>
      </c>
      <c r="K58" s="3">
        <v>54.938044</v>
      </c>
      <c r="L58" s="3">
        <v>68</v>
      </c>
      <c r="M58" s="3">
        <v>0</v>
      </c>
      <c r="N58" s="3">
        <v>7</v>
      </c>
      <c r="O58" s="2"/>
      <c r="P58" s="3">
        <v>100</v>
      </c>
      <c r="Q58" s="3">
        <v>16</v>
      </c>
      <c r="R58" s="3">
        <v>32.06</v>
      </c>
      <c r="S58" s="3">
        <v>19.4</v>
      </c>
      <c r="T58" s="3">
        <v>2.07710403</v>
      </c>
      <c r="U58" s="3">
        <v>6</v>
      </c>
      <c r="V58" s="2"/>
      <c r="W58" s="3">
        <v>140</v>
      </c>
      <c r="X58" s="3">
        <v>53</v>
      </c>
      <c r="Y58" s="3">
        <v>126.90447</v>
      </c>
      <c r="Z58" s="3">
        <v>32.9</v>
      </c>
      <c r="AA58" s="3">
        <v>3.0590368</v>
      </c>
      <c r="AB58" s="3">
        <v>7</v>
      </c>
      <c r="AC58" s="2"/>
      <c r="AD58" s="2"/>
      <c r="AE58" s="2"/>
      <c r="AF58" s="2"/>
      <c r="AG58" s="2"/>
      <c r="AH58" s="2"/>
      <c r="AI58" s="2"/>
      <c r="AJ58" s="2"/>
      <c r="AK58" s="2"/>
      <c r="AR58" s="2"/>
      <c r="AZ58" s="2"/>
      <c r="BA58" s="2"/>
      <c r="BB58" s="2"/>
      <c r="BC58" s="2"/>
      <c r="BD58" s="2"/>
      <c r="BE58" s="2">
        <v>4.461368</v>
      </c>
      <c r="BF58" s="2">
        <v>13.2814013477064</v>
      </c>
      <c r="BG58" s="2">
        <v>3.64</v>
      </c>
      <c r="BH58" s="2">
        <v>4</v>
      </c>
      <c r="BI58" s="2" t="s">
        <v>270</v>
      </c>
      <c r="BJ58" s="2">
        <v>-264.13500000011</v>
      </c>
      <c r="BK58" s="2">
        <v>-708.850000000538</v>
      </c>
      <c r="BL58" s="2">
        <v>-527.82000000029</v>
      </c>
      <c r="BM58" s="2">
        <v>25</v>
      </c>
    </row>
    <row r="59" spans="1:65">
      <c r="A59" s="2" t="s">
        <v>65</v>
      </c>
      <c r="B59" s="2">
        <f t="shared" ref="B59:G59" si="50">I59*(1/3)+P59*(2/3)</f>
        <v>125</v>
      </c>
      <c r="C59" s="2">
        <f t="shared" si="50"/>
        <v>37.3333333333333</v>
      </c>
      <c r="D59" s="2">
        <f t="shared" si="50"/>
        <v>85.2526666666667</v>
      </c>
      <c r="E59" s="2">
        <f t="shared" si="50"/>
        <v>43</v>
      </c>
      <c r="F59" s="2">
        <f t="shared" si="50"/>
        <v>2.49172546666667</v>
      </c>
      <c r="G59" s="2">
        <f t="shared" si="50"/>
        <v>6.66666666666667</v>
      </c>
      <c r="I59">
        <v>145</v>
      </c>
      <c r="J59">
        <v>42</v>
      </c>
      <c r="K59">
        <v>95.95</v>
      </c>
      <c r="L59">
        <v>87</v>
      </c>
      <c r="M59">
        <v>0.748</v>
      </c>
      <c r="N59">
        <v>6</v>
      </c>
      <c r="O59" s="2"/>
      <c r="P59" s="3">
        <v>115</v>
      </c>
      <c r="Q59" s="3">
        <v>35</v>
      </c>
      <c r="R59" s="3">
        <v>79.904</v>
      </c>
      <c r="S59" s="3">
        <v>21</v>
      </c>
      <c r="T59" s="3">
        <v>3.3635882</v>
      </c>
      <c r="U59" s="3">
        <v>7</v>
      </c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R59" s="2"/>
      <c r="AZ59" s="2"/>
      <c r="BA59" s="2"/>
      <c r="BB59" s="2"/>
      <c r="BC59" s="2"/>
      <c r="BD59" s="2"/>
      <c r="BE59" s="2">
        <v>3.966549</v>
      </c>
      <c r="BF59" s="2">
        <v>-15.3117761171379</v>
      </c>
      <c r="BG59" s="2">
        <v>3.37</v>
      </c>
      <c r="BH59" s="2">
        <v>6</v>
      </c>
      <c r="BI59" s="2" t="s">
        <v>270</v>
      </c>
      <c r="BJ59" s="2">
        <v>289.999999999679</v>
      </c>
      <c r="BK59" s="2">
        <v>-1417.78000000059</v>
      </c>
      <c r="BL59" s="2">
        <v>-566.010000000006</v>
      </c>
      <c r="BM59" s="2">
        <v>6.66</v>
      </c>
    </row>
    <row r="60" spans="1:65">
      <c r="A60" s="2" t="s">
        <v>66</v>
      </c>
      <c r="B60" s="2">
        <f t="shared" ref="B60:G60" si="51">I60*(1/3)+P60*(2/3)</f>
        <v>141.666666666667</v>
      </c>
      <c r="C60" s="2">
        <f t="shared" si="51"/>
        <v>49.3333333333333</v>
      </c>
      <c r="D60" s="2">
        <f t="shared" si="51"/>
        <v>116.586313333333</v>
      </c>
      <c r="E60" s="2">
        <f t="shared" si="51"/>
        <v>50.9333333333333</v>
      </c>
      <c r="F60" s="2">
        <f t="shared" si="51"/>
        <v>2.2886912</v>
      </c>
      <c r="G60" s="2">
        <f t="shared" si="51"/>
        <v>6.66666666666667</v>
      </c>
      <c r="I60">
        <v>145</v>
      </c>
      <c r="J60">
        <v>42</v>
      </c>
      <c r="K60">
        <v>95.95</v>
      </c>
      <c r="L60">
        <v>87</v>
      </c>
      <c r="M60">
        <v>0.748</v>
      </c>
      <c r="N60">
        <v>6</v>
      </c>
      <c r="O60" s="2"/>
      <c r="P60" s="3">
        <v>140</v>
      </c>
      <c r="Q60" s="3">
        <v>53</v>
      </c>
      <c r="R60" s="3">
        <v>126.90447</v>
      </c>
      <c r="S60" s="3">
        <v>32.9</v>
      </c>
      <c r="T60" s="3">
        <v>3.0590368</v>
      </c>
      <c r="U60" s="3">
        <v>7</v>
      </c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R60" s="2"/>
      <c r="AZ60" s="2"/>
      <c r="BA60" s="2"/>
      <c r="BB60" s="2"/>
      <c r="BC60" s="2"/>
      <c r="BD60" s="2"/>
      <c r="BE60" s="2">
        <v>3.964169</v>
      </c>
      <c r="BF60" s="2">
        <v>15.5433701847979</v>
      </c>
      <c r="BG60" s="2">
        <v>3.83</v>
      </c>
      <c r="BH60" s="2">
        <v>6</v>
      </c>
      <c r="BI60" s="2" t="s">
        <v>272</v>
      </c>
      <c r="BJ60" s="2">
        <v>-119.440000000637</v>
      </c>
      <c r="BK60" s="2">
        <v>330.46999999975</v>
      </c>
      <c r="BL60" s="2">
        <v>496.310000000832</v>
      </c>
      <c r="BM60" s="2">
        <v>710</v>
      </c>
    </row>
    <row r="61" spans="1:65">
      <c r="A61" s="2" t="s">
        <v>67</v>
      </c>
      <c r="B61" s="2">
        <f t="shared" ref="B61:G61" si="52">I61*0.25+P61*0.75</f>
        <v>141.25</v>
      </c>
      <c r="C61" s="2">
        <f t="shared" si="52"/>
        <v>50.25</v>
      </c>
      <c r="D61" s="2">
        <f t="shared" si="52"/>
        <v>119.1658525</v>
      </c>
      <c r="E61" s="2">
        <f t="shared" si="52"/>
        <v>46.425</v>
      </c>
      <c r="F61" s="2">
        <f t="shared" si="52"/>
        <v>2.4812776</v>
      </c>
      <c r="G61" s="2">
        <f t="shared" si="52"/>
        <v>6.75</v>
      </c>
      <c r="I61">
        <v>145</v>
      </c>
      <c r="J61">
        <v>42</v>
      </c>
      <c r="K61">
        <v>95.95</v>
      </c>
      <c r="L61">
        <v>87</v>
      </c>
      <c r="M61">
        <v>0.748</v>
      </c>
      <c r="N61">
        <v>6</v>
      </c>
      <c r="O61" s="2"/>
      <c r="P61" s="3">
        <v>140</v>
      </c>
      <c r="Q61" s="3">
        <v>53</v>
      </c>
      <c r="R61" s="3">
        <v>126.90447</v>
      </c>
      <c r="S61" s="3">
        <v>32.9</v>
      </c>
      <c r="T61" s="3">
        <v>3.0590368</v>
      </c>
      <c r="U61" s="3">
        <v>7</v>
      </c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R61" s="2"/>
      <c r="AZ61" s="2"/>
      <c r="BA61" s="2"/>
      <c r="BB61" s="2"/>
      <c r="BC61" s="2"/>
      <c r="BD61" s="2"/>
      <c r="BE61" s="2">
        <v>3.06027</v>
      </c>
      <c r="BF61" s="2">
        <v>3.39678722939401</v>
      </c>
      <c r="BG61" s="2">
        <v>4.15</v>
      </c>
      <c r="BH61" s="2">
        <v>3</v>
      </c>
      <c r="BI61" s="2" t="s">
        <v>271</v>
      </c>
      <c r="BJ61" s="2">
        <v>607.119999999739</v>
      </c>
      <c r="BK61" s="2">
        <v>605.645000000266</v>
      </c>
      <c r="BL61" s="2">
        <v>606.050000000025</v>
      </c>
      <c r="BM61" s="2">
        <v>43.95</v>
      </c>
    </row>
    <row r="62" spans="1:65">
      <c r="A62" s="2" t="s">
        <v>68</v>
      </c>
      <c r="B62" s="2">
        <f t="shared" ref="B62:G62" si="53">I62*(1/3)+P62*(1/3)+W62*(1/3)</f>
        <v>116.666666666667</v>
      </c>
      <c r="C62" s="2">
        <f t="shared" si="53"/>
        <v>34</v>
      </c>
      <c r="D62" s="2">
        <f t="shared" si="53"/>
        <v>78.9538233333333</v>
      </c>
      <c r="E62" s="2">
        <f t="shared" si="53"/>
        <v>42.4333333333333</v>
      </c>
      <c r="F62" s="2">
        <f t="shared" si="53"/>
        <v>0.8023456</v>
      </c>
      <c r="G62" s="2">
        <f t="shared" si="53"/>
        <v>6</v>
      </c>
      <c r="I62">
        <v>145</v>
      </c>
      <c r="J62">
        <v>42</v>
      </c>
      <c r="K62">
        <v>95.95</v>
      </c>
      <c r="L62">
        <v>87</v>
      </c>
      <c r="M62">
        <v>0.748</v>
      </c>
      <c r="N62">
        <v>6</v>
      </c>
      <c r="O62" s="2"/>
      <c r="P62" s="3">
        <v>140</v>
      </c>
      <c r="Q62" s="3">
        <v>53</v>
      </c>
      <c r="R62" s="3">
        <v>126.90447</v>
      </c>
      <c r="S62" s="3">
        <v>32.9</v>
      </c>
      <c r="T62" s="3">
        <v>3.0590368</v>
      </c>
      <c r="U62" s="3">
        <v>7</v>
      </c>
      <c r="V62" s="2"/>
      <c r="W62" s="3">
        <v>65</v>
      </c>
      <c r="X62" s="3">
        <v>7</v>
      </c>
      <c r="Y62" s="3">
        <v>14.007</v>
      </c>
      <c r="Z62" s="3">
        <v>7.4</v>
      </c>
      <c r="AA62" s="3">
        <v>-1.4</v>
      </c>
      <c r="AB62" s="3">
        <v>5</v>
      </c>
      <c r="AC62" s="2"/>
      <c r="AD62" s="2"/>
      <c r="AE62" s="2"/>
      <c r="AF62" s="2"/>
      <c r="AG62" s="2"/>
      <c r="AH62" s="2"/>
      <c r="AI62" s="2"/>
      <c r="AJ62" s="2"/>
      <c r="AK62" s="2"/>
      <c r="AR62" s="2"/>
      <c r="AZ62" s="2"/>
      <c r="BA62" s="2"/>
      <c r="BB62" s="2"/>
      <c r="BC62" s="2"/>
      <c r="BD62" s="2"/>
      <c r="BE62" s="2">
        <v>2.267476</v>
      </c>
      <c r="BF62" s="2">
        <v>41.9634263993822</v>
      </c>
      <c r="BG62" s="2">
        <v>2.89</v>
      </c>
      <c r="BH62" s="2">
        <v>4</v>
      </c>
      <c r="BI62" s="2" t="s">
        <v>271</v>
      </c>
      <c r="BJ62" s="2">
        <v>1209.45500000147</v>
      </c>
      <c r="BK62" s="2">
        <v>2024.93500000145</v>
      </c>
      <c r="BL62" s="2">
        <v>1655.21000000268</v>
      </c>
      <c r="BM62" s="2">
        <v>403</v>
      </c>
    </row>
    <row r="63" spans="1:65">
      <c r="A63" s="2" t="s">
        <v>69</v>
      </c>
      <c r="B63" s="2">
        <f t="shared" ref="B63:G63" si="54">I63*(1/3)+P63*(1/3)+W63*(1/3)</f>
        <v>115</v>
      </c>
      <c r="C63" s="2">
        <f t="shared" si="54"/>
        <v>25</v>
      </c>
      <c r="D63" s="2">
        <f t="shared" si="54"/>
        <v>54.4866666666667</v>
      </c>
      <c r="E63" s="2">
        <f t="shared" si="54"/>
        <v>40.3333333333333</v>
      </c>
      <c r="F63" s="2">
        <f t="shared" si="54"/>
        <v>2.14594301</v>
      </c>
      <c r="G63" s="2">
        <f t="shared" si="54"/>
        <v>6.33333333333333</v>
      </c>
      <c r="I63">
        <v>145</v>
      </c>
      <c r="J63">
        <v>42</v>
      </c>
      <c r="K63">
        <v>95.95</v>
      </c>
      <c r="L63">
        <v>87</v>
      </c>
      <c r="M63">
        <v>0.748</v>
      </c>
      <c r="N63">
        <v>6</v>
      </c>
      <c r="O63" s="2"/>
      <c r="P63" s="3">
        <v>100</v>
      </c>
      <c r="Q63" s="3">
        <v>16</v>
      </c>
      <c r="R63" s="3">
        <v>32.06</v>
      </c>
      <c r="S63" s="3">
        <v>19.4</v>
      </c>
      <c r="T63" s="3">
        <v>2.07710403</v>
      </c>
      <c r="U63" s="3">
        <v>6</v>
      </c>
      <c r="V63" s="2"/>
      <c r="W63" s="3">
        <v>100</v>
      </c>
      <c r="X63" s="3">
        <v>17</v>
      </c>
      <c r="Y63" s="3">
        <v>35.45</v>
      </c>
      <c r="Z63" s="3">
        <v>14.6</v>
      </c>
      <c r="AA63" s="3">
        <v>3.612725</v>
      </c>
      <c r="AB63" s="3">
        <v>7</v>
      </c>
      <c r="AC63" s="2"/>
      <c r="AD63" s="2"/>
      <c r="AE63" s="2"/>
      <c r="AF63" s="2"/>
      <c r="AG63" s="2"/>
      <c r="AH63" s="2"/>
      <c r="AI63" s="2"/>
      <c r="AJ63" s="2"/>
      <c r="AK63" s="2"/>
      <c r="AR63" s="2"/>
      <c r="AZ63" s="2"/>
      <c r="BA63" s="2"/>
      <c r="BB63" s="2"/>
      <c r="BC63" s="2"/>
      <c r="BD63" s="2"/>
      <c r="BE63" s="2">
        <v>3.059905</v>
      </c>
      <c r="BF63" s="2">
        <v>-2.76277620286538</v>
      </c>
      <c r="BG63" s="2">
        <v>3.11</v>
      </c>
      <c r="BH63" s="2">
        <v>2</v>
      </c>
      <c r="BI63" s="2" t="s">
        <v>271</v>
      </c>
      <c r="BJ63" s="2">
        <v>50.1550000002737</v>
      </c>
      <c r="BK63" s="2">
        <v>152.070000000393</v>
      </c>
      <c r="BL63" s="2">
        <v>101.074999999895</v>
      </c>
      <c r="BM63" s="2">
        <v>45.41</v>
      </c>
    </row>
    <row r="64" spans="1:65">
      <c r="A64" s="2" t="s">
        <v>70</v>
      </c>
      <c r="B64" s="2">
        <f t="shared" ref="B64:G64" si="55">I64*(1/3)+P64*(2/3)</f>
        <v>125</v>
      </c>
      <c r="C64" s="2">
        <f t="shared" si="55"/>
        <v>36.6666666666667</v>
      </c>
      <c r="D64" s="2">
        <f t="shared" si="55"/>
        <v>84.6306666666667</v>
      </c>
      <c r="E64" s="2">
        <f t="shared" si="55"/>
        <v>48.2666666666667</v>
      </c>
      <c r="F64" s="2">
        <f t="shared" si="55"/>
        <v>1.59644666666667</v>
      </c>
      <c r="G64" s="2">
        <f t="shared" si="55"/>
        <v>6</v>
      </c>
      <c r="I64">
        <v>145</v>
      </c>
      <c r="J64">
        <v>42</v>
      </c>
      <c r="K64">
        <v>95.95</v>
      </c>
      <c r="L64">
        <v>87</v>
      </c>
      <c r="M64">
        <v>0.748</v>
      </c>
      <c r="N64">
        <v>6</v>
      </c>
      <c r="O64" s="2"/>
      <c r="P64" s="3">
        <v>115</v>
      </c>
      <c r="Q64" s="3">
        <v>34</v>
      </c>
      <c r="R64" s="3">
        <v>78.971</v>
      </c>
      <c r="S64" s="3">
        <v>28.9</v>
      </c>
      <c r="T64" s="3">
        <v>2.02067</v>
      </c>
      <c r="U64" s="3">
        <v>6</v>
      </c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R64" s="2"/>
      <c r="AZ64" s="2"/>
      <c r="BA64" s="2"/>
      <c r="BB64" s="2"/>
      <c r="BC64" s="2"/>
      <c r="BD64" s="2"/>
      <c r="BE64" s="2">
        <v>2.633154</v>
      </c>
      <c r="BF64" s="2">
        <v>55.6498407274256</v>
      </c>
      <c r="BG64" s="2">
        <v>3.8</v>
      </c>
      <c r="BH64" s="2">
        <v>4</v>
      </c>
      <c r="BI64" s="2" t="s">
        <v>271</v>
      </c>
      <c r="BJ64" s="2">
        <v>95.2999999999093</v>
      </c>
      <c r="BK64" s="2">
        <v>95.2999999999093</v>
      </c>
      <c r="BL64" s="2">
        <v>88.8099999993841</v>
      </c>
      <c r="BM64" s="2">
        <v>708.33</v>
      </c>
    </row>
    <row r="65" spans="1:65">
      <c r="A65" s="2" t="s">
        <v>71</v>
      </c>
      <c r="B65" s="2">
        <f t="shared" ref="B65:G65" si="56">I65*(1/3)+P65*(1/3)+W65*(1/3)</f>
        <v>128.333333333333</v>
      </c>
      <c r="C65" s="2">
        <f t="shared" si="56"/>
        <v>37</v>
      </c>
      <c r="D65" s="2">
        <f t="shared" si="56"/>
        <v>84.97149</v>
      </c>
      <c r="E65" s="2">
        <f t="shared" si="56"/>
        <v>46.4333333333333</v>
      </c>
      <c r="F65" s="2">
        <f t="shared" si="56"/>
        <v>1.96138027666667</v>
      </c>
      <c r="G65" s="2">
        <f t="shared" si="56"/>
        <v>6.33333333333333</v>
      </c>
      <c r="I65">
        <v>145</v>
      </c>
      <c r="J65">
        <v>42</v>
      </c>
      <c r="K65">
        <v>95.95</v>
      </c>
      <c r="L65">
        <v>87</v>
      </c>
      <c r="M65">
        <v>0.748</v>
      </c>
      <c r="N65">
        <v>6</v>
      </c>
      <c r="O65" s="2"/>
      <c r="P65" s="3">
        <v>100</v>
      </c>
      <c r="Q65" s="3">
        <v>16</v>
      </c>
      <c r="R65" s="3">
        <v>32.06</v>
      </c>
      <c r="S65" s="3">
        <v>19.4</v>
      </c>
      <c r="T65" s="3">
        <v>2.07710403</v>
      </c>
      <c r="U65" s="3">
        <v>6</v>
      </c>
      <c r="V65" s="2"/>
      <c r="W65" s="3">
        <v>140</v>
      </c>
      <c r="X65" s="3">
        <v>53</v>
      </c>
      <c r="Y65" s="3">
        <v>126.90447</v>
      </c>
      <c r="Z65" s="3">
        <v>32.9</v>
      </c>
      <c r="AA65" s="3">
        <v>3.0590368</v>
      </c>
      <c r="AB65" s="3">
        <v>7</v>
      </c>
      <c r="AC65" s="2"/>
      <c r="AD65" s="2"/>
      <c r="AE65" s="2"/>
      <c r="AF65" s="2"/>
      <c r="AG65" s="2"/>
      <c r="AH65" s="2"/>
      <c r="AI65" s="2"/>
      <c r="AJ65" s="2"/>
      <c r="AK65" s="2"/>
      <c r="AR65" s="2"/>
      <c r="AZ65" s="2"/>
      <c r="BA65" s="2"/>
      <c r="BB65" s="2"/>
      <c r="BC65" s="2"/>
      <c r="BD65" s="2"/>
      <c r="BE65" s="2">
        <v>3.062311</v>
      </c>
      <c r="BF65" s="2">
        <v>6.0611221367101</v>
      </c>
      <c r="BG65" s="2">
        <v>3.77</v>
      </c>
      <c r="BH65" s="2">
        <v>4</v>
      </c>
      <c r="BI65" s="2" t="s">
        <v>270</v>
      </c>
      <c r="BJ65" s="2">
        <v>-47.2449999993074</v>
      </c>
      <c r="BK65" s="2">
        <v>-95.4649999993507</v>
      </c>
      <c r="BL65" s="2">
        <v>-71.28999999928</v>
      </c>
      <c r="BM65" s="2">
        <v>83</v>
      </c>
    </row>
    <row r="66" spans="1:65">
      <c r="A66" s="2" t="s">
        <v>72</v>
      </c>
      <c r="B66" s="2">
        <f t="shared" ref="B66:G66" si="57">I66*0.25+P66*0.75</f>
        <v>141.25</v>
      </c>
      <c r="C66" s="2">
        <f t="shared" si="57"/>
        <v>50</v>
      </c>
      <c r="D66" s="2">
        <f t="shared" si="57"/>
        <v>118.404945</v>
      </c>
      <c r="E66" s="2">
        <f t="shared" si="57"/>
        <v>49.175</v>
      </c>
      <c r="F66" s="2">
        <f t="shared" si="57"/>
        <v>2.5236291</v>
      </c>
      <c r="G66" s="2">
        <f t="shared" si="57"/>
        <v>6.5</v>
      </c>
      <c r="H66" s="3"/>
      <c r="I66" s="3">
        <v>145</v>
      </c>
      <c r="J66" s="3">
        <v>41</v>
      </c>
      <c r="K66" s="3">
        <v>92.90637</v>
      </c>
      <c r="L66" s="3">
        <v>98</v>
      </c>
      <c r="M66" s="3">
        <v>0.917406</v>
      </c>
      <c r="N66" s="3">
        <v>5</v>
      </c>
      <c r="O66" s="2"/>
      <c r="P66" s="3">
        <v>140</v>
      </c>
      <c r="Q66" s="3">
        <v>53</v>
      </c>
      <c r="R66" s="3">
        <v>126.90447</v>
      </c>
      <c r="S66" s="3">
        <v>32.9</v>
      </c>
      <c r="T66" s="3">
        <v>3.0590368</v>
      </c>
      <c r="U66" s="3">
        <v>7</v>
      </c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R66" s="2"/>
      <c r="AZ66" s="2"/>
      <c r="BA66" s="2"/>
      <c r="BB66" s="2"/>
      <c r="BC66" s="2"/>
      <c r="BD66" s="2"/>
      <c r="BE66" s="2">
        <v>1.912693</v>
      </c>
      <c r="BF66" s="2">
        <v>2.06297256207037</v>
      </c>
      <c r="BG66" s="2">
        <v>4.13</v>
      </c>
      <c r="BH66" s="2">
        <v>3</v>
      </c>
      <c r="BI66" s="2" t="s">
        <v>272</v>
      </c>
      <c r="BJ66" s="2">
        <v>-301.885000000723</v>
      </c>
      <c r="BK66" s="2">
        <v>834.380000000579</v>
      </c>
      <c r="BL66" s="2">
        <v>1301.59000000063</v>
      </c>
      <c r="BM66" s="2">
        <v>11.04</v>
      </c>
    </row>
    <row r="67" spans="1:65">
      <c r="A67" s="2" t="s">
        <v>73</v>
      </c>
      <c r="B67" s="2">
        <f t="shared" ref="B67:G67" si="58">I67*(1/3)+P67*(2/3)</f>
        <v>88.3333333333333</v>
      </c>
      <c r="C67" s="2">
        <f t="shared" si="58"/>
        <v>19</v>
      </c>
      <c r="D67" s="2">
        <f t="shared" si="58"/>
        <v>41.63479</v>
      </c>
      <c r="E67" s="2">
        <f t="shared" si="58"/>
        <v>36.2</v>
      </c>
      <c r="F67" s="2">
        <f t="shared" si="58"/>
        <v>1.27987766666667</v>
      </c>
      <c r="G67" s="2">
        <f t="shared" si="58"/>
        <v>5.66666666666667</v>
      </c>
      <c r="H67" s="3"/>
      <c r="I67" s="3">
        <v>145</v>
      </c>
      <c r="J67" s="3">
        <v>41</v>
      </c>
      <c r="K67" s="3">
        <v>92.90637</v>
      </c>
      <c r="L67" s="3">
        <v>98</v>
      </c>
      <c r="M67" s="3">
        <v>0.917406</v>
      </c>
      <c r="N67" s="3">
        <v>5</v>
      </c>
      <c r="O67" s="2"/>
      <c r="P67" s="3">
        <v>60</v>
      </c>
      <c r="Q67" s="3">
        <v>8</v>
      </c>
      <c r="R67" s="3">
        <v>15.999</v>
      </c>
      <c r="S67" s="3">
        <v>5.3</v>
      </c>
      <c r="T67" s="3">
        <v>1.4611135</v>
      </c>
      <c r="U67" s="3">
        <v>6</v>
      </c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R67" s="2"/>
      <c r="AZ67" s="2"/>
      <c r="BA67" s="2"/>
      <c r="BB67" s="2"/>
      <c r="BC67" s="2"/>
      <c r="BD67" s="2"/>
      <c r="BE67" s="2">
        <v>0.645752</v>
      </c>
      <c r="BF67" s="2">
        <v>51.9250066520413</v>
      </c>
      <c r="BG67" s="2">
        <v>2.97</v>
      </c>
      <c r="BH67" s="2">
        <v>6</v>
      </c>
      <c r="BI67" s="2" t="s">
        <v>271</v>
      </c>
      <c r="BJ67" s="2">
        <v>653.71999999897</v>
      </c>
      <c r="BK67" s="2">
        <v>653.729999999797</v>
      </c>
      <c r="BL67" s="2">
        <v>653.729999999797</v>
      </c>
      <c r="BM67" s="2">
        <v>55.625</v>
      </c>
    </row>
    <row r="68" spans="1:65">
      <c r="A68" s="2" t="s">
        <v>74</v>
      </c>
      <c r="B68" s="2">
        <f t="shared" ref="B68:G68" si="59">I68*(1/3)+P68*(2/3)</f>
        <v>125</v>
      </c>
      <c r="C68" s="2">
        <f t="shared" si="59"/>
        <v>36.3333333333333</v>
      </c>
      <c r="D68" s="2">
        <f t="shared" si="59"/>
        <v>83.6161233333333</v>
      </c>
      <c r="E68" s="2">
        <f t="shared" si="59"/>
        <v>51.9333333333333</v>
      </c>
      <c r="F68" s="2">
        <f t="shared" si="59"/>
        <v>1.65291533333333</v>
      </c>
      <c r="G68" s="2">
        <f t="shared" si="59"/>
        <v>5.66666666666667</v>
      </c>
      <c r="H68" s="3"/>
      <c r="I68" s="3">
        <v>145</v>
      </c>
      <c r="J68" s="3">
        <v>41</v>
      </c>
      <c r="K68" s="3">
        <v>92.90637</v>
      </c>
      <c r="L68" s="3">
        <v>98</v>
      </c>
      <c r="M68" s="3">
        <v>0.917406</v>
      </c>
      <c r="N68" s="3">
        <v>5</v>
      </c>
      <c r="O68" s="2"/>
      <c r="P68" s="3">
        <v>115</v>
      </c>
      <c r="Q68" s="3">
        <v>34</v>
      </c>
      <c r="R68" s="3">
        <v>78.971</v>
      </c>
      <c r="S68" s="3">
        <v>28.9</v>
      </c>
      <c r="T68" s="3">
        <v>2.02067</v>
      </c>
      <c r="U68" s="3">
        <v>6</v>
      </c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R68" s="2"/>
      <c r="AZ68" s="2"/>
      <c r="BA68" s="2"/>
      <c r="BB68" s="2"/>
      <c r="BC68" s="2"/>
      <c r="BD68" s="2"/>
      <c r="BE68" s="2">
        <v>1.124055</v>
      </c>
      <c r="BF68" s="2">
        <v>48.3468992945199</v>
      </c>
      <c r="BG68" s="2">
        <v>3.85</v>
      </c>
      <c r="BH68" s="2">
        <v>4</v>
      </c>
      <c r="BI68" s="2" t="s">
        <v>271</v>
      </c>
      <c r="BJ68" s="2">
        <v>385.329999996742</v>
      </c>
      <c r="BK68" s="2">
        <v>356.639999999686</v>
      </c>
      <c r="BL68" s="2">
        <v>363.999999997588</v>
      </c>
      <c r="BM68" s="2">
        <v>187.5</v>
      </c>
    </row>
    <row r="69" spans="1:65">
      <c r="A69" s="2" t="s">
        <v>75</v>
      </c>
      <c r="B69" s="2">
        <f t="shared" ref="B69:G69" si="60">I69*0.5+P69*0.5</f>
        <v>142.5</v>
      </c>
      <c r="C69" s="2">
        <f t="shared" si="60"/>
        <v>46.5</v>
      </c>
      <c r="D69" s="2">
        <f t="shared" si="60"/>
        <v>110.253185</v>
      </c>
      <c r="E69" s="2">
        <f t="shared" si="60"/>
        <v>68</v>
      </c>
      <c r="F69" s="2">
        <f t="shared" si="60"/>
        <v>1.444141</v>
      </c>
      <c r="G69" s="2">
        <f t="shared" si="60"/>
        <v>5.5</v>
      </c>
      <c r="H69" s="3"/>
      <c r="I69" s="3">
        <v>145</v>
      </c>
      <c r="J69" s="3">
        <v>41</v>
      </c>
      <c r="K69" s="3">
        <v>92.90637</v>
      </c>
      <c r="L69" s="3">
        <v>98</v>
      </c>
      <c r="M69" s="3">
        <v>0.917406</v>
      </c>
      <c r="N69" s="3">
        <v>5</v>
      </c>
      <c r="O69" s="2"/>
      <c r="P69" s="3">
        <v>140</v>
      </c>
      <c r="Q69" s="3">
        <v>52</v>
      </c>
      <c r="R69" s="3">
        <v>127.6</v>
      </c>
      <c r="S69" s="3">
        <v>38</v>
      </c>
      <c r="T69" s="3">
        <v>1.97087599999999</v>
      </c>
      <c r="U69" s="3">
        <v>6</v>
      </c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R69" s="2"/>
      <c r="AZ69" s="2"/>
      <c r="BA69" s="2"/>
      <c r="BB69" s="2"/>
      <c r="BC69" s="2"/>
      <c r="BD69" s="2"/>
      <c r="BE69" s="2">
        <v>0.654034</v>
      </c>
      <c r="BF69" s="2">
        <v>313.714259314149</v>
      </c>
      <c r="BG69" s="2">
        <v>2.66</v>
      </c>
      <c r="BH69" s="2">
        <v>1</v>
      </c>
      <c r="BI69" s="2" t="s">
        <v>270</v>
      </c>
      <c r="BJ69" s="2">
        <v>-1043.54499999992</v>
      </c>
      <c r="BK69" s="2">
        <v>-1044.15000000024</v>
      </c>
      <c r="BL69" s="2">
        <v>-1043.8550000007</v>
      </c>
      <c r="BM69" s="2">
        <v>1.66</v>
      </c>
    </row>
    <row r="70" spans="1:65">
      <c r="A70" s="2" t="s">
        <v>76</v>
      </c>
      <c r="B70" s="2">
        <f t="shared" ref="B70:G70" si="61">I70*(1/3)+P70*(2/3)</f>
        <v>141.666666666667</v>
      </c>
      <c r="C70" s="2">
        <f t="shared" si="61"/>
        <v>48.3333333333333</v>
      </c>
      <c r="D70" s="2">
        <f t="shared" si="61"/>
        <v>116.035456666667</v>
      </c>
      <c r="E70" s="2">
        <f t="shared" si="61"/>
        <v>58</v>
      </c>
      <c r="F70" s="2">
        <f t="shared" si="61"/>
        <v>1.61971933333333</v>
      </c>
      <c r="G70" s="2">
        <f t="shared" si="61"/>
        <v>5.66666666666667</v>
      </c>
      <c r="H70" s="3"/>
      <c r="I70" s="3">
        <v>145</v>
      </c>
      <c r="J70" s="3">
        <v>41</v>
      </c>
      <c r="K70" s="3">
        <v>92.90637</v>
      </c>
      <c r="L70" s="3">
        <v>98</v>
      </c>
      <c r="M70" s="3">
        <v>0.917406</v>
      </c>
      <c r="N70" s="3">
        <v>5</v>
      </c>
      <c r="O70" s="2"/>
      <c r="P70" s="3">
        <v>140</v>
      </c>
      <c r="Q70" s="3">
        <v>52</v>
      </c>
      <c r="R70" s="3">
        <v>127.6</v>
      </c>
      <c r="S70" s="3">
        <v>38</v>
      </c>
      <c r="T70" s="3">
        <v>1.97087599999999</v>
      </c>
      <c r="U70" s="3">
        <v>6</v>
      </c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R70" s="2"/>
      <c r="AZ70" s="2"/>
      <c r="BA70" s="2"/>
      <c r="BB70" s="2"/>
      <c r="BC70" s="2"/>
      <c r="BD70" s="2"/>
      <c r="BE70" s="2">
        <v>1.64469</v>
      </c>
      <c r="BF70" s="2">
        <v>10.4488671743586</v>
      </c>
      <c r="BG70" s="2">
        <v>5.05</v>
      </c>
      <c r="BH70" s="2">
        <v>4</v>
      </c>
      <c r="BI70" s="2" t="s">
        <v>271</v>
      </c>
      <c r="BJ70" s="2">
        <v>2897.81500000075</v>
      </c>
      <c r="BK70" s="2">
        <v>2899.65500000022</v>
      </c>
      <c r="BL70" s="2">
        <v>2898.89000000087</v>
      </c>
      <c r="BM70" s="2">
        <v>70</v>
      </c>
    </row>
    <row r="71" spans="1:65">
      <c r="A71" s="2" t="s">
        <v>77</v>
      </c>
      <c r="B71" s="2">
        <f t="shared" ref="B71:G71" si="62">I71*(1/3)+P71*(1/3)+W71*(1/3)</f>
        <v>128.333333333333</v>
      </c>
      <c r="C71" s="2">
        <f t="shared" si="62"/>
        <v>36.3333333333333</v>
      </c>
      <c r="D71" s="2">
        <f t="shared" si="62"/>
        <v>84.18879</v>
      </c>
      <c r="E71" s="2">
        <f t="shared" si="62"/>
        <v>51.8</v>
      </c>
      <c r="F71" s="2">
        <f t="shared" si="62"/>
        <v>1.65512867666666</v>
      </c>
      <c r="G71" s="2">
        <f t="shared" si="62"/>
        <v>5.66666666666667</v>
      </c>
      <c r="H71" s="3"/>
      <c r="I71" s="3">
        <v>145</v>
      </c>
      <c r="J71" s="3">
        <v>41</v>
      </c>
      <c r="K71" s="3">
        <v>92.90637</v>
      </c>
      <c r="L71" s="3">
        <v>98</v>
      </c>
      <c r="M71" s="3">
        <v>0.917406</v>
      </c>
      <c r="N71" s="3">
        <v>5</v>
      </c>
      <c r="O71" s="2"/>
      <c r="P71" s="3">
        <v>140</v>
      </c>
      <c r="Q71" s="3">
        <v>52</v>
      </c>
      <c r="R71" s="3">
        <v>127.6</v>
      </c>
      <c r="S71" s="3">
        <v>38</v>
      </c>
      <c r="T71" s="3">
        <v>1.97087599999999</v>
      </c>
      <c r="U71" s="3">
        <v>6</v>
      </c>
      <c r="V71" s="2"/>
      <c r="W71" s="3">
        <v>100</v>
      </c>
      <c r="X71" s="3">
        <v>16</v>
      </c>
      <c r="Y71" s="3">
        <v>32.06</v>
      </c>
      <c r="Z71" s="3">
        <v>19.4</v>
      </c>
      <c r="AA71" s="3">
        <v>2.07710403</v>
      </c>
      <c r="AB71" s="3">
        <v>6</v>
      </c>
      <c r="AC71" s="2"/>
      <c r="AD71" s="2"/>
      <c r="AE71" s="2"/>
      <c r="AF71" s="2"/>
      <c r="AG71" s="2"/>
      <c r="AH71" s="2"/>
      <c r="AI71" s="2"/>
      <c r="AJ71" s="2"/>
      <c r="AK71" s="2"/>
      <c r="AR71" s="2"/>
      <c r="AZ71" s="2"/>
      <c r="BA71" s="2"/>
      <c r="BB71" s="2"/>
      <c r="BC71" s="2"/>
      <c r="BD71" s="2"/>
      <c r="BE71" s="2">
        <v>0.723748</v>
      </c>
      <c r="BF71" s="2">
        <v>72.3299346223108</v>
      </c>
      <c r="BG71" s="2">
        <v>3.53</v>
      </c>
      <c r="BH71" s="2">
        <v>6</v>
      </c>
      <c r="BI71" s="2" t="s">
        <v>273</v>
      </c>
      <c r="BJ71" s="2">
        <v>-2194.83000000054</v>
      </c>
      <c r="BK71" s="2">
        <v>-2196.79000000283</v>
      </c>
      <c r="BL71" s="2">
        <v>-2197.51000000201</v>
      </c>
      <c r="BM71" s="2">
        <v>79.16</v>
      </c>
    </row>
    <row r="72" spans="1:65">
      <c r="A72" s="2" t="s">
        <v>78</v>
      </c>
      <c r="B72" s="2">
        <f t="shared" ref="B72:G72" si="63">I72*(1/3)+P72*(1/3)+W72*(1/3)</f>
        <v>133.333333333333</v>
      </c>
      <c r="C72" s="2">
        <f t="shared" si="63"/>
        <v>42.3333333333333</v>
      </c>
      <c r="D72" s="2">
        <f t="shared" si="63"/>
        <v>99.82579</v>
      </c>
      <c r="E72" s="2">
        <f t="shared" si="63"/>
        <v>54.9666666666667</v>
      </c>
      <c r="F72" s="2">
        <f t="shared" si="63"/>
        <v>1.63631733333333</v>
      </c>
      <c r="G72" s="2">
        <f t="shared" si="63"/>
        <v>5.66666666666667</v>
      </c>
      <c r="H72" s="3"/>
      <c r="I72" s="3">
        <v>145</v>
      </c>
      <c r="J72" s="3">
        <v>41</v>
      </c>
      <c r="K72" s="3">
        <v>92.90637</v>
      </c>
      <c r="L72" s="3">
        <v>98</v>
      </c>
      <c r="M72" s="3">
        <v>0.917406</v>
      </c>
      <c r="N72" s="3">
        <v>5</v>
      </c>
      <c r="O72" s="2"/>
      <c r="P72" s="3">
        <v>140</v>
      </c>
      <c r="Q72" s="3">
        <v>52</v>
      </c>
      <c r="R72" s="3">
        <v>127.6</v>
      </c>
      <c r="S72" s="3">
        <v>38</v>
      </c>
      <c r="T72" s="3">
        <v>1.97087599999999</v>
      </c>
      <c r="U72" s="3">
        <v>6</v>
      </c>
      <c r="V72" s="2"/>
      <c r="W72" s="3">
        <v>115</v>
      </c>
      <c r="X72" s="3">
        <v>34</v>
      </c>
      <c r="Y72" s="3">
        <v>78.971</v>
      </c>
      <c r="Z72" s="3">
        <v>28.9</v>
      </c>
      <c r="AA72" s="3">
        <v>2.02067</v>
      </c>
      <c r="AB72" s="3">
        <v>6</v>
      </c>
      <c r="AC72" s="2"/>
      <c r="AD72" s="2"/>
      <c r="AE72" s="2"/>
      <c r="AF72" s="2"/>
      <c r="AG72" s="2"/>
      <c r="AH72" s="2"/>
      <c r="AI72" s="2"/>
      <c r="AJ72" s="2"/>
      <c r="AK72" s="2"/>
      <c r="AR72" s="2"/>
      <c r="AZ72" s="2"/>
      <c r="BA72" s="2"/>
      <c r="BB72" s="2"/>
      <c r="BC72" s="2"/>
      <c r="BD72" s="2"/>
      <c r="BE72" s="2">
        <v>0.935507</v>
      </c>
      <c r="BF72" s="2">
        <v>61.9202529221487</v>
      </c>
      <c r="BG72" s="2">
        <v>3.59</v>
      </c>
      <c r="BH72" s="2">
        <v>6</v>
      </c>
      <c r="BI72" s="2" t="s">
        <v>273</v>
      </c>
      <c r="BJ72" s="2">
        <v>-2702.42000000209</v>
      </c>
      <c r="BK72" s="2">
        <v>-2715.21999999891</v>
      </c>
      <c r="BL72" s="2">
        <v>-2718.99999999903</v>
      </c>
      <c r="BM72" s="2">
        <v>36.45</v>
      </c>
    </row>
    <row r="73" spans="1:65">
      <c r="A73" s="2" t="s">
        <v>79</v>
      </c>
      <c r="B73" s="2">
        <f t="shared" ref="B73:G73" si="64">I73*(1/3)+P73*(2/3)</f>
        <v>121.666666666667</v>
      </c>
      <c r="C73" s="2">
        <f t="shared" si="64"/>
        <v>32.6666666666667</v>
      </c>
      <c r="D73" s="2">
        <f t="shared" si="64"/>
        <v>72.8338</v>
      </c>
      <c r="E73" s="2">
        <f t="shared" si="64"/>
        <v>30.3333333333333</v>
      </c>
      <c r="F73" s="2">
        <f t="shared" si="64"/>
        <v>2.62772546666667</v>
      </c>
      <c r="G73" s="2">
        <f t="shared" si="64"/>
        <v>8</v>
      </c>
      <c r="H73" s="3"/>
      <c r="I73" s="3">
        <v>135</v>
      </c>
      <c r="J73" s="3">
        <v>28</v>
      </c>
      <c r="K73" s="3">
        <v>58.6934</v>
      </c>
      <c r="L73" s="3">
        <v>49</v>
      </c>
      <c r="M73" s="3">
        <v>1.156</v>
      </c>
      <c r="N73" s="3">
        <v>10</v>
      </c>
      <c r="O73" s="2"/>
      <c r="P73" s="3">
        <v>115</v>
      </c>
      <c r="Q73" s="3">
        <v>35</v>
      </c>
      <c r="R73" s="3">
        <v>79.904</v>
      </c>
      <c r="S73" s="3">
        <v>21</v>
      </c>
      <c r="T73" s="3">
        <v>3.3635882</v>
      </c>
      <c r="U73" s="3">
        <v>7</v>
      </c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R73" s="2"/>
      <c r="AZ73" s="2"/>
      <c r="BA73" s="2"/>
      <c r="BB73" s="2"/>
      <c r="BC73" s="2"/>
      <c r="BD73" s="2"/>
      <c r="BE73" s="2">
        <v>1.702328</v>
      </c>
      <c r="BF73" s="2">
        <v>2.30304531286916</v>
      </c>
      <c r="BG73" s="2">
        <v>3.7</v>
      </c>
      <c r="BH73" s="2">
        <v>6</v>
      </c>
      <c r="BI73" s="2" t="s">
        <v>272</v>
      </c>
      <c r="BJ73" s="2">
        <v>-18.9999999999912</v>
      </c>
      <c r="BK73" s="2">
        <v>-18.9800000001128</v>
      </c>
      <c r="BL73" s="2">
        <v>-18.9700000001736</v>
      </c>
      <c r="BM73" s="2">
        <v>0.41</v>
      </c>
    </row>
    <row r="74" spans="1:65">
      <c r="A74" s="2" t="s">
        <v>80</v>
      </c>
      <c r="B74" s="2">
        <f t="shared" ref="B74:G74" si="65">I74*(1/3)+P74*(1/3)+W74*(1/3)</f>
        <v>103.333333333333</v>
      </c>
      <c r="C74" s="2">
        <f t="shared" si="65"/>
        <v>23.6666666666667</v>
      </c>
      <c r="D74" s="2">
        <f t="shared" si="65"/>
        <v>51.5321333333333</v>
      </c>
      <c r="E74" s="2">
        <f t="shared" si="65"/>
        <v>25.1</v>
      </c>
      <c r="F74" s="2">
        <f t="shared" si="65"/>
        <v>1.99356723333333</v>
      </c>
      <c r="G74" s="2">
        <f t="shared" si="65"/>
        <v>7.66666666666667</v>
      </c>
      <c r="H74" s="3"/>
      <c r="I74" s="3">
        <v>135</v>
      </c>
      <c r="J74" s="3">
        <v>28</v>
      </c>
      <c r="K74" s="3">
        <v>58.6934</v>
      </c>
      <c r="L74" s="3">
        <v>49</v>
      </c>
      <c r="M74" s="3">
        <v>1.156</v>
      </c>
      <c r="N74" s="3">
        <v>10</v>
      </c>
      <c r="O74" s="2"/>
      <c r="P74" s="3">
        <v>115</v>
      </c>
      <c r="Q74" s="3">
        <v>35</v>
      </c>
      <c r="R74" s="3">
        <v>79.904</v>
      </c>
      <c r="S74" s="3">
        <v>21</v>
      </c>
      <c r="T74" s="3">
        <v>3.3635882</v>
      </c>
      <c r="U74" s="3">
        <v>7</v>
      </c>
      <c r="V74" s="2"/>
      <c r="W74" s="3">
        <v>60</v>
      </c>
      <c r="X74" s="3">
        <v>8</v>
      </c>
      <c r="Y74" s="3">
        <v>15.999</v>
      </c>
      <c r="Z74" s="3">
        <v>5.3</v>
      </c>
      <c r="AA74" s="3">
        <v>1.4611135</v>
      </c>
      <c r="AB74" s="3">
        <v>6</v>
      </c>
      <c r="AC74" s="2"/>
      <c r="AD74" s="2"/>
      <c r="AE74" s="2"/>
      <c r="AF74" s="2"/>
      <c r="AG74" s="2"/>
      <c r="AH74" s="2"/>
      <c r="AI74" s="2"/>
      <c r="AJ74" s="2"/>
      <c r="AK74" s="2"/>
      <c r="AR74" s="2"/>
      <c r="AZ74" s="2"/>
      <c r="BA74" s="2"/>
      <c r="BB74" s="2"/>
      <c r="BC74" s="2"/>
      <c r="BD74" s="2"/>
      <c r="BE74" s="2">
        <v>1.553744</v>
      </c>
      <c r="BF74" s="2">
        <v>135.94425639089</v>
      </c>
      <c r="BG74" s="2">
        <v>3.01</v>
      </c>
      <c r="BH74" s="2">
        <v>4</v>
      </c>
      <c r="BI74" s="2" t="s">
        <v>272</v>
      </c>
      <c r="BJ74" s="2">
        <v>-37.9049999992276</v>
      </c>
      <c r="BK74" s="2">
        <v>82.4100000009764</v>
      </c>
      <c r="BL74" s="2">
        <v>25.5150000008086</v>
      </c>
      <c r="BM74" s="2">
        <v>1.66</v>
      </c>
    </row>
    <row r="75" spans="1:65">
      <c r="A75" s="2" t="s">
        <v>81</v>
      </c>
      <c r="B75" s="2">
        <f t="shared" ref="B75:G75" si="66">I75*(1/3)+P75*(2/3)</f>
        <v>111.666666666667</v>
      </c>
      <c r="C75" s="2">
        <f t="shared" si="66"/>
        <v>20.6666666666667</v>
      </c>
      <c r="D75" s="2">
        <f t="shared" si="66"/>
        <v>43.1978</v>
      </c>
      <c r="E75" s="2">
        <f t="shared" si="66"/>
        <v>26.0666666666667</v>
      </c>
      <c r="F75" s="2">
        <f t="shared" si="66"/>
        <v>2.79381666666667</v>
      </c>
      <c r="G75" s="2">
        <f t="shared" si="66"/>
        <v>8</v>
      </c>
      <c r="H75" s="3"/>
      <c r="I75" s="3">
        <v>135</v>
      </c>
      <c r="J75" s="3">
        <v>28</v>
      </c>
      <c r="K75" s="3">
        <v>58.6934</v>
      </c>
      <c r="L75" s="3">
        <v>49</v>
      </c>
      <c r="M75" s="3">
        <v>1.156</v>
      </c>
      <c r="N75" s="3">
        <v>10</v>
      </c>
      <c r="O75" s="2"/>
      <c r="P75" s="3">
        <v>100</v>
      </c>
      <c r="Q75" s="3">
        <v>17</v>
      </c>
      <c r="R75" s="3">
        <v>35.45</v>
      </c>
      <c r="S75" s="3">
        <v>14.6</v>
      </c>
      <c r="T75" s="3">
        <v>3.612725</v>
      </c>
      <c r="U75" s="3">
        <v>7</v>
      </c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R75" s="2"/>
      <c r="AZ75" s="2"/>
      <c r="BA75" s="2"/>
      <c r="BB75" s="2"/>
      <c r="BC75" s="2"/>
      <c r="BD75" s="2"/>
      <c r="BE75" s="2">
        <v>1.731881</v>
      </c>
      <c r="BF75" s="2">
        <v>1.64922558139539</v>
      </c>
      <c r="BG75" s="2">
        <v>3.5</v>
      </c>
      <c r="BH75" s="2">
        <v>6</v>
      </c>
      <c r="BI75" s="2" t="s">
        <v>272</v>
      </c>
      <c r="BJ75" s="2">
        <v>-0.379999999466918</v>
      </c>
      <c r="BK75" s="2">
        <v>-0.379999999466918</v>
      </c>
      <c r="BL75" s="2">
        <v>-0.379999999466918</v>
      </c>
      <c r="BM75" s="2">
        <v>1.83</v>
      </c>
    </row>
    <row r="76" spans="1:65">
      <c r="A76" s="2" t="s">
        <v>82</v>
      </c>
      <c r="B76" s="2">
        <f t="shared" ref="B76:G76" si="67">I76*0.25+P76*0.75</f>
        <v>108.75</v>
      </c>
      <c r="C76" s="2">
        <f t="shared" si="67"/>
        <v>19.75</v>
      </c>
      <c r="D76" s="2">
        <f t="shared" si="67"/>
        <v>41.26085</v>
      </c>
      <c r="E76" s="2">
        <f t="shared" si="67"/>
        <v>23.2</v>
      </c>
      <c r="F76" s="2">
        <f t="shared" si="67"/>
        <v>2.99854375</v>
      </c>
      <c r="G76" s="2">
        <f t="shared" si="67"/>
        <v>7.75</v>
      </c>
      <c r="H76" s="3"/>
      <c r="I76" s="3">
        <v>135</v>
      </c>
      <c r="J76" s="3">
        <v>28</v>
      </c>
      <c r="K76" s="3">
        <v>58.6934</v>
      </c>
      <c r="L76" s="3">
        <v>49</v>
      </c>
      <c r="M76" s="3">
        <v>1.156</v>
      </c>
      <c r="N76" s="3">
        <v>10</v>
      </c>
      <c r="O76" s="2"/>
      <c r="P76" s="3">
        <v>100</v>
      </c>
      <c r="Q76" s="3">
        <v>17</v>
      </c>
      <c r="R76" s="3">
        <v>35.45</v>
      </c>
      <c r="S76" s="3">
        <v>14.6</v>
      </c>
      <c r="T76" s="3">
        <v>3.612725</v>
      </c>
      <c r="U76" s="3">
        <v>7</v>
      </c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R76" s="2"/>
      <c r="AZ76" s="2"/>
      <c r="BA76" s="2"/>
      <c r="BB76" s="2"/>
      <c r="BC76" s="2"/>
      <c r="BD76" s="2"/>
      <c r="BE76" s="2">
        <v>1.556552</v>
      </c>
      <c r="BF76" s="2">
        <v>27.9910578175329</v>
      </c>
      <c r="BG76" s="2">
        <v>3.45</v>
      </c>
      <c r="BH76" s="2">
        <v>3</v>
      </c>
      <c r="BI76" s="2" t="s">
        <v>270</v>
      </c>
      <c r="BJ76" s="2">
        <v>-291.524999999737</v>
      </c>
      <c r="BK76" s="2">
        <v>-298.555000000533</v>
      </c>
      <c r="BL76" s="2">
        <v>-287.039999999905</v>
      </c>
      <c r="BM76" s="2">
        <v>112.5</v>
      </c>
    </row>
    <row r="77" spans="1:65">
      <c r="A77" s="2" t="s">
        <v>83</v>
      </c>
      <c r="B77" s="2">
        <f t="shared" ref="B77:G77" si="68">I77*(1/3)+P77*(1/3)+W77*(1/3)</f>
        <v>98.3333333333333</v>
      </c>
      <c r="C77" s="2">
        <f t="shared" si="68"/>
        <v>17.6666666666667</v>
      </c>
      <c r="D77" s="2">
        <f t="shared" si="68"/>
        <v>36.7141333333333</v>
      </c>
      <c r="E77" s="2">
        <f t="shared" si="68"/>
        <v>22.9666666666667</v>
      </c>
      <c r="F77" s="2">
        <f t="shared" si="68"/>
        <v>2.07661283333333</v>
      </c>
      <c r="G77" s="2">
        <f t="shared" si="68"/>
        <v>7.66666666666667</v>
      </c>
      <c r="H77" s="3"/>
      <c r="I77" s="3">
        <v>135</v>
      </c>
      <c r="J77" s="3">
        <v>28</v>
      </c>
      <c r="K77" s="3">
        <v>58.6934</v>
      </c>
      <c r="L77" s="3">
        <v>49</v>
      </c>
      <c r="M77" s="3">
        <v>1.156</v>
      </c>
      <c r="N77" s="3">
        <v>10</v>
      </c>
      <c r="O77" s="2"/>
      <c r="P77" s="3">
        <v>100</v>
      </c>
      <c r="Q77" s="3">
        <v>17</v>
      </c>
      <c r="R77" s="3">
        <v>35.45</v>
      </c>
      <c r="S77" s="3">
        <v>14.6</v>
      </c>
      <c r="T77" s="3">
        <v>3.612725</v>
      </c>
      <c r="U77" s="3">
        <v>7</v>
      </c>
      <c r="V77" s="2"/>
      <c r="W77" s="3">
        <v>60</v>
      </c>
      <c r="X77" s="3">
        <v>8</v>
      </c>
      <c r="Y77" s="3">
        <v>15.999</v>
      </c>
      <c r="Z77" s="3">
        <v>5.3</v>
      </c>
      <c r="AA77" s="3">
        <v>1.4611135</v>
      </c>
      <c r="AB77" s="3">
        <v>6</v>
      </c>
      <c r="AC77" s="2"/>
      <c r="AD77" s="2"/>
      <c r="AE77" s="2"/>
      <c r="AF77" s="2"/>
      <c r="AG77" s="2"/>
      <c r="AH77" s="2"/>
      <c r="AI77" s="2"/>
      <c r="AJ77" s="2"/>
      <c r="AK77" s="2"/>
      <c r="AR77" s="2"/>
      <c r="AZ77" s="2"/>
      <c r="BA77" s="2"/>
      <c r="BB77" s="2"/>
      <c r="BC77" s="2"/>
      <c r="BD77" s="2"/>
      <c r="BE77" s="2">
        <v>1.409458</v>
      </c>
      <c r="BF77" s="2">
        <v>112.361405190087</v>
      </c>
      <c r="BG77" s="2">
        <v>3.01</v>
      </c>
      <c r="BH77" s="2">
        <v>4</v>
      </c>
      <c r="BI77" s="2" t="s">
        <v>272</v>
      </c>
      <c r="BJ77" s="2">
        <v>-92.2350000003291</v>
      </c>
      <c r="BK77" s="2">
        <v>-51.9800000002846</v>
      </c>
      <c r="BL77" s="2">
        <v>-71.0549999993759</v>
      </c>
      <c r="BM77" s="2">
        <v>208</v>
      </c>
    </row>
    <row r="78" spans="1:65">
      <c r="A78" s="2" t="s">
        <v>84</v>
      </c>
      <c r="B78" s="2">
        <f t="shared" ref="B78:G78" si="69">I78*(1/3)+P78*(1/3)+W78*(1/3)</f>
        <v>111.666666666667</v>
      </c>
      <c r="C78" s="2">
        <f t="shared" si="69"/>
        <v>29.6666666666667</v>
      </c>
      <c r="D78" s="2">
        <f t="shared" si="69"/>
        <v>67.1989566666667</v>
      </c>
      <c r="E78" s="2">
        <f t="shared" si="69"/>
        <v>29.0666666666667</v>
      </c>
      <c r="F78" s="2">
        <f t="shared" si="69"/>
        <v>1.8920501</v>
      </c>
      <c r="G78" s="2">
        <f t="shared" si="69"/>
        <v>7.66666666666667</v>
      </c>
      <c r="H78" s="3"/>
      <c r="I78" s="3">
        <v>135</v>
      </c>
      <c r="J78" s="3">
        <v>28</v>
      </c>
      <c r="K78" s="3">
        <v>58.6934</v>
      </c>
      <c r="L78" s="3">
        <v>49</v>
      </c>
      <c r="M78" s="3">
        <v>1.156</v>
      </c>
      <c r="N78" s="3">
        <v>10</v>
      </c>
      <c r="O78" s="2"/>
      <c r="P78" s="3">
        <v>140</v>
      </c>
      <c r="Q78" s="3">
        <v>53</v>
      </c>
      <c r="R78" s="3">
        <v>126.90447</v>
      </c>
      <c r="S78" s="3">
        <v>32.9</v>
      </c>
      <c r="T78" s="3">
        <v>3.0590368</v>
      </c>
      <c r="U78" s="3">
        <v>7</v>
      </c>
      <c r="V78" s="2"/>
      <c r="W78" s="3">
        <v>60</v>
      </c>
      <c r="X78" s="3">
        <v>8</v>
      </c>
      <c r="Y78" s="3">
        <v>15.999</v>
      </c>
      <c r="Z78" s="3">
        <v>5.3</v>
      </c>
      <c r="AA78" s="3">
        <v>1.4611135</v>
      </c>
      <c r="AB78" s="3">
        <v>6</v>
      </c>
      <c r="AC78" s="2"/>
      <c r="AD78" s="2"/>
      <c r="AE78" s="2"/>
      <c r="AF78" s="2"/>
      <c r="AG78" s="2"/>
      <c r="AH78" s="2"/>
      <c r="AI78" s="2"/>
      <c r="AJ78" s="2"/>
      <c r="AK78" s="2"/>
      <c r="AR78" s="2"/>
      <c r="AZ78" s="2"/>
      <c r="BA78" s="2"/>
      <c r="BB78" s="2"/>
      <c r="BC78" s="2"/>
      <c r="BD78" s="2"/>
      <c r="BE78" s="2">
        <v>1.668372</v>
      </c>
      <c r="BF78" s="2">
        <v>59.7910076843819</v>
      </c>
      <c r="BG78" s="2">
        <v>3.03</v>
      </c>
      <c r="BH78" s="2">
        <v>4</v>
      </c>
      <c r="BI78" s="2" t="s">
        <v>273</v>
      </c>
      <c r="BJ78" s="2">
        <v>16.8049999995645</v>
      </c>
      <c r="BK78" s="2">
        <v>46.9399999989406</v>
      </c>
      <c r="BL78" s="2">
        <v>-21.195000000418</v>
      </c>
      <c r="BM78" s="2">
        <v>1.2</v>
      </c>
    </row>
    <row r="79" spans="1:65">
      <c r="A79" s="2" t="s">
        <v>85</v>
      </c>
      <c r="B79" s="2">
        <f t="shared" ref="B79:G79" si="70">I79*0.25+P79*0.75</f>
        <v>78.75</v>
      </c>
      <c r="C79" s="2">
        <f t="shared" si="70"/>
        <v>13</v>
      </c>
      <c r="D79" s="2">
        <f t="shared" si="70"/>
        <v>26.6726</v>
      </c>
      <c r="E79" s="2">
        <f t="shared" si="70"/>
        <v>16.225</v>
      </c>
      <c r="F79" s="2">
        <f t="shared" si="70"/>
        <v>1.384835125</v>
      </c>
      <c r="G79" s="2">
        <f t="shared" si="70"/>
        <v>7</v>
      </c>
      <c r="H79" s="3"/>
      <c r="I79" s="3">
        <v>135</v>
      </c>
      <c r="J79" s="3">
        <v>28</v>
      </c>
      <c r="K79" s="3">
        <v>58.6934</v>
      </c>
      <c r="L79" s="3">
        <v>49</v>
      </c>
      <c r="M79" s="3">
        <v>1.156</v>
      </c>
      <c r="N79" s="3">
        <v>10</v>
      </c>
      <c r="O79" s="2"/>
      <c r="P79" s="3">
        <v>60</v>
      </c>
      <c r="Q79" s="3">
        <v>8</v>
      </c>
      <c r="R79" s="3">
        <v>15.999</v>
      </c>
      <c r="S79" s="3">
        <v>5.3</v>
      </c>
      <c r="T79" s="3">
        <v>1.4611135</v>
      </c>
      <c r="U79" s="3">
        <v>6</v>
      </c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R79" s="2"/>
      <c r="AZ79" s="2"/>
      <c r="BA79" s="2"/>
      <c r="BB79" s="2"/>
      <c r="BC79" s="2"/>
      <c r="BD79" s="2"/>
      <c r="BE79" s="2">
        <v>1.571034</v>
      </c>
      <c r="BF79" s="2">
        <v>32.6450725715052</v>
      </c>
      <c r="BG79" s="2">
        <v>2.97</v>
      </c>
      <c r="BH79" s="2">
        <v>4</v>
      </c>
      <c r="BI79" s="2" t="s">
        <v>271</v>
      </c>
      <c r="BJ79" s="2">
        <v>65.7699999990768</v>
      </c>
      <c r="BK79" s="2">
        <v>80.0199999986262</v>
      </c>
      <c r="BL79" s="2">
        <v>73.3249999989027</v>
      </c>
      <c r="BM79" s="2">
        <v>150</v>
      </c>
    </row>
    <row r="80" spans="1:65">
      <c r="A80" s="2" t="s">
        <v>86</v>
      </c>
      <c r="B80" s="2">
        <f t="shared" ref="B80:G80" si="71">I80*0.5+P80*0.5</f>
        <v>117.5</v>
      </c>
      <c r="C80" s="2">
        <f t="shared" si="71"/>
        <v>22</v>
      </c>
      <c r="D80" s="2">
        <f t="shared" si="71"/>
        <v>45.3767</v>
      </c>
      <c r="E80" s="2">
        <f t="shared" si="71"/>
        <v>34.2</v>
      </c>
      <c r="F80" s="2">
        <f t="shared" si="71"/>
        <v>1.616552015</v>
      </c>
      <c r="G80" s="2">
        <f t="shared" si="71"/>
        <v>8</v>
      </c>
      <c r="H80" s="3"/>
      <c r="I80" s="3">
        <v>135</v>
      </c>
      <c r="J80" s="3">
        <v>28</v>
      </c>
      <c r="K80" s="3">
        <v>58.6934</v>
      </c>
      <c r="L80" s="3">
        <v>49</v>
      </c>
      <c r="M80" s="3">
        <v>1.156</v>
      </c>
      <c r="N80" s="3">
        <v>10</v>
      </c>
      <c r="O80" s="2"/>
      <c r="P80" s="3">
        <v>100</v>
      </c>
      <c r="Q80" s="3">
        <v>16</v>
      </c>
      <c r="R80" s="3">
        <v>32.06</v>
      </c>
      <c r="S80" s="3">
        <v>19.4</v>
      </c>
      <c r="T80" s="3">
        <v>2.07710403</v>
      </c>
      <c r="U80" s="3">
        <v>6</v>
      </c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R80" s="2"/>
      <c r="AZ80" s="2"/>
      <c r="BA80" s="2"/>
      <c r="BB80" s="2"/>
      <c r="BC80" s="2"/>
      <c r="BD80" s="2"/>
      <c r="BE80" s="2">
        <v>1.367793</v>
      </c>
      <c r="BF80" s="2">
        <v>-16.9335728500128</v>
      </c>
      <c r="BG80" s="2">
        <v>2.5</v>
      </c>
      <c r="BH80" s="2">
        <v>4</v>
      </c>
      <c r="BI80" s="2" t="s">
        <v>270</v>
      </c>
      <c r="BJ80" s="2">
        <v>103.564999999861</v>
      </c>
      <c r="BK80" s="2">
        <v>-10.214999999647</v>
      </c>
      <c r="BL80" s="2">
        <v>46.7200000002777</v>
      </c>
      <c r="BM80" s="2">
        <v>0.4</v>
      </c>
    </row>
    <row r="81" spans="1:65">
      <c r="A81" s="2" t="s">
        <v>87</v>
      </c>
      <c r="B81" s="2">
        <f t="shared" ref="B81:G81" si="72">I81*0.5+P81*0.5</f>
        <v>137.5</v>
      </c>
      <c r="C81" s="2">
        <f t="shared" si="72"/>
        <v>40</v>
      </c>
      <c r="D81" s="2">
        <f t="shared" si="72"/>
        <v>93.1467</v>
      </c>
      <c r="E81" s="2">
        <f t="shared" si="72"/>
        <v>43.5</v>
      </c>
      <c r="F81" s="2">
        <f t="shared" si="72"/>
        <v>1.56343799999999</v>
      </c>
      <c r="G81" s="2">
        <f t="shared" si="72"/>
        <v>8</v>
      </c>
      <c r="H81" s="3"/>
      <c r="I81" s="3">
        <v>135</v>
      </c>
      <c r="J81" s="3">
        <v>28</v>
      </c>
      <c r="K81" s="3">
        <v>58.6934</v>
      </c>
      <c r="L81" s="3">
        <v>49</v>
      </c>
      <c r="M81" s="3">
        <v>1.156</v>
      </c>
      <c r="N81" s="3">
        <v>10</v>
      </c>
      <c r="O81" s="2"/>
      <c r="P81" s="3">
        <v>140</v>
      </c>
      <c r="Q81" s="3">
        <v>52</v>
      </c>
      <c r="R81" s="3">
        <v>127.6</v>
      </c>
      <c r="S81" s="3">
        <v>38</v>
      </c>
      <c r="T81" s="3">
        <v>1.97087599999999</v>
      </c>
      <c r="U81" s="3">
        <v>6</v>
      </c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R81" s="2"/>
      <c r="AZ81" s="2"/>
      <c r="BA81" s="2"/>
      <c r="BB81" s="2"/>
      <c r="BC81" s="2"/>
      <c r="BD81" s="2"/>
      <c r="BE81" s="2">
        <v>1.224975</v>
      </c>
      <c r="BF81" s="2">
        <v>41.8573385994691</v>
      </c>
      <c r="BG81" s="2">
        <v>2.64</v>
      </c>
      <c r="BH81" s="2">
        <v>4</v>
      </c>
      <c r="BI81" s="2" t="s">
        <v>271</v>
      </c>
      <c r="BJ81" s="2">
        <v>2000.27999999985</v>
      </c>
      <c r="BK81" s="2">
        <v>1864.65499999944</v>
      </c>
      <c r="BL81" s="2">
        <v>1899.68499999971</v>
      </c>
      <c r="BM81" s="2">
        <v>377</v>
      </c>
    </row>
    <row r="82" spans="1:65">
      <c r="A82" s="2" t="s">
        <v>88</v>
      </c>
      <c r="B82" s="2">
        <f t="shared" ref="B82:G82" si="73">I82*(1/3)+P82*(2/3)</f>
        <v>123.333333333333</v>
      </c>
      <c r="C82" s="2">
        <f t="shared" si="73"/>
        <v>38.6666666666667</v>
      </c>
      <c r="D82" s="2">
        <f t="shared" si="73"/>
        <v>88.7426666666667</v>
      </c>
      <c r="E82" s="2">
        <f t="shared" si="73"/>
        <v>22.7133333333333</v>
      </c>
      <c r="F82" s="2">
        <f t="shared" si="73"/>
        <v>2.42972546666667</v>
      </c>
      <c r="G82" s="2">
        <f t="shared" si="73"/>
        <v>8.66666666666667</v>
      </c>
      <c r="I82">
        <v>140</v>
      </c>
      <c r="J82">
        <v>46</v>
      </c>
      <c r="K82">
        <v>106.42</v>
      </c>
      <c r="L82">
        <v>26.14</v>
      </c>
      <c r="M82">
        <v>0.562</v>
      </c>
      <c r="N82">
        <v>12</v>
      </c>
      <c r="O82" s="2"/>
      <c r="P82" s="3">
        <v>115</v>
      </c>
      <c r="Q82" s="3">
        <v>35</v>
      </c>
      <c r="R82" s="3">
        <v>79.904</v>
      </c>
      <c r="S82" s="3">
        <v>21</v>
      </c>
      <c r="T82" s="3">
        <v>3.3635882</v>
      </c>
      <c r="U82" s="3">
        <v>7</v>
      </c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R82" s="2"/>
      <c r="AZ82" s="2"/>
      <c r="BA82" s="2"/>
      <c r="BB82" s="2"/>
      <c r="BC82" s="2"/>
      <c r="BD82" s="2"/>
      <c r="BE82" s="2">
        <v>1.141665</v>
      </c>
      <c r="BF82" s="2">
        <v>21.4989927083986</v>
      </c>
      <c r="BG82" s="2">
        <v>3.9</v>
      </c>
      <c r="BH82" s="2">
        <v>6</v>
      </c>
      <c r="BI82" s="2" t="s">
        <v>272</v>
      </c>
      <c r="BJ82" s="2">
        <v>-50.2999999998366</v>
      </c>
      <c r="BK82" s="2">
        <v>-50.0800000002855</v>
      </c>
      <c r="BL82" s="2">
        <v>-50.0099999998227</v>
      </c>
      <c r="BM82" s="2">
        <v>0.83</v>
      </c>
    </row>
    <row r="83" spans="1:65">
      <c r="A83" s="2" t="s">
        <v>89</v>
      </c>
      <c r="B83" s="2">
        <f t="shared" ref="B83:G83" si="74">I83*(1/3)+P83*(2/3)</f>
        <v>113.333333333333</v>
      </c>
      <c r="C83" s="2">
        <f t="shared" si="74"/>
        <v>26.6666666666667</v>
      </c>
      <c r="D83" s="2">
        <f t="shared" si="74"/>
        <v>59.1066666666667</v>
      </c>
      <c r="E83" s="2">
        <f t="shared" si="74"/>
        <v>18.4466666666667</v>
      </c>
      <c r="F83" s="2">
        <f t="shared" si="74"/>
        <v>2.59581666666667</v>
      </c>
      <c r="G83" s="2">
        <f t="shared" si="74"/>
        <v>8.66666666666667</v>
      </c>
      <c r="I83">
        <v>140</v>
      </c>
      <c r="J83">
        <v>46</v>
      </c>
      <c r="K83">
        <v>106.42</v>
      </c>
      <c r="L83">
        <v>26.14</v>
      </c>
      <c r="M83">
        <v>0.562</v>
      </c>
      <c r="N83">
        <v>12</v>
      </c>
      <c r="O83" s="2"/>
      <c r="P83" s="3">
        <v>100</v>
      </c>
      <c r="Q83" s="3">
        <v>17</v>
      </c>
      <c r="R83" s="3">
        <v>35.45</v>
      </c>
      <c r="S83" s="3">
        <v>14.6</v>
      </c>
      <c r="T83" s="3">
        <v>3.612725</v>
      </c>
      <c r="U83" s="3">
        <v>7</v>
      </c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R83" s="2"/>
      <c r="AZ83" s="2"/>
      <c r="BA83" s="2"/>
      <c r="BB83" s="2"/>
      <c r="BC83" s="2"/>
      <c r="BD83" s="2"/>
      <c r="BE83" s="2">
        <v>1.3175</v>
      </c>
      <c r="BF83" s="2">
        <v>21.0457201084507</v>
      </c>
      <c r="BG83" s="2">
        <v>3.73</v>
      </c>
      <c r="BH83" s="2">
        <v>6</v>
      </c>
      <c r="BI83" s="2" t="s">
        <v>272</v>
      </c>
      <c r="BJ83" s="2">
        <v>-0.389999998517965</v>
      </c>
      <c r="BK83" s="2">
        <v>-0.169999999855008</v>
      </c>
      <c r="BL83" s="2">
        <v>-0.0799999995138023</v>
      </c>
      <c r="BM83" s="2">
        <v>31.04</v>
      </c>
    </row>
    <row r="84" spans="1:65">
      <c r="A84" s="2" t="s">
        <v>90</v>
      </c>
      <c r="B84" s="2">
        <f t="shared" ref="B84:G84" si="75">I84*0.25+P84*0.75</f>
        <v>110</v>
      </c>
      <c r="C84" s="2">
        <f t="shared" si="75"/>
        <v>24.25</v>
      </c>
      <c r="D84" s="2">
        <f t="shared" si="75"/>
        <v>53.1925</v>
      </c>
      <c r="E84" s="2">
        <f t="shared" si="75"/>
        <v>17.485</v>
      </c>
      <c r="F84" s="2">
        <f t="shared" si="75"/>
        <v>2.85004375</v>
      </c>
      <c r="G84" s="2">
        <f t="shared" si="75"/>
        <v>8.25</v>
      </c>
      <c r="I84">
        <v>140</v>
      </c>
      <c r="J84">
        <v>46</v>
      </c>
      <c r="K84">
        <v>106.42</v>
      </c>
      <c r="L84">
        <v>26.14</v>
      </c>
      <c r="M84">
        <v>0.562</v>
      </c>
      <c r="N84">
        <v>12</v>
      </c>
      <c r="O84" s="2"/>
      <c r="P84" s="3">
        <v>100</v>
      </c>
      <c r="Q84" s="3">
        <v>17</v>
      </c>
      <c r="R84" s="3">
        <v>35.45</v>
      </c>
      <c r="S84" s="3">
        <v>14.6</v>
      </c>
      <c r="T84" s="3">
        <v>3.612725</v>
      </c>
      <c r="U84" s="3">
        <v>7</v>
      </c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R84" s="2"/>
      <c r="AZ84" s="2"/>
      <c r="BA84" s="2"/>
      <c r="BB84" s="2"/>
      <c r="BC84" s="2"/>
      <c r="BD84" s="2"/>
      <c r="BE84" s="2">
        <v>1.227882</v>
      </c>
      <c r="BF84" s="2">
        <v>16.3445975338857</v>
      </c>
      <c r="BG84" s="2">
        <v>3.66</v>
      </c>
      <c r="BH84" s="2">
        <v>3</v>
      </c>
      <c r="BI84" s="2" t="s">
        <v>271</v>
      </c>
      <c r="BJ84" s="2">
        <v>6.50499999998999</v>
      </c>
      <c r="BK84" s="2">
        <v>6.48999999874888</v>
      </c>
      <c r="BL84" s="2">
        <v>6.46999999887043</v>
      </c>
      <c r="BM84" s="2">
        <v>36.31</v>
      </c>
    </row>
    <row r="85" spans="1:65">
      <c r="A85" s="2" t="s">
        <v>91</v>
      </c>
      <c r="B85" s="2">
        <f t="shared" ref="B85:G85" si="76">I85*(1/3)+P85*(2/3)</f>
        <v>121.666666666667</v>
      </c>
      <c r="C85" s="2">
        <f t="shared" si="76"/>
        <v>49.3333333333333</v>
      </c>
      <c r="D85" s="2">
        <f t="shared" si="76"/>
        <v>118.297333333333</v>
      </c>
      <c r="E85" s="2">
        <f t="shared" si="76"/>
        <v>30</v>
      </c>
      <c r="F85" s="2">
        <f t="shared" si="76"/>
        <v>2.95172546666667</v>
      </c>
      <c r="G85" s="2">
        <f t="shared" si="76"/>
        <v>8</v>
      </c>
      <c r="I85">
        <v>135</v>
      </c>
      <c r="J85">
        <v>78</v>
      </c>
      <c r="K85">
        <v>195.084</v>
      </c>
      <c r="L85">
        <v>48</v>
      </c>
      <c r="M85">
        <v>2.128</v>
      </c>
      <c r="N85">
        <v>10</v>
      </c>
      <c r="O85" s="2"/>
      <c r="P85" s="3">
        <v>115</v>
      </c>
      <c r="Q85" s="3">
        <v>35</v>
      </c>
      <c r="R85" s="3">
        <v>79.904</v>
      </c>
      <c r="S85" s="3">
        <v>21</v>
      </c>
      <c r="T85" s="3">
        <v>3.3635882</v>
      </c>
      <c r="U85" s="3">
        <v>7</v>
      </c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R85" s="2"/>
      <c r="AZ85" s="2"/>
      <c r="BA85" s="2"/>
      <c r="BB85" s="2"/>
      <c r="BC85" s="2"/>
      <c r="BD85" s="2"/>
      <c r="BE85" s="2">
        <v>1.235312</v>
      </c>
      <c r="BF85" s="2">
        <v>16.2693289758978</v>
      </c>
      <c r="BG85" s="2">
        <v>3.95</v>
      </c>
      <c r="BH85" s="2">
        <v>6</v>
      </c>
      <c r="BI85" s="2" t="s">
        <v>272</v>
      </c>
      <c r="BJ85" s="2">
        <v>-105.199999998362</v>
      </c>
      <c r="BK85" s="2">
        <v>-103.839999999522</v>
      </c>
      <c r="BL85" s="2">
        <v>-103.269999998545</v>
      </c>
      <c r="BM85" s="2">
        <v>0.4</v>
      </c>
    </row>
    <row r="86" spans="1:65">
      <c r="A86" s="2" t="s">
        <v>92</v>
      </c>
      <c r="B86" s="2">
        <f t="shared" ref="B86:G86" si="77">I86*(1/3)+P86*(2/3)</f>
        <v>111.666666666667</v>
      </c>
      <c r="C86" s="2">
        <f t="shared" si="77"/>
        <v>37.3333333333333</v>
      </c>
      <c r="D86" s="2">
        <f t="shared" si="77"/>
        <v>88.6613333333333</v>
      </c>
      <c r="E86" s="2">
        <f t="shared" si="77"/>
        <v>25.7333333333333</v>
      </c>
      <c r="F86" s="2">
        <f t="shared" si="77"/>
        <v>3.11781666666667</v>
      </c>
      <c r="G86" s="2">
        <f t="shared" si="77"/>
        <v>8</v>
      </c>
      <c r="I86">
        <v>135</v>
      </c>
      <c r="J86">
        <v>78</v>
      </c>
      <c r="K86">
        <v>195.084</v>
      </c>
      <c r="L86">
        <v>48</v>
      </c>
      <c r="M86">
        <v>2.128</v>
      </c>
      <c r="N86">
        <v>10</v>
      </c>
      <c r="O86" s="2"/>
      <c r="P86" s="3">
        <v>100</v>
      </c>
      <c r="Q86" s="3">
        <v>17</v>
      </c>
      <c r="R86" s="3">
        <v>35.45</v>
      </c>
      <c r="S86" s="3">
        <v>14.6</v>
      </c>
      <c r="T86" s="3">
        <v>3.612725</v>
      </c>
      <c r="U86" s="3">
        <v>7</v>
      </c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R86" s="2"/>
      <c r="AZ86" s="2"/>
      <c r="BA86" s="2"/>
      <c r="BB86" s="2"/>
      <c r="BC86" s="2"/>
      <c r="BD86" s="2"/>
      <c r="BE86" s="2">
        <v>1.38827</v>
      </c>
      <c r="BF86" s="2">
        <v>17.5199721123921</v>
      </c>
      <c r="BG86" s="2">
        <v>3.79</v>
      </c>
      <c r="BH86" s="2">
        <v>6</v>
      </c>
      <c r="BI86" s="2" t="s">
        <v>272</v>
      </c>
      <c r="BJ86" s="2">
        <v>-293.670000001356</v>
      </c>
      <c r="BK86" s="2">
        <v>-292.720000000912</v>
      </c>
      <c r="BL86" s="2">
        <v>-292.370000000375</v>
      </c>
      <c r="BM86" s="2">
        <v>27.08</v>
      </c>
    </row>
    <row r="87" spans="1:65">
      <c r="A87" s="2" t="s">
        <v>93</v>
      </c>
      <c r="B87" s="2">
        <f t="shared" ref="B87:G87" si="78">I87*0.25+P87*0.75</f>
        <v>120</v>
      </c>
      <c r="C87" s="2">
        <f t="shared" si="78"/>
        <v>45</v>
      </c>
      <c r="D87" s="2">
        <f t="shared" si="78"/>
        <v>106.47975</v>
      </c>
      <c r="E87" s="2">
        <f t="shared" si="78"/>
        <v>31.25</v>
      </c>
      <c r="F87" s="2">
        <f t="shared" si="78"/>
        <v>2.56019115</v>
      </c>
      <c r="G87" s="2">
        <f t="shared" si="78"/>
        <v>7</v>
      </c>
      <c r="I87">
        <v>135</v>
      </c>
      <c r="J87">
        <v>75</v>
      </c>
      <c r="K87">
        <v>186.207</v>
      </c>
      <c r="L87">
        <v>62</v>
      </c>
      <c r="M87">
        <v>0.15</v>
      </c>
      <c r="N87">
        <v>7</v>
      </c>
      <c r="O87" s="2"/>
      <c r="P87" s="3">
        <v>115</v>
      </c>
      <c r="Q87" s="3">
        <v>35</v>
      </c>
      <c r="R87" s="3">
        <v>79.904</v>
      </c>
      <c r="S87" s="3">
        <v>21</v>
      </c>
      <c r="T87" s="3">
        <v>3.3635882</v>
      </c>
      <c r="U87" s="3">
        <v>7</v>
      </c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>
        <v>1.805057</v>
      </c>
      <c r="BF87" s="2">
        <v>31.2114816528478</v>
      </c>
      <c r="BG87" s="2">
        <v>3.7</v>
      </c>
      <c r="BH87" s="2">
        <v>3</v>
      </c>
      <c r="BI87" s="2" t="s">
        <v>272</v>
      </c>
      <c r="BJ87" s="2">
        <v>-42348.0750000031</v>
      </c>
      <c r="BK87" s="2">
        <v>-42342.1350000019</v>
      </c>
      <c r="BL87" s="2">
        <v>-42312.6000000025</v>
      </c>
      <c r="BM87" s="2">
        <v>114.58</v>
      </c>
    </row>
    <row r="88" spans="1:65">
      <c r="A88" s="2" t="s">
        <v>94</v>
      </c>
      <c r="B88" s="2">
        <f t="shared" ref="B88:G88" si="79">I88*0.25+P88*0.75</f>
        <v>108.75</v>
      </c>
      <c r="C88" s="2">
        <f t="shared" si="79"/>
        <v>31.5</v>
      </c>
      <c r="D88" s="2">
        <f t="shared" si="79"/>
        <v>73.13925</v>
      </c>
      <c r="E88" s="2">
        <f t="shared" si="79"/>
        <v>26.45</v>
      </c>
      <c r="F88" s="2">
        <f t="shared" si="79"/>
        <v>2.74704375</v>
      </c>
      <c r="G88" s="2">
        <f t="shared" si="79"/>
        <v>7</v>
      </c>
      <c r="I88">
        <v>135</v>
      </c>
      <c r="J88">
        <v>75</v>
      </c>
      <c r="K88">
        <v>186.207</v>
      </c>
      <c r="L88">
        <v>62</v>
      </c>
      <c r="M88">
        <v>0.15</v>
      </c>
      <c r="N88">
        <v>7</v>
      </c>
      <c r="O88" s="2"/>
      <c r="P88" s="3">
        <v>100</v>
      </c>
      <c r="Q88" s="3">
        <v>17</v>
      </c>
      <c r="R88" s="3">
        <v>35.45</v>
      </c>
      <c r="S88" s="3">
        <v>14.6</v>
      </c>
      <c r="T88" s="3">
        <v>3.612725</v>
      </c>
      <c r="U88" s="3">
        <v>7</v>
      </c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>
        <v>1.809766</v>
      </c>
      <c r="BF88" s="2">
        <v>44.7017867408885</v>
      </c>
      <c r="BG88" s="2">
        <v>3.32</v>
      </c>
      <c r="BH88" s="2">
        <v>3</v>
      </c>
      <c r="BI88" s="2" t="s">
        <v>273</v>
      </c>
      <c r="BJ88" s="2">
        <v>-39355.1499999987</v>
      </c>
      <c r="BK88" s="2">
        <v>-39367.2449999976</v>
      </c>
      <c r="BL88" s="2">
        <v>-39381.6250000007</v>
      </c>
      <c r="BM88" s="2">
        <v>70</v>
      </c>
    </row>
    <row r="89" spans="1:65">
      <c r="A89" s="2" t="s">
        <v>95</v>
      </c>
      <c r="B89" s="2">
        <f t="shared" ref="B89:G89" si="80">I89*0.25+P89*0.75</f>
        <v>138.75</v>
      </c>
      <c r="C89" s="2">
        <f t="shared" si="80"/>
        <v>58.5</v>
      </c>
      <c r="D89" s="2">
        <f t="shared" si="80"/>
        <v>141.7301025</v>
      </c>
      <c r="E89" s="2">
        <f t="shared" si="80"/>
        <v>40.175</v>
      </c>
      <c r="F89" s="2">
        <f t="shared" si="80"/>
        <v>2.3317776</v>
      </c>
      <c r="G89" s="2">
        <f t="shared" si="80"/>
        <v>7</v>
      </c>
      <c r="I89">
        <v>135</v>
      </c>
      <c r="J89">
        <v>75</v>
      </c>
      <c r="K89">
        <v>186.207</v>
      </c>
      <c r="L89">
        <v>62</v>
      </c>
      <c r="M89">
        <v>0.15</v>
      </c>
      <c r="N89">
        <v>7</v>
      </c>
      <c r="O89" s="2"/>
      <c r="P89" s="3">
        <v>140</v>
      </c>
      <c r="Q89" s="3">
        <v>53</v>
      </c>
      <c r="R89" s="3">
        <v>126.90447</v>
      </c>
      <c r="S89" s="3">
        <v>32.9</v>
      </c>
      <c r="T89" s="3">
        <v>3.0590368</v>
      </c>
      <c r="U89" s="3">
        <v>7</v>
      </c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R89" s="2"/>
      <c r="AS89" s="2"/>
      <c r="AT89" s="2"/>
      <c r="BB89" s="2"/>
      <c r="BC89" s="2"/>
      <c r="BD89" s="2"/>
      <c r="BE89" s="2">
        <v>1.749845</v>
      </c>
      <c r="BF89" s="2">
        <v>16.4800849143277</v>
      </c>
      <c r="BG89" s="2">
        <v>4.03</v>
      </c>
      <c r="BH89" s="2">
        <v>3</v>
      </c>
      <c r="BI89" s="2" t="s">
        <v>272</v>
      </c>
      <c r="BJ89" s="2">
        <v>-40710.9649999988</v>
      </c>
      <c r="BK89" s="2">
        <v>-40671.1249999994</v>
      </c>
      <c r="BL89" s="2">
        <v>-40657.35</v>
      </c>
      <c r="BM89" s="2">
        <v>41.25</v>
      </c>
    </row>
    <row r="90" spans="1:65">
      <c r="A90" s="2" t="s">
        <v>96</v>
      </c>
      <c r="B90" s="2">
        <f t="shared" ref="B90:G90" si="81">I90*(1/3)+P90*(2/3)</f>
        <v>111.666666666667</v>
      </c>
      <c r="C90" s="2">
        <f t="shared" si="81"/>
        <v>26.3333333333333</v>
      </c>
      <c r="D90" s="2">
        <f t="shared" si="81"/>
        <v>57.9351666666667</v>
      </c>
      <c r="E90" s="2">
        <f t="shared" si="81"/>
        <v>31.7333333333333</v>
      </c>
      <c r="F90" s="2">
        <f t="shared" si="81"/>
        <v>2.78748333333333</v>
      </c>
      <c r="G90" s="2">
        <f t="shared" si="81"/>
        <v>7.66666666666667</v>
      </c>
      <c r="I90">
        <v>135</v>
      </c>
      <c r="J90">
        <v>45</v>
      </c>
      <c r="K90">
        <v>102.9055</v>
      </c>
      <c r="L90">
        <v>66</v>
      </c>
      <c r="M90">
        <v>1.137</v>
      </c>
      <c r="N90">
        <v>9</v>
      </c>
      <c r="O90" s="2"/>
      <c r="P90" s="3">
        <v>100</v>
      </c>
      <c r="Q90" s="3">
        <v>17</v>
      </c>
      <c r="R90" s="3">
        <v>35.45</v>
      </c>
      <c r="S90" s="3">
        <v>14.6</v>
      </c>
      <c r="T90" s="3">
        <v>3.612725</v>
      </c>
      <c r="U90" s="3">
        <v>7</v>
      </c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R90" s="2"/>
      <c r="AS90" s="2"/>
      <c r="AT90" s="2"/>
      <c r="BB90" s="2"/>
      <c r="BC90" s="2"/>
      <c r="BD90" s="2"/>
      <c r="BE90" s="2">
        <v>0.910292</v>
      </c>
      <c r="BF90" s="2">
        <v>201.757325062833</v>
      </c>
      <c r="BG90" s="2">
        <v>3.65</v>
      </c>
      <c r="BH90" s="2">
        <v>6</v>
      </c>
      <c r="BI90" s="2" t="s">
        <v>273</v>
      </c>
      <c r="BJ90" s="2">
        <v>51.3300000015704</v>
      </c>
      <c r="BK90" s="2">
        <v>-53.2199999998539</v>
      </c>
      <c r="BL90" s="2">
        <v>-91.0799999989109</v>
      </c>
      <c r="BM90" s="2">
        <v>929.16</v>
      </c>
    </row>
    <row r="91" spans="1:65">
      <c r="A91" s="2" t="s">
        <v>97</v>
      </c>
      <c r="B91" s="2">
        <f>I91*0.5+P91*0.5</f>
        <v>92.5</v>
      </c>
      <c r="C91" s="2">
        <f>J91*0.5+Q91*0.5</f>
        <v>27</v>
      </c>
      <c r="D91" s="2">
        <f>K91*0.5+R91*0.5</f>
        <v>60.9519515815</v>
      </c>
      <c r="E91" s="2">
        <f>L91*0.5+S91*0.5</f>
        <v>34.87</v>
      </c>
      <c r="F91" s="2">
        <f>M91*0.5+T91*0.5</f>
        <v>2.26909485</v>
      </c>
      <c r="G91" s="2">
        <f>N91*0.5+U91*0.5</f>
        <v>8</v>
      </c>
      <c r="I91">
        <v>135</v>
      </c>
      <c r="J91">
        <v>45</v>
      </c>
      <c r="K91">
        <v>102.9055</v>
      </c>
      <c r="L91">
        <v>66</v>
      </c>
      <c r="M91">
        <v>1.137</v>
      </c>
      <c r="N91">
        <v>9</v>
      </c>
      <c r="O91" s="2"/>
      <c r="P91" s="3">
        <v>50</v>
      </c>
      <c r="Q91" s="3">
        <v>9</v>
      </c>
      <c r="R91" s="3">
        <v>18.998403163</v>
      </c>
      <c r="S91" s="3">
        <v>3.74</v>
      </c>
      <c r="T91" s="3">
        <v>3.4011897</v>
      </c>
      <c r="U91" s="3">
        <v>7</v>
      </c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R91" s="2"/>
      <c r="AS91" s="2"/>
      <c r="AT91" s="2"/>
      <c r="BB91" s="2"/>
      <c r="BC91" s="2"/>
      <c r="BD91" s="2"/>
      <c r="BE91" s="2">
        <v>2.068033</v>
      </c>
      <c r="BF91" s="2">
        <v>39.0816508023817</v>
      </c>
      <c r="BG91" s="2">
        <v>2.69</v>
      </c>
      <c r="BH91" s="2">
        <v>3</v>
      </c>
      <c r="BI91" s="2" t="s">
        <v>271</v>
      </c>
      <c r="BJ91" s="2">
        <v>156.105000000295</v>
      </c>
      <c r="BK91" s="2">
        <v>157.455000000084</v>
      </c>
      <c r="BL91" s="2">
        <v>170.390000000076</v>
      </c>
      <c r="BM91" s="2">
        <v>437</v>
      </c>
    </row>
    <row r="92" spans="1:65">
      <c r="A92" s="2" t="s">
        <v>98</v>
      </c>
      <c r="B92" s="2">
        <f t="shared" ref="B92:G92" si="82">I92*(1/3)+P92*(2/3)</f>
        <v>138.333333333333</v>
      </c>
      <c r="C92" s="2">
        <f t="shared" si="82"/>
        <v>50.3333333333333</v>
      </c>
      <c r="D92" s="2">
        <f t="shared" si="82"/>
        <v>118.904813333333</v>
      </c>
      <c r="E92" s="2">
        <f t="shared" si="82"/>
        <v>43.9333333333333</v>
      </c>
      <c r="F92" s="2">
        <f t="shared" si="82"/>
        <v>2.41835786666667</v>
      </c>
      <c r="G92" s="2">
        <f t="shared" si="82"/>
        <v>7.66666666666667</v>
      </c>
      <c r="I92">
        <v>135</v>
      </c>
      <c r="J92">
        <v>45</v>
      </c>
      <c r="K92">
        <v>102.9055</v>
      </c>
      <c r="L92">
        <v>66</v>
      </c>
      <c r="M92">
        <v>1.137</v>
      </c>
      <c r="N92">
        <v>9</v>
      </c>
      <c r="O92" s="2"/>
      <c r="P92" s="3">
        <v>140</v>
      </c>
      <c r="Q92" s="3">
        <v>53</v>
      </c>
      <c r="R92" s="3">
        <v>126.90447</v>
      </c>
      <c r="S92" s="3">
        <v>32.9</v>
      </c>
      <c r="T92" s="3">
        <v>3.0590368</v>
      </c>
      <c r="U92" s="3">
        <v>7</v>
      </c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R92" s="2"/>
      <c r="AS92" s="2"/>
      <c r="AT92" s="2"/>
      <c r="BB92" s="2"/>
      <c r="BC92" s="2"/>
      <c r="BD92" s="2"/>
      <c r="BE92" s="2">
        <v>0.89166</v>
      </c>
      <c r="BF92" s="2">
        <v>13.6002575207772</v>
      </c>
      <c r="BG92" s="2">
        <v>4.04</v>
      </c>
      <c r="BH92" s="2">
        <v>6</v>
      </c>
      <c r="BI92" s="2" t="s">
        <v>273</v>
      </c>
      <c r="BJ92" s="2">
        <v>125.139999999746</v>
      </c>
      <c r="BK92" s="2">
        <v>-229.940000000539</v>
      </c>
      <c r="BL92" s="2">
        <v>-359.490000000129</v>
      </c>
      <c r="BM92" s="2">
        <v>500</v>
      </c>
    </row>
    <row r="93" spans="1:65">
      <c r="A93" s="2" t="s">
        <v>99</v>
      </c>
      <c r="B93" s="2">
        <f t="shared" ref="B93:G93" si="83">I93*0.5+P93*0.5</f>
        <v>117.5</v>
      </c>
      <c r="C93" s="2">
        <f t="shared" si="83"/>
        <v>30.5</v>
      </c>
      <c r="D93" s="2">
        <f t="shared" si="83"/>
        <v>67.48275</v>
      </c>
      <c r="E93" s="2">
        <f t="shared" si="83"/>
        <v>42.7</v>
      </c>
      <c r="F93" s="2">
        <f t="shared" si="83"/>
        <v>1.607052015</v>
      </c>
      <c r="G93" s="2">
        <f t="shared" si="83"/>
        <v>7.5</v>
      </c>
      <c r="I93">
        <v>135</v>
      </c>
      <c r="J93">
        <v>45</v>
      </c>
      <c r="K93">
        <v>102.9055</v>
      </c>
      <c r="L93">
        <v>66</v>
      </c>
      <c r="M93">
        <v>1.137</v>
      </c>
      <c r="N93">
        <v>9</v>
      </c>
      <c r="O93" s="2"/>
      <c r="P93" s="3">
        <v>100</v>
      </c>
      <c r="Q93" s="3">
        <v>16</v>
      </c>
      <c r="R93" s="3">
        <v>32.06</v>
      </c>
      <c r="S93" s="3">
        <v>19.4</v>
      </c>
      <c r="T93" s="3">
        <v>2.07710403</v>
      </c>
      <c r="U93" s="3">
        <v>6</v>
      </c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R93" s="2"/>
      <c r="AS93" s="2"/>
      <c r="AT93" s="2"/>
      <c r="BB93" s="2"/>
      <c r="BC93" s="2"/>
      <c r="BD93" s="2"/>
      <c r="BE93" s="2">
        <v>0.506051</v>
      </c>
      <c r="BF93" s="2">
        <v>387.746377952363</v>
      </c>
      <c r="BG93" s="2">
        <v>2.78</v>
      </c>
      <c r="BH93" s="2">
        <v>4</v>
      </c>
      <c r="BI93" s="2" t="s">
        <v>272</v>
      </c>
      <c r="BJ93" s="2">
        <v>-146.115000001501</v>
      </c>
      <c r="BK93" s="2">
        <v>-146.115000001501</v>
      </c>
      <c r="BL93" s="2">
        <v>-127.195000001024</v>
      </c>
      <c r="BM93" s="2">
        <v>177</v>
      </c>
    </row>
    <row r="94" spans="1:65">
      <c r="A94" s="2" t="s">
        <v>100</v>
      </c>
      <c r="B94" s="2">
        <f t="shared" ref="B94:G94" si="84">I94*0.5+P94*0.5</f>
        <v>125</v>
      </c>
      <c r="C94" s="2">
        <f t="shared" si="84"/>
        <v>40</v>
      </c>
      <c r="D94" s="2">
        <f t="shared" si="84"/>
        <v>91.40475</v>
      </c>
      <c r="E94" s="2">
        <f t="shared" si="84"/>
        <v>43.5</v>
      </c>
      <c r="F94" s="2">
        <f t="shared" si="84"/>
        <v>2.2502941</v>
      </c>
      <c r="G94" s="2">
        <f t="shared" si="84"/>
        <v>8</v>
      </c>
      <c r="I94">
        <v>135</v>
      </c>
      <c r="J94">
        <v>45</v>
      </c>
      <c r="K94">
        <v>102.9055</v>
      </c>
      <c r="L94">
        <v>66</v>
      </c>
      <c r="M94">
        <v>1.137</v>
      </c>
      <c r="N94">
        <v>9</v>
      </c>
      <c r="O94" s="2"/>
      <c r="P94" s="3">
        <v>115</v>
      </c>
      <c r="Q94" s="3">
        <v>35</v>
      </c>
      <c r="R94" s="3">
        <v>79.904</v>
      </c>
      <c r="S94" s="3">
        <v>21</v>
      </c>
      <c r="T94" s="3">
        <v>3.3635882</v>
      </c>
      <c r="U94" s="3">
        <v>7</v>
      </c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R94" s="2"/>
      <c r="AS94" s="2"/>
      <c r="AT94" s="2"/>
      <c r="BB94" s="2"/>
      <c r="BC94" s="2"/>
      <c r="BD94" s="2"/>
      <c r="BE94" s="2">
        <v>2.778985</v>
      </c>
      <c r="BF94" s="2">
        <v>13.4413275633222</v>
      </c>
      <c r="BG94" s="2">
        <v>2.51</v>
      </c>
      <c r="BH94" s="2">
        <v>4</v>
      </c>
      <c r="BI94" s="2" t="s">
        <v>271</v>
      </c>
      <c r="BJ94" s="2">
        <v>1481.45500000041</v>
      </c>
      <c r="BK94" s="2">
        <v>1481.47500000029</v>
      </c>
      <c r="BL94" s="2">
        <v>1480.40500000057</v>
      </c>
      <c r="BM94" s="2">
        <v>862.5</v>
      </c>
    </row>
    <row r="95" spans="1:65">
      <c r="A95" s="2" t="s">
        <v>101</v>
      </c>
      <c r="B95" s="2">
        <f t="shared" ref="B95:G95" si="85">I95*0.5+P95*0.5</f>
        <v>137.5</v>
      </c>
      <c r="C95" s="2">
        <f t="shared" si="85"/>
        <v>28</v>
      </c>
      <c r="D95" s="2">
        <f t="shared" si="85"/>
        <v>62.429954</v>
      </c>
      <c r="E95" s="2">
        <f t="shared" si="85"/>
        <v>59</v>
      </c>
      <c r="F95" s="2">
        <f t="shared" si="85"/>
        <v>1.7757941</v>
      </c>
      <c r="G95" s="2">
        <f t="shared" si="85"/>
        <v>5</v>
      </c>
      <c r="I95">
        <v>160</v>
      </c>
      <c r="J95">
        <v>21</v>
      </c>
      <c r="K95">
        <v>44.955908</v>
      </c>
      <c r="L95">
        <v>97</v>
      </c>
      <c r="M95">
        <v>0.188</v>
      </c>
      <c r="N95">
        <v>3</v>
      </c>
      <c r="O95" s="2"/>
      <c r="P95" s="3">
        <v>115</v>
      </c>
      <c r="Q95" s="3">
        <v>35</v>
      </c>
      <c r="R95" s="3">
        <v>79.904</v>
      </c>
      <c r="S95" s="3">
        <v>21</v>
      </c>
      <c r="T95" s="3">
        <v>3.3635882</v>
      </c>
      <c r="U95" s="3">
        <v>7</v>
      </c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R95" s="2"/>
      <c r="AS95" s="2"/>
      <c r="AT95" s="2"/>
      <c r="BB95" s="2"/>
      <c r="BC95" s="2"/>
      <c r="BD95" s="2"/>
      <c r="BE95" s="2">
        <v>0.413212</v>
      </c>
      <c r="BF95" s="2">
        <v>296.126502393747</v>
      </c>
      <c r="BG95" s="2">
        <v>3.25</v>
      </c>
      <c r="BH95" s="2">
        <v>3</v>
      </c>
      <c r="BI95" s="2" t="s">
        <v>270</v>
      </c>
      <c r="BJ95" s="2">
        <v>-6.92999999962751</v>
      </c>
      <c r="BK95" s="2">
        <v>-7.07000000055302</v>
      </c>
      <c r="BL95" s="2">
        <v>-7.00000000009027</v>
      </c>
      <c r="BM95" s="2">
        <v>131</v>
      </c>
    </row>
    <row r="96" spans="1:65">
      <c r="A96" s="2" t="s">
        <v>102</v>
      </c>
      <c r="B96" s="2">
        <f t="shared" ref="B96:G96" si="86">I96*(1/3)+P96*(2/3)</f>
        <v>130</v>
      </c>
      <c r="C96" s="2">
        <f t="shared" si="86"/>
        <v>30.3333333333333</v>
      </c>
      <c r="D96" s="2">
        <f t="shared" si="86"/>
        <v>68.254636</v>
      </c>
      <c r="E96" s="2">
        <f t="shared" si="86"/>
        <v>46.3333333333333</v>
      </c>
      <c r="F96" s="2">
        <f t="shared" si="86"/>
        <v>2.3050588</v>
      </c>
      <c r="G96" s="2">
        <f t="shared" si="86"/>
        <v>5.66666666666667</v>
      </c>
      <c r="I96">
        <v>160</v>
      </c>
      <c r="J96">
        <v>21</v>
      </c>
      <c r="K96">
        <v>44.955908</v>
      </c>
      <c r="L96">
        <v>97</v>
      </c>
      <c r="M96">
        <v>0.188</v>
      </c>
      <c r="N96">
        <v>3</v>
      </c>
      <c r="O96" s="2"/>
      <c r="P96" s="3">
        <v>115</v>
      </c>
      <c r="Q96" s="3">
        <v>35</v>
      </c>
      <c r="R96" s="3">
        <v>79.904</v>
      </c>
      <c r="S96" s="3">
        <v>21</v>
      </c>
      <c r="T96" s="3">
        <v>3.3635882</v>
      </c>
      <c r="U96" s="3">
        <v>7</v>
      </c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R96" s="2"/>
      <c r="AS96" s="2"/>
      <c r="AT96" s="2"/>
      <c r="BB96" s="2"/>
      <c r="BC96" s="2"/>
      <c r="BD96" s="2"/>
      <c r="BE96" s="2">
        <v>0.474379</v>
      </c>
      <c r="BF96" s="2">
        <v>318.390222837183</v>
      </c>
      <c r="BG96" s="2">
        <v>3.69</v>
      </c>
      <c r="BH96" s="2">
        <v>6</v>
      </c>
      <c r="BI96" s="2" t="s">
        <v>272</v>
      </c>
      <c r="BJ96" s="2">
        <v>-78.690000000492</v>
      </c>
      <c r="BK96" s="2">
        <v>-78.690000000492</v>
      </c>
      <c r="BL96" s="2">
        <v>-78.690000000492</v>
      </c>
      <c r="BM96" s="2">
        <v>18.44</v>
      </c>
    </row>
    <row r="97" spans="1:65">
      <c r="A97" s="2" t="s">
        <v>103</v>
      </c>
      <c r="B97" s="2">
        <f t="shared" ref="B97:G97" si="87">I97*0.5+P97*0.5</f>
        <v>130</v>
      </c>
      <c r="C97" s="2">
        <f t="shared" si="87"/>
        <v>19</v>
      </c>
      <c r="D97" s="2">
        <f t="shared" si="87"/>
        <v>40.202954</v>
      </c>
      <c r="E97" s="2">
        <f t="shared" si="87"/>
        <v>55.8</v>
      </c>
      <c r="F97" s="2">
        <f t="shared" si="87"/>
        <v>1.9003625</v>
      </c>
      <c r="G97" s="2">
        <f t="shared" si="87"/>
        <v>5</v>
      </c>
      <c r="I97">
        <v>160</v>
      </c>
      <c r="J97">
        <v>21</v>
      </c>
      <c r="K97">
        <v>44.955908</v>
      </c>
      <c r="L97">
        <v>97</v>
      </c>
      <c r="M97">
        <v>0.188</v>
      </c>
      <c r="N97">
        <v>3</v>
      </c>
      <c r="O97" s="2"/>
      <c r="P97" s="3">
        <v>100</v>
      </c>
      <c r="Q97" s="3">
        <v>17</v>
      </c>
      <c r="R97" s="3">
        <v>35.45</v>
      </c>
      <c r="S97" s="3">
        <v>14.6</v>
      </c>
      <c r="T97" s="3">
        <v>3.612725</v>
      </c>
      <c r="U97" s="3">
        <v>7</v>
      </c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R97" s="2"/>
      <c r="AS97" s="2"/>
      <c r="AT97" s="2"/>
      <c r="BB97" s="2"/>
      <c r="BC97" s="2"/>
      <c r="BD97" s="2"/>
      <c r="BE97" s="2">
        <v>0.679117</v>
      </c>
      <c r="BF97" s="2">
        <v>163.087965509212</v>
      </c>
      <c r="BG97" s="2">
        <v>3.24</v>
      </c>
      <c r="BH97" s="2">
        <v>3</v>
      </c>
      <c r="BI97" s="2" t="s">
        <v>272</v>
      </c>
      <c r="BJ97" s="2">
        <v>-3.92499999968265</v>
      </c>
      <c r="BK97" s="2">
        <v>-3.92499999968265</v>
      </c>
      <c r="BL97" s="2">
        <v>-3.92499999968265</v>
      </c>
      <c r="BM97" s="2">
        <v>40.53</v>
      </c>
    </row>
    <row r="98" spans="1:65">
      <c r="A98" s="2" t="s">
        <v>104</v>
      </c>
      <c r="B98" s="2">
        <f t="shared" ref="B98:G98" si="88">I98*(1/3)+P98*(2/3)</f>
        <v>120</v>
      </c>
      <c r="C98" s="2">
        <f t="shared" si="88"/>
        <v>18.3333333333333</v>
      </c>
      <c r="D98" s="2">
        <f t="shared" si="88"/>
        <v>38.618636</v>
      </c>
      <c r="E98" s="2">
        <f t="shared" si="88"/>
        <v>42.0666666666667</v>
      </c>
      <c r="F98" s="2">
        <f t="shared" si="88"/>
        <v>2.47115</v>
      </c>
      <c r="G98" s="2">
        <f t="shared" si="88"/>
        <v>5.66666666666667</v>
      </c>
      <c r="I98">
        <v>160</v>
      </c>
      <c r="J98">
        <v>21</v>
      </c>
      <c r="K98">
        <v>44.955908</v>
      </c>
      <c r="L98">
        <v>97</v>
      </c>
      <c r="M98">
        <v>0.188</v>
      </c>
      <c r="N98">
        <v>3</v>
      </c>
      <c r="O98" s="2"/>
      <c r="P98" s="3">
        <v>100</v>
      </c>
      <c r="Q98" s="3">
        <v>17</v>
      </c>
      <c r="R98" s="3">
        <v>35.45</v>
      </c>
      <c r="S98" s="3">
        <v>14.6</v>
      </c>
      <c r="T98" s="3">
        <v>3.612725</v>
      </c>
      <c r="U98" s="3">
        <v>7</v>
      </c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R98" s="2"/>
      <c r="AS98" s="2"/>
      <c r="AT98" s="2"/>
      <c r="BB98" s="2"/>
      <c r="BC98" s="2"/>
      <c r="BD98" s="2"/>
      <c r="BE98" s="2">
        <v>0.695087</v>
      </c>
      <c r="BF98" s="2">
        <v>78.269368651369</v>
      </c>
      <c r="BG98" s="2">
        <v>3.52</v>
      </c>
      <c r="BH98" s="2">
        <v>6</v>
      </c>
      <c r="BI98" s="2" t="s">
        <v>272</v>
      </c>
      <c r="BJ98" s="2">
        <v>-8.6899999995893</v>
      </c>
      <c r="BK98" s="2">
        <v>-8.6899999995893</v>
      </c>
      <c r="BL98" s="2">
        <v>-8.6899999995893</v>
      </c>
      <c r="BM98" s="2">
        <v>15.35</v>
      </c>
    </row>
    <row r="99" spans="1:65">
      <c r="A99" s="2" t="s">
        <v>105</v>
      </c>
      <c r="B99" s="2">
        <f t="shared" ref="B99:G99" si="89">I99*0.5+P99*0.5</f>
        <v>150</v>
      </c>
      <c r="C99" s="2">
        <f t="shared" si="89"/>
        <v>37</v>
      </c>
      <c r="D99" s="2">
        <f t="shared" si="89"/>
        <v>85.930189</v>
      </c>
      <c r="E99" s="2">
        <f t="shared" si="89"/>
        <v>64.95</v>
      </c>
      <c r="F99" s="2">
        <f t="shared" si="89"/>
        <v>1.6235184</v>
      </c>
      <c r="G99" s="2">
        <f t="shared" si="89"/>
        <v>5</v>
      </c>
      <c r="I99">
        <v>160</v>
      </c>
      <c r="J99">
        <v>21</v>
      </c>
      <c r="K99">
        <v>44.955908</v>
      </c>
      <c r="L99">
        <v>97</v>
      </c>
      <c r="M99">
        <v>0.188</v>
      </c>
      <c r="N99">
        <v>3</v>
      </c>
      <c r="O99" s="2"/>
      <c r="P99" s="3">
        <v>140</v>
      </c>
      <c r="Q99" s="3">
        <v>53</v>
      </c>
      <c r="R99" s="3">
        <v>126.90447</v>
      </c>
      <c r="S99" s="3">
        <v>32.9</v>
      </c>
      <c r="T99" s="3">
        <v>3.0590368</v>
      </c>
      <c r="U99" s="3">
        <v>7</v>
      </c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R99" s="2"/>
      <c r="AS99" s="2"/>
      <c r="AT99" s="2"/>
      <c r="BB99" s="2"/>
      <c r="BC99" s="2"/>
      <c r="BD99" s="2"/>
      <c r="BE99" s="2">
        <v>0.453873</v>
      </c>
      <c r="BF99" s="2">
        <v>563.280415684689</v>
      </c>
      <c r="BG99" s="2">
        <v>3.3</v>
      </c>
      <c r="BH99" s="2">
        <v>3</v>
      </c>
      <c r="BI99" s="2" t="s">
        <v>270</v>
      </c>
      <c r="BJ99" s="2">
        <v>-77.8600000002072</v>
      </c>
      <c r="BK99" s="2">
        <v>-79.1449999999472</v>
      </c>
      <c r="BL99" s="2">
        <v>-77.3900000003991</v>
      </c>
      <c r="BM99" s="2">
        <v>116</v>
      </c>
    </row>
    <row r="100" spans="1:65">
      <c r="A100" s="2" t="s">
        <v>106</v>
      </c>
      <c r="B100" s="2">
        <f t="shared" ref="B100:G100" si="90">I100*(1/3)+P100*(2/3)</f>
        <v>146.666666666667</v>
      </c>
      <c r="C100" s="2">
        <f t="shared" si="90"/>
        <v>42.3333333333333</v>
      </c>
      <c r="D100" s="2">
        <f t="shared" si="90"/>
        <v>99.5882826666667</v>
      </c>
      <c r="E100" s="2">
        <f t="shared" si="90"/>
        <v>54.2666666666667</v>
      </c>
      <c r="F100" s="2">
        <f t="shared" si="90"/>
        <v>2.10202453333333</v>
      </c>
      <c r="G100" s="2">
        <f t="shared" si="90"/>
        <v>5.66666666666667</v>
      </c>
      <c r="I100">
        <v>160</v>
      </c>
      <c r="J100">
        <v>21</v>
      </c>
      <c r="K100">
        <v>44.955908</v>
      </c>
      <c r="L100">
        <v>97</v>
      </c>
      <c r="M100">
        <v>0.188</v>
      </c>
      <c r="N100">
        <v>3</v>
      </c>
      <c r="O100" s="2"/>
      <c r="P100" s="3">
        <v>140</v>
      </c>
      <c r="Q100" s="3">
        <v>53</v>
      </c>
      <c r="R100" s="3">
        <v>126.90447</v>
      </c>
      <c r="S100" s="3">
        <v>32.9</v>
      </c>
      <c r="T100" s="3">
        <v>3.0590368</v>
      </c>
      <c r="U100" s="3">
        <v>7</v>
      </c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R100" s="2"/>
      <c r="AS100" s="2"/>
      <c r="AT100" s="2"/>
      <c r="BB100" s="2"/>
      <c r="BC100" s="2"/>
      <c r="BD100" s="2"/>
      <c r="BE100" s="2">
        <v>0.588188</v>
      </c>
      <c r="BF100" s="2">
        <v>309.1114256441</v>
      </c>
      <c r="BG100" s="2">
        <v>3.98</v>
      </c>
      <c r="BH100" s="2">
        <v>6</v>
      </c>
      <c r="BI100" s="2" t="s">
        <v>270</v>
      </c>
      <c r="BJ100" s="2">
        <v>-7.84999999936531</v>
      </c>
      <c r="BK100" s="2">
        <v>-7.93000000065547</v>
      </c>
      <c r="BL100" s="2">
        <v>-7.88999999912221</v>
      </c>
      <c r="BM100" s="2">
        <v>700</v>
      </c>
    </row>
    <row r="101" spans="1:65">
      <c r="A101" s="2" t="s">
        <v>107</v>
      </c>
      <c r="B101" s="2">
        <f t="shared" ref="B101:G101" si="91">I101*0.5+P101*0.5</f>
        <v>110</v>
      </c>
      <c r="C101" s="2">
        <f t="shared" si="91"/>
        <v>14.5</v>
      </c>
      <c r="D101" s="2">
        <f t="shared" si="91"/>
        <v>30.477454</v>
      </c>
      <c r="E101" s="2">
        <f t="shared" si="91"/>
        <v>51.15</v>
      </c>
      <c r="F101" s="2">
        <f t="shared" si="91"/>
        <v>0.82455675</v>
      </c>
      <c r="G101" s="2">
        <f t="shared" si="91"/>
        <v>4.5</v>
      </c>
      <c r="I101">
        <v>160</v>
      </c>
      <c r="J101">
        <v>21</v>
      </c>
      <c r="K101">
        <v>44.955908</v>
      </c>
      <c r="L101">
        <v>97</v>
      </c>
      <c r="M101">
        <v>0.188</v>
      </c>
      <c r="N101">
        <v>3</v>
      </c>
      <c r="O101" s="2"/>
      <c r="P101" s="3">
        <v>60</v>
      </c>
      <c r="Q101" s="3">
        <v>8</v>
      </c>
      <c r="R101" s="3">
        <v>15.999</v>
      </c>
      <c r="S101" s="3">
        <v>5.3</v>
      </c>
      <c r="T101" s="3">
        <v>1.4611135</v>
      </c>
      <c r="U101" s="3">
        <v>6</v>
      </c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R101" s="2"/>
      <c r="AS101" s="2"/>
      <c r="AT101" s="2"/>
      <c r="BB101" s="2"/>
      <c r="BC101" s="2"/>
      <c r="BD101" s="2"/>
      <c r="BE101" s="2">
        <v>0.299108</v>
      </c>
      <c r="BF101" s="2">
        <v>-87.2395130449008</v>
      </c>
      <c r="BG101" s="2">
        <v>3.17</v>
      </c>
      <c r="BH101" s="2">
        <v>2</v>
      </c>
      <c r="BI101" s="2" t="s">
        <v>272</v>
      </c>
      <c r="BJ101" s="2">
        <v>-0.15500000039026</v>
      </c>
      <c r="BK101" s="2">
        <v>0.309999999004162</v>
      </c>
      <c r="BL101" s="2">
        <v>0.0799999995138023</v>
      </c>
      <c r="BM101" s="2">
        <v>25</v>
      </c>
    </row>
    <row r="102" spans="1:65">
      <c r="A102" s="2" t="s">
        <v>108</v>
      </c>
      <c r="B102" s="2">
        <f t="shared" ref="B102:G102" si="92">I102*(1/3)+P102*(2/3)</f>
        <v>130</v>
      </c>
      <c r="C102" s="2">
        <f t="shared" si="92"/>
        <v>29.6666666666667</v>
      </c>
      <c r="D102" s="2">
        <f t="shared" si="92"/>
        <v>67.632636</v>
      </c>
      <c r="E102" s="2">
        <f t="shared" si="92"/>
        <v>51.6</v>
      </c>
      <c r="F102" s="2">
        <f t="shared" si="92"/>
        <v>1.40978</v>
      </c>
      <c r="G102" s="2">
        <f t="shared" si="92"/>
        <v>5</v>
      </c>
      <c r="I102">
        <v>160</v>
      </c>
      <c r="J102">
        <v>21</v>
      </c>
      <c r="K102">
        <v>44.955908</v>
      </c>
      <c r="L102">
        <v>97</v>
      </c>
      <c r="M102">
        <v>0.188</v>
      </c>
      <c r="N102">
        <v>3</v>
      </c>
      <c r="O102" s="2"/>
      <c r="P102" s="3">
        <v>115</v>
      </c>
      <c r="Q102" s="3">
        <v>34</v>
      </c>
      <c r="R102" s="3">
        <v>78.971</v>
      </c>
      <c r="S102" s="3">
        <v>28.9</v>
      </c>
      <c r="T102" s="3">
        <v>2.02067</v>
      </c>
      <c r="U102" s="3">
        <v>6</v>
      </c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R102" s="2"/>
      <c r="AS102" s="2"/>
      <c r="AT102" s="2"/>
      <c r="BB102" s="2"/>
      <c r="BC102" s="2"/>
      <c r="BD102" s="2"/>
      <c r="BE102" s="2">
        <v>0.481522</v>
      </c>
      <c r="BF102" s="2">
        <v>12.9838388736587</v>
      </c>
      <c r="BG102" s="2">
        <v>3.95</v>
      </c>
      <c r="BH102" s="2">
        <v>6</v>
      </c>
      <c r="BI102" s="2" t="s">
        <v>272</v>
      </c>
      <c r="BJ102" s="2">
        <v>-171.509999999486</v>
      </c>
      <c r="BK102" s="2">
        <v>-171.429999999972</v>
      </c>
      <c r="BL102" s="2">
        <v>-171.469999999729</v>
      </c>
      <c r="BM102" s="2">
        <v>14.16</v>
      </c>
    </row>
    <row r="103" spans="1:65">
      <c r="A103" s="2" t="s">
        <v>109</v>
      </c>
      <c r="B103" s="2">
        <f t="shared" ref="B103:G103" si="93">I103*0.5+P103*0.5</f>
        <v>150</v>
      </c>
      <c r="C103" s="2">
        <f t="shared" si="93"/>
        <v>36.5</v>
      </c>
      <c r="D103" s="2">
        <f t="shared" si="93"/>
        <v>86.277954</v>
      </c>
      <c r="E103" s="2">
        <f t="shared" si="93"/>
        <v>67.5</v>
      </c>
      <c r="F103" s="2">
        <f t="shared" si="93"/>
        <v>1.079438</v>
      </c>
      <c r="G103" s="2">
        <f t="shared" si="93"/>
        <v>4.5</v>
      </c>
      <c r="I103">
        <v>160</v>
      </c>
      <c r="J103">
        <v>21</v>
      </c>
      <c r="K103">
        <v>44.955908</v>
      </c>
      <c r="L103">
        <v>97</v>
      </c>
      <c r="M103">
        <v>0.188</v>
      </c>
      <c r="N103">
        <v>3</v>
      </c>
      <c r="O103" s="2"/>
      <c r="P103" s="3">
        <v>140</v>
      </c>
      <c r="Q103" s="3">
        <v>52</v>
      </c>
      <c r="R103" s="3">
        <v>127.6</v>
      </c>
      <c r="S103" s="3">
        <v>38</v>
      </c>
      <c r="T103" s="3">
        <v>1.97087599999999</v>
      </c>
      <c r="U103" s="3">
        <v>6</v>
      </c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R103" s="2"/>
      <c r="AS103" s="2"/>
      <c r="AT103" s="2"/>
      <c r="BB103" s="2"/>
      <c r="BC103" s="2"/>
      <c r="BD103" s="2"/>
      <c r="BE103" s="2">
        <v>0.492143</v>
      </c>
      <c r="BF103" s="2">
        <v>135.063071102004</v>
      </c>
      <c r="BG103" s="2">
        <v>3.15</v>
      </c>
      <c r="BH103" s="2">
        <v>4</v>
      </c>
      <c r="BI103" s="2" t="s">
        <v>271</v>
      </c>
      <c r="BJ103" s="2">
        <v>327.410000000583</v>
      </c>
      <c r="BK103" s="2">
        <v>330.960000001213</v>
      </c>
      <c r="BL103" s="2">
        <v>329.135000001202</v>
      </c>
      <c r="BM103" s="2">
        <v>35.41</v>
      </c>
    </row>
    <row r="104" spans="1:65">
      <c r="A104" s="2" t="s">
        <v>110</v>
      </c>
      <c r="B104" s="2">
        <f t="shared" ref="B104:G104" si="94">I104*0.25+P104*0.75</f>
        <v>121.25</v>
      </c>
      <c r="C104" s="2">
        <f t="shared" si="94"/>
        <v>31.75</v>
      </c>
      <c r="D104" s="2">
        <f t="shared" si="94"/>
        <v>71.89475</v>
      </c>
      <c r="E104" s="2">
        <f t="shared" si="94"/>
        <v>40.75</v>
      </c>
      <c r="F104" s="2">
        <f t="shared" si="94"/>
        <v>2.54244115</v>
      </c>
      <c r="G104" s="2">
        <f t="shared" si="94"/>
        <v>6.25</v>
      </c>
      <c r="H104" s="3"/>
      <c r="I104" s="3">
        <v>140</v>
      </c>
      <c r="J104" s="3">
        <v>22</v>
      </c>
      <c r="K104" s="3">
        <v>47.867</v>
      </c>
      <c r="L104" s="3">
        <v>100</v>
      </c>
      <c r="M104" s="3">
        <v>0.079</v>
      </c>
      <c r="N104" s="3">
        <v>4</v>
      </c>
      <c r="O104" s="2"/>
      <c r="P104" s="3">
        <v>115</v>
      </c>
      <c r="Q104" s="3">
        <v>35</v>
      </c>
      <c r="R104" s="3">
        <v>79.904</v>
      </c>
      <c r="S104" s="3">
        <v>21</v>
      </c>
      <c r="T104" s="3">
        <v>3.3635882</v>
      </c>
      <c r="U104" s="3">
        <v>7</v>
      </c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R104" s="2"/>
      <c r="AS104" s="2"/>
      <c r="AT104" s="2"/>
      <c r="BB104" s="2"/>
      <c r="BC104" s="2"/>
      <c r="BD104" s="2"/>
      <c r="BE104" s="2">
        <v>1.086265</v>
      </c>
      <c r="BF104" s="2">
        <v>5.06138431280273</v>
      </c>
      <c r="BG104" s="2">
        <v>3.81</v>
      </c>
      <c r="BH104" s="2">
        <v>3</v>
      </c>
      <c r="BI104" s="2" t="s">
        <v>271</v>
      </c>
      <c r="BJ104" s="2">
        <v>8.23500000102229</v>
      </c>
      <c r="BK104" s="2">
        <v>8.23500000102229</v>
      </c>
      <c r="BL104" s="2">
        <v>8.23500000102229</v>
      </c>
      <c r="BM104" s="2">
        <v>2.43</v>
      </c>
    </row>
    <row r="105" spans="1:65">
      <c r="A105" s="2" t="s">
        <v>111</v>
      </c>
      <c r="B105" s="2">
        <f t="shared" ref="B105:G105" si="95">I105*0.25+P105*0.75</f>
        <v>110</v>
      </c>
      <c r="C105" s="2">
        <f t="shared" si="95"/>
        <v>18.25</v>
      </c>
      <c r="D105" s="2">
        <f t="shared" si="95"/>
        <v>38.55425</v>
      </c>
      <c r="E105" s="2">
        <f t="shared" si="95"/>
        <v>35.95</v>
      </c>
      <c r="F105" s="2">
        <f t="shared" si="95"/>
        <v>2.72929375</v>
      </c>
      <c r="G105" s="2">
        <f t="shared" si="95"/>
        <v>6.25</v>
      </c>
      <c r="H105" s="3"/>
      <c r="I105" s="3">
        <v>140</v>
      </c>
      <c r="J105" s="3">
        <v>22</v>
      </c>
      <c r="K105" s="3">
        <v>47.867</v>
      </c>
      <c r="L105" s="3">
        <v>100</v>
      </c>
      <c r="M105" s="3">
        <v>0.079</v>
      </c>
      <c r="N105" s="3">
        <v>4</v>
      </c>
      <c r="O105" s="2"/>
      <c r="P105" s="3">
        <v>100</v>
      </c>
      <c r="Q105" s="3">
        <v>17</v>
      </c>
      <c r="R105" s="3">
        <v>35.45</v>
      </c>
      <c r="S105" s="3">
        <v>14.6</v>
      </c>
      <c r="T105" s="3">
        <v>3.612725</v>
      </c>
      <c r="U105" s="3">
        <v>7</v>
      </c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R105" s="2"/>
      <c r="AS105" s="2"/>
      <c r="AT105" s="2"/>
      <c r="BB105" s="2"/>
      <c r="BC105" s="2"/>
      <c r="BD105" s="2"/>
      <c r="BE105" s="2">
        <v>1.065595</v>
      </c>
      <c r="BF105" s="2">
        <v>8.46706232978855</v>
      </c>
      <c r="BG105" s="2">
        <v>3.6</v>
      </c>
      <c r="BH105" s="2">
        <v>3</v>
      </c>
      <c r="BI105" s="2" t="s">
        <v>271</v>
      </c>
      <c r="BJ105" s="2">
        <v>1.40999999942437</v>
      </c>
      <c r="BK105" s="2">
        <v>1.41499999983807</v>
      </c>
      <c r="BL105" s="2">
        <v>1.41499999983807</v>
      </c>
      <c r="BM105" s="2">
        <v>10.62</v>
      </c>
    </row>
    <row r="106" spans="1:65">
      <c r="A106" s="2" t="s">
        <v>112</v>
      </c>
      <c r="B106" s="2">
        <f t="shared" ref="B106:G106" si="96">I106*(1/3)+P106*(2/3)</f>
        <v>140</v>
      </c>
      <c r="C106" s="2">
        <f t="shared" si="96"/>
        <v>42.6666666666667</v>
      </c>
      <c r="D106" s="2">
        <f t="shared" si="96"/>
        <v>100.558646666667</v>
      </c>
      <c r="E106" s="2">
        <f t="shared" si="96"/>
        <v>55.2666666666667</v>
      </c>
      <c r="F106" s="2">
        <f t="shared" si="96"/>
        <v>2.0656912</v>
      </c>
      <c r="G106" s="2">
        <f t="shared" si="96"/>
        <v>6</v>
      </c>
      <c r="H106" s="3"/>
      <c r="I106" s="3">
        <v>140</v>
      </c>
      <c r="J106" s="3">
        <v>22</v>
      </c>
      <c r="K106" s="3">
        <v>47.867</v>
      </c>
      <c r="L106" s="3">
        <v>100</v>
      </c>
      <c r="M106" s="3">
        <v>0.079</v>
      </c>
      <c r="N106" s="3">
        <v>4</v>
      </c>
      <c r="O106" s="2"/>
      <c r="P106" s="3">
        <v>140</v>
      </c>
      <c r="Q106" s="3">
        <v>53</v>
      </c>
      <c r="R106" s="3">
        <v>126.90447</v>
      </c>
      <c r="S106" s="3">
        <v>32.9</v>
      </c>
      <c r="T106" s="3">
        <v>3.0590368</v>
      </c>
      <c r="U106" s="3">
        <v>7</v>
      </c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R106" s="2"/>
      <c r="AS106" s="2"/>
      <c r="AT106" s="2"/>
      <c r="BB106" s="2"/>
      <c r="BC106" s="2"/>
      <c r="BD106" s="2"/>
      <c r="BE106" s="2">
        <v>1.977299</v>
      </c>
      <c r="BF106" s="2">
        <v>25.9617312615709</v>
      </c>
      <c r="BG106" s="2">
        <v>4.04</v>
      </c>
      <c r="BH106" s="2">
        <v>4</v>
      </c>
      <c r="BI106" s="2" t="s">
        <v>272</v>
      </c>
      <c r="BJ106" s="2">
        <v>-54.3000000003957</v>
      </c>
      <c r="BK106" s="2">
        <v>-54.2699999996898</v>
      </c>
      <c r="BL106" s="2">
        <v>-54.2800000005172</v>
      </c>
      <c r="BM106" s="2">
        <v>0.22</v>
      </c>
    </row>
    <row r="107" spans="1:65">
      <c r="A107" s="2" t="s">
        <v>113</v>
      </c>
      <c r="B107" s="2">
        <f t="shared" ref="B107:G107" si="97">I107*0.25+P107*0.75</f>
        <v>140</v>
      </c>
      <c r="C107" s="2">
        <f t="shared" si="97"/>
        <v>45.25</v>
      </c>
      <c r="D107" s="2">
        <f t="shared" si="97"/>
        <v>107.1451025</v>
      </c>
      <c r="E107" s="2">
        <f t="shared" si="97"/>
        <v>49.675</v>
      </c>
      <c r="F107" s="2">
        <f t="shared" si="97"/>
        <v>2.3140276</v>
      </c>
      <c r="G107" s="2">
        <f t="shared" si="97"/>
        <v>6.25</v>
      </c>
      <c r="H107" s="3"/>
      <c r="I107" s="3">
        <v>140</v>
      </c>
      <c r="J107" s="3">
        <v>22</v>
      </c>
      <c r="K107" s="3">
        <v>47.867</v>
      </c>
      <c r="L107" s="3">
        <v>100</v>
      </c>
      <c r="M107" s="3">
        <v>0.079</v>
      </c>
      <c r="N107" s="3">
        <v>4</v>
      </c>
      <c r="O107" s="2"/>
      <c r="P107" s="3">
        <v>140</v>
      </c>
      <c r="Q107" s="3">
        <v>53</v>
      </c>
      <c r="R107" s="3">
        <v>126.90447</v>
      </c>
      <c r="S107" s="3">
        <v>32.9</v>
      </c>
      <c r="T107" s="3">
        <v>3.0590368</v>
      </c>
      <c r="U107" s="3">
        <v>7</v>
      </c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R107" s="2"/>
      <c r="AS107" s="2"/>
      <c r="AT107" s="2"/>
      <c r="BB107" s="2"/>
      <c r="BC107" s="2"/>
      <c r="BD107" s="2"/>
      <c r="BE107" s="2">
        <v>1.122717</v>
      </c>
      <c r="BF107" s="2">
        <v>-3.43079129726534</v>
      </c>
      <c r="BG107" s="2">
        <v>4.13</v>
      </c>
      <c r="BH107" s="2">
        <v>3</v>
      </c>
      <c r="BI107" s="2" t="s">
        <v>270</v>
      </c>
      <c r="BJ107" s="2">
        <v>-39.2600000012067</v>
      </c>
      <c r="BK107" s="2">
        <v>-39.434999999699</v>
      </c>
      <c r="BL107" s="2">
        <v>-39.4050000007695</v>
      </c>
      <c r="BM107" s="2">
        <v>1e-6</v>
      </c>
    </row>
    <row r="108" spans="1:65">
      <c r="A108" s="2" t="s">
        <v>114</v>
      </c>
      <c r="B108" s="2">
        <f t="shared" ref="B108:G108" si="98">I108*(1/3)+P108*(1/3)+W108*(1/3)</f>
        <v>118.333333333333</v>
      </c>
      <c r="C108" s="2">
        <f t="shared" si="98"/>
        <v>24.3333333333333</v>
      </c>
      <c r="D108" s="2">
        <f t="shared" si="98"/>
        <v>53.277</v>
      </c>
      <c r="E108" s="2">
        <f t="shared" si="98"/>
        <v>46.8</v>
      </c>
      <c r="F108" s="2">
        <f t="shared" si="98"/>
        <v>1.83989741</v>
      </c>
      <c r="G108" s="2">
        <f t="shared" si="98"/>
        <v>5.66666666666667</v>
      </c>
      <c r="H108" s="3"/>
      <c r="I108" s="3">
        <v>140</v>
      </c>
      <c r="J108" s="3">
        <v>22</v>
      </c>
      <c r="K108" s="3">
        <v>47.867</v>
      </c>
      <c r="L108" s="3">
        <v>100</v>
      </c>
      <c r="M108" s="3">
        <v>0.079</v>
      </c>
      <c r="N108" s="3">
        <v>4</v>
      </c>
      <c r="O108" s="2"/>
      <c r="P108" s="3">
        <v>100</v>
      </c>
      <c r="Q108" s="3">
        <v>16</v>
      </c>
      <c r="R108" s="3">
        <v>32.06</v>
      </c>
      <c r="S108" s="3">
        <v>19.4</v>
      </c>
      <c r="T108" s="3">
        <v>2.07710403</v>
      </c>
      <c r="U108" s="3">
        <v>6</v>
      </c>
      <c r="V108" s="2"/>
      <c r="W108" s="3">
        <v>115</v>
      </c>
      <c r="X108" s="3">
        <v>35</v>
      </c>
      <c r="Y108" s="3">
        <v>79.904</v>
      </c>
      <c r="Z108" s="3">
        <v>21</v>
      </c>
      <c r="AA108" s="3">
        <v>3.3635882</v>
      </c>
      <c r="AB108" s="3">
        <v>7</v>
      </c>
      <c r="AC108" s="2"/>
      <c r="AD108" s="2"/>
      <c r="AE108" s="2"/>
      <c r="AF108" s="2"/>
      <c r="AG108" s="2"/>
      <c r="AH108" s="2"/>
      <c r="AI108" s="2"/>
      <c r="AJ108" s="2"/>
      <c r="AK108" s="2"/>
      <c r="AR108" s="2"/>
      <c r="AS108" s="2"/>
      <c r="AT108" s="2"/>
      <c r="BB108" s="2"/>
      <c r="BC108" s="2"/>
      <c r="BD108" s="2"/>
      <c r="BE108" s="2">
        <v>1.084091</v>
      </c>
      <c r="BF108" s="2">
        <v>1.40798584035861</v>
      </c>
      <c r="BG108" s="2">
        <v>3.42</v>
      </c>
      <c r="BH108" s="2">
        <v>6</v>
      </c>
      <c r="BI108" s="2" t="s">
        <v>273</v>
      </c>
      <c r="BJ108" s="2">
        <v>-0.78999999963969</v>
      </c>
      <c r="BK108" s="2">
        <v>-1.9999999985032</v>
      </c>
      <c r="BL108" s="2">
        <v>-2.47000000008768</v>
      </c>
      <c r="BM108" s="2">
        <v>25.41</v>
      </c>
    </row>
    <row r="109" spans="1:65">
      <c r="A109" s="2" t="s">
        <v>115</v>
      </c>
      <c r="B109" s="2">
        <f t="shared" ref="B109:G109" si="99">I109*(1/3)+P109*(1/3)+W109*(1/3)</f>
        <v>113.333333333333</v>
      </c>
      <c r="C109" s="2">
        <f t="shared" si="99"/>
        <v>18.3333333333333</v>
      </c>
      <c r="D109" s="2">
        <f t="shared" si="99"/>
        <v>38.459</v>
      </c>
      <c r="E109" s="2">
        <f t="shared" si="99"/>
        <v>44.6666666666667</v>
      </c>
      <c r="F109" s="2">
        <f t="shared" si="99"/>
        <v>1.92294301</v>
      </c>
      <c r="G109" s="2">
        <f t="shared" si="99"/>
        <v>5.66666666666667</v>
      </c>
      <c r="H109" s="3"/>
      <c r="I109" s="3">
        <v>140</v>
      </c>
      <c r="J109" s="3">
        <v>22</v>
      </c>
      <c r="K109" s="3">
        <v>47.867</v>
      </c>
      <c r="L109" s="3">
        <v>100</v>
      </c>
      <c r="M109" s="3">
        <v>0.079</v>
      </c>
      <c r="N109" s="3">
        <v>4</v>
      </c>
      <c r="O109" s="2"/>
      <c r="P109" s="3">
        <v>100</v>
      </c>
      <c r="Q109" s="3">
        <v>16</v>
      </c>
      <c r="R109" s="3">
        <v>32.06</v>
      </c>
      <c r="S109" s="3">
        <v>19.4</v>
      </c>
      <c r="T109" s="3">
        <v>2.07710403</v>
      </c>
      <c r="U109" s="3">
        <v>6</v>
      </c>
      <c r="V109" s="2"/>
      <c r="W109" s="3">
        <v>100</v>
      </c>
      <c r="X109" s="3">
        <v>17</v>
      </c>
      <c r="Y109" s="3">
        <v>35.45</v>
      </c>
      <c r="Z109" s="3">
        <v>14.6</v>
      </c>
      <c r="AA109" s="3">
        <v>3.612725</v>
      </c>
      <c r="AB109" s="3">
        <v>7</v>
      </c>
      <c r="AC109" s="2"/>
      <c r="AD109" s="2"/>
      <c r="AE109" s="2"/>
      <c r="AF109" s="2"/>
      <c r="AG109" s="2"/>
      <c r="AH109" s="2"/>
      <c r="AI109" s="2"/>
      <c r="AJ109" s="2"/>
      <c r="AK109" s="2"/>
      <c r="AR109" s="2"/>
      <c r="AS109" s="2"/>
      <c r="AT109" s="2"/>
      <c r="BB109" s="2"/>
      <c r="BC109" s="2"/>
      <c r="BD109" s="2"/>
      <c r="BE109" s="2">
        <v>1.082553</v>
      </c>
      <c r="BF109" s="2">
        <v>238.118056184434</v>
      </c>
      <c r="BG109" s="2">
        <v>3.34</v>
      </c>
      <c r="BH109" s="2">
        <v>6</v>
      </c>
      <c r="BI109" s="2" t="s">
        <v>273</v>
      </c>
      <c r="BJ109" s="2">
        <v>-1.14000000017711</v>
      </c>
      <c r="BK109" s="2">
        <v>-1.74000000008334</v>
      </c>
      <c r="BL109" s="2">
        <v>-1.95500000010895</v>
      </c>
      <c r="BM109" s="2">
        <v>12</v>
      </c>
    </row>
    <row r="110" spans="1:65">
      <c r="A110" s="2" t="s">
        <v>116</v>
      </c>
      <c r="B110" s="2">
        <f t="shared" ref="B110:G110" si="100">I110*(1/3)+P110*(1/3)+W110*(1/3)</f>
        <v>123.333333333333</v>
      </c>
      <c r="C110" s="2">
        <f t="shared" si="100"/>
        <v>30.3333333333333</v>
      </c>
      <c r="D110" s="2">
        <f t="shared" si="100"/>
        <v>68.914</v>
      </c>
      <c r="E110" s="2">
        <f t="shared" si="100"/>
        <v>49.9666666666667</v>
      </c>
      <c r="F110" s="2">
        <f t="shared" si="100"/>
        <v>1.82108606666667</v>
      </c>
      <c r="G110" s="2">
        <f t="shared" si="100"/>
        <v>5.66666666666667</v>
      </c>
      <c r="H110" s="3"/>
      <c r="I110" s="3">
        <v>140</v>
      </c>
      <c r="J110" s="3">
        <v>22</v>
      </c>
      <c r="K110" s="3">
        <v>47.867</v>
      </c>
      <c r="L110" s="3">
        <v>100</v>
      </c>
      <c r="M110" s="3">
        <v>0.079</v>
      </c>
      <c r="N110" s="3">
        <v>4</v>
      </c>
      <c r="O110" s="2"/>
      <c r="P110" s="3">
        <v>115</v>
      </c>
      <c r="Q110" s="3">
        <v>34</v>
      </c>
      <c r="R110" s="3">
        <v>78.971</v>
      </c>
      <c r="S110" s="3">
        <v>28.9</v>
      </c>
      <c r="T110" s="3">
        <v>2.02067</v>
      </c>
      <c r="U110" s="3">
        <v>6</v>
      </c>
      <c r="V110" s="2"/>
      <c r="W110" s="3">
        <v>115</v>
      </c>
      <c r="X110" s="3">
        <v>35</v>
      </c>
      <c r="Y110" s="3">
        <v>79.904</v>
      </c>
      <c r="Z110" s="3">
        <v>21</v>
      </c>
      <c r="AA110" s="3">
        <v>3.3635882</v>
      </c>
      <c r="AB110" s="3">
        <v>7</v>
      </c>
      <c r="AC110" s="2"/>
      <c r="AD110" s="2"/>
      <c r="AE110" s="2"/>
      <c r="AF110" s="2"/>
      <c r="AG110" s="2"/>
      <c r="AH110" s="2"/>
      <c r="AI110" s="2"/>
      <c r="AJ110" s="2"/>
      <c r="AK110" s="2"/>
      <c r="AR110" s="2"/>
      <c r="AS110" s="2"/>
      <c r="AT110" s="2"/>
      <c r="BB110" s="2"/>
      <c r="BC110" s="2"/>
      <c r="BD110" s="2"/>
      <c r="BE110" s="2">
        <v>1.108466</v>
      </c>
      <c r="BF110" s="2">
        <v>-0.446906403033601</v>
      </c>
      <c r="BG110" s="2">
        <v>3.51</v>
      </c>
      <c r="BH110" s="2">
        <v>6</v>
      </c>
      <c r="BI110" s="2" t="s">
        <v>273</v>
      </c>
      <c r="BJ110" s="2">
        <v>-16.0549999996817</v>
      </c>
      <c r="BK110" s="2">
        <v>-27.7300000011138</v>
      </c>
      <c r="BL110" s="2">
        <v>-32.3150000003381</v>
      </c>
      <c r="BM110" s="2">
        <v>19.375</v>
      </c>
    </row>
    <row r="111" spans="1:65">
      <c r="A111" s="2" t="s">
        <v>117</v>
      </c>
      <c r="B111" s="2">
        <f t="shared" ref="B111:G111" si="101">I111*(1/3)+P111*(1/3)+W111*(1/3)</f>
        <v>118.333333333333</v>
      </c>
      <c r="C111" s="2">
        <f t="shared" si="101"/>
        <v>24.3333333333333</v>
      </c>
      <c r="D111" s="2">
        <f t="shared" si="101"/>
        <v>54.096</v>
      </c>
      <c r="E111" s="2">
        <f t="shared" si="101"/>
        <v>47.8333333333333</v>
      </c>
      <c r="F111" s="2">
        <f t="shared" si="101"/>
        <v>1.90413166666667</v>
      </c>
      <c r="G111" s="2">
        <f t="shared" si="101"/>
        <v>5.66666666666667</v>
      </c>
      <c r="H111" s="3"/>
      <c r="I111" s="3">
        <v>140</v>
      </c>
      <c r="J111" s="3">
        <v>22</v>
      </c>
      <c r="K111" s="3">
        <v>47.867</v>
      </c>
      <c r="L111" s="3">
        <v>100</v>
      </c>
      <c r="M111" s="3">
        <v>0.079</v>
      </c>
      <c r="N111" s="3">
        <v>4</v>
      </c>
      <c r="O111" s="2"/>
      <c r="P111" s="3">
        <v>115</v>
      </c>
      <c r="Q111" s="3">
        <v>34</v>
      </c>
      <c r="R111" s="3">
        <v>78.971</v>
      </c>
      <c r="S111" s="3">
        <v>28.9</v>
      </c>
      <c r="T111" s="3">
        <v>2.02067</v>
      </c>
      <c r="U111" s="3">
        <v>6</v>
      </c>
      <c r="V111" s="2"/>
      <c r="W111" s="3">
        <v>100</v>
      </c>
      <c r="X111" s="3">
        <v>17</v>
      </c>
      <c r="Y111" s="3">
        <v>35.45</v>
      </c>
      <c r="Z111" s="3">
        <v>14.6</v>
      </c>
      <c r="AA111" s="3">
        <v>3.612725</v>
      </c>
      <c r="AB111" s="3">
        <v>7</v>
      </c>
      <c r="AC111" s="2"/>
      <c r="AD111" s="2"/>
      <c r="AE111" s="2"/>
      <c r="AF111" s="2"/>
      <c r="AG111" s="2"/>
      <c r="AH111" s="2"/>
      <c r="AI111" s="2"/>
      <c r="AJ111" s="2"/>
      <c r="AK111" s="2"/>
      <c r="AR111" s="2"/>
      <c r="AS111" s="2"/>
      <c r="AT111" s="2"/>
      <c r="BB111" s="2"/>
      <c r="BC111" s="2"/>
      <c r="BD111" s="2"/>
      <c r="BE111" s="2">
        <v>1.108338</v>
      </c>
      <c r="BF111" s="2">
        <v>2.75134231212462</v>
      </c>
      <c r="BG111" s="2">
        <v>3.42</v>
      </c>
      <c r="BH111" s="2">
        <v>6</v>
      </c>
      <c r="BI111" s="2" t="s">
        <v>273</v>
      </c>
      <c r="BJ111" s="2">
        <v>-14.4049999999396</v>
      </c>
      <c r="BK111" s="2">
        <v>-23.1900000002838</v>
      </c>
      <c r="BL111" s="2">
        <v>-26.5449999989897</v>
      </c>
      <c r="BM111" s="2">
        <v>23.33</v>
      </c>
    </row>
    <row r="112" spans="1:65">
      <c r="A112" s="2" t="s">
        <v>118</v>
      </c>
      <c r="B112" s="2">
        <f t="shared" ref="B112:G112" si="102">I112*(1/3)+P112*(1/3)+W112*(1/3)</f>
        <v>131.666666666667</v>
      </c>
      <c r="C112" s="2">
        <f t="shared" si="102"/>
        <v>36.3333333333333</v>
      </c>
      <c r="D112" s="2">
        <f t="shared" si="102"/>
        <v>84.5808233333333</v>
      </c>
      <c r="E112" s="2">
        <f t="shared" si="102"/>
        <v>53.9333333333333</v>
      </c>
      <c r="F112" s="2">
        <f t="shared" si="102"/>
        <v>1.71956893333333</v>
      </c>
      <c r="G112" s="2">
        <f t="shared" si="102"/>
        <v>5.66666666666667</v>
      </c>
      <c r="H112" s="3"/>
      <c r="I112" s="3">
        <v>140</v>
      </c>
      <c r="J112" s="3">
        <v>22</v>
      </c>
      <c r="K112" s="3">
        <v>47.867</v>
      </c>
      <c r="L112" s="3">
        <v>100</v>
      </c>
      <c r="M112" s="3">
        <v>0.079</v>
      </c>
      <c r="N112" s="3">
        <v>4</v>
      </c>
      <c r="O112" s="2"/>
      <c r="P112" s="3">
        <v>115</v>
      </c>
      <c r="Q112" s="3">
        <v>34</v>
      </c>
      <c r="R112" s="3">
        <v>78.971</v>
      </c>
      <c r="S112" s="3">
        <v>28.9</v>
      </c>
      <c r="T112" s="3">
        <v>2.02067</v>
      </c>
      <c r="U112" s="3">
        <v>6</v>
      </c>
      <c r="V112" s="2"/>
      <c r="W112" s="3">
        <v>140</v>
      </c>
      <c r="X112" s="3">
        <v>53</v>
      </c>
      <c r="Y112" s="3">
        <v>126.90447</v>
      </c>
      <c r="Z112" s="3">
        <v>32.9</v>
      </c>
      <c r="AA112" s="3">
        <v>3.0590368</v>
      </c>
      <c r="AB112" s="3">
        <v>7</v>
      </c>
      <c r="AC112" s="2"/>
      <c r="AD112" s="2"/>
      <c r="AE112" s="2"/>
      <c r="AF112" s="2"/>
      <c r="AG112" s="2"/>
      <c r="AH112" s="2"/>
      <c r="AI112" s="2"/>
      <c r="AJ112" s="2"/>
      <c r="AK112" s="2"/>
      <c r="AR112" s="2"/>
      <c r="AS112" s="2"/>
      <c r="AT112" s="2"/>
      <c r="BB112" s="2"/>
      <c r="BC112" s="2"/>
      <c r="BD112" s="2"/>
      <c r="BE112" s="2">
        <v>1.116988</v>
      </c>
      <c r="BF112" s="2">
        <v>2.15523081241995</v>
      </c>
      <c r="BG112" s="2">
        <v>3.62</v>
      </c>
      <c r="BH112" s="2">
        <v>6</v>
      </c>
      <c r="BI112" s="2" t="s">
        <v>273</v>
      </c>
      <c r="BJ112" s="2">
        <v>-17.3100000004922</v>
      </c>
      <c r="BK112" s="2">
        <v>-39.830000000407</v>
      </c>
      <c r="BL112" s="2">
        <v>-49.6999999999304</v>
      </c>
      <c r="BM112" s="2">
        <v>24.16</v>
      </c>
    </row>
    <row r="113" spans="1:65">
      <c r="A113" s="2" t="s">
        <v>119</v>
      </c>
      <c r="B113" s="2">
        <f t="shared" ref="B113:G113" si="103">I113*(1/3)+P113*(1/3)+W113*(1/3)</f>
        <v>126.666666666667</v>
      </c>
      <c r="C113" s="2">
        <f t="shared" si="103"/>
        <v>30.3333333333333</v>
      </c>
      <c r="D113" s="2">
        <f t="shared" si="103"/>
        <v>68.9438233333333</v>
      </c>
      <c r="E113" s="2">
        <f t="shared" si="103"/>
        <v>50.7666666666667</v>
      </c>
      <c r="F113" s="2">
        <f t="shared" si="103"/>
        <v>1.73838027666667</v>
      </c>
      <c r="G113" s="2">
        <f t="shared" si="103"/>
        <v>5.66666666666667</v>
      </c>
      <c r="H113" s="3"/>
      <c r="I113" s="3">
        <v>140</v>
      </c>
      <c r="J113" s="3">
        <v>22</v>
      </c>
      <c r="K113" s="3">
        <v>47.867</v>
      </c>
      <c r="L113" s="3">
        <v>100</v>
      </c>
      <c r="M113" s="3">
        <v>0.079</v>
      </c>
      <c r="N113" s="3">
        <v>4</v>
      </c>
      <c r="O113" s="2"/>
      <c r="P113" s="3">
        <v>100</v>
      </c>
      <c r="Q113" s="3">
        <v>16</v>
      </c>
      <c r="R113" s="3">
        <v>32.06</v>
      </c>
      <c r="S113" s="3">
        <v>19.4</v>
      </c>
      <c r="T113" s="3">
        <v>2.07710403</v>
      </c>
      <c r="U113" s="3">
        <v>6</v>
      </c>
      <c r="V113" s="2"/>
      <c r="W113" s="3">
        <v>140</v>
      </c>
      <c r="X113" s="3">
        <v>53</v>
      </c>
      <c r="Y113" s="3">
        <v>126.90447</v>
      </c>
      <c r="Z113" s="3">
        <v>32.9</v>
      </c>
      <c r="AA113" s="3">
        <v>3.0590368</v>
      </c>
      <c r="AB113" s="3">
        <v>7</v>
      </c>
      <c r="AC113" s="2"/>
      <c r="AD113" s="2"/>
      <c r="AE113" s="2"/>
      <c r="AF113" s="2"/>
      <c r="AG113" s="2"/>
      <c r="AH113" s="2"/>
      <c r="AI113" s="2"/>
      <c r="AJ113" s="2"/>
      <c r="AK113" s="2"/>
      <c r="AR113" s="2"/>
      <c r="AS113" s="2"/>
      <c r="AT113" s="2"/>
      <c r="BB113" s="2"/>
      <c r="BC113" s="2"/>
      <c r="BD113" s="2"/>
      <c r="BE113" s="2">
        <v>1.093123</v>
      </c>
      <c r="BF113" s="2">
        <v>2046.1051918787</v>
      </c>
      <c r="BG113" s="2">
        <v>3.5</v>
      </c>
      <c r="BH113" s="2">
        <v>2</v>
      </c>
      <c r="BI113" s="2" t="s">
        <v>271</v>
      </c>
      <c r="BJ113" s="2">
        <v>25.405000000589</v>
      </c>
      <c r="BK113" s="2">
        <v>16.6400000001232</v>
      </c>
      <c r="BL113" s="2">
        <v>13.1000000003212</v>
      </c>
      <c r="BM113" s="2">
        <v>0.4</v>
      </c>
    </row>
    <row r="114" spans="1:65">
      <c r="A114" s="2" t="s">
        <v>120</v>
      </c>
      <c r="B114" s="2">
        <f t="shared" ref="B114:G114" si="104">I114*(1/3)+P114*(2/3)</f>
        <v>138.333333333333</v>
      </c>
      <c r="C114" s="2">
        <f t="shared" si="104"/>
        <v>43</v>
      </c>
      <c r="D114" s="2">
        <f t="shared" si="104"/>
        <v>101.58348</v>
      </c>
      <c r="E114" s="2">
        <f t="shared" si="104"/>
        <v>50.9333333333333</v>
      </c>
      <c r="F114" s="2">
        <f t="shared" si="104"/>
        <v>2.21435786666667</v>
      </c>
      <c r="G114" s="2">
        <f t="shared" si="104"/>
        <v>6.33333333333333</v>
      </c>
      <c r="H114" s="3"/>
      <c r="I114" s="3">
        <v>135</v>
      </c>
      <c r="J114" s="3">
        <v>23</v>
      </c>
      <c r="K114" s="3">
        <v>50.9415</v>
      </c>
      <c r="L114" s="3">
        <v>87</v>
      </c>
      <c r="M114" s="3">
        <v>0.525</v>
      </c>
      <c r="N114" s="3">
        <v>5</v>
      </c>
      <c r="O114" s="2"/>
      <c r="P114" s="3">
        <v>140</v>
      </c>
      <c r="Q114" s="3">
        <v>53</v>
      </c>
      <c r="R114" s="3">
        <v>126.90447</v>
      </c>
      <c r="S114" s="3">
        <v>32.9</v>
      </c>
      <c r="T114" s="3">
        <v>3.0590368</v>
      </c>
      <c r="U114" s="3">
        <v>7</v>
      </c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R114" s="2"/>
      <c r="AS114" s="2"/>
      <c r="AT114" s="2"/>
      <c r="BB114" s="2"/>
      <c r="BC114" s="2"/>
      <c r="BD114" s="2"/>
      <c r="BE114" s="2">
        <v>2.993128</v>
      </c>
      <c r="BF114" s="2">
        <v>0.457043135442251</v>
      </c>
      <c r="BG114" s="2">
        <v>4.13</v>
      </c>
      <c r="BH114" s="2">
        <v>6</v>
      </c>
      <c r="BI114" s="2" t="s">
        <v>270</v>
      </c>
      <c r="BJ114" s="2">
        <v>-36.9899999999035</v>
      </c>
      <c r="BK114" s="2">
        <v>-36.9999999989545</v>
      </c>
      <c r="BL114" s="2">
        <v>-36.9999999989545</v>
      </c>
      <c r="BM114" s="2">
        <v>0.2</v>
      </c>
    </row>
    <row r="115" spans="1:65">
      <c r="A115" s="2" t="s">
        <v>121</v>
      </c>
      <c r="B115" s="2">
        <f t="shared" ref="B115:G115" si="105">I115*(1/3)+P115*(1/3)+W115*(1/3)</f>
        <v>113.333333333333</v>
      </c>
      <c r="C115" s="2">
        <f t="shared" si="105"/>
        <v>27.6666666666667</v>
      </c>
      <c r="D115" s="2">
        <f t="shared" si="105"/>
        <v>63.95099</v>
      </c>
      <c r="E115" s="2">
        <f t="shared" si="105"/>
        <v>42.4333333333333</v>
      </c>
      <c r="F115" s="2">
        <f t="shared" si="105"/>
        <v>0.728012266666667</v>
      </c>
      <c r="G115" s="2">
        <f t="shared" si="105"/>
        <v>5.66666666666667</v>
      </c>
      <c r="H115" s="3"/>
      <c r="I115" s="3">
        <v>135</v>
      </c>
      <c r="J115" s="3">
        <v>23</v>
      </c>
      <c r="K115" s="3">
        <v>50.9415</v>
      </c>
      <c r="L115" s="3">
        <v>87</v>
      </c>
      <c r="M115" s="3">
        <v>0.525</v>
      </c>
      <c r="N115" s="3">
        <v>5</v>
      </c>
      <c r="O115" s="2"/>
      <c r="P115" s="3">
        <v>140</v>
      </c>
      <c r="Q115" s="3">
        <v>53</v>
      </c>
      <c r="R115" s="3">
        <v>126.90447</v>
      </c>
      <c r="S115" s="3">
        <v>32.9</v>
      </c>
      <c r="T115" s="3">
        <v>3.0590368</v>
      </c>
      <c r="U115" s="3">
        <v>7</v>
      </c>
      <c r="V115" s="2"/>
      <c r="W115" s="3">
        <v>65</v>
      </c>
      <c r="X115" s="3">
        <v>7</v>
      </c>
      <c r="Y115" s="3">
        <v>14.007</v>
      </c>
      <c r="Z115" s="3">
        <v>7.4</v>
      </c>
      <c r="AA115" s="3">
        <v>-1.4</v>
      </c>
      <c r="AB115" s="3">
        <v>5</v>
      </c>
      <c r="AC115" s="2"/>
      <c r="AD115" s="2"/>
      <c r="AE115" s="2"/>
      <c r="AF115" s="2"/>
      <c r="AG115" s="2"/>
      <c r="AH115" s="2"/>
      <c r="AI115" s="2"/>
      <c r="AJ115" s="2"/>
      <c r="AK115" s="2"/>
      <c r="AR115" s="2"/>
      <c r="AS115" s="2"/>
      <c r="AT115" s="2"/>
      <c r="BB115" s="2"/>
      <c r="BC115" s="2"/>
      <c r="BD115" s="2"/>
      <c r="BE115" s="2">
        <v>1.281226</v>
      </c>
      <c r="BF115" s="2">
        <v>84.3876266659149</v>
      </c>
      <c r="BG115" s="2">
        <v>2.79</v>
      </c>
      <c r="BH115" s="2">
        <v>4</v>
      </c>
      <c r="BI115" s="2" t="s">
        <v>271</v>
      </c>
      <c r="BJ115" s="2">
        <v>100.644999999844</v>
      </c>
      <c r="BK115" s="2">
        <v>367.119999999943</v>
      </c>
      <c r="BL115" s="2">
        <v>235.055000000983</v>
      </c>
      <c r="BM115" s="2">
        <v>251</v>
      </c>
    </row>
    <row r="116" spans="1:65">
      <c r="A116" s="2" t="s">
        <v>122</v>
      </c>
      <c r="B116" s="2">
        <f t="shared" ref="B116:G116" si="106">I116*(1/3)+P116*(2/3)</f>
        <v>111.666666666667</v>
      </c>
      <c r="C116" s="2">
        <f t="shared" si="106"/>
        <v>18.3333333333333</v>
      </c>
      <c r="D116" s="2">
        <f t="shared" si="106"/>
        <v>38.3538333333333</v>
      </c>
      <c r="E116" s="2">
        <f t="shared" si="106"/>
        <v>41.9333333333333</v>
      </c>
      <c r="F116" s="2">
        <f t="shared" si="106"/>
        <v>1.55973602</v>
      </c>
      <c r="G116" s="2">
        <f t="shared" si="106"/>
        <v>5.66666666666667</v>
      </c>
      <c r="H116" s="3"/>
      <c r="I116" s="3">
        <v>135</v>
      </c>
      <c r="J116" s="3">
        <v>23</v>
      </c>
      <c r="K116" s="3">
        <v>50.9415</v>
      </c>
      <c r="L116" s="3">
        <v>87</v>
      </c>
      <c r="M116" s="3">
        <v>0.525</v>
      </c>
      <c r="N116" s="3">
        <v>5</v>
      </c>
      <c r="O116" s="2"/>
      <c r="P116" s="3">
        <v>100</v>
      </c>
      <c r="Q116" s="3">
        <v>16</v>
      </c>
      <c r="R116" s="3">
        <v>32.06</v>
      </c>
      <c r="S116" s="3">
        <v>19.4</v>
      </c>
      <c r="T116" s="3">
        <v>2.07710403</v>
      </c>
      <c r="U116" s="3">
        <v>6</v>
      </c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R116" s="2"/>
      <c r="AS116" s="2"/>
      <c r="AT116" s="2"/>
      <c r="BB116" s="2"/>
      <c r="BC116" s="2"/>
      <c r="BD116" s="2"/>
      <c r="BE116" s="2">
        <v>1.284095</v>
      </c>
      <c r="BF116" s="2">
        <v>5.91447188016377</v>
      </c>
      <c r="BG116" s="2">
        <v>3.2</v>
      </c>
      <c r="BH116" s="2">
        <v>6</v>
      </c>
      <c r="BI116" s="2" t="s">
        <v>270</v>
      </c>
      <c r="BJ116" s="2">
        <v>-168.540000000661</v>
      </c>
      <c r="BK116" s="2">
        <v>-168.580000000418</v>
      </c>
      <c r="BL116" s="2">
        <v>-168.559999998763</v>
      </c>
      <c r="BM116" s="2">
        <v>86.45</v>
      </c>
    </row>
    <row r="117" spans="1:65">
      <c r="A117" s="2" t="s">
        <v>123</v>
      </c>
      <c r="B117" s="2">
        <f t="shared" ref="B117:G117" si="107">I117*(1/3)+P117*(2/3)</f>
        <v>121.666666666667</v>
      </c>
      <c r="C117" s="2">
        <f t="shared" si="107"/>
        <v>30.3333333333333</v>
      </c>
      <c r="D117" s="2">
        <f t="shared" si="107"/>
        <v>69.6278333333333</v>
      </c>
      <c r="E117" s="2">
        <f t="shared" si="107"/>
        <v>48.2666666666667</v>
      </c>
      <c r="F117" s="2">
        <f t="shared" si="107"/>
        <v>1.52211333333333</v>
      </c>
      <c r="G117" s="2">
        <f t="shared" si="107"/>
        <v>5.66666666666667</v>
      </c>
      <c r="H117" s="3"/>
      <c r="I117" s="3">
        <v>135</v>
      </c>
      <c r="J117" s="3">
        <v>23</v>
      </c>
      <c r="K117" s="3">
        <v>50.9415</v>
      </c>
      <c r="L117" s="3">
        <v>87</v>
      </c>
      <c r="M117" s="3">
        <v>0.525</v>
      </c>
      <c r="N117" s="3">
        <v>5</v>
      </c>
      <c r="O117" s="2"/>
      <c r="P117" s="3">
        <v>115</v>
      </c>
      <c r="Q117" s="3">
        <v>34</v>
      </c>
      <c r="R117" s="3">
        <v>78.971</v>
      </c>
      <c r="S117" s="3">
        <v>28.9</v>
      </c>
      <c r="T117" s="3">
        <v>2.02067</v>
      </c>
      <c r="U117" s="3">
        <v>6</v>
      </c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R117" s="2"/>
      <c r="AS117" s="2"/>
      <c r="AT117" s="2"/>
      <c r="BB117" s="2"/>
      <c r="BC117" s="2"/>
      <c r="BD117" s="2"/>
      <c r="BE117" s="2">
        <v>1.648094</v>
      </c>
      <c r="BF117" s="2">
        <v>13.9469965663371</v>
      </c>
      <c r="BG117" s="2">
        <v>3.35</v>
      </c>
      <c r="BH117" s="2">
        <v>6</v>
      </c>
      <c r="BI117" s="2" t="s">
        <v>272</v>
      </c>
      <c r="BJ117" s="2">
        <v>-15.5199999998246</v>
      </c>
      <c r="BK117" s="2">
        <v>29.4299999996639</v>
      </c>
      <c r="BL117" s="2">
        <v>6.98999999926286</v>
      </c>
      <c r="BM117" s="2">
        <v>114.33</v>
      </c>
    </row>
    <row r="118" spans="1:65">
      <c r="A118" s="2" t="s">
        <v>124</v>
      </c>
      <c r="B118" s="2">
        <f t="shared" ref="B118:G118" si="108">I118*(1/3)+P118*(1/3)+W118*(1/3)</f>
        <v>116.666666666667</v>
      </c>
      <c r="C118" s="2">
        <f t="shared" si="108"/>
        <v>24.3333333333333</v>
      </c>
      <c r="D118" s="2">
        <f t="shared" si="108"/>
        <v>53.9908333333333</v>
      </c>
      <c r="E118" s="2">
        <f t="shared" si="108"/>
        <v>45.1</v>
      </c>
      <c r="F118" s="2">
        <f t="shared" si="108"/>
        <v>1.54092467666667</v>
      </c>
      <c r="G118" s="2">
        <f t="shared" si="108"/>
        <v>5.66666666666667</v>
      </c>
      <c r="H118" s="3"/>
      <c r="I118" s="3">
        <v>135</v>
      </c>
      <c r="J118" s="3">
        <v>23</v>
      </c>
      <c r="K118" s="3">
        <v>50.9415</v>
      </c>
      <c r="L118" s="3">
        <v>87</v>
      </c>
      <c r="M118" s="3">
        <v>0.525</v>
      </c>
      <c r="N118" s="3">
        <v>5</v>
      </c>
      <c r="O118" s="2"/>
      <c r="P118" s="3">
        <v>115</v>
      </c>
      <c r="Q118" s="3">
        <v>34</v>
      </c>
      <c r="R118" s="3">
        <v>78.971</v>
      </c>
      <c r="S118" s="3">
        <v>28.9</v>
      </c>
      <c r="T118" s="3">
        <v>2.02067</v>
      </c>
      <c r="U118" s="3">
        <v>6</v>
      </c>
      <c r="V118" s="2"/>
      <c r="W118" s="3">
        <v>100</v>
      </c>
      <c r="X118" s="3">
        <v>16</v>
      </c>
      <c r="Y118" s="3">
        <v>32.06</v>
      </c>
      <c r="Z118" s="3">
        <v>19.4</v>
      </c>
      <c r="AA118" s="3">
        <v>2.07710403</v>
      </c>
      <c r="AB118" s="3">
        <v>6</v>
      </c>
      <c r="AC118" s="2"/>
      <c r="AD118" s="2"/>
      <c r="AE118" s="2"/>
      <c r="AF118" s="2"/>
      <c r="AG118" s="2"/>
      <c r="AH118" s="2"/>
      <c r="AI118" s="2"/>
      <c r="AJ118" s="2"/>
      <c r="AK118" s="2"/>
      <c r="AR118" s="2"/>
      <c r="AS118" s="2"/>
      <c r="AT118" s="2"/>
      <c r="BB118" s="2"/>
      <c r="BC118" s="2"/>
      <c r="BD118" s="2"/>
      <c r="BE118" s="2">
        <v>1.503092</v>
      </c>
      <c r="BF118" s="2">
        <v>19.7220476595481</v>
      </c>
      <c r="BG118" s="2">
        <v>3.28</v>
      </c>
      <c r="BH118" s="2">
        <v>6</v>
      </c>
      <c r="BI118" s="2" t="s">
        <v>270</v>
      </c>
      <c r="BJ118" s="2">
        <v>-238.730000003073</v>
      </c>
      <c r="BK118" s="2">
        <v>-247.630000000498</v>
      </c>
      <c r="BL118" s="2">
        <v>-233.630000000318</v>
      </c>
      <c r="BM118" s="2">
        <v>150</v>
      </c>
    </row>
    <row r="119" spans="1:65">
      <c r="A119" s="2" t="s">
        <v>125</v>
      </c>
      <c r="B119" s="2">
        <f t="shared" ref="B119:G119" si="109">I119*0.25+P119*0.75</f>
        <v>138.75</v>
      </c>
      <c r="C119" s="2">
        <f t="shared" si="109"/>
        <v>44.75</v>
      </c>
      <c r="D119" s="2">
        <f t="shared" si="109"/>
        <v>108.435375</v>
      </c>
      <c r="E119" s="2">
        <f t="shared" si="109"/>
        <v>50.25</v>
      </c>
      <c r="F119" s="2">
        <f t="shared" si="109"/>
        <v>1.60940699999999</v>
      </c>
      <c r="G119" s="2">
        <f t="shared" si="109"/>
        <v>5.75</v>
      </c>
      <c r="H119" s="3"/>
      <c r="I119" s="3">
        <v>135</v>
      </c>
      <c r="J119" s="3">
        <v>23</v>
      </c>
      <c r="K119" s="3">
        <v>50.9415</v>
      </c>
      <c r="L119" s="3">
        <v>87</v>
      </c>
      <c r="M119" s="3">
        <v>0.525</v>
      </c>
      <c r="N119" s="3">
        <v>5</v>
      </c>
      <c r="O119" s="2"/>
      <c r="P119" s="3">
        <v>140</v>
      </c>
      <c r="Q119" s="3">
        <v>52</v>
      </c>
      <c r="R119" s="3">
        <v>127.6</v>
      </c>
      <c r="S119" s="3">
        <v>38</v>
      </c>
      <c r="T119" s="3">
        <v>1.97087599999999</v>
      </c>
      <c r="U119" s="3">
        <v>6</v>
      </c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R119" s="2"/>
      <c r="AS119" s="2"/>
      <c r="AT119" s="2"/>
      <c r="BB119" s="2"/>
      <c r="BC119" s="2"/>
      <c r="BD119" s="2"/>
      <c r="BE119" s="2">
        <v>2.437767</v>
      </c>
      <c r="BF119" s="2">
        <v>2.45529102757196</v>
      </c>
      <c r="BG119" s="2">
        <v>3.57</v>
      </c>
      <c r="BH119" s="2">
        <v>2</v>
      </c>
      <c r="BI119" s="2" t="s">
        <v>270</v>
      </c>
      <c r="BJ119" s="2">
        <v>203.904999999338</v>
      </c>
      <c r="BK119" s="2">
        <v>-543.000000000404</v>
      </c>
      <c r="BL119" s="2">
        <v>-206.980000001522</v>
      </c>
      <c r="BM119" s="2">
        <v>0.41</v>
      </c>
    </row>
    <row r="120" spans="1:65">
      <c r="A120" s="2" t="s">
        <v>126</v>
      </c>
      <c r="B120" s="2">
        <f t="shared" ref="B120:G120" si="110">I120*(1/3)+P120*(1/3)+W120*(1/3)</f>
        <v>125</v>
      </c>
      <c r="C120" s="2">
        <f t="shared" si="110"/>
        <v>30.3333333333333</v>
      </c>
      <c r="D120" s="2">
        <f t="shared" si="110"/>
        <v>70.2005</v>
      </c>
      <c r="E120" s="2">
        <f t="shared" si="110"/>
        <v>48.1333333333333</v>
      </c>
      <c r="F120" s="2">
        <f t="shared" si="110"/>
        <v>1.52432667666666</v>
      </c>
      <c r="G120" s="2">
        <f t="shared" si="110"/>
        <v>5.66666666666667</v>
      </c>
      <c r="H120" s="3"/>
      <c r="I120" s="3">
        <v>135</v>
      </c>
      <c r="J120" s="3">
        <v>23</v>
      </c>
      <c r="K120" s="3">
        <v>50.9415</v>
      </c>
      <c r="L120" s="3">
        <v>87</v>
      </c>
      <c r="M120" s="3">
        <v>0.525</v>
      </c>
      <c r="N120" s="3">
        <v>5</v>
      </c>
      <c r="O120" s="2"/>
      <c r="P120" s="3">
        <v>140</v>
      </c>
      <c r="Q120" s="3">
        <v>52</v>
      </c>
      <c r="R120" s="3">
        <v>127.6</v>
      </c>
      <c r="S120" s="3">
        <v>38</v>
      </c>
      <c r="T120" s="3">
        <v>1.97087599999999</v>
      </c>
      <c r="U120" s="3">
        <v>6</v>
      </c>
      <c r="V120" s="2"/>
      <c r="W120" s="3">
        <v>100</v>
      </c>
      <c r="X120" s="3">
        <v>16</v>
      </c>
      <c r="Y120" s="3">
        <v>32.06</v>
      </c>
      <c r="Z120" s="3">
        <v>19.4</v>
      </c>
      <c r="AA120" s="3">
        <v>2.07710403</v>
      </c>
      <c r="AB120" s="3">
        <v>6</v>
      </c>
      <c r="AC120" s="2"/>
      <c r="AD120" s="2"/>
      <c r="AE120" s="2"/>
      <c r="AF120" s="2"/>
      <c r="AG120" s="2"/>
      <c r="AH120" s="2"/>
      <c r="AI120" s="2"/>
      <c r="AJ120" s="2"/>
      <c r="AK120" s="2"/>
      <c r="AR120" s="2"/>
      <c r="AS120" s="2"/>
      <c r="AT120" s="2"/>
      <c r="BB120" s="2"/>
      <c r="BC120" s="2"/>
      <c r="BD120" s="2"/>
      <c r="BE120" s="2">
        <v>2.044271</v>
      </c>
      <c r="BF120" s="2">
        <v>1.69784408428831</v>
      </c>
      <c r="BG120" s="2">
        <v>3.47</v>
      </c>
      <c r="BH120" s="2">
        <v>6</v>
      </c>
      <c r="BI120" s="2" t="s">
        <v>271</v>
      </c>
      <c r="BJ120" s="2">
        <v>63.9700000011345</v>
      </c>
      <c r="BK120" s="2">
        <v>117.680000000675</v>
      </c>
      <c r="BL120" s="2">
        <v>73.930000000999</v>
      </c>
      <c r="BM120" s="2">
        <v>48.75</v>
      </c>
    </row>
    <row r="121" spans="1:65">
      <c r="A121" s="2" t="s">
        <v>127</v>
      </c>
      <c r="B121" s="2">
        <f t="shared" ref="B121:G121" si="111">I121*0.25+P121*0.75</f>
        <v>138.75</v>
      </c>
      <c r="C121" s="2">
        <f t="shared" si="111"/>
        <v>58.25</v>
      </c>
      <c r="D121" s="2">
        <f t="shared" si="111"/>
        <v>141.1383525</v>
      </c>
      <c r="E121" s="2">
        <f t="shared" si="111"/>
        <v>41.675</v>
      </c>
      <c r="F121" s="2">
        <f t="shared" si="111"/>
        <v>2.4983426</v>
      </c>
      <c r="G121" s="2">
        <f t="shared" si="111"/>
        <v>6.75</v>
      </c>
      <c r="I121">
        <v>135</v>
      </c>
      <c r="J121">
        <v>74</v>
      </c>
      <c r="K121">
        <v>183.84</v>
      </c>
      <c r="L121">
        <v>68</v>
      </c>
      <c r="M121">
        <v>0.81626</v>
      </c>
      <c r="N121">
        <v>6</v>
      </c>
      <c r="O121" s="2"/>
      <c r="P121" s="3">
        <v>140</v>
      </c>
      <c r="Q121" s="3">
        <v>53</v>
      </c>
      <c r="R121" s="3">
        <v>126.90447</v>
      </c>
      <c r="S121" s="3">
        <v>32.9</v>
      </c>
      <c r="T121" s="3">
        <v>3.0590368</v>
      </c>
      <c r="U121" s="3">
        <v>7</v>
      </c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R121" s="2"/>
      <c r="AS121" s="2"/>
      <c r="AT121" s="2"/>
      <c r="BB121" s="2"/>
      <c r="BC121" s="2"/>
      <c r="BD121" s="2"/>
      <c r="BE121" s="2">
        <v>2.917055</v>
      </c>
      <c r="BF121" s="2">
        <v>3.35423387434352</v>
      </c>
      <c r="BG121" s="2">
        <v>4.16</v>
      </c>
      <c r="BH121" s="2">
        <v>3</v>
      </c>
      <c r="BI121" s="2" t="s">
        <v>271</v>
      </c>
      <c r="BJ121" s="2">
        <v>840.439999999276</v>
      </c>
      <c r="BK121" s="2">
        <v>840.44499999969</v>
      </c>
      <c r="BL121" s="2">
        <v>840.10499999998</v>
      </c>
      <c r="BM121" s="2">
        <v>33.75</v>
      </c>
    </row>
    <row r="122" spans="1:65">
      <c r="A122" s="2" t="s">
        <v>128</v>
      </c>
      <c r="B122" s="2">
        <f t="shared" ref="B122:G122" si="112">I122*(1/3)+P122*(2/3)</f>
        <v>111.666666666667</v>
      </c>
      <c r="C122" s="2">
        <f t="shared" si="112"/>
        <v>35.3333333333333</v>
      </c>
      <c r="D122" s="2">
        <f t="shared" si="112"/>
        <v>82.6533333333333</v>
      </c>
      <c r="E122" s="2">
        <f t="shared" si="112"/>
        <v>35.6</v>
      </c>
      <c r="F122" s="2">
        <f t="shared" si="112"/>
        <v>1.65682268666667</v>
      </c>
      <c r="G122" s="2">
        <f t="shared" si="112"/>
        <v>6</v>
      </c>
      <c r="I122">
        <v>135</v>
      </c>
      <c r="J122">
        <v>74</v>
      </c>
      <c r="K122">
        <v>183.84</v>
      </c>
      <c r="L122">
        <v>68</v>
      </c>
      <c r="M122">
        <v>0.81626</v>
      </c>
      <c r="N122">
        <v>6</v>
      </c>
      <c r="O122" s="2"/>
      <c r="P122" s="3">
        <v>100</v>
      </c>
      <c r="Q122" s="3">
        <v>16</v>
      </c>
      <c r="R122" s="3">
        <v>32.06</v>
      </c>
      <c r="S122" s="3">
        <v>19.4</v>
      </c>
      <c r="T122" s="3">
        <v>2.07710403</v>
      </c>
      <c r="U122" s="3">
        <v>6</v>
      </c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R122" s="2"/>
      <c r="AS122" s="2"/>
      <c r="AT122" s="2"/>
      <c r="BB122" s="2"/>
      <c r="BC122" s="2"/>
      <c r="BD122" s="2"/>
      <c r="BE122" s="2">
        <v>2.625319</v>
      </c>
      <c r="BF122" s="2">
        <v>15.5949831423166</v>
      </c>
      <c r="BG122" s="2">
        <v>4.3</v>
      </c>
      <c r="BH122" s="2">
        <v>4</v>
      </c>
      <c r="BI122" s="2" t="s">
        <v>271</v>
      </c>
      <c r="BJ122" s="2">
        <v>3493.8449999995</v>
      </c>
      <c r="BK122" s="2">
        <v>11329.9149999992</v>
      </c>
      <c r="BL122" s="2">
        <v>7427.76999999961</v>
      </c>
      <c r="BM122" s="2">
        <v>483.33</v>
      </c>
    </row>
    <row r="123" spans="1:65">
      <c r="A123" s="2" t="s">
        <v>129</v>
      </c>
      <c r="B123" s="2">
        <f t="shared" ref="B123:G123" si="113">I123*(1/3)+P123*(2/3)</f>
        <v>121.666666666667</v>
      </c>
      <c r="C123" s="2">
        <f t="shared" si="113"/>
        <v>47.3333333333333</v>
      </c>
      <c r="D123" s="2">
        <f t="shared" si="113"/>
        <v>113.927333333333</v>
      </c>
      <c r="E123" s="2">
        <f t="shared" si="113"/>
        <v>41.9333333333333</v>
      </c>
      <c r="F123" s="2">
        <f t="shared" si="113"/>
        <v>1.6192</v>
      </c>
      <c r="G123" s="2">
        <f t="shared" si="113"/>
        <v>6</v>
      </c>
      <c r="I123">
        <v>135</v>
      </c>
      <c r="J123">
        <v>74</v>
      </c>
      <c r="K123">
        <v>183.84</v>
      </c>
      <c r="L123">
        <v>68</v>
      </c>
      <c r="M123">
        <v>0.81626</v>
      </c>
      <c r="N123">
        <v>6</v>
      </c>
      <c r="O123" s="2"/>
      <c r="P123" s="3">
        <v>115</v>
      </c>
      <c r="Q123" s="3">
        <v>34</v>
      </c>
      <c r="R123" s="3">
        <v>78.971</v>
      </c>
      <c r="S123" s="3">
        <v>28.9</v>
      </c>
      <c r="T123" s="3">
        <v>2.02067</v>
      </c>
      <c r="U123" s="3">
        <v>6</v>
      </c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R123" s="2"/>
      <c r="AS123" s="2"/>
      <c r="AT123" s="2"/>
      <c r="BB123" s="2"/>
      <c r="BC123" s="2"/>
      <c r="BD123" s="2"/>
      <c r="BE123" s="2">
        <v>2.731269</v>
      </c>
      <c r="BF123" s="2">
        <v>44.5764493805014</v>
      </c>
      <c r="BG123" s="2">
        <v>4.56</v>
      </c>
      <c r="BH123" s="2">
        <v>4</v>
      </c>
      <c r="BI123" s="2" t="s">
        <v>271</v>
      </c>
      <c r="BJ123" s="2">
        <v>2194.27999999944</v>
      </c>
      <c r="BK123" s="2">
        <v>9874.11000000016</v>
      </c>
      <c r="BL123" s="2">
        <v>6000.18499999955</v>
      </c>
      <c r="BM123" s="2">
        <v>595.83</v>
      </c>
    </row>
    <row r="124" spans="1:65">
      <c r="A124" s="2" t="s">
        <v>130</v>
      </c>
      <c r="B124" s="2">
        <f t="shared" ref="B124:G124" si="114">I124*(1/3)+P124*(1/3)+W124*(1/3)</f>
        <v>125</v>
      </c>
      <c r="C124" s="2">
        <f t="shared" si="114"/>
        <v>47.6666666666667</v>
      </c>
      <c r="D124" s="2">
        <f t="shared" si="114"/>
        <v>114.268156666667</v>
      </c>
      <c r="E124" s="2">
        <f t="shared" si="114"/>
        <v>40.1</v>
      </c>
      <c r="F124" s="2">
        <f t="shared" si="114"/>
        <v>1.98413361</v>
      </c>
      <c r="G124" s="2">
        <f t="shared" si="114"/>
        <v>6.33333333333333</v>
      </c>
      <c r="I124">
        <v>135</v>
      </c>
      <c r="J124">
        <v>74</v>
      </c>
      <c r="K124">
        <v>183.84</v>
      </c>
      <c r="L124">
        <v>68</v>
      </c>
      <c r="M124">
        <v>0.81626</v>
      </c>
      <c r="N124">
        <v>6</v>
      </c>
      <c r="O124" s="2"/>
      <c r="P124" s="3">
        <v>100</v>
      </c>
      <c r="Q124" s="3">
        <v>16</v>
      </c>
      <c r="R124" s="3">
        <v>32.06</v>
      </c>
      <c r="S124" s="3">
        <v>19.4</v>
      </c>
      <c r="T124" s="3">
        <v>2.07710403</v>
      </c>
      <c r="U124" s="3">
        <v>6</v>
      </c>
      <c r="V124" s="2"/>
      <c r="W124" s="3">
        <v>140</v>
      </c>
      <c r="X124" s="3">
        <v>53</v>
      </c>
      <c r="Y124" s="3">
        <v>126.90447</v>
      </c>
      <c r="Z124" s="3">
        <v>32.9</v>
      </c>
      <c r="AA124" s="3">
        <v>3.0590368</v>
      </c>
      <c r="AB124" s="3">
        <v>7</v>
      </c>
      <c r="AC124" s="2"/>
      <c r="AD124" s="2"/>
      <c r="AE124" s="2"/>
      <c r="AF124" s="2"/>
      <c r="AG124" s="2"/>
      <c r="AH124" s="2"/>
      <c r="AI124" s="2"/>
      <c r="AJ124" s="2"/>
      <c r="AK124" s="2"/>
      <c r="AR124" s="2"/>
      <c r="AS124" s="2"/>
      <c r="AT124" s="2"/>
      <c r="BB124" s="2"/>
      <c r="BC124" s="2"/>
      <c r="BD124" s="2"/>
      <c r="BE124" s="2">
        <v>2.985012</v>
      </c>
      <c r="BF124" s="2">
        <v>5.4067969839467</v>
      </c>
      <c r="BG124" s="2">
        <v>3.77</v>
      </c>
      <c r="BH124" s="2">
        <v>4</v>
      </c>
      <c r="BI124" s="2" t="s">
        <v>271</v>
      </c>
      <c r="BJ124" s="2">
        <v>381.850000000128</v>
      </c>
      <c r="BK124" s="2">
        <v>1305.85500000002</v>
      </c>
      <c r="BL124" s="2">
        <v>841.799999999893</v>
      </c>
      <c r="BM124" s="2">
        <v>72</v>
      </c>
    </row>
    <row r="125" spans="1:65">
      <c r="A125" s="2" t="s">
        <v>131</v>
      </c>
      <c r="B125" s="2">
        <f>I125*(2/3)+P125*(1/3)</f>
        <v>126.666666666667</v>
      </c>
      <c r="C125" s="2">
        <f>J125*(2/3)+Q125*(1/3)</f>
        <v>28.6666666666667</v>
      </c>
      <c r="D125" s="2">
        <f>K125*(2/3)+R125*(1/3)</f>
        <v>64.8196666666667</v>
      </c>
      <c r="E125" s="2">
        <f>L125*(2/3)+S125*(1/3)</f>
        <v>78.4333333333333</v>
      </c>
      <c r="F125" s="2">
        <f>M125*(2/3)+T125*(1/3)</f>
        <v>0.704706333333333</v>
      </c>
      <c r="G125" s="2">
        <f>N125*(2/3)+U125*(1/3)</f>
        <v>4</v>
      </c>
      <c r="I125">
        <v>155</v>
      </c>
      <c r="J125">
        <v>40</v>
      </c>
      <c r="K125">
        <v>91.224</v>
      </c>
      <c r="L125">
        <v>112</v>
      </c>
      <c r="M125">
        <v>0.426</v>
      </c>
      <c r="N125">
        <v>4</v>
      </c>
      <c r="O125" s="2"/>
      <c r="P125" s="3">
        <v>70</v>
      </c>
      <c r="Q125" s="3">
        <v>6</v>
      </c>
      <c r="R125" s="3">
        <v>12.011</v>
      </c>
      <c r="S125" s="3">
        <v>11.3</v>
      </c>
      <c r="T125" s="3">
        <v>1.262119</v>
      </c>
      <c r="U125" s="3">
        <v>4</v>
      </c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>
        <v>0.920496</v>
      </c>
      <c r="BF125" s="2">
        <v>149.493843526426</v>
      </c>
      <c r="BG125" s="2">
        <v>3.12</v>
      </c>
      <c r="BH125" s="2">
        <v>3</v>
      </c>
      <c r="BI125" s="2" t="s">
        <v>271</v>
      </c>
      <c r="BJ125" s="2">
        <v>108.660000000427</v>
      </c>
      <c r="BK125" s="2">
        <v>108.819999999454</v>
      </c>
      <c r="BL125" s="2">
        <v>108.754999999405</v>
      </c>
      <c r="BM125" s="2">
        <v>145</v>
      </c>
    </row>
    <row r="126" spans="1:65">
      <c r="A126" s="2" t="s">
        <v>132</v>
      </c>
      <c r="B126" s="2">
        <f t="shared" ref="B126:G126" si="115">I126*0.25+P126*0.75</f>
        <v>125</v>
      </c>
      <c r="C126" s="2">
        <f t="shared" si="115"/>
        <v>36.25</v>
      </c>
      <c r="D126" s="2">
        <f t="shared" si="115"/>
        <v>82.734</v>
      </c>
      <c r="E126" s="2">
        <f t="shared" si="115"/>
        <v>43.75</v>
      </c>
      <c r="F126" s="2">
        <f t="shared" si="115"/>
        <v>2.62919115</v>
      </c>
      <c r="G126" s="2">
        <f t="shared" si="115"/>
        <v>6.25</v>
      </c>
      <c r="I126">
        <v>155</v>
      </c>
      <c r="J126">
        <v>40</v>
      </c>
      <c r="K126">
        <v>91.224</v>
      </c>
      <c r="L126">
        <v>112</v>
      </c>
      <c r="M126">
        <v>0.426</v>
      </c>
      <c r="N126">
        <v>4</v>
      </c>
      <c r="O126" s="2"/>
      <c r="P126" s="3">
        <v>115</v>
      </c>
      <c r="Q126" s="3">
        <v>35</v>
      </c>
      <c r="R126" s="3">
        <v>79.904</v>
      </c>
      <c r="S126" s="3">
        <v>21</v>
      </c>
      <c r="T126" s="3">
        <v>3.3635882</v>
      </c>
      <c r="U126" s="3">
        <v>7</v>
      </c>
      <c r="V126" s="2"/>
      <c r="W126" s="3">
        <v>115</v>
      </c>
      <c r="X126" s="3">
        <v>35</v>
      </c>
      <c r="Y126" s="3">
        <v>79.904</v>
      </c>
      <c r="Z126" s="3">
        <v>21</v>
      </c>
      <c r="AA126" s="3">
        <v>3.3635882</v>
      </c>
      <c r="AB126" s="3">
        <v>7</v>
      </c>
      <c r="AC126" s="2"/>
      <c r="AD126" s="2"/>
      <c r="AE126" s="2"/>
      <c r="AF126" s="2"/>
      <c r="AG126" s="2"/>
      <c r="AH126" s="2"/>
      <c r="AI126" s="2"/>
      <c r="AJ126" s="2"/>
      <c r="AK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>
        <v>0.793116</v>
      </c>
      <c r="BF126" s="2">
        <v>549.383396090028</v>
      </c>
      <c r="BG126" s="2">
        <v>3.8</v>
      </c>
      <c r="BH126" s="2">
        <v>3</v>
      </c>
      <c r="BI126" s="2" t="s">
        <v>272</v>
      </c>
      <c r="BJ126" s="2">
        <v>-52.6250000021378</v>
      </c>
      <c r="BK126" s="2">
        <v>-50.7150000004231</v>
      </c>
      <c r="BL126" s="2">
        <v>-49.8499999999069</v>
      </c>
      <c r="BM126" s="2">
        <v>370.83</v>
      </c>
    </row>
    <row r="127" spans="1:65">
      <c r="A127" s="2" t="s">
        <v>133</v>
      </c>
      <c r="B127" s="2">
        <f t="shared" ref="B127:G127" si="116">I127*0.25+P127*0.75</f>
        <v>143.75</v>
      </c>
      <c r="C127" s="2">
        <f t="shared" si="116"/>
        <v>49.75</v>
      </c>
      <c r="D127" s="2">
        <f t="shared" si="116"/>
        <v>117.9843525</v>
      </c>
      <c r="E127" s="2">
        <f t="shared" si="116"/>
        <v>52.675</v>
      </c>
      <c r="F127" s="2">
        <f t="shared" si="116"/>
        <v>2.4007776</v>
      </c>
      <c r="G127" s="2">
        <f t="shared" si="116"/>
        <v>6.25</v>
      </c>
      <c r="I127">
        <v>155</v>
      </c>
      <c r="J127">
        <v>40</v>
      </c>
      <c r="K127">
        <v>91.224</v>
      </c>
      <c r="L127">
        <v>112</v>
      </c>
      <c r="M127">
        <v>0.426</v>
      </c>
      <c r="N127">
        <v>4</v>
      </c>
      <c r="O127" s="2"/>
      <c r="P127" s="3">
        <v>140</v>
      </c>
      <c r="Q127" s="3">
        <v>53</v>
      </c>
      <c r="R127" s="3">
        <v>126.90447</v>
      </c>
      <c r="S127" s="3">
        <v>32.9</v>
      </c>
      <c r="T127" s="3">
        <v>3.0590368</v>
      </c>
      <c r="U127" s="3">
        <v>7</v>
      </c>
      <c r="V127" s="2"/>
      <c r="W127" s="3"/>
      <c r="X127" s="3"/>
      <c r="Y127" s="3"/>
      <c r="Z127" s="3"/>
      <c r="AA127" s="3"/>
      <c r="AB127" s="3"/>
      <c r="AC127" s="2"/>
      <c r="AD127" s="2"/>
      <c r="AE127" s="2"/>
      <c r="AF127" s="2"/>
      <c r="AG127" s="2"/>
      <c r="AH127" s="2"/>
      <c r="AI127" s="2"/>
      <c r="AJ127" s="2"/>
      <c r="AK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>
        <v>0.753351</v>
      </c>
      <c r="BF127" s="2">
        <v>30.5906358409734</v>
      </c>
      <c r="BG127" s="2">
        <v>4.1</v>
      </c>
      <c r="BH127" s="2">
        <v>3</v>
      </c>
      <c r="BI127" s="2" t="s">
        <v>271</v>
      </c>
      <c r="BJ127" s="2">
        <v>34.7950000012531</v>
      </c>
      <c r="BK127" s="2">
        <v>34.780000000012</v>
      </c>
      <c r="BL127" s="2">
        <v>34.7900000008394</v>
      </c>
      <c r="BM127" s="2">
        <v>19.16</v>
      </c>
    </row>
    <row r="128" spans="1:65">
      <c r="A128" s="2" t="s">
        <v>134</v>
      </c>
      <c r="B128" s="2">
        <f t="shared" ref="B128:G128" si="117">I128*(1/3)+P128*(1/3)+W128*(1/3)</f>
        <v>123.333333333333</v>
      </c>
      <c r="C128" s="2">
        <f t="shared" si="117"/>
        <v>30.3333333333333</v>
      </c>
      <c r="D128" s="2">
        <f t="shared" si="117"/>
        <v>67.7293333333333</v>
      </c>
      <c r="E128" s="2">
        <f t="shared" si="117"/>
        <v>50.8</v>
      </c>
      <c r="F128" s="2">
        <f t="shared" si="117"/>
        <v>1.95556407666667</v>
      </c>
      <c r="G128" s="2">
        <f t="shared" si="117"/>
        <v>5.66666666666667</v>
      </c>
      <c r="I128">
        <v>155</v>
      </c>
      <c r="J128">
        <v>40</v>
      </c>
      <c r="K128">
        <v>91.224</v>
      </c>
      <c r="L128">
        <v>112</v>
      </c>
      <c r="M128">
        <v>0.426</v>
      </c>
      <c r="N128">
        <v>4</v>
      </c>
      <c r="O128" s="2"/>
      <c r="P128" s="3">
        <v>100</v>
      </c>
      <c r="Q128" s="3">
        <v>16</v>
      </c>
      <c r="R128" s="3">
        <v>32.06</v>
      </c>
      <c r="S128" s="3">
        <v>19.4</v>
      </c>
      <c r="T128" s="3">
        <v>2.07710403</v>
      </c>
      <c r="U128" s="3">
        <v>6</v>
      </c>
      <c r="V128" s="2"/>
      <c r="W128" s="3">
        <v>115</v>
      </c>
      <c r="X128" s="3">
        <v>35</v>
      </c>
      <c r="Y128" s="3">
        <v>79.904</v>
      </c>
      <c r="Z128" s="3">
        <v>21</v>
      </c>
      <c r="AA128" s="3">
        <v>3.3635882</v>
      </c>
      <c r="AB128" s="3">
        <v>7</v>
      </c>
      <c r="AC128" s="2"/>
      <c r="AD128" s="2"/>
      <c r="AE128" s="2"/>
      <c r="AF128" s="2"/>
      <c r="AG128" s="2"/>
      <c r="AH128" s="2"/>
      <c r="AI128" s="2"/>
      <c r="AJ128" s="2"/>
      <c r="AK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>
        <v>0.726891</v>
      </c>
      <c r="BF128" s="2">
        <v>30.1568960029156</v>
      </c>
      <c r="BG128" s="2">
        <v>3.58</v>
      </c>
      <c r="BH128" s="2">
        <v>6</v>
      </c>
      <c r="BI128" s="2" t="s">
        <v>273</v>
      </c>
      <c r="BJ128" s="2">
        <v>-199.8099999998</v>
      </c>
      <c r="BK128" s="2">
        <v>-200.480000000169</v>
      </c>
      <c r="BL128" s="2">
        <v>-200.734999999952</v>
      </c>
      <c r="BM128" s="2">
        <v>91.66</v>
      </c>
    </row>
    <row r="129" spans="1:65">
      <c r="A129" s="2" t="s">
        <v>135</v>
      </c>
      <c r="B129" s="2">
        <f t="shared" ref="B129:G129" si="118">I129*(1/3)+P129*(1/3)+W129*(1/3)</f>
        <v>118.333333333333</v>
      </c>
      <c r="C129" s="2">
        <f t="shared" si="118"/>
        <v>24.3333333333333</v>
      </c>
      <c r="D129" s="2">
        <f t="shared" si="118"/>
        <v>52.9113333333333</v>
      </c>
      <c r="E129" s="2">
        <f t="shared" si="118"/>
        <v>48.6666666666667</v>
      </c>
      <c r="F129" s="2">
        <f t="shared" si="118"/>
        <v>2.03860967666667</v>
      </c>
      <c r="G129" s="2">
        <f t="shared" si="118"/>
        <v>5.66666666666667</v>
      </c>
      <c r="I129">
        <v>155</v>
      </c>
      <c r="J129">
        <v>40</v>
      </c>
      <c r="K129">
        <v>91.224</v>
      </c>
      <c r="L129">
        <v>112</v>
      </c>
      <c r="M129">
        <v>0.426</v>
      </c>
      <c r="N129">
        <v>4</v>
      </c>
      <c r="O129" s="2"/>
      <c r="P129" s="3">
        <v>100</v>
      </c>
      <c r="Q129" s="3">
        <v>16</v>
      </c>
      <c r="R129" s="3">
        <v>32.06</v>
      </c>
      <c r="S129" s="3">
        <v>19.4</v>
      </c>
      <c r="T129" s="3">
        <v>2.07710403</v>
      </c>
      <c r="U129" s="3">
        <v>6</v>
      </c>
      <c r="V129" s="2"/>
      <c r="W129" s="3">
        <v>100</v>
      </c>
      <c r="X129" s="3">
        <v>17</v>
      </c>
      <c r="Y129" s="3">
        <v>35.45</v>
      </c>
      <c r="Z129" s="3">
        <v>14.6</v>
      </c>
      <c r="AA129" s="3">
        <v>3.612725</v>
      </c>
      <c r="AB129" s="3">
        <v>7</v>
      </c>
      <c r="AC129" s="2"/>
      <c r="AD129" s="2"/>
      <c r="AE129" s="2"/>
      <c r="AF129" s="2"/>
      <c r="AG129" s="2"/>
      <c r="AH129" s="2"/>
      <c r="AI129" s="2"/>
      <c r="AJ129" s="2"/>
      <c r="AK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>
        <v>0.845909</v>
      </c>
      <c r="BF129" s="2">
        <v>35.1267098107031</v>
      </c>
      <c r="BG129" s="2">
        <v>3.52</v>
      </c>
      <c r="BH129" s="2">
        <v>6</v>
      </c>
      <c r="BI129" s="2" t="s">
        <v>273</v>
      </c>
      <c r="BJ129" s="2">
        <v>-99.119999999786</v>
      </c>
      <c r="BK129" s="2">
        <v>-106.244999999561</v>
      </c>
      <c r="BL129" s="2">
        <v>-108.830000000282</v>
      </c>
      <c r="BM129" s="2">
        <v>63.75</v>
      </c>
    </row>
    <row r="130" spans="1:65">
      <c r="A130" s="2" t="s">
        <v>136</v>
      </c>
      <c r="B130" s="2">
        <f t="shared" ref="B130:G130" si="119">I130*(1/3)+P130*(1/3)+W130*(1/3)</f>
        <v>128.333333333333</v>
      </c>
      <c r="C130" s="2">
        <f t="shared" si="119"/>
        <v>36.3333333333333</v>
      </c>
      <c r="D130" s="2">
        <f t="shared" si="119"/>
        <v>83.3663333333333</v>
      </c>
      <c r="E130" s="2">
        <f t="shared" si="119"/>
        <v>53.9666666666667</v>
      </c>
      <c r="F130" s="2">
        <f t="shared" si="119"/>
        <v>1.93675273333333</v>
      </c>
      <c r="G130" s="2">
        <f t="shared" si="119"/>
        <v>5.66666666666667</v>
      </c>
      <c r="I130">
        <v>155</v>
      </c>
      <c r="J130">
        <v>40</v>
      </c>
      <c r="K130">
        <v>91.224</v>
      </c>
      <c r="L130">
        <v>112</v>
      </c>
      <c r="M130">
        <v>0.426</v>
      </c>
      <c r="N130">
        <v>4</v>
      </c>
      <c r="O130" s="2"/>
      <c r="P130" s="3">
        <v>115</v>
      </c>
      <c r="Q130" s="3">
        <v>34</v>
      </c>
      <c r="R130" s="3">
        <v>78.971</v>
      </c>
      <c r="S130" s="3">
        <v>28.9</v>
      </c>
      <c r="T130" s="3">
        <v>2.02067</v>
      </c>
      <c r="U130" s="4">
        <v>6</v>
      </c>
      <c r="V130" s="2"/>
      <c r="W130" s="3">
        <v>115</v>
      </c>
      <c r="X130" s="3">
        <v>35</v>
      </c>
      <c r="Y130" s="3">
        <v>79.904</v>
      </c>
      <c r="Z130" s="3">
        <v>21</v>
      </c>
      <c r="AA130" s="3">
        <v>3.3635882</v>
      </c>
      <c r="AB130" s="3">
        <v>7</v>
      </c>
      <c r="AC130" s="2"/>
      <c r="AD130" s="2"/>
      <c r="AE130" s="2"/>
      <c r="AF130" s="2"/>
      <c r="AG130" s="2"/>
      <c r="AH130" s="2"/>
      <c r="AI130" s="2"/>
      <c r="AJ130" s="2"/>
      <c r="AK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>
        <v>0.613345</v>
      </c>
      <c r="BF130" s="2">
        <v>121.377981042464</v>
      </c>
      <c r="BG130" s="2">
        <v>3.66</v>
      </c>
      <c r="BH130" s="2">
        <v>6</v>
      </c>
      <c r="BI130" s="2" t="s">
        <v>273</v>
      </c>
      <c r="BJ130" s="2">
        <v>-372.979999999856</v>
      </c>
      <c r="BK130" s="2">
        <v>-385.805000000516</v>
      </c>
      <c r="BL130" s="2">
        <v>-390.440000000325</v>
      </c>
      <c r="BM130" s="2">
        <v>77.08</v>
      </c>
    </row>
    <row r="131" spans="1:65">
      <c r="A131" s="2" t="s">
        <v>137</v>
      </c>
      <c r="B131" s="2">
        <f t="shared" ref="B131:G131" si="120">I131*(1/3)+P131*(1/3)+W131*(1/3)</f>
        <v>123.333333333333</v>
      </c>
      <c r="C131" s="2">
        <f t="shared" si="120"/>
        <v>30.3333333333333</v>
      </c>
      <c r="D131" s="2">
        <f t="shared" si="120"/>
        <v>68.5483333333333</v>
      </c>
      <c r="E131" s="2">
        <f t="shared" si="120"/>
        <v>51.8333333333333</v>
      </c>
      <c r="F131" s="2">
        <f t="shared" si="120"/>
        <v>2.01979833333333</v>
      </c>
      <c r="G131" s="2">
        <f t="shared" si="120"/>
        <v>5.66666666666667</v>
      </c>
      <c r="I131">
        <v>155</v>
      </c>
      <c r="J131">
        <v>40</v>
      </c>
      <c r="K131">
        <v>91.224</v>
      </c>
      <c r="L131">
        <v>112</v>
      </c>
      <c r="M131">
        <v>0.426</v>
      </c>
      <c r="N131">
        <v>4</v>
      </c>
      <c r="O131" s="2"/>
      <c r="P131" s="3">
        <v>115</v>
      </c>
      <c r="Q131" s="3">
        <v>34</v>
      </c>
      <c r="R131" s="3">
        <v>78.971</v>
      </c>
      <c r="S131" s="3">
        <v>28.9</v>
      </c>
      <c r="T131" s="3">
        <v>2.02067</v>
      </c>
      <c r="U131" s="3">
        <v>6</v>
      </c>
      <c r="V131" s="2"/>
      <c r="W131" s="3">
        <v>100</v>
      </c>
      <c r="X131" s="3">
        <v>17</v>
      </c>
      <c r="Y131" s="3">
        <v>35.45</v>
      </c>
      <c r="Z131" s="3">
        <v>14.6</v>
      </c>
      <c r="AA131" s="3">
        <v>3.612725</v>
      </c>
      <c r="AB131" s="3">
        <v>7</v>
      </c>
      <c r="AC131" s="2"/>
      <c r="AD131" s="2"/>
      <c r="AE131" s="2"/>
      <c r="AF131" s="2"/>
      <c r="AG131" s="2"/>
      <c r="AH131" s="2"/>
      <c r="AI131" s="2"/>
      <c r="AJ131" s="2"/>
      <c r="AK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>
        <v>0.662124</v>
      </c>
      <c r="BF131" s="2">
        <v>106.027991525674</v>
      </c>
      <c r="BG131" s="2">
        <v>3.58</v>
      </c>
      <c r="BH131" s="2">
        <v>6</v>
      </c>
      <c r="BI131" s="2" t="s">
        <v>273</v>
      </c>
      <c r="BJ131" s="2">
        <v>-261.165000001284</v>
      </c>
      <c r="BK131" s="2">
        <v>-286.625000001095</v>
      </c>
      <c r="BL131" s="2">
        <v>-295.855000000955</v>
      </c>
      <c r="BM131" s="2">
        <v>64.79</v>
      </c>
    </row>
    <row r="132" spans="1:65">
      <c r="A132" s="2" t="s">
        <v>138</v>
      </c>
      <c r="B132" s="2">
        <f t="shared" ref="B132:G132" si="121">I132*(1/3)+P132*(1/3)+W132*(1/3)</f>
        <v>136.666666666667</v>
      </c>
      <c r="C132" s="2">
        <f t="shared" si="121"/>
        <v>42.3333333333333</v>
      </c>
      <c r="D132" s="2">
        <f t="shared" si="121"/>
        <v>99.0331566666667</v>
      </c>
      <c r="E132" s="2">
        <f t="shared" si="121"/>
        <v>57.9333333333333</v>
      </c>
      <c r="F132" s="2">
        <f t="shared" si="121"/>
        <v>1.8352356</v>
      </c>
      <c r="G132" s="2">
        <f t="shared" si="121"/>
        <v>5.66666666666667</v>
      </c>
      <c r="I132">
        <v>155</v>
      </c>
      <c r="J132">
        <v>40</v>
      </c>
      <c r="K132">
        <v>91.224</v>
      </c>
      <c r="L132">
        <v>112</v>
      </c>
      <c r="M132">
        <v>0.426</v>
      </c>
      <c r="N132">
        <v>4</v>
      </c>
      <c r="O132" s="2"/>
      <c r="P132" s="3">
        <v>115</v>
      </c>
      <c r="Q132" s="3">
        <v>34</v>
      </c>
      <c r="R132" s="3">
        <v>78.971</v>
      </c>
      <c r="S132" s="3">
        <v>28.9</v>
      </c>
      <c r="T132" s="3">
        <v>2.02067</v>
      </c>
      <c r="U132" s="3">
        <v>6</v>
      </c>
      <c r="V132" s="2"/>
      <c r="W132" s="3">
        <v>140</v>
      </c>
      <c r="X132" s="3">
        <v>53</v>
      </c>
      <c r="Y132" s="3">
        <v>126.90447</v>
      </c>
      <c r="Z132" s="3">
        <v>32.9</v>
      </c>
      <c r="AA132" s="3">
        <v>3.0590368</v>
      </c>
      <c r="AB132" s="3">
        <v>7</v>
      </c>
      <c r="AC132" s="2"/>
      <c r="AD132" s="2"/>
      <c r="AE132" s="2"/>
      <c r="AF132" s="2"/>
      <c r="AG132" s="2"/>
      <c r="AH132" s="2"/>
      <c r="AI132" s="2"/>
      <c r="AJ132" s="2"/>
      <c r="AK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>
        <v>0.581524</v>
      </c>
      <c r="BF132" s="2">
        <v>130.856895129107</v>
      </c>
      <c r="BG132" s="2">
        <v>3.75</v>
      </c>
      <c r="BH132" s="2">
        <v>6</v>
      </c>
      <c r="BI132" s="2" t="s">
        <v>272</v>
      </c>
      <c r="BJ132" s="2">
        <v>-583.400000000012</v>
      </c>
      <c r="BK132" s="2">
        <v>-573.229999998759</v>
      </c>
      <c r="BL132" s="2">
        <v>-569.474999998931</v>
      </c>
      <c r="BM132" s="2">
        <v>79.16</v>
      </c>
    </row>
    <row r="133" spans="1:65">
      <c r="A133" s="2" t="s">
        <v>139</v>
      </c>
      <c r="B133" s="2">
        <f t="shared" ref="B133:G133" si="122">I133*(1/3)+P133*(1/3)+W133*(1/3)</f>
        <v>131.666666666667</v>
      </c>
      <c r="C133" s="2">
        <f t="shared" si="122"/>
        <v>36.3333333333333</v>
      </c>
      <c r="D133" s="2">
        <f t="shared" si="122"/>
        <v>83.3961566666667</v>
      </c>
      <c r="E133" s="2">
        <f t="shared" si="122"/>
        <v>54.7666666666667</v>
      </c>
      <c r="F133" s="2">
        <f t="shared" si="122"/>
        <v>1.85404694333333</v>
      </c>
      <c r="G133" s="2">
        <f t="shared" si="122"/>
        <v>5.66666666666667</v>
      </c>
      <c r="I133">
        <v>155</v>
      </c>
      <c r="J133">
        <v>40</v>
      </c>
      <c r="K133">
        <v>91.224</v>
      </c>
      <c r="L133">
        <v>112</v>
      </c>
      <c r="M133">
        <v>0.426</v>
      </c>
      <c r="N133">
        <v>4</v>
      </c>
      <c r="O133" s="2"/>
      <c r="P133" s="3">
        <v>100</v>
      </c>
      <c r="Q133" s="3">
        <v>16</v>
      </c>
      <c r="R133" s="3">
        <v>32.06</v>
      </c>
      <c r="S133" s="3">
        <v>19.4</v>
      </c>
      <c r="T133" s="3">
        <v>2.07710403</v>
      </c>
      <c r="U133" s="3">
        <v>6</v>
      </c>
      <c r="V133" s="2"/>
      <c r="W133" s="3">
        <v>140</v>
      </c>
      <c r="X133" s="3">
        <v>53</v>
      </c>
      <c r="Y133" s="3">
        <v>126.90447</v>
      </c>
      <c r="Z133" s="3">
        <v>32.9</v>
      </c>
      <c r="AA133" s="3">
        <v>3.0590368</v>
      </c>
      <c r="AB133" s="3">
        <v>7</v>
      </c>
      <c r="AC133" s="2"/>
      <c r="AD133" s="2"/>
      <c r="AE133" s="2"/>
      <c r="AF133" s="2"/>
      <c r="AG133" s="2"/>
      <c r="AH133" s="2"/>
      <c r="AI133" s="2"/>
      <c r="AJ133" s="2"/>
      <c r="AK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>
        <v>0.655285</v>
      </c>
      <c r="BF133" s="2">
        <v>-32.611879740814</v>
      </c>
      <c r="BG133" s="2">
        <v>3.66</v>
      </c>
      <c r="BH133" s="2">
        <v>2</v>
      </c>
      <c r="BI133" s="2" t="s">
        <v>272</v>
      </c>
      <c r="BJ133" s="2">
        <v>-378.865000000062</v>
      </c>
      <c r="BK133" s="2">
        <v>-366.760000000355</v>
      </c>
      <c r="BL133" s="2">
        <v>-362.38999999938</v>
      </c>
      <c r="BM133" s="2">
        <v>111.11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15:O74"/>
  <sheetViews>
    <sheetView topLeftCell="A19" workbookViewId="0">
      <selection activeCell="I34" sqref="I34:O74"/>
    </sheetView>
  </sheetViews>
  <sheetFormatPr defaultColWidth="9" defaultRowHeight="13.5"/>
  <cols>
    <col min="11" max="11" width="10.375"/>
    <col min="12" max="13" width="9.375"/>
  </cols>
  <sheetData>
    <row r="15" spans="8:14">
      <c r="H15" t="s">
        <v>274</v>
      </c>
      <c r="I15">
        <v>180</v>
      </c>
      <c r="J15">
        <v>39</v>
      </c>
      <c r="K15">
        <v>88.90584</v>
      </c>
      <c r="L15">
        <v>162</v>
      </c>
      <c r="M15">
        <v>0.307</v>
      </c>
      <c r="N15">
        <v>3</v>
      </c>
    </row>
    <row r="16" spans="8:14">
      <c r="H16" t="s">
        <v>275</v>
      </c>
      <c r="I16">
        <v>155</v>
      </c>
      <c r="J16">
        <v>40</v>
      </c>
      <c r="K16">
        <v>91.224</v>
      </c>
      <c r="L16">
        <v>112</v>
      </c>
      <c r="M16">
        <v>0.426</v>
      </c>
      <c r="N16">
        <v>4</v>
      </c>
    </row>
    <row r="17" spans="8:14">
      <c r="H17" t="s">
        <v>276</v>
      </c>
      <c r="I17">
        <v>135</v>
      </c>
      <c r="J17">
        <v>74</v>
      </c>
      <c r="K17">
        <v>183.84</v>
      </c>
      <c r="L17">
        <v>68</v>
      </c>
      <c r="M17">
        <v>0.81626</v>
      </c>
      <c r="N17">
        <v>6</v>
      </c>
    </row>
    <row r="18" spans="8:14">
      <c r="H18" t="s">
        <v>277</v>
      </c>
      <c r="I18">
        <v>160</v>
      </c>
      <c r="J18">
        <v>21</v>
      </c>
      <c r="K18">
        <v>44.955908</v>
      </c>
      <c r="L18">
        <v>97</v>
      </c>
      <c r="M18">
        <v>0.188</v>
      </c>
      <c r="N18">
        <v>3</v>
      </c>
    </row>
    <row r="19" spans="8:14">
      <c r="H19" t="s">
        <v>278</v>
      </c>
      <c r="I19">
        <v>130</v>
      </c>
      <c r="J19">
        <v>44</v>
      </c>
      <c r="K19">
        <v>101.07</v>
      </c>
      <c r="L19">
        <v>72</v>
      </c>
      <c r="M19">
        <v>1.05</v>
      </c>
      <c r="N19">
        <v>8</v>
      </c>
    </row>
    <row r="20" spans="8:14">
      <c r="H20" t="s">
        <v>279</v>
      </c>
      <c r="I20">
        <v>135</v>
      </c>
      <c r="J20">
        <v>45</v>
      </c>
      <c r="K20">
        <v>102.9055</v>
      </c>
      <c r="L20">
        <v>66</v>
      </c>
      <c r="M20">
        <v>1.137</v>
      </c>
      <c r="N20">
        <v>9</v>
      </c>
    </row>
    <row r="21" spans="8:14">
      <c r="H21" t="s">
        <v>280</v>
      </c>
      <c r="I21">
        <v>135</v>
      </c>
      <c r="J21">
        <v>75</v>
      </c>
      <c r="K21">
        <v>186.207</v>
      </c>
      <c r="L21">
        <v>62</v>
      </c>
      <c r="M21">
        <v>0.15</v>
      </c>
      <c r="N21">
        <v>7</v>
      </c>
    </row>
    <row r="22" spans="8:14">
      <c r="H22" t="s">
        <v>281</v>
      </c>
      <c r="I22">
        <v>135</v>
      </c>
      <c r="J22">
        <v>78</v>
      </c>
      <c r="K22">
        <v>195.084</v>
      </c>
      <c r="L22">
        <v>48</v>
      </c>
      <c r="M22">
        <v>2.128</v>
      </c>
      <c r="N22">
        <v>10</v>
      </c>
    </row>
    <row r="23" spans="8:14">
      <c r="H23" t="s">
        <v>282</v>
      </c>
      <c r="I23">
        <v>140</v>
      </c>
      <c r="J23">
        <v>46</v>
      </c>
      <c r="K23">
        <v>106.42</v>
      </c>
      <c r="L23">
        <v>26.14</v>
      </c>
      <c r="M23">
        <v>0.562</v>
      </c>
      <c r="N23">
        <v>12</v>
      </c>
    </row>
    <row r="24" spans="8:14">
      <c r="H24" t="s">
        <v>283</v>
      </c>
      <c r="I24">
        <v>130</v>
      </c>
      <c r="J24">
        <v>76</v>
      </c>
      <c r="K24">
        <v>190.23</v>
      </c>
      <c r="L24">
        <v>57</v>
      </c>
      <c r="M24">
        <v>1.1</v>
      </c>
      <c r="N24">
        <v>8</v>
      </c>
    </row>
    <row r="25" spans="8:14">
      <c r="H25" t="s">
        <v>284</v>
      </c>
      <c r="I25">
        <v>145</v>
      </c>
      <c r="J25">
        <v>42</v>
      </c>
      <c r="K25">
        <v>95.95</v>
      </c>
      <c r="L25">
        <v>87</v>
      </c>
      <c r="M25">
        <v>0.748</v>
      </c>
      <c r="N25">
        <v>6</v>
      </c>
    </row>
    <row r="26" spans="8:14">
      <c r="H26" t="s">
        <v>285</v>
      </c>
      <c r="I26">
        <v>145</v>
      </c>
      <c r="J26">
        <v>3</v>
      </c>
      <c r="K26">
        <v>6.94</v>
      </c>
      <c r="L26">
        <v>164.1125</v>
      </c>
      <c r="M26">
        <v>0.618049</v>
      </c>
      <c r="N26">
        <v>1</v>
      </c>
    </row>
    <row r="34" spans="9:15">
      <c r="I34" s="3"/>
      <c r="J34" s="2" t="s">
        <v>260</v>
      </c>
      <c r="K34" s="2" t="s">
        <v>286</v>
      </c>
      <c r="L34" s="3" t="s">
        <v>287</v>
      </c>
      <c r="M34" s="3" t="s">
        <v>288</v>
      </c>
      <c r="N34" s="3" t="s">
        <v>289</v>
      </c>
      <c r="O34" s="3" t="s">
        <v>290</v>
      </c>
    </row>
    <row r="35" spans="9:15">
      <c r="I35" s="3" t="s">
        <v>291</v>
      </c>
      <c r="J35" s="3">
        <v>140</v>
      </c>
      <c r="K35" s="3">
        <v>24</v>
      </c>
      <c r="L35" s="3">
        <v>51.9961</v>
      </c>
      <c r="M35" s="3">
        <v>83</v>
      </c>
      <c r="N35" s="3">
        <v>0.665999999999999</v>
      </c>
      <c r="O35" s="3">
        <v>6</v>
      </c>
    </row>
    <row r="36" spans="9:15">
      <c r="I36" s="3" t="s">
        <v>292</v>
      </c>
      <c r="J36" s="3">
        <v>140</v>
      </c>
      <c r="K36" s="3">
        <v>22</v>
      </c>
      <c r="L36" s="3">
        <v>47.867</v>
      </c>
      <c r="M36" s="3">
        <v>100</v>
      </c>
      <c r="N36" s="3">
        <v>0.079</v>
      </c>
      <c r="O36" s="3">
        <v>4</v>
      </c>
    </row>
    <row r="37" spans="9:15">
      <c r="I37" s="3" t="s">
        <v>293</v>
      </c>
      <c r="J37" s="3">
        <v>135</v>
      </c>
      <c r="K37" s="3">
        <v>23</v>
      </c>
      <c r="L37" s="3">
        <v>50.9415</v>
      </c>
      <c r="M37" s="3">
        <v>87</v>
      </c>
      <c r="N37" s="3">
        <v>0.525</v>
      </c>
      <c r="O37" s="3">
        <v>5</v>
      </c>
    </row>
    <row r="38" spans="9:15">
      <c r="I38" s="3" t="s">
        <v>294</v>
      </c>
      <c r="J38" s="3">
        <v>140</v>
      </c>
      <c r="K38" s="3">
        <v>25</v>
      </c>
      <c r="L38" s="3">
        <v>54.938044</v>
      </c>
      <c r="M38" s="3">
        <v>68</v>
      </c>
      <c r="N38" s="3">
        <v>0</v>
      </c>
      <c r="O38" s="3">
        <v>7</v>
      </c>
    </row>
    <row r="39" spans="9:15">
      <c r="I39" s="3" t="s">
        <v>295</v>
      </c>
      <c r="J39" s="3">
        <v>140</v>
      </c>
      <c r="K39" s="3">
        <v>26</v>
      </c>
      <c r="L39" s="3">
        <v>55.845</v>
      </c>
      <c r="M39" s="3">
        <v>62</v>
      </c>
      <c r="N39" s="3">
        <v>0.151</v>
      </c>
      <c r="O39" s="3">
        <v>8</v>
      </c>
    </row>
    <row r="40" spans="9:15">
      <c r="I40" s="3" t="s">
        <v>296</v>
      </c>
      <c r="J40" s="3">
        <v>135</v>
      </c>
      <c r="K40" s="3">
        <v>27</v>
      </c>
      <c r="L40" s="3">
        <v>58.933194</v>
      </c>
      <c r="M40" s="3">
        <v>55</v>
      </c>
      <c r="N40" s="3">
        <v>0.66225646</v>
      </c>
      <c r="O40" s="3">
        <v>9</v>
      </c>
    </row>
    <row r="41" spans="9:15">
      <c r="I41" s="3" t="s">
        <v>297</v>
      </c>
      <c r="J41" s="3">
        <v>135</v>
      </c>
      <c r="K41" s="3">
        <v>28</v>
      </c>
      <c r="L41" s="3">
        <v>58.6934</v>
      </c>
      <c r="M41" s="3">
        <v>49</v>
      </c>
      <c r="N41" s="3">
        <v>1.156</v>
      </c>
      <c r="O41" s="3">
        <v>10</v>
      </c>
    </row>
    <row r="42" spans="9:15">
      <c r="I42" s="3" t="s">
        <v>298</v>
      </c>
      <c r="J42" s="3">
        <v>135</v>
      </c>
      <c r="K42" s="3">
        <v>29</v>
      </c>
      <c r="L42" s="3">
        <v>63.546</v>
      </c>
      <c r="M42" s="3">
        <v>46.5</v>
      </c>
      <c r="N42" s="3">
        <v>1.235</v>
      </c>
      <c r="O42" s="3">
        <v>11</v>
      </c>
    </row>
    <row r="43" spans="9:15">
      <c r="I43" s="3" t="s">
        <v>299</v>
      </c>
      <c r="J43" s="3">
        <v>145</v>
      </c>
      <c r="K43" s="3">
        <v>41</v>
      </c>
      <c r="L43" s="3">
        <v>92.90637</v>
      </c>
      <c r="M43" s="3">
        <v>98</v>
      </c>
      <c r="N43" s="3">
        <v>0.917406</v>
      </c>
      <c r="O43" s="3">
        <v>5</v>
      </c>
    </row>
    <row r="44" spans="9:15">
      <c r="I44" s="3" t="s">
        <v>278</v>
      </c>
      <c r="J44" s="3">
        <v>130</v>
      </c>
      <c r="K44" s="3">
        <v>44</v>
      </c>
      <c r="L44" s="3">
        <v>101.07</v>
      </c>
      <c r="M44" s="3">
        <v>72</v>
      </c>
      <c r="N44" s="3">
        <v>1.05</v>
      </c>
      <c r="O44" s="3">
        <v>8</v>
      </c>
    </row>
    <row r="45" spans="9:15">
      <c r="I45" s="3" t="s">
        <v>300</v>
      </c>
      <c r="J45" s="3">
        <v>110</v>
      </c>
      <c r="K45" s="3">
        <v>14</v>
      </c>
      <c r="L45" s="3">
        <v>28.085</v>
      </c>
      <c r="M45" s="3">
        <v>37.3</v>
      </c>
      <c r="N45" s="3">
        <v>1.3895211</v>
      </c>
      <c r="O45" s="3">
        <v>4</v>
      </c>
    </row>
    <row r="46" spans="9:15">
      <c r="I46" s="3" t="s">
        <v>301</v>
      </c>
      <c r="J46" s="3">
        <v>125</v>
      </c>
      <c r="K46" s="3">
        <v>32</v>
      </c>
      <c r="L46" s="3">
        <v>72.63</v>
      </c>
      <c r="M46" s="3">
        <v>40</v>
      </c>
      <c r="N46" s="3">
        <v>1.232712</v>
      </c>
      <c r="O46" s="3">
        <v>4</v>
      </c>
    </row>
    <row r="47" spans="9:15">
      <c r="I47" s="3" t="s">
        <v>302</v>
      </c>
      <c r="J47" s="3">
        <v>100</v>
      </c>
      <c r="K47" s="3">
        <v>15</v>
      </c>
      <c r="L47" s="3">
        <v>30.973761998</v>
      </c>
      <c r="M47" s="3">
        <v>25</v>
      </c>
      <c r="N47" s="3">
        <v>0.746607</v>
      </c>
      <c r="O47" s="3">
        <v>5</v>
      </c>
    </row>
    <row r="48" spans="9:15">
      <c r="I48" s="3" t="s">
        <v>303</v>
      </c>
      <c r="J48" s="3">
        <v>190</v>
      </c>
      <c r="K48" s="3">
        <v>84</v>
      </c>
      <c r="L48" s="3">
        <v>209</v>
      </c>
      <c r="M48" s="3">
        <v>44</v>
      </c>
      <c r="N48" s="3">
        <v>1.9</v>
      </c>
      <c r="O48" s="3">
        <v>6</v>
      </c>
    </row>
    <row r="49" spans="9:15">
      <c r="I49" s="3" t="s">
        <v>304</v>
      </c>
      <c r="J49" s="3">
        <v>100</v>
      </c>
      <c r="K49" s="3">
        <v>16</v>
      </c>
      <c r="L49" s="3">
        <v>32.06</v>
      </c>
      <c r="M49" s="3">
        <v>19.4</v>
      </c>
      <c r="N49" s="3">
        <v>2.07710403</v>
      </c>
      <c r="O49" s="3">
        <v>6</v>
      </c>
    </row>
    <row r="50" spans="9:15">
      <c r="I50" s="3" t="s">
        <v>305</v>
      </c>
      <c r="J50" s="3">
        <v>115</v>
      </c>
      <c r="K50" s="3">
        <v>34</v>
      </c>
      <c r="L50" s="3">
        <v>78.971</v>
      </c>
      <c r="M50" s="3">
        <v>28.9</v>
      </c>
      <c r="N50" s="3">
        <v>2.02067</v>
      </c>
      <c r="O50" s="3">
        <v>6</v>
      </c>
    </row>
    <row r="51" spans="9:15">
      <c r="I51" s="3" t="s">
        <v>306</v>
      </c>
      <c r="J51" s="3">
        <v>140</v>
      </c>
      <c r="K51" s="3">
        <v>52</v>
      </c>
      <c r="L51" s="3">
        <v>127.6</v>
      </c>
      <c r="M51" s="3">
        <v>38</v>
      </c>
      <c r="N51" s="3">
        <v>1.97087599999999</v>
      </c>
      <c r="O51" s="3">
        <v>6</v>
      </c>
    </row>
    <row r="52" spans="9:15">
      <c r="I52" s="3" t="s">
        <v>307</v>
      </c>
      <c r="J52" s="3">
        <v>115</v>
      </c>
      <c r="K52" s="3">
        <v>35</v>
      </c>
      <c r="L52" s="3">
        <v>79.904</v>
      </c>
      <c r="M52" s="3">
        <v>21</v>
      </c>
      <c r="N52" s="3">
        <v>3.3635882</v>
      </c>
      <c r="O52" s="3">
        <v>7</v>
      </c>
    </row>
    <row r="53" spans="9:15">
      <c r="I53" s="3" t="s">
        <v>307</v>
      </c>
      <c r="J53" s="3">
        <v>115</v>
      </c>
      <c r="K53" s="3">
        <v>35</v>
      </c>
      <c r="L53" s="3">
        <v>79.904</v>
      </c>
      <c r="M53" s="3">
        <v>21</v>
      </c>
      <c r="N53" s="3">
        <v>3.3635882</v>
      </c>
      <c r="O53" s="3">
        <v>7</v>
      </c>
    </row>
    <row r="54" spans="9:15">
      <c r="I54" s="3" t="s">
        <v>308</v>
      </c>
      <c r="J54" s="3">
        <v>100</v>
      </c>
      <c r="K54" s="3">
        <v>17</v>
      </c>
      <c r="L54" s="3">
        <v>35.45</v>
      </c>
      <c r="M54" s="3">
        <v>14.6</v>
      </c>
      <c r="N54" s="3">
        <v>3.612725</v>
      </c>
      <c r="O54" s="3">
        <v>7</v>
      </c>
    </row>
    <row r="55" spans="9:15">
      <c r="I55" s="3" t="s">
        <v>309</v>
      </c>
      <c r="J55" s="3">
        <v>50</v>
      </c>
      <c r="K55" s="3">
        <v>9</v>
      </c>
      <c r="L55" s="3">
        <v>18.998403163</v>
      </c>
      <c r="M55" s="3">
        <v>3.74</v>
      </c>
      <c r="N55" s="3">
        <v>3.4011897</v>
      </c>
      <c r="O55" s="3">
        <v>7</v>
      </c>
    </row>
    <row r="56" spans="9:15">
      <c r="I56" s="3" t="s">
        <v>310</v>
      </c>
      <c r="J56" s="3">
        <v>25</v>
      </c>
      <c r="K56" s="3">
        <v>1</v>
      </c>
      <c r="L56" s="3">
        <v>1.008</v>
      </c>
      <c r="M56" s="3">
        <v>4.50711</v>
      </c>
      <c r="N56" s="3">
        <v>0.754195</v>
      </c>
      <c r="O56" s="3">
        <v>1</v>
      </c>
    </row>
    <row r="57" spans="9:15">
      <c r="I57" s="3" t="s">
        <v>311</v>
      </c>
      <c r="J57" s="3">
        <v>140</v>
      </c>
      <c r="K57" s="3">
        <v>53</v>
      </c>
      <c r="L57" s="3">
        <v>126.90447</v>
      </c>
      <c r="M57" s="3">
        <v>32.9</v>
      </c>
      <c r="N57" s="3">
        <v>3.0590368</v>
      </c>
      <c r="O57" s="3">
        <v>7</v>
      </c>
    </row>
    <row r="58" spans="9:15">
      <c r="I58" s="3" t="s">
        <v>312</v>
      </c>
      <c r="J58" s="3">
        <v>60</v>
      </c>
      <c r="K58" s="3">
        <v>8</v>
      </c>
      <c r="L58" s="3">
        <v>15.999</v>
      </c>
      <c r="M58" s="3">
        <v>5.3</v>
      </c>
      <c r="N58" s="3">
        <v>1.4611135</v>
      </c>
      <c r="O58" s="3">
        <v>6</v>
      </c>
    </row>
    <row r="59" spans="9:15">
      <c r="I59" s="3" t="s">
        <v>313</v>
      </c>
      <c r="J59" s="3">
        <v>70</v>
      </c>
      <c r="K59" s="3">
        <v>6</v>
      </c>
      <c r="L59" s="3">
        <v>12.011</v>
      </c>
      <c r="M59" s="3">
        <v>11.3</v>
      </c>
      <c r="N59" s="3">
        <v>1.262119</v>
      </c>
      <c r="O59" s="3">
        <v>4</v>
      </c>
    </row>
    <row r="60" spans="9:15">
      <c r="I60" s="3" t="s">
        <v>314</v>
      </c>
      <c r="J60" s="3">
        <v>65</v>
      </c>
      <c r="K60" s="3">
        <v>7</v>
      </c>
      <c r="L60" s="3">
        <v>14.007</v>
      </c>
      <c r="M60" s="3">
        <v>7.4</v>
      </c>
      <c r="N60" s="3">
        <v>-1.4</v>
      </c>
      <c r="O60" s="3">
        <v>5</v>
      </c>
    </row>
    <row r="61" spans="9:15">
      <c r="I61" s="3" t="s">
        <v>315</v>
      </c>
      <c r="J61" s="3">
        <v>145</v>
      </c>
      <c r="K61" s="3">
        <v>51</v>
      </c>
      <c r="L61" s="3">
        <v>121.76</v>
      </c>
      <c r="M61" s="3">
        <v>43</v>
      </c>
      <c r="N61" s="3">
        <v>1.046</v>
      </c>
      <c r="O61" s="3">
        <v>5</v>
      </c>
    </row>
    <row r="62" spans="9:15">
      <c r="I62" s="3" t="s">
        <v>316</v>
      </c>
      <c r="J62" s="3">
        <v>115</v>
      </c>
      <c r="K62" s="3">
        <v>33</v>
      </c>
      <c r="L62" s="3">
        <v>74.921595</v>
      </c>
      <c r="M62" s="3">
        <v>30</v>
      </c>
      <c r="N62" s="3">
        <v>0.804</v>
      </c>
      <c r="O62" s="3">
        <v>5</v>
      </c>
    </row>
    <row r="63" spans="9:15">
      <c r="I63" t="s">
        <v>274</v>
      </c>
      <c r="J63">
        <v>180</v>
      </c>
      <c r="K63">
        <v>39</v>
      </c>
      <c r="L63">
        <v>88.90584</v>
      </c>
      <c r="M63">
        <v>162</v>
      </c>
      <c r="N63">
        <v>0.307</v>
      </c>
      <c r="O63">
        <v>3</v>
      </c>
    </row>
    <row r="64" spans="9:15">
      <c r="I64" t="s">
        <v>275</v>
      </c>
      <c r="J64">
        <v>155</v>
      </c>
      <c r="K64">
        <v>40</v>
      </c>
      <c r="L64">
        <v>91.224</v>
      </c>
      <c r="M64">
        <v>112</v>
      </c>
      <c r="N64">
        <v>0.426</v>
      </c>
      <c r="O64">
        <v>4</v>
      </c>
    </row>
    <row r="65" spans="9:15">
      <c r="I65" t="s">
        <v>276</v>
      </c>
      <c r="J65">
        <v>135</v>
      </c>
      <c r="K65">
        <v>74</v>
      </c>
      <c r="L65">
        <v>183.84</v>
      </c>
      <c r="M65">
        <v>68</v>
      </c>
      <c r="N65">
        <v>0.81626</v>
      </c>
      <c r="O65">
        <v>6</v>
      </c>
    </row>
    <row r="66" spans="9:15">
      <c r="I66" t="s">
        <v>277</v>
      </c>
      <c r="J66">
        <v>160</v>
      </c>
      <c r="K66">
        <v>21</v>
      </c>
      <c r="L66">
        <v>44.955908</v>
      </c>
      <c r="M66">
        <v>97</v>
      </c>
      <c r="N66">
        <v>0.188</v>
      </c>
      <c r="O66">
        <v>3</v>
      </c>
    </row>
    <row r="67" spans="9:15">
      <c r="I67" t="s">
        <v>278</v>
      </c>
      <c r="J67">
        <v>130</v>
      </c>
      <c r="K67">
        <v>44</v>
      </c>
      <c r="L67">
        <v>101.07</v>
      </c>
      <c r="M67">
        <v>72</v>
      </c>
      <c r="N67">
        <v>1.05</v>
      </c>
      <c r="O67">
        <v>8</v>
      </c>
    </row>
    <row r="68" spans="9:15">
      <c r="I68" t="s">
        <v>279</v>
      </c>
      <c r="J68">
        <v>135</v>
      </c>
      <c r="K68">
        <v>45</v>
      </c>
      <c r="L68">
        <v>102.9055</v>
      </c>
      <c r="M68">
        <v>66</v>
      </c>
      <c r="N68">
        <v>1.137</v>
      </c>
      <c r="O68">
        <v>9</v>
      </c>
    </row>
    <row r="69" spans="9:15">
      <c r="I69" t="s">
        <v>280</v>
      </c>
      <c r="J69">
        <v>135</v>
      </c>
      <c r="K69">
        <v>75</v>
      </c>
      <c r="L69">
        <v>186.207</v>
      </c>
      <c r="M69">
        <v>62</v>
      </c>
      <c r="N69">
        <v>0.15</v>
      </c>
      <c r="O69">
        <v>7</v>
      </c>
    </row>
    <row r="70" spans="9:15">
      <c r="I70" t="s">
        <v>281</v>
      </c>
      <c r="J70">
        <v>135</v>
      </c>
      <c r="K70">
        <v>78</v>
      </c>
      <c r="L70">
        <v>195.084</v>
      </c>
      <c r="M70">
        <v>48</v>
      </c>
      <c r="N70">
        <v>2.128</v>
      </c>
      <c r="O70">
        <v>10</v>
      </c>
    </row>
    <row r="71" spans="9:15">
      <c r="I71" t="s">
        <v>282</v>
      </c>
      <c r="J71">
        <v>140</v>
      </c>
      <c r="K71">
        <v>46</v>
      </c>
      <c r="L71">
        <v>106.42</v>
      </c>
      <c r="M71">
        <v>26.14</v>
      </c>
      <c r="N71">
        <v>0.562</v>
      </c>
      <c r="O71">
        <v>12</v>
      </c>
    </row>
    <row r="72" spans="9:15">
      <c r="I72" t="s">
        <v>283</v>
      </c>
      <c r="J72">
        <v>130</v>
      </c>
      <c r="K72">
        <v>76</v>
      </c>
      <c r="L72">
        <v>190.23</v>
      </c>
      <c r="M72">
        <v>57</v>
      </c>
      <c r="N72">
        <v>1.1</v>
      </c>
      <c r="O72">
        <v>8</v>
      </c>
    </row>
    <row r="73" spans="9:15">
      <c r="I73" t="s">
        <v>284</v>
      </c>
      <c r="J73">
        <v>145</v>
      </c>
      <c r="K73">
        <v>42</v>
      </c>
      <c r="L73">
        <v>95.95</v>
      </c>
      <c r="M73">
        <v>87</v>
      </c>
      <c r="N73">
        <v>0.748</v>
      </c>
      <c r="O73">
        <v>6</v>
      </c>
    </row>
    <row r="74" spans="9:15">
      <c r="I74" t="s">
        <v>285</v>
      </c>
      <c r="J74">
        <v>145</v>
      </c>
      <c r="K74">
        <v>3</v>
      </c>
      <c r="L74">
        <v>6.94</v>
      </c>
      <c r="M74">
        <v>164.1125</v>
      </c>
      <c r="N74">
        <v>0.618049</v>
      </c>
      <c r="O74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M133"/>
  <sheetViews>
    <sheetView workbookViewId="0">
      <selection activeCell="A1" sqref="$A1:$XFD1048576"/>
    </sheetView>
  </sheetViews>
  <sheetFormatPr defaultColWidth="9" defaultRowHeight="13.5"/>
  <cols>
    <col min="1" max="14" width="9.375" customWidth="1"/>
    <col min="15" max="15" width="5.09166666666667" customWidth="1"/>
    <col min="16" max="21" width="9.375" customWidth="1"/>
    <col min="22" max="22" width="3.93333333333333" customWidth="1"/>
    <col min="23" max="37" width="9.375" customWidth="1"/>
    <col min="38" max="46" width="15.375" customWidth="1"/>
    <col min="47" max="47" width="4.8" customWidth="1"/>
    <col min="48" max="48" width="15.375" customWidth="1"/>
    <col min="49" max="49" width="7" customWidth="1"/>
    <col min="50" max="50" width="5.125" customWidth="1"/>
    <col min="51" max="51" width="10.875" customWidth="1"/>
    <col min="52" max="52" width="12.625" customWidth="1"/>
    <col min="53" max="53" width="10.875" customWidth="1"/>
    <col min="54" max="54" width="11.5" customWidth="1"/>
    <col min="55" max="55" width="8.875" customWidth="1"/>
    <col min="56" max="57" width="15.375" customWidth="1"/>
    <col min="58" max="58" width="12.625"/>
    <col min="62" max="62" width="26.5" customWidth="1"/>
    <col min="63" max="64" width="26.875" customWidth="1"/>
    <col min="65" max="65" width="9.375"/>
  </cols>
  <sheetData>
    <row r="2" customFormat="1" spans="38:46">
      <c r="AL2" s="2" t="s">
        <v>260</v>
      </c>
      <c r="AM2" s="2" t="s">
        <v>260</v>
      </c>
      <c r="AN2" s="2"/>
      <c r="AO2" s="2"/>
      <c r="AP2" s="2"/>
      <c r="AQ2" s="2"/>
      <c r="AR2" s="2"/>
      <c r="AS2" s="2"/>
      <c r="AT2" s="2" t="s">
        <v>260</v>
      </c>
    </row>
    <row r="3" ht="15" spans="1:65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 t="s">
        <v>261</v>
      </c>
      <c r="BF3" s="1" t="s">
        <v>262</v>
      </c>
      <c r="BG3" s="1" t="s">
        <v>263</v>
      </c>
      <c r="BH3" s="1" t="s">
        <v>264</v>
      </c>
      <c r="BI3" s="1" t="s">
        <v>265</v>
      </c>
      <c r="BJ3" s="1" t="s">
        <v>266</v>
      </c>
      <c r="BK3" s="1" t="s">
        <v>267</v>
      </c>
      <c r="BL3" s="1" t="s">
        <v>268</v>
      </c>
      <c r="BM3" s="1" t="s">
        <v>269</v>
      </c>
    </row>
    <row r="4" spans="1:65">
      <c r="A4" s="2" t="s">
        <v>10</v>
      </c>
      <c r="B4" s="2">
        <f t="shared" ref="B4:G4" si="0">I4*(1/3)+P4*(2/3)</f>
        <v>121.666666666667</v>
      </c>
      <c r="C4" s="2">
        <f t="shared" si="0"/>
        <v>32.3333333333333</v>
      </c>
      <c r="D4" s="2">
        <f t="shared" si="0"/>
        <v>72.9137313333333</v>
      </c>
      <c r="E4" s="2">
        <f t="shared" si="0"/>
        <v>32.3333333333333</v>
      </c>
      <c r="F4" s="2">
        <f t="shared" si="0"/>
        <v>2.46314428666667</v>
      </c>
      <c r="G4" s="2">
        <f t="shared" si="0"/>
        <v>7.66666666666667</v>
      </c>
      <c r="H4" s="3"/>
      <c r="I4" s="3">
        <v>135</v>
      </c>
      <c r="J4" s="3">
        <v>27</v>
      </c>
      <c r="K4" s="3">
        <v>58.933194</v>
      </c>
      <c r="L4" s="3">
        <v>55</v>
      </c>
      <c r="M4" s="3">
        <v>0.66225646</v>
      </c>
      <c r="N4" s="3">
        <v>9</v>
      </c>
      <c r="O4" s="2"/>
      <c r="P4" s="3">
        <v>115</v>
      </c>
      <c r="Q4" s="3">
        <v>35</v>
      </c>
      <c r="R4" s="3">
        <v>79.904</v>
      </c>
      <c r="S4" s="3">
        <v>21</v>
      </c>
      <c r="T4" s="3">
        <v>3.3635882</v>
      </c>
      <c r="U4" s="3">
        <v>7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R4" s="2"/>
      <c r="AS4" s="2"/>
      <c r="AT4" s="2"/>
      <c r="BB4" s="2"/>
      <c r="BC4" s="2"/>
      <c r="BD4" s="2"/>
      <c r="BE4" s="2">
        <v>2.671447</v>
      </c>
      <c r="BF4" s="2">
        <v>4.78663836199178</v>
      </c>
      <c r="BG4" s="2">
        <v>3.73</v>
      </c>
      <c r="BH4" s="2">
        <v>6</v>
      </c>
      <c r="BI4" s="2" t="s">
        <v>270</v>
      </c>
      <c r="BJ4" s="2">
        <v>-52.8200000005086</v>
      </c>
      <c r="BK4" s="2">
        <v>-52.8700000010929</v>
      </c>
      <c r="BL4" s="2">
        <v>-52.8700000010929</v>
      </c>
      <c r="BM4" s="2">
        <v>52.08</v>
      </c>
    </row>
    <row r="5" spans="1:65">
      <c r="A5" s="2" t="s">
        <v>11</v>
      </c>
      <c r="B5" s="2">
        <f t="shared" ref="B5:G5" si="1">I5*0.5+P5*0.5</f>
        <v>117.5</v>
      </c>
      <c r="C5" s="2">
        <f t="shared" si="1"/>
        <v>22</v>
      </c>
      <c r="D5" s="2">
        <f t="shared" si="1"/>
        <v>47.191597</v>
      </c>
      <c r="E5" s="2">
        <f t="shared" si="1"/>
        <v>34.8</v>
      </c>
      <c r="F5" s="2">
        <f t="shared" si="1"/>
        <v>2.13749073</v>
      </c>
      <c r="G5" s="2">
        <f t="shared" si="1"/>
        <v>8</v>
      </c>
      <c r="H5" s="3"/>
      <c r="I5" s="3">
        <v>135</v>
      </c>
      <c r="J5" s="3">
        <v>27</v>
      </c>
      <c r="K5" s="3">
        <v>58.933194</v>
      </c>
      <c r="L5" s="3">
        <v>55</v>
      </c>
      <c r="M5" s="3">
        <v>0.66225646</v>
      </c>
      <c r="N5" s="3">
        <v>9</v>
      </c>
      <c r="O5" s="2"/>
      <c r="P5" s="3">
        <v>100</v>
      </c>
      <c r="Q5" s="3">
        <v>17</v>
      </c>
      <c r="R5" s="3">
        <v>35.45</v>
      </c>
      <c r="S5" s="3">
        <v>14.6</v>
      </c>
      <c r="T5" s="3">
        <v>3.612725</v>
      </c>
      <c r="U5" s="3">
        <v>7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R5" s="2"/>
      <c r="AS5" s="2"/>
      <c r="BB5" s="2"/>
      <c r="BC5" s="2"/>
      <c r="BD5" s="2"/>
      <c r="BE5" s="2">
        <v>2.060356</v>
      </c>
      <c r="BF5" s="2">
        <v>62.4992113384501</v>
      </c>
      <c r="BG5" s="2">
        <v>2.5</v>
      </c>
      <c r="BH5" s="2">
        <v>3</v>
      </c>
      <c r="BI5" s="2" t="s">
        <v>271</v>
      </c>
      <c r="BJ5" s="2">
        <v>71.1700000000093</v>
      </c>
      <c r="BK5" s="2">
        <v>85.0149999997996</v>
      </c>
      <c r="BL5" s="2">
        <v>94.3600000002931</v>
      </c>
      <c r="BM5" s="2">
        <v>300</v>
      </c>
    </row>
    <row r="6" spans="1:65">
      <c r="A6" s="2" t="s">
        <v>12</v>
      </c>
      <c r="B6" s="2">
        <f t="shared" ref="B6:G6" si="2">I6*(1/3)+P6*(2/3)</f>
        <v>111.666666666667</v>
      </c>
      <c r="C6" s="2">
        <f t="shared" si="2"/>
        <v>20.3333333333333</v>
      </c>
      <c r="D6" s="2">
        <f t="shared" si="2"/>
        <v>43.2777313333333</v>
      </c>
      <c r="E6" s="2">
        <f t="shared" si="2"/>
        <v>28.0666666666667</v>
      </c>
      <c r="F6" s="2">
        <f t="shared" si="2"/>
        <v>2.62923548666667</v>
      </c>
      <c r="G6" s="2">
        <f t="shared" si="2"/>
        <v>7.66666666666667</v>
      </c>
      <c r="H6" s="3"/>
      <c r="I6" s="3">
        <v>135</v>
      </c>
      <c r="J6" s="3">
        <v>27</v>
      </c>
      <c r="K6" s="3">
        <v>58.933194</v>
      </c>
      <c r="L6" s="3">
        <v>55</v>
      </c>
      <c r="M6" s="3">
        <v>0.66225646</v>
      </c>
      <c r="N6" s="3">
        <v>9</v>
      </c>
      <c r="O6" s="2"/>
      <c r="P6" s="3">
        <v>100</v>
      </c>
      <c r="Q6" s="3">
        <v>17</v>
      </c>
      <c r="R6" s="3">
        <v>35.45</v>
      </c>
      <c r="S6" s="3">
        <v>14.6</v>
      </c>
      <c r="T6" s="3">
        <v>3.612725</v>
      </c>
      <c r="U6" s="3">
        <v>7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R6" s="2"/>
      <c r="AS6" s="2"/>
      <c r="BB6" s="2"/>
      <c r="BC6" s="2"/>
      <c r="BD6" s="2"/>
      <c r="BE6" s="2">
        <v>2.717509</v>
      </c>
      <c r="BF6" s="2">
        <v>1.76893990579141</v>
      </c>
      <c r="BG6" s="2">
        <v>3.54</v>
      </c>
      <c r="BH6" s="2">
        <v>6</v>
      </c>
      <c r="BI6" s="2" t="s">
        <v>271</v>
      </c>
      <c r="BJ6" s="2">
        <v>279.609999999764</v>
      </c>
      <c r="BK6" s="2">
        <v>279.489999998717</v>
      </c>
      <c r="BL6" s="2">
        <v>279.689999999278</v>
      </c>
      <c r="BM6" s="2">
        <v>16.05</v>
      </c>
    </row>
    <row r="7" spans="1:65">
      <c r="A7" s="2" t="s">
        <v>13</v>
      </c>
      <c r="B7" s="2">
        <f t="shared" ref="B7:G7" si="3">I7*0.5+P7*0.5</f>
        <v>117.5</v>
      </c>
      <c r="C7" s="2">
        <f t="shared" si="3"/>
        <v>21.5</v>
      </c>
      <c r="D7" s="2">
        <f t="shared" si="3"/>
        <v>45.496597</v>
      </c>
      <c r="E7" s="2">
        <f t="shared" si="3"/>
        <v>37.2</v>
      </c>
      <c r="F7" s="2">
        <f t="shared" si="3"/>
        <v>1.369680245</v>
      </c>
      <c r="G7" s="2">
        <f t="shared" si="3"/>
        <v>7.5</v>
      </c>
      <c r="H7" s="3"/>
      <c r="I7" s="3">
        <v>135</v>
      </c>
      <c r="J7" s="3">
        <v>27</v>
      </c>
      <c r="K7" s="3">
        <v>58.933194</v>
      </c>
      <c r="L7" s="3">
        <v>55</v>
      </c>
      <c r="M7" s="3">
        <v>0.66225646</v>
      </c>
      <c r="N7" s="3">
        <v>9</v>
      </c>
      <c r="O7" s="2"/>
      <c r="P7" s="3">
        <v>100</v>
      </c>
      <c r="Q7" s="3">
        <v>16</v>
      </c>
      <c r="R7" s="3">
        <v>32.06</v>
      </c>
      <c r="S7" s="3">
        <v>19.4</v>
      </c>
      <c r="T7" s="3">
        <v>2.07710403</v>
      </c>
      <c r="U7" s="3">
        <v>6</v>
      </c>
      <c r="V7" s="2"/>
      <c r="W7" s="3"/>
      <c r="X7" s="3"/>
      <c r="Y7" s="3"/>
      <c r="Z7" s="3"/>
      <c r="AA7" s="3"/>
      <c r="AB7" s="3"/>
      <c r="AC7" s="3"/>
      <c r="AK7" s="2"/>
      <c r="AR7" s="2"/>
      <c r="AS7" s="2"/>
      <c r="BB7" s="2"/>
      <c r="BC7" s="2"/>
      <c r="BD7" s="2"/>
      <c r="BE7" s="2">
        <v>2.101278</v>
      </c>
      <c r="BF7" s="2">
        <v>19.5908202530239</v>
      </c>
      <c r="BG7" s="2">
        <v>2.43</v>
      </c>
      <c r="BH7" s="2">
        <v>4</v>
      </c>
      <c r="BI7" s="2" t="s">
        <v>272</v>
      </c>
      <c r="BJ7" s="2">
        <v>-129.529999998823</v>
      </c>
      <c r="BK7" s="2">
        <v>-125.519999999213</v>
      </c>
      <c r="BL7" s="2">
        <v>-127.94499999913</v>
      </c>
      <c r="BM7" s="2">
        <v>160</v>
      </c>
    </row>
    <row r="8" spans="1:65">
      <c r="A8" s="2" t="s">
        <v>14</v>
      </c>
      <c r="B8" s="2">
        <f t="shared" ref="B8:G8" si="4">I8*0.5+P8*0.5</f>
        <v>125</v>
      </c>
      <c r="C8" s="2">
        <f t="shared" si="4"/>
        <v>30.5</v>
      </c>
      <c r="D8" s="2">
        <f t="shared" si="4"/>
        <v>68.952097</v>
      </c>
      <c r="E8" s="2">
        <f t="shared" si="4"/>
        <v>41.95</v>
      </c>
      <c r="F8" s="2">
        <f t="shared" si="4"/>
        <v>1.34146323</v>
      </c>
      <c r="G8" s="2">
        <f t="shared" si="4"/>
        <v>7.5</v>
      </c>
      <c r="H8" s="3"/>
      <c r="I8" s="3">
        <v>135</v>
      </c>
      <c r="J8" s="3">
        <v>27</v>
      </c>
      <c r="K8" s="3">
        <v>58.933194</v>
      </c>
      <c r="L8" s="3">
        <v>55</v>
      </c>
      <c r="M8" s="3">
        <v>0.66225646</v>
      </c>
      <c r="N8" s="3">
        <v>9</v>
      </c>
      <c r="O8" s="2"/>
      <c r="P8" s="3">
        <v>115</v>
      </c>
      <c r="Q8" s="3">
        <v>34</v>
      </c>
      <c r="R8" s="3">
        <v>78.971</v>
      </c>
      <c r="S8" s="3">
        <v>28.9</v>
      </c>
      <c r="T8" s="3">
        <v>2.02067</v>
      </c>
      <c r="U8" s="3">
        <v>6</v>
      </c>
      <c r="V8" s="2"/>
      <c r="W8" s="3"/>
      <c r="X8" s="3"/>
      <c r="Y8" s="3"/>
      <c r="Z8" s="3"/>
      <c r="AA8" s="3"/>
      <c r="AB8" s="3"/>
      <c r="AC8" s="3"/>
      <c r="AK8" s="2"/>
      <c r="AR8" s="2"/>
      <c r="AS8" s="2"/>
      <c r="BB8" s="2"/>
      <c r="BC8" s="2"/>
      <c r="BD8" s="2"/>
      <c r="BE8" s="2">
        <v>1.966828</v>
      </c>
      <c r="BF8" s="2">
        <v>47.3804579037541</v>
      </c>
      <c r="BG8" s="2">
        <v>2.49</v>
      </c>
      <c r="BH8" s="2">
        <v>4</v>
      </c>
      <c r="BI8" s="2" t="s">
        <v>271</v>
      </c>
      <c r="BJ8" s="2">
        <v>120.555000000522</v>
      </c>
      <c r="BK8" s="2">
        <v>120.510000000351</v>
      </c>
      <c r="BL8" s="2">
        <v>122.584999999731</v>
      </c>
      <c r="BM8" s="2">
        <v>341.66</v>
      </c>
    </row>
    <row r="9" spans="1:65">
      <c r="A9" s="2" t="s">
        <v>15</v>
      </c>
      <c r="B9" s="2">
        <f t="shared" ref="B9:G9" si="5">I9*0.5+P9*0.5</f>
        <v>137.5</v>
      </c>
      <c r="C9" s="2">
        <f t="shared" si="5"/>
        <v>39.5</v>
      </c>
      <c r="D9" s="2">
        <f t="shared" si="5"/>
        <v>93.266597</v>
      </c>
      <c r="E9" s="2">
        <f t="shared" si="5"/>
        <v>46.5</v>
      </c>
      <c r="F9" s="2">
        <f t="shared" si="5"/>
        <v>1.31656622999999</v>
      </c>
      <c r="G9" s="2">
        <f t="shared" si="5"/>
        <v>7.5</v>
      </c>
      <c r="H9" s="3"/>
      <c r="I9" s="3">
        <v>135</v>
      </c>
      <c r="J9" s="3">
        <v>27</v>
      </c>
      <c r="K9" s="3">
        <v>58.933194</v>
      </c>
      <c r="L9" s="3">
        <v>55</v>
      </c>
      <c r="M9" s="3">
        <v>0.66225646</v>
      </c>
      <c r="N9" s="3">
        <v>9</v>
      </c>
      <c r="O9" s="2"/>
      <c r="P9" s="3">
        <v>140</v>
      </c>
      <c r="Q9" s="3">
        <v>52</v>
      </c>
      <c r="R9" s="3">
        <v>127.6</v>
      </c>
      <c r="S9" s="3">
        <v>38</v>
      </c>
      <c r="T9" s="3">
        <v>1.97087599999999</v>
      </c>
      <c r="U9" s="3">
        <v>6</v>
      </c>
      <c r="V9" s="2"/>
      <c r="W9" s="3"/>
      <c r="X9" s="3"/>
      <c r="Y9" s="3"/>
      <c r="Z9" s="3"/>
      <c r="AA9" s="3"/>
      <c r="AB9" s="3"/>
      <c r="AC9" s="3"/>
      <c r="AK9" s="2"/>
      <c r="AR9" s="2"/>
      <c r="AS9" s="2"/>
      <c r="BB9" s="2"/>
      <c r="BC9" s="2"/>
      <c r="BD9" s="2"/>
      <c r="BE9" s="2">
        <v>1.983823</v>
      </c>
      <c r="BF9" s="2">
        <v>64.6098007255731</v>
      </c>
      <c r="BG9" s="2">
        <v>2.57</v>
      </c>
      <c r="BH9" s="2">
        <v>4</v>
      </c>
      <c r="BI9" s="2" t="s">
        <v>271</v>
      </c>
      <c r="BJ9" s="2">
        <v>1882.27499999982</v>
      </c>
      <c r="BK9" s="2">
        <v>2003.66999999968</v>
      </c>
      <c r="BL9" s="2">
        <v>2101.44999999962</v>
      </c>
      <c r="BM9" s="2">
        <v>196.875</v>
      </c>
    </row>
    <row r="10" spans="1:65">
      <c r="A10" s="2" t="s">
        <v>16</v>
      </c>
      <c r="B10" s="2">
        <f t="shared" ref="B10:G10" si="6">I10*(2/3)+P10*(1/3)</f>
        <v>116.666666666667</v>
      </c>
      <c r="C10" s="2">
        <f t="shared" si="6"/>
        <v>18</v>
      </c>
      <c r="D10" s="2">
        <f t="shared" si="6"/>
        <v>38.6677333333333</v>
      </c>
      <c r="E10" s="2">
        <f t="shared" si="6"/>
        <v>59.1</v>
      </c>
      <c r="F10" s="2">
        <f t="shared" si="6"/>
        <v>0.864706333333333</v>
      </c>
      <c r="G10" s="2">
        <f t="shared" si="6"/>
        <v>5.33333333333333</v>
      </c>
      <c r="H10" s="3"/>
      <c r="I10" s="3">
        <v>140</v>
      </c>
      <c r="J10" s="3">
        <v>24</v>
      </c>
      <c r="K10" s="3">
        <v>51.9961</v>
      </c>
      <c r="L10" s="3">
        <v>83</v>
      </c>
      <c r="M10" s="3">
        <v>0.665999999999999</v>
      </c>
      <c r="N10" s="3">
        <v>6</v>
      </c>
      <c r="O10" s="2"/>
      <c r="P10" s="3">
        <v>70</v>
      </c>
      <c r="Q10" s="3">
        <v>6</v>
      </c>
      <c r="R10" s="3">
        <v>12.011</v>
      </c>
      <c r="S10" s="3">
        <v>11.3</v>
      </c>
      <c r="T10" s="3">
        <v>1.262119</v>
      </c>
      <c r="U10" s="3">
        <v>4</v>
      </c>
      <c r="V10" s="2"/>
      <c r="W10" s="3"/>
      <c r="X10" s="3"/>
      <c r="Y10" s="3"/>
      <c r="Z10" s="3"/>
      <c r="AA10" s="3"/>
      <c r="AB10" s="3"/>
      <c r="AC10" s="3"/>
      <c r="AK10" s="2"/>
      <c r="AR10" s="2"/>
      <c r="AS10" s="2"/>
      <c r="BB10" s="2"/>
      <c r="BC10" s="2"/>
      <c r="BD10" s="2"/>
      <c r="BE10" s="2">
        <v>4.224267</v>
      </c>
      <c r="BF10" s="2">
        <v>8.73032230614388</v>
      </c>
      <c r="BG10" s="2">
        <v>2.66</v>
      </c>
      <c r="BH10" s="2">
        <v>3</v>
      </c>
      <c r="BI10" s="2" t="s">
        <v>271</v>
      </c>
      <c r="BJ10" s="2">
        <v>42.0099999995927</v>
      </c>
      <c r="BK10" s="2">
        <v>41.9950000001279</v>
      </c>
      <c r="BL10" s="2">
        <v>42.0000000005416</v>
      </c>
      <c r="BM10" s="2">
        <v>950</v>
      </c>
    </row>
    <row r="11" spans="1:65">
      <c r="A11" s="2" t="s">
        <v>17</v>
      </c>
      <c r="B11" s="2">
        <f t="shared" ref="B11:G11" si="7">I11*(1/3)+P11*(2/3)</f>
        <v>123.333333333333</v>
      </c>
      <c r="C11" s="2">
        <f t="shared" si="7"/>
        <v>31.3333333333333</v>
      </c>
      <c r="D11" s="2">
        <f t="shared" si="7"/>
        <v>70.6013666666667</v>
      </c>
      <c r="E11" s="2">
        <f t="shared" si="7"/>
        <v>41.6666666666667</v>
      </c>
      <c r="F11" s="2">
        <f t="shared" si="7"/>
        <v>2.46439213333333</v>
      </c>
      <c r="G11" s="2">
        <f t="shared" si="7"/>
        <v>6.66666666666667</v>
      </c>
      <c r="H11" s="3"/>
      <c r="I11" s="3">
        <v>140</v>
      </c>
      <c r="J11" s="3">
        <v>24</v>
      </c>
      <c r="K11" s="3">
        <v>51.9961</v>
      </c>
      <c r="L11" s="3">
        <v>83</v>
      </c>
      <c r="M11" s="3">
        <v>0.665999999999999</v>
      </c>
      <c r="N11" s="3">
        <v>6</v>
      </c>
      <c r="O11" s="2"/>
      <c r="P11" s="3">
        <v>115</v>
      </c>
      <c r="Q11" s="3">
        <v>35</v>
      </c>
      <c r="R11" s="3">
        <v>79.904</v>
      </c>
      <c r="S11" s="3">
        <v>21</v>
      </c>
      <c r="T11" s="3">
        <v>3.3635882</v>
      </c>
      <c r="U11" s="3">
        <v>7</v>
      </c>
      <c r="V11" s="2"/>
      <c r="W11" s="3"/>
      <c r="X11" s="3"/>
      <c r="Y11" s="3"/>
      <c r="Z11" s="3"/>
      <c r="AA11" s="3"/>
      <c r="AB11" s="3"/>
      <c r="AC11" s="3"/>
      <c r="AK11" s="2"/>
      <c r="AR11" s="2"/>
      <c r="AS11" s="2"/>
      <c r="BB11" s="2"/>
      <c r="BC11" s="2"/>
      <c r="BD11" s="2"/>
      <c r="BE11" s="2">
        <v>4.077952</v>
      </c>
      <c r="BF11" s="2">
        <v>-14.834546988034</v>
      </c>
      <c r="BG11" s="2">
        <v>3.69</v>
      </c>
      <c r="BH11" s="2">
        <v>6</v>
      </c>
      <c r="BI11" s="2" t="s">
        <v>273</v>
      </c>
      <c r="BJ11" s="2">
        <v>-4.90000000041846</v>
      </c>
      <c r="BK11" s="2">
        <v>40.6300000008741</v>
      </c>
      <c r="BL11" s="2">
        <v>-21.6699999988634</v>
      </c>
      <c r="BM11" s="2">
        <v>63.75</v>
      </c>
    </row>
    <row r="12" spans="1:65">
      <c r="A12" s="2" t="s">
        <v>18</v>
      </c>
      <c r="B12" s="2">
        <f t="shared" ref="B12:G12" si="8">I12*0.25+P12*0.75</f>
        <v>121.25</v>
      </c>
      <c r="C12" s="2">
        <f t="shared" si="8"/>
        <v>32.25</v>
      </c>
      <c r="D12" s="2">
        <f t="shared" si="8"/>
        <v>72.927025</v>
      </c>
      <c r="E12" s="2">
        <f t="shared" si="8"/>
        <v>36.5</v>
      </c>
      <c r="F12" s="2">
        <f t="shared" si="8"/>
        <v>2.68919115</v>
      </c>
      <c r="G12" s="2">
        <f t="shared" si="8"/>
        <v>6.75</v>
      </c>
      <c r="H12" s="3"/>
      <c r="I12" s="3">
        <v>140</v>
      </c>
      <c r="J12" s="3">
        <v>24</v>
      </c>
      <c r="K12" s="3">
        <v>51.9961</v>
      </c>
      <c r="L12" s="3">
        <v>83</v>
      </c>
      <c r="M12" s="3">
        <v>0.665999999999999</v>
      </c>
      <c r="N12" s="3">
        <v>6</v>
      </c>
      <c r="O12" s="2"/>
      <c r="P12" s="3">
        <v>115</v>
      </c>
      <c r="Q12" s="3">
        <v>35</v>
      </c>
      <c r="R12" s="3">
        <v>79.904</v>
      </c>
      <c r="S12" s="3">
        <v>21</v>
      </c>
      <c r="T12" s="3">
        <v>3.3635882</v>
      </c>
      <c r="U12" s="3">
        <v>7</v>
      </c>
      <c r="V12" s="2"/>
      <c r="W12" s="3"/>
      <c r="X12" s="3"/>
      <c r="Y12" s="3"/>
      <c r="Z12" s="3"/>
      <c r="AA12" s="3"/>
      <c r="AB12" s="3"/>
      <c r="AC12" s="3"/>
      <c r="AK12" s="2"/>
      <c r="AR12" s="2"/>
      <c r="AS12" s="2"/>
      <c r="BB12" s="2"/>
      <c r="BC12" s="2"/>
      <c r="BD12" s="2"/>
      <c r="BE12" s="2">
        <v>3.326718</v>
      </c>
      <c r="BF12" s="2">
        <v>2.50178917294534</v>
      </c>
      <c r="BG12" s="2">
        <v>3.72</v>
      </c>
      <c r="BH12" s="2">
        <v>3</v>
      </c>
      <c r="BI12" s="2" t="s">
        <v>271</v>
      </c>
      <c r="BJ12" s="2">
        <v>137.674999999504</v>
      </c>
      <c r="BK12" s="2">
        <v>137.510000000063</v>
      </c>
      <c r="BL12" s="2">
        <v>137.794999998775</v>
      </c>
      <c r="BM12" s="2">
        <v>45.41</v>
      </c>
    </row>
    <row r="13" spans="1:65">
      <c r="A13" s="2" t="s">
        <v>19</v>
      </c>
      <c r="B13" s="2">
        <f t="shared" ref="B13:G13" si="9">I13*(1/3)+P13*(1/3)+W13*(1/3)</f>
        <v>118.333333333333</v>
      </c>
      <c r="C13" s="2">
        <f t="shared" si="9"/>
        <v>25.3333333333333</v>
      </c>
      <c r="D13" s="2">
        <f t="shared" si="9"/>
        <v>55.7833666666667</v>
      </c>
      <c r="E13" s="2">
        <f t="shared" si="9"/>
        <v>39.5333333333333</v>
      </c>
      <c r="F13" s="2">
        <f t="shared" si="9"/>
        <v>2.54743773333333</v>
      </c>
      <c r="G13" s="2">
        <f t="shared" si="9"/>
        <v>6.66666666666667</v>
      </c>
      <c r="H13" s="3"/>
      <c r="I13" s="3">
        <v>140</v>
      </c>
      <c r="J13" s="3">
        <v>24</v>
      </c>
      <c r="K13" s="3">
        <v>51.9961</v>
      </c>
      <c r="L13" s="3">
        <v>83</v>
      </c>
      <c r="M13" s="3">
        <v>0.665999999999999</v>
      </c>
      <c r="N13" s="3">
        <v>6</v>
      </c>
      <c r="O13" s="2"/>
      <c r="P13" s="3">
        <v>115</v>
      </c>
      <c r="Q13" s="3">
        <v>35</v>
      </c>
      <c r="R13" s="3">
        <v>79.904</v>
      </c>
      <c r="S13" s="3">
        <v>21</v>
      </c>
      <c r="T13" s="3">
        <v>3.3635882</v>
      </c>
      <c r="U13" s="3">
        <v>7</v>
      </c>
      <c r="V13" s="2"/>
      <c r="W13" s="3">
        <v>100</v>
      </c>
      <c r="X13" s="3">
        <v>17</v>
      </c>
      <c r="Y13" s="3">
        <v>35.45</v>
      </c>
      <c r="Z13" s="3">
        <v>14.6</v>
      </c>
      <c r="AA13" s="3">
        <v>3.612725</v>
      </c>
      <c r="AB13" s="3">
        <v>7</v>
      </c>
      <c r="AC13" s="3"/>
      <c r="AK13" s="2"/>
      <c r="AR13" s="2"/>
      <c r="AS13" s="2"/>
      <c r="BB13" s="2"/>
      <c r="BC13" s="2"/>
      <c r="BD13" s="2"/>
      <c r="BE13" s="2">
        <v>4.029751</v>
      </c>
      <c r="BF13" s="2">
        <v>2.07531786475896</v>
      </c>
      <c r="BG13" s="2">
        <v>3.74</v>
      </c>
      <c r="BH13" s="2">
        <v>6</v>
      </c>
      <c r="BI13" s="2" t="s">
        <v>273</v>
      </c>
      <c r="BJ13" s="2">
        <v>0.449999999929673</v>
      </c>
      <c r="BK13" s="2">
        <v>39.6099999999677</v>
      </c>
      <c r="BL13" s="2">
        <v>-14.3600000015454</v>
      </c>
      <c r="BM13" s="2">
        <v>103.66</v>
      </c>
    </row>
    <row r="14" spans="1:65">
      <c r="A14" s="2" t="s">
        <v>20</v>
      </c>
      <c r="B14" s="2">
        <f t="shared" ref="B14:G14" si="10">I14*(1/3)+P14*(1/3)+W14*(1/3)</f>
        <v>106.666666666667</v>
      </c>
      <c r="C14" s="2">
        <f t="shared" si="10"/>
        <v>22</v>
      </c>
      <c r="D14" s="2">
        <f t="shared" si="10"/>
        <v>48.6357</v>
      </c>
      <c r="E14" s="2">
        <f t="shared" si="10"/>
        <v>37.1333333333333</v>
      </c>
      <c r="F14" s="2">
        <f t="shared" si="10"/>
        <v>0.8765294</v>
      </c>
      <c r="G14" s="2">
        <f t="shared" si="10"/>
        <v>6</v>
      </c>
      <c r="H14" s="3"/>
      <c r="I14" s="3">
        <v>140</v>
      </c>
      <c r="J14" s="3">
        <v>24</v>
      </c>
      <c r="K14" s="3">
        <v>51.9961</v>
      </c>
      <c r="L14" s="3">
        <v>83</v>
      </c>
      <c r="M14" s="3">
        <v>0.665999999999999</v>
      </c>
      <c r="N14" s="3">
        <v>6</v>
      </c>
      <c r="O14" s="2"/>
      <c r="P14" s="3">
        <v>115</v>
      </c>
      <c r="Q14" s="3">
        <v>35</v>
      </c>
      <c r="R14" s="3">
        <v>79.904</v>
      </c>
      <c r="S14" s="3">
        <v>21</v>
      </c>
      <c r="T14" s="3">
        <v>3.3635882</v>
      </c>
      <c r="U14" s="3">
        <v>7</v>
      </c>
      <c r="V14" s="2"/>
      <c r="W14" s="3">
        <v>65</v>
      </c>
      <c r="X14" s="3">
        <v>7</v>
      </c>
      <c r="Y14" s="3">
        <v>14.007</v>
      </c>
      <c r="Z14" s="3">
        <v>7.4</v>
      </c>
      <c r="AA14" s="3">
        <v>-1.4</v>
      </c>
      <c r="AB14" s="3">
        <v>5</v>
      </c>
      <c r="AC14" s="3"/>
      <c r="AK14" s="2"/>
      <c r="AR14" s="2"/>
      <c r="AS14" s="2"/>
      <c r="BB14" s="2"/>
      <c r="BC14" s="2"/>
      <c r="BD14" s="2"/>
      <c r="BE14" s="2">
        <v>2.67015</v>
      </c>
      <c r="BF14" s="2">
        <v>41.1576865669333</v>
      </c>
      <c r="BG14" s="2">
        <v>2.91</v>
      </c>
      <c r="BH14" s="2">
        <v>4</v>
      </c>
      <c r="BI14" s="2" t="s">
        <v>271</v>
      </c>
      <c r="BJ14" s="2">
        <v>734.265000001955</v>
      </c>
      <c r="BK14" s="2">
        <v>478.470000000897</v>
      </c>
      <c r="BL14" s="2">
        <v>610.220000002215</v>
      </c>
      <c r="BM14" s="2">
        <v>629</v>
      </c>
    </row>
    <row r="15" spans="1:65">
      <c r="A15" s="2" t="s">
        <v>21</v>
      </c>
      <c r="B15" s="2">
        <f t="shared" ref="B15:G15" si="11">I15*(1/3)+P15*(1/3)+W15*(1/3)</f>
        <v>105</v>
      </c>
      <c r="C15" s="2">
        <f t="shared" si="11"/>
        <v>22.3333333333333</v>
      </c>
      <c r="D15" s="2">
        <f t="shared" si="11"/>
        <v>49.2997</v>
      </c>
      <c r="E15" s="2">
        <f t="shared" si="11"/>
        <v>36.4333333333333</v>
      </c>
      <c r="F15" s="2">
        <f t="shared" si="11"/>
        <v>1.8302339</v>
      </c>
      <c r="G15" s="2">
        <f t="shared" si="11"/>
        <v>6.33333333333333</v>
      </c>
      <c r="H15" s="3"/>
      <c r="I15" s="3">
        <v>140</v>
      </c>
      <c r="J15" s="3">
        <v>24</v>
      </c>
      <c r="K15" s="3">
        <v>51.9961</v>
      </c>
      <c r="L15" s="3">
        <v>83</v>
      </c>
      <c r="M15" s="3">
        <v>0.665999999999999</v>
      </c>
      <c r="N15" s="3">
        <v>6</v>
      </c>
      <c r="O15" s="2"/>
      <c r="P15" s="3">
        <v>115</v>
      </c>
      <c r="Q15" s="3">
        <v>35</v>
      </c>
      <c r="R15" s="3">
        <v>79.904</v>
      </c>
      <c r="S15" s="3">
        <v>21</v>
      </c>
      <c r="T15" s="3">
        <v>3.3635882</v>
      </c>
      <c r="U15" s="3">
        <v>7</v>
      </c>
      <c r="V15" s="2"/>
      <c r="W15" s="3">
        <v>60</v>
      </c>
      <c r="X15" s="3">
        <v>8</v>
      </c>
      <c r="Y15" s="3">
        <v>15.999</v>
      </c>
      <c r="Z15" s="3">
        <v>5.3</v>
      </c>
      <c r="AA15" s="3">
        <v>1.4611135</v>
      </c>
      <c r="AB15" s="3">
        <v>6</v>
      </c>
      <c r="AC15" s="3"/>
      <c r="AK15" s="2"/>
      <c r="AR15" s="2"/>
      <c r="AS15" s="2"/>
      <c r="BB15" s="2"/>
      <c r="BC15" s="2"/>
      <c r="BD15" s="2"/>
      <c r="BE15" s="2">
        <v>3.111247</v>
      </c>
      <c r="BF15" s="2">
        <v>4.51551773529044</v>
      </c>
      <c r="BG15" s="2">
        <v>3.06</v>
      </c>
      <c r="BH15" s="2">
        <v>4</v>
      </c>
      <c r="BI15" s="2" t="s">
        <v>270</v>
      </c>
      <c r="BJ15" s="2">
        <v>85.3800000015781</v>
      </c>
      <c r="BK15" s="2">
        <v>-11.9800000000225</v>
      </c>
      <c r="BL15" s="2">
        <v>36.6950000021404</v>
      </c>
      <c r="BM15" s="2">
        <v>34.7</v>
      </c>
    </row>
    <row r="16" spans="1:65">
      <c r="A16" s="2" t="s">
        <v>22</v>
      </c>
      <c r="B16" s="2">
        <f t="shared" ref="B16:G16" si="12">I16*0.25+P16*0.75</f>
        <v>110</v>
      </c>
      <c r="C16" s="2">
        <f t="shared" si="12"/>
        <v>18.75</v>
      </c>
      <c r="D16" s="2">
        <f t="shared" si="12"/>
        <v>39.586525</v>
      </c>
      <c r="E16" s="2">
        <f t="shared" si="12"/>
        <v>31.7</v>
      </c>
      <c r="F16" s="2">
        <f t="shared" si="12"/>
        <v>2.87604375</v>
      </c>
      <c r="G16" s="2">
        <f t="shared" si="12"/>
        <v>6.75</v>
      </c>
      <c r="H16" s="3"/>
      <c r="I16" s="3">
        <v>140</v>
      </c>
      <c r="J16" s="3">
        <v>24</v>
      </c>
      <c r="K16" s="3">
        <v>51.9961</v>
      </c>
      <c r="L16" s="3">
        <v>83</v>
      </c>
      <c r="M16" s="3">
        <v>0.665999999999999</v>
      </c>
      <c r="N16" s="3">
        <v>6</v>
      </c>
      <c r="O16" s="2"/>
      <c r="P16" s="3">
        <v>100</v>
      </c>
      <c r="Q16" s="3">
        <v>17</v>
      </c>
      <c r="R16" s="3">
        <v>35.45</v>
      </c>
      <c r="S16" s="3">
        <v>14.6</v>
      </c>
      <c r="T16" s="3">
        <v>3.612725</v>
      </c>
      <c r="U16" s="3">
        <v>7</v>
      </c>
      <c r="V16" s="2"/>
      <c r="W16" s="3"/>
      <c r="X16" s="3"/>
      <c r="Y16" s="3"/>
      <c r="Z16" s="3"/>
      <c r="AA16" s="3"/>
      <c r="AB16" s="3"/>
      <c r="AC16" s="3"/>
      <c r="AK16" s="2"/>
      <c r="AR16" s="2"/>
      <c r="AS16" s="2"/>
      <c r="BB16" s="2"/>
      <c r="BC16" s="2"/>
      <c r="BD16" s="2"/>
      <c r="BE16" s="2">
        <v>3.189766</v>
      </c>
      <c r="BF16" s="2">
        <v>2.13574437933594</v>
      </c>
      <c r="BG16" s="2">
        <v>3.5</v>
      </c>
      <c r="BH16" s="2">
        <v>3</v>
      </c>
      <c r="BI16" s="2" t="s">
        <v>271</v>
      </c>
      <c r="BJ16" s="2">
        <v>16.1399999996092</v>
      </c>
      <c r="BK16" s="2">
        <v>16.1599999977113</v>
      </c>
      <c r="BL16" s="2">
        <v>16.0249999971995</v>
      </c>
      <c r="BM16" s="2">
        <v>27.5</v>
      </c>
    </row>
    <row r="17" spans="1:65">
      <c r="A17" s="2" t="s">
        <v>23</v>
      </c>
      <c r="B17" s="2">
        <f t="shared" ref="B17:G17" si="13">I17*(1/3)+P17*(1/3)+W17*(1/3)</f>
        <v>100</v>
      </c>
      <c r="C17" s="2">
        <f t="shared" si="13"/>
        <v>16.3333333333333</v>
      </c>
      <c r="D17" s="2">
        <f t="shared" si="13"/>
        <v>34.4817</v>
      </c>
      <c r="E17" s="2">
        <f t="shared" si="13"/>
        <v>34.3</v>
      </c>
      <c r="F17" s="2">
        <f t="shared" si="13"/>
        <v>1.9132795</v>
      </c>
      <c r="G17" s="2">
        <f t="shared" si="13"/>
        <v>6.33333333333333</v>
      </c>
      <c r="H17" s="3"/>
      <c r="I17" s="3">
        <v>140</v>
      </c>
      <c r="J17" s="3">
        <v>24</v>
      </c>
      <c r="K17" s="3">
        <v>51.9961</v>
      </c>
      <c r="L17" s="3">
        <v>83</v>
      </c>
      <c r="M17" s="3">
        <v>0.665999999999999</v>
      </c>
      <c r="N17" s="3">
        <v>6</v>
      </c>
      <c r="O17" s="2"/>
      <c r="P17" s="3">
        <v>100</v>
      </c>
      <c r="Q17" s="3">
        <v>17</v>
      </c>
      <c r="R17" s="3">
        <v>35.45</v>
      </c>
      <c r="S17" s="3">
        <v>14.6</v>
      </c>
      <c r="T17" s="3">
        <v>3.612725</v>
      </c>
      <c r="U17" s="3">
        <v>7</v>
      </c>
      <c r="V17" s="2"/>
      <c r="W17" s="3">
        <v>60</v>
      </c>
      <c r="X17" s="3">
        <v>8</v>
      </c>
      <c r="Y17" s="3">
        <v>15.999</v>
      </c>
      <c r="Z17" s="3">
        <v>5.3</v>
      </c>
      <c r="AA17" s="3">
        <v>1.4611135</v>
      </c>
      <c r="AB17" s="3">
        <v>6</v>
      </c>
      <c r="AC17" s="3"/>
      <c r="AK17" s="2"/>
      <c r="AR17" s="2"/>
      <c r="AS17" s="2"/>
      <c r="BB17" s="2"/>
      <c r="BC17" s="2"/>
      <c r="BD17" s="2"/>
      <c r="BE17" s="2">
        <v>3.085145</v>
      </c>
      <c r="BF17" s="2">
        <v>4.84206404131506</v>
      </c>
      <c r="BG17" s="2">
        <v>3.05</v>
      </c>
      <c r="BH17" s="2">
        <v>4</v>
      </c>
      <c r="BI17" s="2" t="s">
        <v>271</v>
      </c>
      <c r="BJ17" s="2">
        <v>20.3699999978824</v>
      </c>
      <c r="BK17" s="2">
        <v>40.8599999985881</v>
      </c>
      <c r="BL17" s="2">
        <v>30.6150000000116</v>
      </c>
      <c r="BM17" s="2">
        <v>4</v>
      </c>
    </row>
    <row r="18" spans="1:65">
      <c r="A18" s="2" t="s">
        <v>24</v>
      </c>
      <c r="B18" s="2">
        <f t="shared" ref="B18:G18" si="14">I18*0.2+P18*0.2+W18*0.6</f>
        <v>137</v>
      </c>
      <c r="C18" s="2">
        <f t="shared" si="14"/>
        <v>42.4</v>
      </c>
      <c r="D18" s="2">
        <f t="shared" si="14"/>
        <v>101.48522</v>
      </c>
      <c r="E18" s="2">
        <f t="shared" si="14"/>
        <v>47.4</v>
      </c>
      <c r="F18" s="2">
        <f t="shared" si="14"/>
        <v>1.56226799999999</v>
      </c>
      <c r="G18" s="2">
        <f t="shared" si="14"/>
        <v>5.6</v>
      </c>
      <c r="H18" s="3"/>
      <c r="I18" s="3">
        <v>140</v>
      </c>
      <c r="J18" s="3">
        <v>24</v>
      </c>
      <c r="K18" s="3">
        <v>51.9961</v>
      </c>
      <c r="L18" s="3">
        <v>83</v>
      </c>
      <c r="M18" s="3">
        <v>0.665999999999999</v>
      </c>
      <c r="N18" s="3">
        <v>6</v>
      </c>
      <c r="O18" s="2"/>
      <c r="P18" s="3">
        <v>125</v>
      </c>
      <c r="Q18" s="3">
        <v>32</v>
      </c>
      <c r="R18" s="3">
        <v>72.63</v>
      </c>
      <c r="S18" s="3">
        <v>40</v>
      </c>
      <c r="T18" s="3">
        <v>1.232712</v>
      </c>
      <c r="U18" s="3">
        <v>4</v>
      </c>
      <c r="V18" s="2"/>
      <c r="W18" s="3">
        <v>140</v>
      </c>
      <c r="X18" s="3">
        <v>52</v>
      </c>
      <c r="Y18" s="3">
        <v>127.6</v>
      </c>
      <c r="Z18" s="3">
        <v>38</v>
      </c>
      <c r="AA18" s="3">
        <v>1.97087599999999</v>
      </c>
      <c r="AB18" s="3">
        <v>6</v>
      </c>
      <c r="AC18" s="3"/>
      <c r="AK18" s="2"/>
      <c r="AR18" s="2"/>
      <c r="AS18" s="2"/>
      <c r="BD18" s="2"/>
      <c r="BE18" s="2">
        <v>3.715333</v>
      </c>
      <c r="BF18" s="2">
        <v>4.6931701848814</v>
      </c>
      <c r="BG18" s="2">
        <v>3.99</v>
      </c>
      <c r="BH18" s="2">
        <v>3</v>
      </c>
      <c r="BI18" s="2" t="s">
        <v>271</v>
      </c>
      <c r="BJ18" s="2">
        <v>510.105000000038</v>
      </c>
      <c r="BK18" s="2">
        <v>510.944999998486</v>
      </c>
      <c r="BL18" s="2">
        <v>509.85500000067</v>
      </c>
      <c r="BM18" s="2">
        <v>46.875</v>
      </c>
    </row>
    <row r="19" spans="1:65">
      <c r="A19" s="2" t="s">
        <v>25</v>
      </c>
      <c r="B19" s="2">
        <f t="shared" ref="B19:G19" si="15">I19*(1/3)+P19*(2/3)</f>
        <v>140</v>
      </c>
      <c r="C19" s="2">
        <f t="shared" si="15"/>
        <v>43.3333333333333</v>
      </c>
      <c r="D19" s="2">
        <f t="shared" si="15"/>
        <v>101.935013333333</v>
      </c>
      <c r="E19" s="2">
        <f t="shared" si="15"/>
        <v>49.6</v>
      </c>
      <c r="F19" s="2">
        <f t="shared" si="15"/>
        <v>2.26135786666667</v>
      </c>
      <c r="G19" s="2">
        <f t="shared" si="15"/>
        <v>6.66666666666667</v>
      </c>
      <c r="H19" s="3"/>
      <c r="I19" s="3">
        <v>140</v>
      </c>
      <c r="J19" s="3">
        <v>24</v>
      </c>
      <c r="K19" s="3">
        <v>51.9961</v>
      </c>
      <c r="L19" s="3">
        <v>83</v>
      </c>
      <c r="M19" s="3">
        <v>0.665999999999999</v>
      </c>
      <c r="N19" s="3">
        <v>6</v>
      </c>
      <c r="O19" s="2"/>
      <c r="P19" s="3">
        <v>140</v>
      </c>
      <c r="Q19" s="3">
        <v>53</v>
      </c>
      <c r="R19" s="3">
        <v>126.90447</v>
      </c>
      <c r="S19" s="3">
        <v>32.9</v>
      </c>
      <c r="T19" s="3">
        <v>3.0590368</v>
      </c>
      <c r="U19" s="3">
        <v>7</v>
      </c>
      <c r="V19" s="2"/>
      <c r="W19" s="3"/>
      <c r="X19" s="3"/>
      <c r="Y19" s="3"/>
      <c r="Z19" s="3"/>
      <c r="AA19" s="3"/>
      <c r="AB19" s="3"/>
      <c r="AC19" s="3"/>
      <c r="AK19" s="2"/>
      <c r="AR19" s="2"/>
      <c r="AS19" s="2"/>
      <c r="BD19" s="2"/>
      <c r="BE19" s="2">
        <v>4.061507</v>
      </c>
      <c r="BF19" s="2">
        <v>2.5029331470835</v>
      </c>
      <c r="BG19" s="2">
        <v>4.12</v>
      </c>
      <c r="BH19" s="2">
        <v>6</v>
      </c>
      <c r="BI19" s="2" t="s">
        <v>270</v>
      </c>
      <c r="BJ19" s="2">
        <v>216.62999999883</v>
      </c>
      <c r="BK19" s="2">
        <v>-69.8700000008046</v>
      </c>
      <c r="BL19" s="2">
        <v>317.449999998942</v>
      </c>
      <c r="BM19" s="2">
        <v>616.66</v>
      </c>
    </row>
    <row r="20" spans="1:65">
      <c r="A20" s="2" t="s">
        <v>26</v>
      </c>
      <c r="B20" s="2">
        <f t="shared" ref="B20:G20" si="16">I20*0.25+P20*0.75</f>
        <v>140</v>
      </c>
      <c r="C20" s="2">
        <f t="shared" si="16"/>
        <v>45.75</v>
      </c>
      <c r="D20" s="2">
        <f t="shared" si="16"/>
        <v>108.1773775</v>
      </c>
      <c r="E20" s="2">
        <f t="shared" si="16"/>
        <v>45.425</v>
      </c>
      <c r="F20" s="2">
        <f t="shared" si="16"/>
        <v>2.4607776</v>
      </c>
      <c r="G20" s="2">
        <f t="shared" si="16"/>
        <v>6.75</v>
      </c>
      <c r="H20" s="3"/>
      <c r="I20" s="3">
        <v>140</v>
      </c>
      <c r="J20" s="3">
        <v>24</v>
      </c>
      <c r="K20" s="3">
        <v>51.9961</v>
      </c>
      <c r="L20" s="3">
        <v>83</v>
      </c>
      <c r="M20" s="3">
        <v>0.665999999999999</v>
      </c>
      <c r="N20" s="3">
        <v>6</v>
      </c>
      <c r="O20" s="2"/>
      <c r="P20" s="3">
        <v>140</v>
      </c>
      <c r="Q20" s="3">
        <v>53</v>
      </c>
      <c r="R20" s="3">
        <v>126.90447</v>
      </c>
      <c r="S20" s="3">
        <v>32.9</v>
      </c>
      <c r="T20" s="3">
        <v>3.0590368</v>
      </c>
      <c r="U20" s="3">
        <v>7</v>
      </c>
      <c r="V20" s="2"/>
      <c r="W20" s="3"/>
      <c r="X20" s="3"/>
      <c r="Y20" s="3"/>
      <c r="Z20" s="3"/>
      <c r="AA20" s="3"/>
      <c r="AB20" s="3"/>
      <c r="AC20" s="3"/>
      <c r="AK20" s="2"/>
      <c r="AR20" s="2"/>
      <c r="AS20" s="2"/>
      <c r="BD20" s="2"/>
      <c r="BE20" s="2">
        <v>3.541961</v>
      </c>
      <c r="BF20" s="2">
        <v>2.77980583640867</v>
      </c>
      <c r="BG20" s="2">
        <v>4.05</v>
      </c>
      <c r="BH20" s="2">
        <v>3</v>
      </c>
      <c r="BI20" s="2" t="s">
        <v>271</v>
      </c>
      <c r="BJ20" s="2">
        <v>763.77999999977</v>
      </c>
      <c r="BK20" s="2">
        <v>764.795000000262</v>
      </c>
      <c r="BL20" s="2">
        <v>765.120000000508</v>
      </c>
      <c r="BM20" s="2">
        <v>75</v>
      </c>
    </row>
    <row r="21" spans="1:65">
      <c r="A21" s="2" t="s">
        <v>27</v>
      </c>
      <c r="B21" s="2">
        <f t="shared" ref="B21:G21" si="17">I21*(1/3)+P21*(1/3)+W21*(1/3)</f>
        <v>131.666666666667</v>
      </c>
      <c r="C21" s="2">
        <f t="shared" si="17"/>
        <v>37.3333333333333</v>
      </c>
      <c r="D21" s="2">
        <f t="shared" si="17"/>
        <v>86.26819</v>
      </c>
      <c r="E21" s="2">
        <f t="shared" si="17"/>
        <v>45.6333333333333</v>
      </c>
      <c r="F21" s="2">
        <f t="shared" si="17"/>
        <v>2.362875</v>
      </c>
      <c r="G21" s="2">
        <f t="shared" si="17"/>
        <v>6.66666666666667</v>
      </c>
      <c r="H21" s="3"/>
      <c r="I21" s="3">
        <v>140</v>
      </c>
      <c r="J21" s="3">
        <v>24</v>
      </c>
      <c r="K21" s="3">
        <v>51.9961</v>
      </c>
      <c r="L21" s="3">
        <v>83</v>
      </c>
      <c r="M21" s="3">
        <v>0.665999999999999</v>
      </c>
      <c r="N21" s="3">
        <v>6</v>
      </c>
      <c r="O21" s="2"/>
      <c r="P21" s="3">
        <v>140</v>
      </c>
      <c r="Q21" s="3">
        <v>53</v>
      </c>
      <c r="R21" s="3">
        <v>126.90447</v>
      </c>
      <c r="S21" s="3">
        <v>32.9</v>
      </c>
      <c r="T21" s="3">
        <v>3.0590368</v>
      </c>
      <c r="U21" s="3">
        <v>7</v>
      </c>
      <c r="V21" s="2"/>
      <c r="W21" s="3">
        <v>115</v>
      </c>
      <c r="X21" s="3">
        <v>35</v>
      </c>
      <c r="Y21" s="3">
        <v>79.904</v>
      </c>
      <c r="Z21" s="3">
        <v>21</v>
      </c>
      <c r="AA21" s="3">
        <v>3.3635882</v>
      </c>
      <c r="AB21" s="3">
        <v>7</v>
      </c>
      <c r="AC21" s="3"/>
      <c r="AK21" s="2"/>
      <c r="AR21" s="2"/>
      <c r="AS21" s="2"/>
      <c r="BD21" s="2"/>
      <c r="BE21" s="2">
        <v>4.049603</v>
      </c>
      <c r="BF21" s="2">
        <v>-2.63230021477983</v>
      </c>
      <c r="BG21" s="2">
        <v>3.98</v>
      </c>
      <c r="BH21" s="2">
        <v>6</v>
      </c>
      <c r="BI21" s="2" t="s">
        <v>273</v>
      </c>
      <c r="BJ21" s="2">
        <v>150.460000000407</v>
      </c>
      <c r="BK21" s="2">
        <v>-5.87999999979161</v>
      </c>
      <c r="BL21" s="2">
        <v>-59.7500000001361</v>
      </c>
      <c r="BM21" s="2">
        <v>95</v>
      </c>
    </row>
    <row r="22" spans="1:65">
      <c r="A22" s="2" t="s">
        <v>28</v>
      </c>
      <c r="B22" s="2">
        <f t="shared" ref="B22:G22" si="18">I22*(1/3)+P22*(1/3)+W22*(1/3)</f>
        <v>126.666666666667</v>
      </c>
      <c r="C22" s="2">
        <f t="shared" si="18"/>
        <v>31.3333333333333</v>
      </c>
      <c r="D22" s="2">
        <f t="shared" si="18"/>
        <v>71.45019</v>
      </c>
      <c r="E22" s="2">
        <f t="shared" si="18"/>
        <v>43.5</v>
      </c>
      <c r="F22" s="2">
        <f t="shared" si="18"/>
        <v>2.4459206</v>
      </c>
      <c r="G22" s="2">
        <f t="shared" si="18"/>
        <v>6.66666666666667</v>
      </c>
      <c r="H22" s="3"/>
      <c r="I22" s="3">
        <v>140</v>
      </c>
      <c r="J22" s="3">
        <v>24</v>
      </c>
      <c r="K22" s="3">
        <v>51.9961</v>
      </c>
      <c r="L22" s="3">
        <v>83</v>
      </c>
      <c r="M22" s="3">
        <v>0.665999999999999</v>
      </c>
      <c r="N22" s="3">
        <v>6</v>
      </c>
      <c r="O22" s="2"/>
      <c r="P22" s="3">
        <v>140</v>
      </c>
      <c r="Q22" s="3">
        <v>53</v>
      </c>
      <c r="R22" s="3">
        <v>126.90447</v>
      </c>
      <c r="S22" s="3">
        <v>32.9</v>
      </c>
      <c r="T22" s="3">
        <v>3.0590368</v>
      </c>
      <c r="U22" s="3">
        <v>7</v>
      </c>
      <c r="V22" s="2"/>
      <c r="W22" s="3">
        <v>100</v>
      </c>
      <c r="X22" s="3">
        <v>17</v>
      </c>
      <c r="Y22" s="3">
        <v>35.45</v>
      </c>
      <c r="Z22" s="3">
        <v>14.6</v>
      </c>
      <c r="AA22" s="3">
        <v>3.612725</v>
      </c>
      <c r="AB22" s="3">
        <v>7</v>
      </c>
      <c r="AC22" s="3"/>
      <c r="AK22" s="2"/>
      <c r="AR22" s="2"/>
      <c r="AS22" s="2"/>
      <c r="BD22" s="2"/>
      <c r="BE22" s="2">
        <v>4.048237</v>
      </c>
      <c r="BF22" s="2">
        <v>4.93774056206169</v>
      </c>
      <c r="BG22" s="2">
        <v>3.75</v>
      </c>
      <c r="BH22" s="2">
        <v>6</v>
      </c>
      <c r="BI22" s="2" t="s">
        <v>272</v>
      </c>
      <c r="BJ22" s="2">
        <v>-2.55000000137784</v>
      </c>
      <c r="BK22" s="2">
        <v>408.819999998755</v>
      </c>
      <c r="BL22" s="2">
        <v>203.459999999822</v>
      </c>
      <c r="BM22" s="2">
        <v>238.15</v>
      </c>
    </row>
    <row r="23" spans="1:65">
      <c r="A23" s="2" t="s">
        <v>29</v>
      </c>
      <c r="B23" s="2">
        <f t="shared" ref="B23:G23" si="19">I23*(1/3)+P23*(1/3)+W23*(1/3)</f>
        <v>115</v>
      </c>
      <c r="C23" s="2">
        <f t="shared" si="19"/>
        <v>28</v>
      </c>
      <c r="D23" s="2">
        <f t="shared" si="19"/>
        <v>64.3025233333333</v>
      </c>
      <c r="E23" s="2">
        <f t="shared" si="19"/>
        <v>41.1</v>
      </c>
      <c r="F23" s="2">
        <f t="shared" si="19"/>
        <v>0.775012266666666</v>
      </c>
      <c r="G23" s="2">
        <f t="shared" si="19"/>
        <v>6</v>
      </c>
      <c r="H23" s="3"/>
      <c r="I23" s="3">
        <v>140</v>
      </c>
      <c r="J23" s="3">
        <v>24</v>
      </c>
      <c r="K23" s="3">
        <v>51.9961</v>
      </c>
      <c r="L23" s="3">
        <v>83</v>
      </c>
      <c r="M23" s="3">
        <v>0.665999999999999</v>
      </c>
      <c r="N23" s="3">
        <v>6</v>
      </c>
      <c r="O23" s="2"/>
      <c r="P23" s="3">
        <v>140</v>
      </c>
      <c r="Q23" s="3">
        <v>53</v>
      </c>
      <c r="R23" s="3">
        <v>126.90447</v>
      </c>
      <c r="S23" s="3">
        <v>32.9</v>
      </c>
      <c r="T23" s="3">
        <v>3.0590368</v>
      </c>
      <c r="U23" s="3">
        <v>7</v>
      </c>
      <c r="V23" s="2"/>
      <c r="W23" s="3">
        <v>65</v>
      </c>
      <c r="X23" s="3">
        <v>7</v>
      </c>
      <c r="Y23" s="3">
        <v>14.007</v>
      </c>
      <c r="Z23" s="3">
        <v>7.4</v>
      </c>
      <c r="AA23" s="3">
        <v>-1.4</v>
      </c>
      <c r="AB23" s="3">
        <v>5</v>
      </c>
      <c r="AC23" s="3"/>
      <c r="AK23" s="2"/>
      <c r="AR23" s="2"/>
      <c r="AS23" s="2"/>
      <c r="BD23" s="2"/>
      <c r="BE23" s="2">
        <v>2.83096</v>
      </c>
      <c r="BF23" s="2">
        <v>30.9362866413646</v>
      </c>
      <c r="BG23" s="2">
        <v>2.88</v>
      </c>
      <c r="BH23" s="2">
        <v>4</v>
      </c>
      <c r="BI23" s="2" t="s">
        <v>272</v>
      </c>
      <c r="BJ23" s="2">
        <v>-1406.5599999995</v>
      </c>
      <c r="BK23" s="2">
        <v>-737.405000002411</v>
      </c>
      <c r="BL23" s="2">
        <v>-786.40499999949</v>
      </c>
      <c r="BM23" s="2">
        <v>650</v>
      </c>
    </row>
    <row r="24" spans="1:65">
      <c r="A24" s="2" t="s">
        <v>30</v>
      </c>
      <c r="B24" s="2">
        <f t="shared" ref="B24:G24" si="20">I24*(1/3)+P24*(1/3)+W24*(1/3)</f>
        <v>101.666666666667</v>
      </c>
      <c r="C24" s="2">
        <f t="shared" si="20"/>
        <v>16</v>
      </c>
      <c r="D24" s="2">
        <f t="shared" si="20"/>
        <v>33.8177</v>
      </c>
      <c r="E24" s="2">
        <f t="shared" si="20"/>
        <v>35</v>
      </c>
      <c r="F24" s="2">
        <f t="shared" si="20"/>
        <v>0.959575</v>
      </c>
      <c r="G24" s="2">
        <f t="shared" si="20"/>
        <v>6</v>
      </c>
      <c r="H24" s="3"/>
      <c r="I24" s="3">
        <v>140</v>
      </c>
      <c r="J24" s="3">
        <v>24</v>
      </c>
      <c r="K24" s="3">
        <v>51.9961</v>
      </c>
      <c r="L24" s="3">
        <v>83</v>
      </c>
      <c r="M24" s="3">
        <v>0.665999999999999</v>
      </c>
      <c r="N24" s="3">
        <v>6</v>
      </c>
      <c r="O24" s="2"/>
      <c r="P24" s="3">
        <v>65</v>
      </c>
      <c r="Q24" s="3">
        <v>7</v>
      </c>
      <c r="R24" s="3">
        <v>14.007</v>
      </c>
      <c r="S24" s="3">
        <v>7.4</v>
      </c>
      <c r="T24" s="3">
        <v>-1.4</v>
      </c>
      <c r="U24" s="3">
        <v>5</v>
      </c>
      <c r="V24" s="2"/>
      <c r="W24" s="3">
        <v>100</v>
      </c>
      <c r="X24" s="3">
        <v>17</v>
      </c>
      <c r="Y24" s="3">
        <v>35.45</v>
      </c>
      <c r="Z24" s="3">
        <v>14.6</v>
      </c>
      <c r="AA24" s="3">
        <v>3.612725</v>
      </c>
      <c r="AB24" s="3">
        <v>7</v>
      </c>
      <c r="AC24" s="3"/>
      <c r="AK24" s="2"/>
      <c r="AR24" s="2"/>
      <c r="AS24" s="2"/>
      <c r="BD24" s="2"/>
      <c r="BE24" s="2">
        <v>2.623334</v>
      </c>
      <c r="BF24" s="2">
        <v>39.4037537327453</v>
      </c>
      <c r="BG24" s="2">
        <v>2.89</v>
      </c>
      <c r="BH24" s="2">
        <v>4</v>
      </c>
      <c r="BI24" s="2" t="s">
        <v>271</v>
      </c>
      <c r="BJ24" s="2">
        <v>2.24499999745831</v>
      </c>
      <c r="BK24" s="2">
        <v>51.719999998312</v>
      </c>
      <c r="BL24" s="2">
        <v>26.5249999991113</v>
      </c>
      <c r="BM24" s="2">
        <v>593</v>
      </c>
    </row>
    <row r="25" spans="1:65">
      <c r="A25" s="2" t="s">
        <v>31</v>
      </c>
      <c r="B25" s="2">
        <f t="shared" ref="B25:G25" si="21">I25*(1/3)+P25*(2/3)</f>
        <v>86.6666666666667</v>
      </c>
      <c r="C25" s="2">
        <f t="shared" si="21"/>
        <v>13.3333333333333</v>
      </c>
      <c r="D25" s="2">
        <f t="shared" si="21"/>
        <v>27.9980333333333</v>
      </c>
      <c r="E25" s="2">
        <f t="shared" si="21"/>
        <v>31.2</v>
      </c>
      <c r="F25" s="2">
        <f t="shared" si="21"/>
        <v>1.19607566666667</v>
      </c>
      <c r="G25" s="2">
        <f t="shared" si="21"/>
        <v>6</v>
      </c>
      <c r="H25" s="3"/>
      <c r="I25" s="3">
        <v>140</v>
      </c>
      <c r="J25" s="3">
        <v>24</v>
      </c>
      <c r="K25" s="3">
        <v>51.9961</v>
      </c>
      <c r="L25" s="3">
        <v>83</v>
      </c>
      <c r="M25" s="3">
        <v>0.665999999999999</v>
      </c>
      <c r="N25" s="3">
        <v>6</v>
      </c>
      <c r="O25" s="2"/>
      <c r="P25" s="3">
        <v>60</v>
      </c>
      <c r="Q25" s="3">
        <v>8</v>
      </c>
      <c r="R25" s="3">
        <v>15.999</v>
      </c>
      <c r="S25" s="3">
        <v>5.3</v>
      </c>
      <c r="T25" s="3">
        <v>1.4611135</v>
      </c>
      <c r="U25" s="3">
        <v>6</v>
      </c>
      <c r="V25" s="2"/>
      <c r="W25" s="3"/>
      <c r="X25" s="3"/>
      <c r="Y25" s="3"/>
      <c r="Z25" s="3"/>
      <c r="AA25" s="3"/>
      <c r="AB25" s="3"/>
      <c r="AC25" s="3"/>
      <c r="AK25" s="2"/>
      <c r="AR25" s="2"/>
      <c r="AS25" s="2"/>
      <c r="BD25" s="2"/>
      <c r="BE25" s="2">
        <v>2.271923</v>
      </c>
      <c r="BF25" s="2">
        <v>30.3871388239603</v>
      </c>
      <c r="BG25" s="2">
        <v>3.09</v>
      </c>
      <c r="BH25" s="2">
        <v>4</v>
      </c>
      <c r="BI25" s="2" t="s">
        <v>271</v>
      </c>
      <c r="BJ25" s="2">
        <v>8.23999999965963</v>
      </c>
      <c r="BK25" s="2">
        <v>8.22999999883223</v>
      </c>
      <c r="BL25" s="2">
        <v>4.98999999720695</v>
      </c>
      <c r="BM25" s="2">
        <v>500</v>
      </c>
    </row>
    <row r="26" spans="1:65">
      <c r="A26" s="2" t="s">
        <v>32</v>
      </c>
      <c r="B26" s="2">
        <f t="shared" ref="B26:G26" si="22">I26*0.2+P26*0.2+W26*0.6</f>
        <v>117</v>
      </c>
      <c r="C26" s="2">
        <f t="shared" si="22"/>
        <v>28.2</v>
      </c>
      <c r="D26" s="2">
        <f t="shared" si="22"/>
        <v>63.9765723996</v>
      </c>
      <c r="E26" s="2">
        <f t="shared" si="22"/>
        <v>38.94</v>
      </c>
      <c r="F26" s="2">
        <f t="shared" si="22"/>
        <v>1.4949234</v>
      </c>
      <c r="G26" s="2">
        <f t="shared" si="22"/>
        <v>5.8</v>
      </c>
      <c r="H26" s="3"/>
      <c r="I26" s="3">
        <v>140</v>
      </c>
      <c r="J26" s="3">
        <v>24</v>
      </c>
      <c r="K26" s="3">
        <v>51.9961</v>
      </c>
      <c r="L26" s="3">
        <v>83</v>
      </c>
      <c r="M26" s="3">
        <v>0.665999999999999</v>
      </c>
      <c r="N26" s="3">
        <v>6</v>
      </c>
      <c r="O26" s="2"/>
      <c r="P26" s="3">
        <v>100</v>
      </c>
      <c r="Q26" s="3">
        <v>15</v>
      </c>
      <c r="R26" s="3">
        <v>30.973761998</v>
      </c>
      <c r="S26" s="3">
        <v>25</v>
      </c>
      <c r="T26" s="3">
        <v>0.746607</v>
      </c>
      <c r="U26" s="3">
        <v>5</v>
      </c>
      <c r="V26" s="2"/>
      <c r="W26" s="3">
        <v>115</v>
      </c>
      <c r="X26" s="3">
        <v>34</v>
      </c>
      <c r="Y26" s="3">
        <v>78.971</v>
      </c>
      <c r="Z26" s="3">
        <v>28.9</v>
      </c>
      <c r="AA26" s="3">
        <v>2.02067</v>
      </c>
      <c r="AB26" s="3">
        <v>6</v>
      </c>
      <c r="AC26" s="3"/>
      <c r="AK26" s="2"/>
      <c r="AR26" s="2"/>
      <c r="AS26" s="2"/>
      <c r="BD26" s="2"/>
      <c r="BE26" s="2">
        <v>3.535319</v>
      </c>
      <c r="BF26" s="2">
        <v>5.33412524538466</v>
      </c>
      <c r="BG26" s="2">
        <v>3.69</v>
      </c>
      <c r="BH26" s="2">
        <v>3</v>
      </c>
      <c r="BI26" s="2" t="s">
        <v>270</v>
      </c>
      <c r="BJ26" s="2">
        <v>-301.045000000499</v>
      </c>
      <c r="BK26" s="2">
        <v>-301.105000001911</v>
      </c>
      <c r="BL26" s="2">
        <v>-301.065000002154</v>
      </c>
      <c r="BM26" s="2">
        <v>137.91</v>
      </c>
    </row>
    <row r="27" spans="1:65">
      <c r="A27" s="2" t="s">
        <v>33</v>
      </c>
      <c r="B27" s="2">
        <f t="shared" ref="B27:G27" si="23">I27*(1/3)+P27*(2/3)</f>
        <v>113.333333333333</v>
      </c>
      <c r="C27" s="2">
        <f t="shared" si="23"/>
        <v>18.6666666666667</v>
      </c>
      <c r="D27" s="2">
        <f t="shared" si="23"/>
        <v>38.7053666666667</v>
      </c>
      <c r="E27" s="2">
        <f t="shared" si="23"/>
        <v>40.6</v>
      </c>
      <c r="F27" s="2">
        <f t="shared" si="23"/>
        <v>1.60673602</v>
      </c>
      <c r="G27" s="2">
        <f t="shared" si="23"/>
        <v>6</v>
      </c>
      <c r="H27" s="3"/>
      <c r="I27" s="3">
        <v>140</v>
      </c>
      <c r="J27" s="3">
        <v>24</v>
      </c>
      <c r="K27" s="3">
        <v>51.9961</v>
      </c>
      <c r="L27" s="3">
        <v>83</v>
      </c>
      <c r="M27" s="3">
        <v>0.665999999999999</v>
      </c>
      <c r="N27" s="3">
        <v>6</v>
      </c>
      <c r="O27" s="2"/>
      <c r="P27" s="3">
        <v>100</v>
      </c>
      <c r="Q27" s="3">
        <v>16</v>
      </c>
      <c r="R27" s="3">
        <v>32.06</v>
      </c>
      <c r="S27" s="3">
        <v>19.4</v>
      </c>
      <c r="T27" s="3">
        <v>2.07710403</v>
      </c>
      <c r="U27" s="3">
        <v>6</v>
      </c>
      <c r="V27" s="2"/>
      <c r="W27" s="3"/>
      <c r="X27" s="3"/>
      <c r="Y27" s="3"/>
      <c r="Z27" s="3"/>
      <c r="AA27" s="3"/>
      <c r="AB27" s="3"/>
      <c r="AC27" s="3"/>
      <c r="AK27" s="2"/>
      <c r="AR27" s="2"/>
      <c r="AS27" s="2"/>
      <c r="BD27" s="2"/>
      <c r="BE27" s="2">
        <v>3.088056</v>
      </c>
      <c r="BF27" s="2">
        <v>43.9618849227145</v>
      </c>
      <c r="BG27" s="2">
        <v>3.59</v>
      </c>
      <c r="BH27" s="2">
        <v>4</v>
      </c>
      <c r="BI27" s="2" t="s">
        <v>271</v>
      </c>
      <c r="BJ27" s="2">
        <v>9.15000000034638</v>
      </c>
      <c r="BK27" s="2">
        <v>9.15000000034638</v>
      </c>
      <c r="BL27" s="2">
        <v>9.10000000153843</v>
      </c>
      <c r="BM27" s="2">
        <v>866.66</v>
      </c>
    </row>
    <row r="28" spans="1:65">
      <c r="A28" s="2" t="s">
        <v>34</v>
      </c>
      <c r="B28" s="2">
        <f t="shared" ref="B28:G28" si="24">I28*(1/3)+P28*(1/3)+W28*(1/3)</f>
        <v>118.333333333333</v>
      </c>
      <c r="C28" s="2">
        <f t="shared" si="24"/>
        <v>25</v>
      </c>
      <c r="D28" s="2">
        <f t="shared" si="24"/>
        <v>54.6533666666667</v>
      </c>
      <c r="E28" s="2">
        <f t="shared" si="24"/>
        <v>41.1333333333333</v>
      </c>
      <c r="F28" s="2">
        <f t="shared" si="24"/>
        <v>2.03556407666667</v>
      </c>
      <c r="G28" s="2">
        <f t="shared" si="24"/>
        <v>6.33333333333333</v>
      </c>
      <c r="H28" s="3"/>
      <c r="I28" s="3">
        <v>140</v>
      </c>
      <c r="J28" s="3">
        <v>24</v>
      </c>
      <c r="K28" s="3">
        <v>51.9961</v>
      </c>
      <c r="L28" s="3">
        <v>83</v>
      </c>
      <c r="M28" s="3">
        <v>0.665999999999999</v>
      </c>
      <c r="N28" s="3">
        <v>6</v>
      </c>
      <c r="O28" s="2"/>
      <c r="P28" s="3">
        <v>100</v>
      </c>
      <c r="Q28" s="3">
        <v>16</v>
      </c>
      <c r="R28" s="3">
        <v>32.06</v>
      </c>
      <c r="S28" s="3">
        <v>19.4</v>
      </c>
      <c r="T28" s="3">
        <v>2.07710403</v>
      </c>
      <c r="U28" s="3">
        <v>6</v>
      </c>
      <c r="V28" s="2"/>
      <c r="W28" s="3">
        <v>115</v>
      </c>
      <c r="X28" s="3">
        <v>35</v>
      </c>
      <c r="Y28" s="3">
        <v>79.904</v>
      </c>
      <c r="Z28" s="3">
        <v>21</v>
      </c>
      <c r="AA28" s="3">
        <v>3.3635882</v>
      </c>
      <c r="AB28" s="3">
        <v>7</v>
      </c>
      <c r="AC28" s="3"/>
      <c r="AK28" s="2"/>
      <c r="AR28" s="2"/>
      <c r="AS28" s="2"/>
      <c r="BD28" s="2"/>
      <c r="BE28" s="2">
        <v>3.320408</v>
      </c>
      <c r="BF28" s="2">
        <v>3.68945549137932</v>
      </c>
      <c r="BG28" s="2">
        <v>3.55</v>
      </c>
      <c r="BH28" s="2">
        <v>2</v>
      </c>
      <c r="BI28" s="2" t="s">
        <v>270</v>
      </c>
      <c r="BJ28" s="2">
        <v>81.720000000729</v>
      </c>
      <c r="BK28" s="2">
        <v>-10.1049999994274</v>
      </c>
      <c r="BL28" s="2">
        <v>35.8049999995558</v>
      </c>
      <c r="BM28" s="2">
        <v>126</v>
      </c>
    </row>
    <row r="29" spans="1:65">
      <c r="A29" s="2" t="s">
        <v>35</v>
      </c>
      <c r="B29" s="2">
        <f t="shared" ref="B29:G29" si="25">I29*(1/3)+P29*(1/3)+W29*(1/3)</f>
        <v>113.333333333333</v>
      </c>
      <c r="C29" s="2">
        <f t="shared" si="25"/>
        <v>19</v>
      </c>
      <c r="D29" s="2">
        <f t="shared" si="25"/>
        <v>39.8353666666667</v>
      </c>
      <c r="E29" s="2">
        <f t="shared" si="25"/>
        <v>39</v>
      </c>
      <c r="F29" s="2">
        <f t="shared" si="25"/>
        <v>2.11860967666667</v>
      </c>
      <c r="G29" s="2">
        <f t="shared" si="25"/>
        <v>6.33333333333333</v>
      </c>
      <c r="H29" s="3"/>
      <c r="I29" s="3">
        <v>140</v>
      </c>
      <c r="J29" s="3">
        <v>24</v>
      </c>
      <c r="K29" s="3">
        <v>51.9961</v>
      </c>
      <c r="L29" s="3">
        <v>83</v>
      </c>
      <c r="M29" s="3">
        <v>0.665999999999999</v>
      </c>
      <c r="N29" s="3">
        <v>6</v>
      </c>
      <c r="O29" s="2"/>
      <c r="P29" s="3">
        <v>100</v>
      </c>
      <c r="Q29" s="3">
        <v>16</v>
      </c>
      <c r="R29" s="3">
        <v>32.06</v>
      </c>
      <c r="S29" s="3">
        <v>19.4</v>
      </c>
      <c r="T29" s="3">
        <v>2.07710403</v>
      </c>
      <c r="U29" s="3">
        <v>6</v>
      </c>
      <c r="V29" s="2"/>
      <c r="W29" s="3">
        <v>100</v>
      </c>
      <c r="X29" s="3">
        <v>17</v>
      </c>
      <c r="Y29" s="3">
        <v>35.45</v>
      </c>
      <c r="Z29" s="3">
        <v>14.6</v>
      </c>
      <c r="AA29" s="3">
        <v>3.612725</v>
      </c>
      <c r="AB29" s="3">
        <v>7</v>
      </c>
      <c r="AC29" s="3"/>
      <c r="AK29" s="2"/>
      <c r="AR29" s="2"/>
      <c r="AS29" s="2"/>
      <c r="BD29" s="2"/>
      <c r="BE29" s="2">
        <v>3.287187</v>
      </c>
      <c r="BF29" s="2">
        <v>3.3194811394927</v>
      </c>
      <c r="BG29" s="2">
        <v>3.45</v>
      </c>
      <c r="BH29" s="2">
        <v>2</v>
      </c>
      <c r="BI29" s="2" t="s">
        <v>271</v>
      </c>
      <c r="BJ29" s="2">
        <v>10.7949999978985</v>
      </c>
      <c r="BK29" s="2">
        <v>0.38499999988062</v>
      </c>
      <c r="BL29" s="2">
        <v>5.5900000006659</v>
      </c>
      <c r="BM29" s="2">
        <v>98</v>
      </c>
    </row>
    <row r="30" spans="1:65">
      <c r="A30" s="2" t="s">
        <v>36</v>
      </c>
      <c r="B30" s="2">
        <f t="shared" ref="B30:G30" si="26">I30*(1/3)+P30*(1/3)+W30*(1/3)</f>
        <v>123.333333333333</v>
      </c>
      <c r="C30" s="2">
        <f t="shared" si="26"/>
        <v>31</v>
      </c>
      <c r="D30" s="2">
        <f t="shared" si="26"/>
        <v>70.2903666666667</v>
      </c>
      <c r="E30" s="2">
        <f t="shared" si="26"/>
        <v>44.3</v>
      </c>
      <c r="F30" s="2">
        <f t="shared" si="26"/>
        <v>2.01675273333333</v>
      </c>
      <c r="G30" s="2">
        <f t="shared" si="26"/>
        <v>6.33333333333333</v>
      </c>
      <c r="H30" s="3"/>
      <c r="I30" s="3">
        <v>140</v>
      </c>
      <c r="J30" s="3">
        <v>24</v>
      </c>
      <c r="K30" s="3">
        <v>51.9961</v>
      </c>
      <c r="L30" s="3">
        <v>83</v>
      </c>
      <c r="M30" s="3">
        <v>0.665999999999999</v>
      </c>
      <c r="N30" s="3">
        <v>6</v>
      </c>
      <c r="O30" s="2"/>
      <c r="P30" s="3">
        <v>115</v>
      </c>
      <c r="Q30" s="3">
        <v>34</v>
      </c>
      <c r="R30" s="3">
        <v>78.971</v>
      </c>
      <c r="S30" s="3">
        <v>28.9</v>
      </c>
      <c r="T30" s="3">
        <v>2.02067</v>
      </c>
      <c r="U30" s="3">
        <v>6</v>
      </c>
      <c r="V30" s="2"/>
      <c r="W30" s="3">
        <v>115</v>
      </c>
      <c r="X30" s="3">
        <v>35</v>
      </c>
      <c r="Y30" s="3">
        <v>79.904</v>
      </c>
      <c r="Z30" s="3">
        <v>21</v>
      </c>
      <c r="AA30" s="3">
        <v>3.3635882</v>
      </c>
      <c r="AB30" s="3">
        <v>7</v>
      </c>
      <c r="AC30" s="3"/>
      <c r="AK30" s="2"/>
      <c r="AR30" s="2"/>
      <c r="AS30" s="2"/>
      <c r="BD30" s="2"/>
      <c r="BE30" s="2">
        <v>3.411952</v>
      </c>
      <c r="BF30" s="2">
        <v>5.93850888292853</v>
      </c>
      <c r="BG30" s="2">
        <v>3.64</v>
      </c>
      <c r="BH30" s="2">
        <v>2</v>
      </c>
      <c r="BI30" s="2" t="s">
        <v>270</v>
      </c>
      <c r="BJ30" s="2">
        <v>72.6000000010885</v>
      </c>
      <c r="BK30" s="2">
        <v>-73.3899999989518</v>
      </c>
      <c r="BL30" s="2">
        <v>-0.519999998616072</v>
      </c>
      <c r="BM30" s="2">
        <v>53</v>
      </c>
    </row>
    <row r="31" spans="1:65">
      <c r="A31" s="2" t="s">
        <v>37</v>
      </c>
      <c r="B31" s="2">
        <f t="shared" ref="B31:G31" si="27">I31*(1/3)+P31*(1/3)+W31*(1/3)</f>
        <v>118.333333333333</v>
      </c>
      <c r="C31" s="2">
        <f t="shared" si="27"/>
        <v>25</v>
      </c>
      <c r="D31" s="2">
        <f t="shared" si="27"/>
        <v>55.4723666666667</v>
      </c>
      <c r="E31" s="2">
        <f t="shared" si="27"/>
        <v>42.1666666666667</v>
      </c>
      <c r="F31" s="2">
        <f t="shared" si="27"/>
        <v>2.09979833333333</v>
      </c>
      <c r="G31" s="2">
        <f t="shared" si="27"/>
        <v>6.33333333333333</v>
      </c>
      <c r="H31" s="3"/>
      <c r="I31" s="3">
        <v>140</v>
      </c>
      <c r="J31" s="3">
        <v>24</v>
      </c>
      <c r="K31" s="3">
        <v>51.9961</v>
      </c>
      <c r="L31" s="3">
        <v>83</v>
      </c>
      <c r="M31" s="3">
        <v>0.665999999999999</v>
      </c>
      <c r="N31" s="3">
        <v>6</v>
      </c>
      <c r="O31" s="2"/>
      <c r="P31" s="3">
        <v>115</v>
      </c>
      <c r="Q31" s="3">
        <v>34</v>
      </c>
      <c r="R31" s="3">
        <v>78.971</v>
      </c>
      <c r="S31" s="3">
        <v>28.9</v>
      </c>
      <c r="T31" s="3">
        <v>2.02067</v>
      </c>
      <c r="U31" s="3">
        <v>6</v>
      </c>
      <c r="V31" s="2"/>
      <c r="W31" s="3">
        <v>100</v>
      </c>
      <c r="X31" s="3">
        <v>17</v>
      </c>
      <c r="Y31" s="3">
        <v>35.45</v>
      </c>
      <c r="Z31" s="3">
        <v>14.6</v>
      </c>
      <c r="AA31" s="3">
        <v>3.612725</v>
      </c>
      <c r="AB31" s="3">
        <v>7</v>
      </c>
      <c r="AC31" s="3"/>
      <c r="AK31" s="2"/>
      <c r="AR31" s="2"/>
      <c r="AS31" s="2"/>
      <c r="BD31" s="2"/>
      <c r="BE31" s="2">
        <v>3.380174</v>
      </c>
      <c r="BF31" s="2">
        <v>5.50502079826215</v>
      </c>
      <c r="BG31" s="2">
        <v>3.54</v>
      </c>
      <c r="BH31" s="2">
        <v>2</v>
      </c>
      <c r="BI31" s="2" t="s">
        <v>270</v>
      </c>
      <c r="BJ31" s="2">
        <v>12.225000000754</v>
      </c>
      <c r="BK31" s="2">
        <v>-117.834999999289</v>
      </c>
      <c r="BL31" s="2">
        <v>-53.2450000001461</v>
      </c>
      <c r="BM31" s="2">
        <v>72</v>
      </c>
    </row>
    <row r="32" spans="1:65">
      <c r="A32" s="2" t="s">
        <v>38</v>
      </c>
      <c r="B32" s="2">
        <f t="shared" ref="B32:G32" si="28">I32*(1/3)+P32*(1/3)+W32*(1/3)</f>
        <v>131.666666666667</v>
      </c>
      <c r="C32" s="2">
        <f t="shared" si="28"/>
        <v>37</v>
      </c>
      <c r="D32" s="2">
        <f t="shared" si="28"/>
        <v>85.95719</v>
      </c>
      <c r="E32" s="2">
        <f t="shared" si="28"/>
        <v>48.2666666666667</v>
      </c>
      <c r="F32" s="2">
        <f t="shared" si="28"/>
        <v>1.9152356</v>
      </c>
      <c r="G32" s="2">
        <f t="shared" si="28"/>
        <v>6.33333333333333</v>
      </c>
      <c r="H32" s="3"/>
      <c r="I32" s="3">
        <v>140</v>
      </c>
      <c r="J32" s="3">
        <v>24</v>
      </c>
      <c r="K32" s="3">
        <v>51.9961</v>
      </c>
      <c r="L32" s="3">
        <v>83</v>
      </c>
      <c r="M32" s="3">
        <v>0.665999999999999</v>
      </c>
      <c r="N32" s="3">
        <v>6</v>
      </c>
      <c r="O32" s="2"/>
      <c r="P32" s="3">
        <v>115</v>
      </c>
      <c r="Q32" s="3">
        <v>34</v>
      </c>
      <c r="R32" s="3">
        <v>78.971</v>
      </c>
      <c r="S32" s="3">
        <v>28.9</v>
      </c>
      <c r="T32" s="3">
        <v>2.02067</v>
      </c>
      <c r="U32" s="3">
        <v>6</v>
      </c>
      <c r="V32" s="2"/>
      <c r="W32" s="3">
        <v>140</v>
      </c>
      <c r="X32" s="3">
        <v>53</v>
      </c>
      <c r="Y32" s="3">
        <v>126.90447</v>
      </c>
      <c r="Z32" s="3">
        <v>32.9</v>
      </c>
      <c r="AA32" s="3">
        <v>3.0590368</v>
      </c>
      <c r="AB32" s="3">
        <v>7</v>
      </c>
      <c r="AC32" s="3"/>
      <c r="AK32" s="2"/>
      <c r="AR32" s="2"/>
      <c r="AS32" s="2"/>
      <c r="BD32" s="2"/>
      <c r="BE32" s="2">
        <v>3.468253</v>
      </c>
      <c r="BF32" s="2">
        <v>4.07138854418232</v>
      </c>
      <c r="BG32" s="2">
        <v>3.8</v>
      </c>
      <c r="BH32" s="2">
        <v>6</v>
      </c>
      <c r="BI32" s="2" t="s">
        <v>271</v>
      </c>
      <c r="BJ32" s="2">
        <v>1283.6699999994</v>
      </c>
      <c r="BK32" s="2">
        <v>655.979999999445</v>
      </c>
      <c r="BL32" s="2">
        <v>968.764999999649</v>
      </c>
      <c r="BM32" s="2">
        <v>112.08</v>
      </c>
    </row>
    <row r="33" spans="1:65">
      <c r="A33" s="2" t="s">
        <v>39</v>
      </c>
      <c r="B33" s="2">
        <f t="shared" ref="B33:G33" si="29">I33*(1/3)+P33*(1/3)+W33*(1/3)</f>
        <v>126.666666666667</v>
      </c>
      <c r="C33" s="2">
        <f t="shared" si="29"/>
        <v>31</v>
      </c>
      <c r="D33" s="2">
        <f t="shared" si="29"/>
        <v>70.32019</v>
      </c>
      <c r="E33" s="2">
        <f t="shared" si="29"/>
        <v>45.1</v>
      </c>
      <c r="F33" s="2">
        <f t="shared" si="29"/>
        <v>1.93404694333333</v>
      </c>
      <c r="G33" s="2">
        <f t="shared" si="29"/>
        <v>6.33333333333333</v>
      </c>
      <c r="H33" s="3"/>
      <c r="I33" s="3">
        <v>140</v>
      </c>
      <c r="J33" s="3">
        <v>24</v>
      </c>
      <c r="K33" s="3">
        <v>51.9961</v>
      </c>
      <c r="L33" s="3">
        <v>83</v>
      </c>
      <c r="M33" s="3">
        <v>0.665999999999999</v>
      </c>
      <c r="N33" s="3">
        <v>6</v>
      </c>
      <c r="O33" s="2"/>
      <c r="P33" s="3">
        <v>100</v>
      </c>
      <c r="Q33" s="3">
        <v>16</v>
      </c>
      <c r="R33" s="3">
        <v>32.06</v>
      </c>
      <c r="S33" s="3">
        <v>19.4</v>
      </c>
      <c r="T33" s="3">
        <v>2.07710403</v>
      </c>
      <c r="U33" s="3">
        <v>6</v>
      </c>
      <c r="V33" s="2"/>
      <c r="W33" s="3">
        <v>140</v>
      </c>
      <c r="X33" s="3">
        <v>53</v>
      </c>
      <c r="Y33" s="3">
        <v>126.90447</v>
      </c>
      <c r="Z33" s="3">
        <v>32.9</v>
      </c>
      <c r="AA33" s="3">
        <v>3.0590368</v>
      </c>
      <c r="AB33" s="3">
        <v>7</v>
      </c>
      <c r="AC33" s="3"/>
      <c r="AK33" s="2"/>
      <c r="AR33" s="2"/>
      <c r="AS33" s="2"/>
      <c r="BD33" s="2"/>
      <c r="BE33" s="2">
        <v>3.36932</v>
      </c>
      <c r="BF33" s="2">
        <v>4.70627306875546</v>
      </c>
      <c r="BG33" s="2">
        <v>3.62</v>
      </c>
      <c r="BH33" s="2">
        <v>4</v>
      </c>
      <c r="BI33" s="2" t="s">
        <v>270</v>
      </c>
      <c r="BJ33" s="2">
        <v>848.159999998543</v>
      </c>
      <c r="BK33" s="2">
        <v>-48.1950000015274</v>
      </c>
      <c r="BL33" s="2">
        <v>399.329999998699</v>
      </c>
      <c r="BM33" s="2">
        <v>148</v>
      </c>
    </row>
    <row r="34" spans="1:65">
      <c r="A34" s="2" t="s">
        <v>40</v>
      </c>
      <c r="B34" s="2">
        <f t="shared" ref="B34:G34" si="30">I34*0.5+P34*0.5</f>
        <v>140</v>
      </c>
      <c r="C34" s="2">
        <f t="shared" si="30"/>
        <v>38</v>
      </c>
      <c r="D34" s="2">
        <f t="shared" si="30"/>
        <v>89.79805</v>
      </c>
      <c r="E34" s="2">
        <f t="shared" si="30"/>
        <v>60.5</v>
      </c>
      <c r="F34" s="2">
        <f t="shared" si="30"/>
        <v>1.31843799999999</v>
      </c>
      <c r="G34" s="2">
        <f t="shared" si="30"/>
        <v>6</v>
      </c>
      <c r="H34" s="3"/>
      <c r="I34" s="3">
        <v>140</v>
      </c>
      <c r="J34" s="3">
        <v>24</v>
      </c>
      <c r="K34" s="3">
        <v>51.9961</v>
      </c>
      <c r="L34" s="3">
        <v>83</v>
      </c>
      <c r="M34" s="3">
        <v>0.665999999999999</v>
      </c>
      <c r="N34" s="3">
        <v>6</v>
      </c>
      <c r="O34" s="2"/>
      <c r="P34" s="3">
        <v>140</v>
      </c>
      <c r="Q34" s="3">
        <v>52</v>
      </c>
      <c r="R34" s="3">
        <v>127.6</v>
      </c>
      <c r="S34" s="3">
        <v>38</v>
      </c>
      <c r="T34" s="3">
        <v>1.97087599999999</v>
      </c>
      <c r="U34" s="3">
        <v>6</v>
      </c>
      <c r="V34" s="2"/>
      <c r="W34" s="3">
        <v>140</v>
      </c>
      <c r="X34" s="3">
        <v>53</v>
      </c>
      <c r="Y34" s="3">
        <v>126.90447</v>
      </c>
      <c r="Z34" s="3">
        <v>32.9</v>
      </c>
      <c r="AA34" s="3">
        <v>3.0590368</v>
      </c>
      <c r="AB34" s="3">
        <v>7</v>
      </c>
      <c r="AC34" s="3"/>
      <c r="AK34" s="2"/>
      <c r="AR34" s="2"/>
      <c r="AS34" s="2"/>
      <c r="BD34" s="2"/>
      <c r="BE34" s="2">
        <v>4.245425</v>
      </c>
      <c r="BF34" s="2">
        <v>10.0460578993101</v>
      </c>
      <c r="BG34" s="2">
        <v>2.57</v>
      </c>
      <c r="BH34" s="2">
        <v>4</v>
      </c>
      <c r="BI34" s="2" t="s">
        <v>270</v>
      </c>
      <c r="BJ34" s="2">
        <v>29.9100000002994</v>
      </c>
      <c r="BK34" s="2">
        <v>-72.074999998506</v>
      </c>
      <c r="BL34" s="2">
        <v>-10.2349999995255</v>
      </c>
      <c r="BM34" s="2">
        <v>541.66</v>
      </c>
    </row>
    <row r="35" spans="1:65">
      <c r="A35" s="2" t="s">
        <v>41</v>
      </c>
      <c r="B35" s="2">
        <f t="shared" ref="B35:G35" si="31">I35*(1/3)+P35*(2/3)</f>
        <v>140</v>
      </c>
      <c r="C35" s="2">
        <f t="shared" si="31"/>
        <v>42.6666666666667</v>
      </c>
      <c r="D35" s="2">
        <f t="shared" si="31"/>
        <v>102.3987</v>
      </c>
      <c r="E35" s="2">
        <f t="shared" si="31"/>
        <v>53</v>
      </c>
      <c r="F35" s="2">
        <f t="shared" si="31"/>
        <v>1.53591733333333</v>
      </c>
      <c r="G35" s="2">
        <f t="shared" si="31"/>
        <v>6</v>
      </c>
      <c r="H35" s="3"/>
      <c r="I35" s="3">
        <v>140</v>
      </c>
      <c r="J35" s="3">
        <v>24</v>
      </c>
      <c r="K35" s="3">
        <v>51.9961</v>
      </c>
      <c r="L35" s="3">
        <v>83</v>
      </c>
      <c r="M35" s="3">
        <v>0.665999999999999</v>
      </c>
      <c r="N35" s="3">
        <v>6</v>
      </c>
      <c r="O35" s="2"/>
      <c r="P35" s="3">
        <v>140</v>
      </c>
      <c r="Q35" s="3">
        <v>52</v>
      </c>
      <c r="R35" s="3">
        <v>127.6</v>
      </c>
      <c r="S35" s="3">
        <v>38</v>
      </c>
      <c r="T35" s="3">
        <v>1.97087599999999</v>
      </c>
      <c r="U35" s="3">
        <v>6</v>
      </c>
      <c r="V35" s="2"/>
      <c r="W35" s="3"/>
      <c r="X35" s="3"/>
      <c r="Y35" s="3"/>
      <c r="Z35" s="3"/>
      <c r="AA35" s="3"/>
      <c r="AB35" s="3"/>
      <c r="AC35" s="3"/>
      <c r="AK35" s="2"/>
      <c r="AR35" s="2"/>
      <c r="AS35" s="2"/>
      <c r="BD35" s="2"/>
      <c r="BE35" s="2">
        <v>4.195922</v>
      </c>
      <c r="BF35" s="2">
        <v>4.13844242348404</v>
      </c>
      <c r="BG35" s="2">
        <v>4.82</v>
      </c>
      <c r="BH35" s="2">
        <v>4</v>
      </c>
      <c r="BI35" s="2" t="s">
        <v>270</v>
      </c>
      <c r="BJ35" s="2">
        <v>-618.790000000757</v>
      </c>
      <c r="BK35" s="2">
        <v>-740.770000000168</v>
      </c>
      <c r="BL35" s="2">
        <v>-679.590000000729</v>
      </c>
      <c r="BM35" s="2">
        <v>143.75</v>
      </c>
    </row>
    <row r="36" spans="1:65">
      <c r="A36" s="2" t="s">
        <v>42</v>
      </c>
      <c r="B36" s="2">
        <f t="shared" ref="B36:G36" si="32">I36*0.25+P36*0.75</f>
        <v>108.75</v>
      </c>
      <c r="C36" s="2">
        <f t="shared" si="32"/>
        <v>20</v>
      </c>
      <c r="D36" s="2">
        <f t="shared" si="32"/>
        <v>42.474</v>
      </c>
      <c r="E36" s="2">
        <f t="shared" si="32"/>
        <v>22.575</v>
      </c>
      <c r="F36" s="2">
        <f t="shared" si="32"/>
        <v>3.01829375</v>
      </c>
      <c r="G36" s="2">
        <f t="shared" si="32"/>
        <v>8</v>
      </c>
      <c r="H36" s="3"/>
      <c r="I36" s="3">
        <v>135</v>
      </c>
      <c r="J36" s="3">
        <v>29</v>
      </c>
      <c r="K36" s="3">
        <v>63.546</v>
      </c>
      <c r="L36" s="3">
        <v>46.5</v>
      </c>
      <c r="M36" s="3">
        <v>1.235</v>
      </c>
      <c r="N36" s="3">
        <v>11</v>
      </c>
      <c r="O36" s="2"/>
      <c r="P36" s="3">
        <v>100</v>
      </c>
      <c r="Q36" s="3">
        <v>17</v>
      </c>
      <c r="R36" s="3">
        <v>35.45</v>
      </c>
      <c r="S36" s="3">
        <v>14.6</v>
      </c>
      <c r="T36" s="3">
        <v>3.612725</v>
      </c>
      <c r="U36" s="3">
        <v>7</v>
      </c>
      <c r="V36" s="2"/>
      <c r="AK36" s="2"/>
      <c r="AR36" s="2"/>
      <c r="AS36" s="2"/>
      <c r="BD36" s="2"/>
      <c r="BE36" s="2">
        <v>0.722562</v>
      </c>
      <c r="BF36" s="2">
        <v>127.173105825066</v>
      </c>
      <c r="BG36" s="2">
        <v>3.53</v>
      </c>
      <c r="BH36" s="2">
        <v>3</v>
      </c>
      <c r="BI36" s="2" t="s">
        <v>271</v>
      </c>
      <c r="BJ36" s="2">
        <v>33.0350000004032</v>
      </c>
      <c r="BK36" s="2">
        <v>33.0499999998679</v>
      </c>
      <c r="BL36" s="2">
        <v>33.0600000006953</v>
      </c>
      <c r="BM36" s="2">
        <v>95.41</v>
      </c>
    </row>
    <row r="37" spans="1:65">
      <c r="A37" s="2" t="s">
        <v>43</v>
      </c>
      <c r="B37" s="2">
        <f t="shared" ref="B37:G37" si="33">I37*(1/3)+P37*(2/3)</f>
        <v>111.666666666667</v>
      </c>
      <c r="C37" s="2">
        <f t="shared" si="33"/>
        <v>20.3333333333333</v>
      </c>
      <c r="D37" s="2">
        <f t="shared" si="33"/>
        <v>42.5553333333333</v>
      </c>
      <c r="E37" s="2">
        <f t="shared" si="33"/>
        <v>28.4333333333333</v>
      </c>
      <c r="F37" s="2">
        <f t="shared" si="33"/>
        <v>1.79640268666667</v>
      </c>
      <c r="G37" s="2">
        <f t="shared" si="33"/>
        <v>7.66666666666667</v>
      </c>
      <c r="H37" s="3"/>
      <c r="I37" s="3">
        <v>135</v>
      </c>
      <c r="J37" s="3">
        <v>29</v>
      </c>
      <c r="K37" s="3">
        <v>63.546</v>
      </c>
      <c r="L37" s="3">
        <v>46.5</v>
      </c>
      <c r="M37" s="3">
        <v>1.235</v>
      </c>
      <c r="N37" s="3">
        <v>11</v>
      </c>
      <c r="O37" s="2"/>
      <c r="P37" s="3">
        <v>100</v>
      </c>
      <c r="Q37" s="3">
        <v>16</v>
      </c>
      <c r="R37" s="3">
        <v>32.06</v>
      </c>
      <c r="S37" s="3">
        <v>19.4</v>
      </c>
      <c r="T37" s="3">
        <v>2.07710403</v>
      </c>
      <c r="U37" s="3">
        <v>6</v>
      </c>
      <c r="V37" s="2"/>
      <c r="AK37" s="2"/>
      <c r="AR37" s="2"/>
      <c r="AS37" s="2"/>
      <c r="BD37" s="2"/>
      <c r="BE37" s="2">
        <v>0.397506</v>
      </c>
      <c r="BF37" s="2">
        <v>244.032504765901</v>
      </c>
      <c r="BG37" s="2">
        <v>3.74</v>
      </c>
      <c r="BH37" s="2">
        <v>6</v>
      </c>
      <c r="BI37" s="2" t="s">
        <v>272</v>
      </c>
      <c r="BJ37" s="2">
        <v>-345.279999999448</v>
      </c>
      <c r="BK37" s="2">
        <v>-345.269999998621</v>
      </c>
      <c r="BL37" s="2">
        <v>-345.269999998621</v>
      </c>
      <c r="BM37" s="2">
        <v>154.16</v>
      </c>
    </row>
    <row r="38" spans="1:65">
      <c r="A38" s="2" t="s">
        <v>44</v>
      </c>
      <c r="B38" s="2">
        <f t="shared" ref="B38:G38" si="34">I38*(1/3)+P38*(1/3)+W38*(1/3)</f>
        <v>106.666666666667</v>
      </c>
      <c r="C38" s="2">
        <f t="shared" si="34"/>
        <v>22.6666666666667</v>
      </c>
      <c r="D38" s="2">
        <f t="shared" si="34"/>
        <v>49.9186666666667</v>
      </c>
      <c r="E38" s="2">
        <f t="shared" si="34"/>
        <v>30.1333333333333</v>
      </c>
      <c r="F38" s="2">
        <f t="shared" si="34"/>
        <v>0.704862733333333</v>
      </c>
      <c r="G38" s="2">
        <f t="shared" si="34"/>
        <v>6.66666666666667</v>
      </c>
      <c r="H38" s="3"/>
      <c r="I38" s="3">
        <v>140</v>
      </c>
      <c r="J38" s="3">
        <v>26</v>
      </c>
      <c r="K38" s="3">
        <v>55.845</v>
      </c>
      <c r="L38" s="3">
        <v>62</v>
      </c>
      <c r="M38" s="3">
        <v>0.151</v>
      </c>
      <c r="N38" s="3">
        <v>8</v>
      </c>
      <c r="O38" s="2"/>
      <c r="P38" s="3">
        <v>115</v>
      </c>
      <c r="Q38" s="3">
        <v>35</v>
      </c>
      <c r="R38" s="3">
        <v>79.904</v>
      </c>
      <c r="S38" s="3">
        <v>21</v>
      </c>
      <c r="T38" s="3">
        <v>3.3635882</v>
      </c>
      <c r="U38" s="3">
        <v>7</v>
      </c>
      <c r="V38" s="2"/>
      <c r="W38" s="3">
        <v>65</v>
      </c>
      <c r="X38" s="3">
        <v>7</v>
      </c>
      <c r="Y38" s="3">
        <v>14.007</v>
      </c>
      <c r="Z38" s="3">
        <v>7.4</v>
      </c>
      <c r="AA38" s="3">
        <v>-1.4</v>
      </c>
      <c r="AB38" s="3">
        <v>5</v>
      </c>
      <c r="AK38" s="2"/>
      <c r="AR38" s="2"/>
      <c r="AS38" s="2"/>
      <c r="BD38" s="2"/>
      <c r="BE38" s="2">
        <v>3.942863</v>
      </c>
      <c r="BF38" s="2">
        <v>11.4154911185169</v>
      </c>
      <c r="BG38" s="2">
        <v>2.79</v>
      </c>
      <c r="BH38" s="2">
        <v>4</v>
      </c>
      <c r="BI38" s="2" t="s">
        <v>270</v>
      </c>
      <c r="BJ38" s="2">
        <v>-8.64000000078136</v>
      </c>
      <c r="BK38" s="2">
        <v>-24.4899999994885</v>
      </c>
      <c r="BL38" s="2">
        <v>-23.6000000004566</v>
      </c>
      <c r="BM38" s="2">
        <v>251</v>
      </c>
    </row>
    <row r="39" spans="1:65">
      <c r="A39" s="2" t="s">
        <v>45</v>
      </c>
      <c r="B39" s="2">
        <f t="shared" ref="B39:G39" si="35">I39*0.5+P39*0.5</f>
        <v>95</v>
      </c>
      <c r="C39" s="2">
        <f t="shared" si="35"/>
        <v>17.5</v>
      </c>
      <c r="D39" s="2">
        <f t="shared" si="35"/>
        <v>37.4217015815</v>
      </c>
      <c r="E39" s="2">
        <f t="shared" si="35"/>
        <v>32.87</v>
      </c>
      <c r="F39" s="2">
        <f t="shared" si="35"/>
        <v>1.77609485</v>
      </c>
      <c r="G39" s="2">
        <f t="shared" si="35"/>
        <v>7.5</v>
      </c>
      <c r="H39" s="3"/>
      <c r="I39" s="3">
        <v>140</v>
      </c>
      <c r="J39" s="3">
        <v>26</v>
      </c>
      <c r="K39" s="3">
        <v>55.845</v>
      </c>
      <c r="L39" s="3">
        <v>62</v>
      </c>
      <c r="M39" s="3">
        <v>0.151</v>
      </c>
      <c r="N39" s="3">
        <v>8</v>
      </c>
      <c r="O39" s="2"/>
      <c r="P39" s="3">
        <v>50</v>
      </c>
      <c r="Q39" s="3">
        <v>9</v>
      </c>
      <c r="R39" s="3">
        <v>18.998403163</v>
      </c>
      <c r="S39" s="3">
        <v>3.74</v>
      </c>
      <c r="T39" s="3">
        <v>3.4011897</v>
      </c>
      <c r="U39" s="3">
        <v>7</v>
      </c>
      <c r="V39" s="2"/>
      <c r="AK39" s="2"/>
      <c r="AR39" s="2"/>
      <c r="AS39" s="2"/>
      <c r="BD39" s="2"/>
      <c r="BE39" s="2">
        <v>3.620026</v>
      </c>
      <c r="BF39" s="2">
        <v>3.66956614356419</v>
      </c>
      <c r="BG39" s="2">
        <v>2.63</v>
      </c>
      <c r="BH39" s="2">
        <v>3</v>
      </c>
      <c r="BI39" s="2" t="s">
        <v>270</v>
      </c>
      <c r="BJ39" s="2">
        <v>103.190000000808</v>
      </c>
      <c r="BK39" s="2">
        <v>-327.119999999681</v>
      </c>
      <c r="BL39" s="2">
        <v>78.8150000001764</v>
      </c>
      <c r="BM39" s="2">
        <v>218</v>
      </c>
    </row>
    <row r="40" spans="1:65">
      <c r="A40" s="2" t="s">
        <v>46</v>
      </c>
      <c r="B40" s="2">
        <f t="shared" ref="B40:G40" si="36">I40*(1/3)+P40*(2/3)</f>
        <v>123.333333333333</v>
      </c>
      <c r="C40" s="2">
        <f t="shared" si="36"/>
        <v>31.3333333333333</v>
      </c>
      <c r="D40" s="2">
        <f t="shared" si="36"/>
        <v>71.2623333333333</v>
      </c>
      <c r="E40" s="2">
        <f t="shared" si="36"/>
        <v>39.9333333333333</v>
      </c>
      <c r="F40" s="2">
        <f t="shared" si="36"/>
        <v>1.39744666666667</v>
      </c>
      <c r="G40" s="2">
        <f t="shared" si="36"/>
        <v>6.66666666666667</v>
      </c>
      <c r="H40" s="3"/>
      <c r="I40" s="3">
        <v>140</v>
      </c>
      <c r="J40" s="3">
        <v>26</v>
      </c>
      <c r="K40" s="3">
        <v>55.845</v>
      </c>
      <c r="L40" s="3">
        <v>62</v>
      </c>
      <c r="M40" s="3">
        <v>0.151</v>
      </c>
      <c r="N40" s="3">
        <v>8</v>
      </c>
      <c r="O40" s="2"/>
      <c r="P40" s="3">
        <v>115</v>
      </c>
      <c r="Q40" s="3">
        <v>34</v>
      </c>
      <c r="R40" s="3">
        <v>78.971</v>
      </c>
      <c r="S40" s="3">
        <v>28.9</v>
      </c>
      <c r="T40" s="3">
        <v>2.02067</v>
      </c>
      <c r="U40" s="3">
        <v>6</v>
      </c>
      <c r="V40" s="2"/>
      <c r="AK40" s="2"/>
      <c r="AR40" s="2"/>
      <c r="AS40" s="2"/>
      <c r="BD40" s="2"/>
      <c r="BE40" s="2">
        <v>3.875148</v>
      </c>
      <c r="BF40" s="2">
        <v>-0.700085043887232</v>
      </c>
      <c r="BG40" s="2">
        <v>3.36</v>
      </c>
      <c r="BH40" s="2">
        <v>6</v>
      </c>
      <c r="BI40" s="2" t="s">
        <v>272</v>
      </c>
      <c r="BJ40" s="2">
        <v>-1028.39999999915</v>
      </c>
      <c r="BK40" s="2">
        <v>-1026.78000000012</v>
      </c>
      <c r="BL40" s="2">
        <v>-1027.15000000053</v>
      </c>
      <c r="BM40" s="2">
        <v>287.5</v>
      </c>
    </row>
    <row r="41" spans="1:65">
      <c r="A41" s="2" t="s">
        <v>47</v>
      </c>
      <c r="B41" s="2">
        <f t="shared" ref="B41:G41" si="37">I41*(1/3)+P41*(1/3)+W41*(1/3)</f>
        <v>123.333333333333</v>
      </c>
      <c r="C41" s="2">
        <f t="shared" si="37"/>
        <v>31.6666666666667</v>
      </c>
      <c r="D41" s="2">
        <f t="shared" si="37"/>
        <v>71.5733333333333</v>
      </c>
      <c r="E41" s="2">
        <f t="shared" si="37"/>
        <v>37.3</v>
      </c>
      <c r="F41" s="2">
        <f t="shared" si="37"/>
        <v>1.84508606666667</v>
      </c>
      <c r="G41" s="2">
        <f t="shared" si="37"/>
        <v>7</v>
      </c>
      <c r="H41" s="3"/>
      <c r="I41" s="3">
        <v>140</v>
      </c>
      <c r="J41" s="3">
        <v>26</v>
      </c>
      <c r="K41" s="3">
        <v>55.845</v>
      </c>
      <c r="L41" s="3">
        <v>62</v>
      </c>
      <c r="M41" s="3">
        <v>0.151</v>
      </c>
      <c r="N41" s="3">
        <v>8</v>
      </c>
      <c r="O41" s="2"/>
      <c r="P41" s="3">
        <v>115</v>
      </c>
      <c r="Q41" s="3">
        <v>34</v>
      </c>
      <c r="R41" s="3">
        <v>78.971</v>
      </c>
      <c r="S41" s="3">
        <v>28.9</v>
      </c>
      <c r="T41" s="3">
        <v>2.02067</v>
      </c>
      <c r="U41" s="3">
        <v>6</v>
      </c>
      <c r="V41" s="2"/>
      <c r="W41" s="3">
        <v>115</v>
      </c>
      <c r="X41" s="3">
        <v>35</v>
      </c>
      <c r="Y41" s="3">
        <v>79.904</v>
      </c>
      <c r="Z41" s="3">
        <v>21</v>
      </c>
      <c r="AA41" s="3">
        <v>3.3635882</v>
      </c>
      <c r="AB41" s="3">
        <v>7</v>
      </c>
      <c r="AK41" s="2"/>
      <c r="AR41" s="2"/>
      <c r="AS41" s="2"/>
      <c r="BD41" s="2"/>
      <c r="BE41" s="2">
        <v>3.787798</v>
      </c>
      <c r="BF41" s="2">
        <v>-1.11195615781608</v>
      </c>
      <c r="BG41" s="2">
        <v>3.43</v>
      </c>
      <c r="BH41" s="2">
        <v>2</v>
      </c>
      <c r="BI41" s="2" t="s">
        <v>270</v>
      </c>
      <c r="BJ41" s="2">
        <v>-308.070000000882</v>
      </c>
      <c r="BK41" s="2">
        <v>-530.140000000401</v>
      </c>
      <c r="BL41" s="2">
        <v>-433.790000000656</v>
      </c>
      <c r="BM41" s="2">
        <v>0.01</v>
      </c>
    </row>
    <row r="42" spans="1:65">
      <c r="A42" s="2" t="s">
        <v>48</v>
      </c>
      <c r="B42" s="2">
        <f t="shared" ref="B42:G42" si="38">I42*(1/3)+P42*(1/3)+W42*(1/3)</f>
        <v>118.333333333333</v>
      </c>
      <c r="C42" s="2">
        <f t="shared" si="38"/>
        <v>25.6666666666667</v>
      </c>
      <c r="D42" s="2">
        <f t="shared" si="38"/>
        <v>56.7553333333333</v>
      </c>
      <c r="E42" s="2">
        <f t="shared" si="38"/>
        <v>35.1666666666667</v>
      </c>
      <c r="F42" s="2">
        <f t="shared" si="38"/>
        <v>1.92813166666667</v>
      </c>
      <c r="G42" s="2">
        <f t="shared" si="38"/>
        <v>7</v>
      </c>
      <c r="H42" s="3"/>
      <c r="I42" s="3">
        <v>140</v>
      </c>
      <c r="J42" s="3">
        <v>26</v>
      </c>
      <c r="K42" s="3">
        <v>55.845</v>
      </c>
      <c r="L42" s="3">
        <v>62</v>
      </c>
      <c r="M42" s="3">
        <v>0.151</v>
      </c>
      <c r="N42" s="3">
        <v>8</v>
      </c>
      <c r="O42" s="2"/>
      <c r="P42" s="3">
        <v>115</v>
      </c>
      <c r="Q42" s="3">
        <v>34</v>
      </c>
      <c r="R42" s="3">
        <v>78.971</v>
      </c>
      <c r="S42" s="3">
        <v>28.9</v>
      </c>
      <c r="T42" s="3">
        <v>2.02067</v>
      </c>
      <c r="U42" s="3">
        <v>6</v>
      </c>
      <c r="V42" s="2"/>
      <c r="W42" s="3">
        <v>100</v>
      </c>
      <c r="X42" s="3">
        <v>17</v>
      </c>
      <c r="Y42" s="3">
        <v>35.45</v>
      </c>
      <c r="Z42" s="3">
        <v>14.6</v>
      </c>
      <c r="AA42" s="3">
        <v>3.612725</v>
      </c>
      <c r="AB42" s="3">
        <v>7</v>
      </c>
      <c r="AK42" s="2"/>
      <c r="AR42" s="2"/>
      <c r="AS42" s="2"/>
      <c r="BD42" s="2"/>
      <c r="BE42" s="2">
        <v>3.802296</v>
      </c>
      <c r="BF42" s="2">
        <v>1.69110747480177</v>
      </c>
      <c r="BG42" s="2">
        <v>3.31</v>
      </c>
      <c r="BH42" s="2">
        <v>2</v>
      </c>
      <c r="BI42" s="2" t="s">
        <v>270</v>
      </c>
      <c r="BJ42" s="2">
        <v>65.8799999992965</v>
      </c>
      <c r="BK42" s="2">
        <v>-392.465000000897</v>
      </c>
      <c r="BL42" s="2">
        <v>-182.979999999944</v>
      </c>
      <c r="BM42" s="2">
        <v>7.5</v>
      </c>
    </row>
    <row r="43" spans="1:65">
      <c r="A43" s="2" t="s">
        <v>49</v>
      </c>
      <c r="B43" s="2">
        <f t="shared" ref="B43:G43" si="39">I43*(1/3)+P43*(2/3)</f>
        <v>140</v>
      </c>
      <c r="C43" s="2">
        <f t="shared" si="39"/>
        <v>43.3333333333333</v>
      </c>
      <c r="D43" s="2">
        <f t="shared" si="39"/>
        <v>103.681666666667</v>
      </c>
      <c r="E43" s="2">
        <f t="shared" si="39"/>
        <v>46</v>
      </c>
      <c r="F43" s="2">
        <f t="shared" si="39"/>
        <v>1.36425066666666</v>
      </c>
      <c r="G43" s="2">
        <f t="shared" si="39"/>
        <v>6.66666666666667</v>
      </c>
      <c r="H43" s="3"/>
      <c r="I43" s="3">
        <v>140</v>
      </c>
      <c r="J43" s="3">
        <v>26</v>
      </c>
      <c r="K43" s="3">
        <v>55.845</v>
      </c>
      <c r="L43" s="3">
        <v>62</v>
      </c>
      <c r="M43" s="3">
        <v>0.151</v>
      </c>
      <c r="N43" s="3">
        <v>8</v>
      </c>
      <c r="O43" s="2"/>
      <c r="P43" s="3">
        <v>140</v>
      </c>
      <c r="Q43" s="3">
        <v>52</v>
      </c>
      <c r="R43" s="3">
        <v>127.6</v>
      </c>
      <c r="S43" s="3">
        <v>38</v>
      </c>
      <c r="T43" s="3">
        <v>1.97087599999999</v>
      </c>
      <c r="U43" s="3">
        <v>6</v>
      </c>
      <c r="V43" s="2"/>
      <c r="AK43" s="2"/>
      <c r="AR43" s="2"/>
      <c r="AS43" s="2"/>
      <c r="BD43" s="2"/>
      <c r="BE43" s="2">
        <v>3.776464</v>
      </c>
      <c r="BF43" s="2">
        <v>4.08423799051472</v>
      </c>
      <c r="BG43" s="2">
        <v>3.62</v>
      </c>
      <c r="BH43" s="2">
        <v>6</v>
      </c>
      <c r="BI43" s="2" t="s">
        <v>272</v>
      </c>
      <c r="BJ43" s="2">
        <v>-1045.58000000132</v>
      </c>
      <c r="BK43" s="2">
        <v>-940.879999999922</v>
      </c>
      <c r="BL43" s="2">
        <v>-997.16999999977</v>
      </c>
      <c r="BM43" s="2">
        <v>196.66</v>
      </c>
    </row>
    <row r="44" spans="1:65">
      <c r="A44" s="2" t="s">
        <v>50</v>
      </c>
      <c r="B44" s="2">
        <f t="shared" ref="B44:G44" si="40">I44*0.5+P44*0.5</f>
        <v>102.5</v>
      </c>
      <c r="C44" s="2">
        <f t="shared" si="40"/>
        <v>16</v>
      </c>
      <c r="D44" s="2">
        <f t="shared" si="40"/>
        <v>34.472522</v>
      </c>
      <c r="E44" s="2">
        <f t="shared" si="40"/>
        <v>37.7</v>
      </c>
      <c r="F44" s="2">
        <f t="shared" si="40"/>
        <v>-0.7</v>
      </c>
      <c r="G44" s="2">
        <f t="shared" si="40"/>
        <v>6</v>
      </c>
      <c r="H44" s="3"/>
      <c r="I44" s="3">
        <v>140</v>
      </c>
      <c r="J44" s="3">
        <v>25</v>
      </c>
      <c r="K44" s="3">
        <v>54.938044</v>
      </c>
      <c r="L44" s="3">
        <v>68</v>
      </c>
      <c r="M44" s="3">
        <v>0</v>
      </c>
      <c r="N44" s="3">
        <v>7</v>
      </c>
      <c r="O44" s="2"/>
      <c r="P44" s="3">
        <v>65</v>
      </c>
      <c r="Q44" s="3">
        <v>7</v>
      </c>
      <c r="R44" s="3">
        <v>14.007</v>
      </c>
      <c r="S44" s="3">
        <v>7.4</v>
      </c>
      <c r="T44" s="3">
        <v>-1.4</v>
      </c>
      <c r="U44" s="3">
        <v>5</v>
      </c>
      <c r="V44" s="2"/>
      <c r="W44" s="3">
        <v>50</v>
      </c>
      <c r="X44" s="3">
        <v>9</v>
      </c>
      <c r="Y44" s="3">
        <v>18.998403163</v>
      </c>
      <c r="Z44" s="3">
        <v>3.74</v>
      </c>
      <c r="AA44" s="3">
        <v>3.4011897</v>
      </c>
      <c r="AB44" s="3">
        <v>7</v>
      </c>
      <c r="AK44" s="2"/>
      <c r="AR44" s="2"/>
      <c r="AS44" s="2"/>
      <c r="BA44" s="2"/>
      <c r="BB44" s="2"/>
      <c r="BC44" s="2"/>
      <c r="BD44" s="2"/>
      <c r="BE44" s="2">
        <v>4.565463</v>
      </c>
      <c r="BF44" s="2">
        <v>12.8206537709008</v>
      </c>
      <c r="BG44" s="2">
        <v>2.89</v>
      </c>
      <c r="BH44" s="2">
        <v>3</v>
      </c>
      <c r="BI44" s="2" t="s">
        <v>272</v>
      </c>
      <c r="BJ44" s="2">
        <v>-1.05500000202596</v>
      </c>
      <c r="BK44" s="2">
        <v>-1.05000000161226</v>
      </c>
      <c r="BL44" s="2">
        <v>-1.04500000119856</v>
      </c>
      <c r="BM44" s="2">
        <v>305</v>
      </c>
    </row>
    <row r="45" spans="1:65">
      <c r="A45" s="2" t="s">
        <v>51</v>
      </c>
      <c r="B45" s="2">
        <f t="shared" ref="B45:G45" si="41">I45*(1/3)+P45*(1/3)+W45*(1/3)</f>
        <v>106.666666666667</v>
      </c>
      <c r="C45" s="2">
        <f t="shared" si="41"/>
        <v>22.3333333333333</v>
      </c>
      <c r="D45" s="2">
        <f t="shared" si="41"/>
        <v>49.616348</v>
      </c>
      <c r="E45" s="2">
        <f t="shared" si="41"/>
        <v>32.1333333333333</v>
      </c>
      <c r="F45" s="2">
        <f t="shared" si="41"/>
        <v>0.6545294</v>
      </c>
      <c r="G45" s="2">
        <f t="shared" si="41"/>
        <v>6.33333333333333</v>
      </c>
      <c r="H45" s="3"/>
      <c r="I45" s="3">
        <v>140</v>
      </c>
      <c r="J45" s="3">
        <v>25</v>
      </c>
      <c r="K45" s="3">
        <v>54.938044</v>
      </c>
      <c r="L45" s="3">
        <v>68</v>
      </c>
      <c r="M45" s="3">
        <v>0</v>
      </c>
      <c r="N45" s="3">
        <v>7</v>
      </c>
      <c r="O45" s="2"/>
      <c r="P45" s="3">
        <v>115</v>
      </c>
      <c r="Q45" s="3">
        <v>35</v>
      </c>
      <c r="R45" s="3">
        <v>79.904</v>
      </c>
      <c r="S45" s="3">
        <v>21</v>
      </c>
      <c r="T45" s="3">
        <v>3.3635882</v>
      </c>
      <c r="U45" s="3">
        <v>7</v>
      </c>
      <c r="V45" s="2"/>
      <c r="W45" s="3">
        <v>65</v>
      </c>
      <c r="X45" s="3">
        <v>7</v>
      </c>
      <c r="Y45" s="3">
        <v>14.007</v>
      </c>
      <c r="Z45" s="3">
        <v>7.4</v>
      </c>
      <c r="AA45" s="3">
        <v>-1.4</v>
      </c>
      <c r="AB45" s="3">
        <v>5</v>
      </c>
      <c r="AK45" s="2"/>
      <c r="AR45" s="2"/>
      <c r="AS45" s="2"/>
      <c r="BA45" s="2"/>
      <c r="BB45" s="2"/>
      <c r="BC45" s="2"/>
      <c r="BD45" s="2"/>
      <c r="BE45" s="2">
        <v>3.647915</v>
      </c>
      <c r="BF45" s="2">
        <v>18.4507618398177</v>
      </c>
      <c r="BG45" s="2">
        <v>2.95</v>
      </c>
      <c r="BH45" s="2">
        <v>4</v>
      </c>
      <c r="BI45" s="2" t="s">
        <v>272</v>
      </c>
      <c r="BJ45" s="2">
        <v>-303.540000000879</v>
      </c>
      <c r="BK45" s="2">
        <v>41.1249999991981</v>
      </c>
      <c r="BL45" s="2">
        <v>-143.290000000462</v>
      </c>
      <c r="BM45" s="2">
        <v>566</v>
      </c>
    </row>
    <row r="46" spans="1:65">
      <c r="A46" s="2" t="s">
        <v>52</v>
      </c>
      <c r="B46" s="2">
        <f t="shared" ref="B46:G46" si="42">I46*(1/3)+P46*(1/3)+W46*(1/3)</f>
        <v>115</v>
      </c>
      <c r="C46" s="2">
        <f t="shared" si="42"/>
        <v>28.3333333333333</v>
      </c>
      <c r="D46" s="2">
        <f t="shared" si="42"/>
        <v>65.2831713333333</v>
      </c>
      <c r="E46" s="2">
        <f t="shared" si="42"/>
        <v>36.1</v>
      </c>
      <c r="F46" s="2">
        <f t="shared" si="42"/>
        <v>0.553012266666667</v>
      </c>
      <c r="G46" s="2">
        <f t="shared" si="42"/>
        <v>6.33333333333333</v>
      </c>
      <c r="H46" s="3"/>
      <c r="I46" s="3">
        <v>140</v>
      </c>
      <c r="J46" s="3">
        <v>25</v>
      </c>
      <c r="K46" s="3">
        <v>54.938044</v>
      </c>
      <c r="L46" s="3">
        <v>68</v>
      </c>
      <c r="M46" s="3">
        <v>0</v>
      </c>
      <c r="N46" s="3">
        <v>7</v>
      </c>
      <c r="O46" s="2"/>
      <c r="P46" s="3">
        <v>140</v>
      </c>
      <c r="Q46" s="3">
        <v>53</v>
      </c>
      <c r="R46" s="3">
        <v>126.90447</v>
      </c>
      <c r="S46" s="3">
        <v>32.9</v>
      </c>
      <c r="T46" s="3">
        <v>3.0590368</v>
      </c>
      <c r="U46" s="3">
        <v>7</v>
      </c>
      <c r="V46" s="2"/>
      <c r="W46" s="3">
        <v>65</v>
      </c>
      <c r="X46" s="3">
        <v>7</v>
      </c>
      <c r="Y46" s="3">
        <v>14.007</v>
      </c>
      <c r="Z46" s="3">
        <v>7.4</v>
      </c>
      <c r="AA46" s="3">
        <v>-1.4</v>
      </c>
      <c r="AB46" s="3">
        <v>5</v>
      </c>
      <c r="AK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>
        <v>3.802739</v>
      </c>
      <c r="BF46" s="2">
        <v>11.8454868933765</v>
      </c>
      <c r="BG46" s="2">
        <v>2.93</v>
      </c>
      <c r="BH46" s="2">
        <v>4</v>
      </c>
      <c r="BI46" s="2" t="s">
        <v>270</v>
      </c>
      <c r="BJ46" s="2">
        <v>666.054999999943</v>
      </c>
      <c r="BK46" s="2">
        <v>-972.974999999821</v>
      </c>
      <c r="BL46" s="2">
        <v>253.810000000243</v>
      </c>
      <c r="BM46" s="2">
        <v>505</v>
      </c>
    </row>
    <row r="47" spans="1:65">
      <c r="A47" s="2" t="s">
        <v>53</v>
      </c>
      <c r="B47" s="2">
        <f t="shared" ref="B47:G47" si="43">I47*(1/3)+P47*(1/3)+W47*(1/3)</f>
        <v>113.333333333333</v>
      </c>
      <c r="C47" s="2">
        <f t="shared" si="43"/>
        <v>28.6666666666667</v>
      </c>
      <c r="D47" s="2">
        <f t="shared" si="43"/>
        <v>65.9471713333333</v>
      </c>
      <c r="E47" s="2">
        <f t="shared" si="43"/>
        <v>35.4</v>
      </c>
      <c r="F47" s="2">
        <f t="shared" si="43"/>
        <v>1.50671676666667</v>
      </c>
      <c r="G47" s="2">
        <f t="shared" si="43"/>
        <v>6.66666666666667</v>
      </c>
      <c r="H47" s="3"/>
      <c r="I47" s="3">
        <v>140</v>
      </c>
      <c r="J47" s="3">
        <v>25</v>
      </c>
      <c r="K47" s="3">
        <v>54.938044</v>
      </c>
      <c r="L47" s="3">
        <v>68</v>
      </c>
      <c r="M47" s="3">
        <v>0</v>
      </c>
      <c r="N47" s="3">
        <v>7</v>
      </c>
      <c r="O47" s="2"/>
      <c r="P47" s="3">
        <v>140</v>
      </c>
      <c r="Q47" s="3">
        <v>53</v>
      </c>
      <c r="R47" s="3">
        <v>126.90447</v>
      </c>
      <c r="S47" s="3">
        <v>32.9</v>
      </c>
      <c r="T47" s="3">
        <v>3.0590368</v>
      </c>
      <c r="U47" s="3">
        <v>7</v>
      </c>
      <c r="V47" s="2"/>
      <c r="W47" s="3">
        <v>60</v>
      </c>
      <c r="X47" s="3">
        <v>8</v>
      </c>
      <c r="Y47" s="3">
        <v>15.999</v>
      </c>
      <c r="Z47" s="3">
        <v>5.3</v>
      </c>
      <c r="AA47" s="3">
        <v>1.4611135</v>
      </c>
      <c r="AB47" s="3">
        <v>6</v>
      </c>
      <c r="AK47" s="2"/>
      <c r="AR47" s="2"/>
      <c r="AZ47" s="2"/>
      <c r="BA47" s="2"/>
      <c r="BB47" s="2"/>
      <c r="BC47" s="2"/>
      <c r="BD47" s="2"/>
      <c r="BE47" s="2">
        <v>4.434419</v>
      </c>
      <c r="BF47" s="2">
        <v>4.01079189148534</v>
      </c>
      <c r="BG47" s="2">
        <v>3.1</v>
      </c>
      <c r="BH47" s="2">
        <v>4</v>
      </c>
      <c r="BI47" s="2" t="s">
        <v>270</v>
      </c>
      <c r="BJ47" s="2">
        <v>1568.64999999939</v>
      </c>
      <c r="BK47" s="2">
        <v>-1880.17500000015</v>
      </c>
      <c r="BL47" s="2">
        <v>-254.105000003335</v>
      </c>
      <c r="BM47" s="2">
        <v>0.6</v>
      </c>
    </row>
    <row r="48" spans="1:65">
      <c r="A48" s="2" t="s">
        <v>54</v>
      </c>
      <c r="B48" s="2">
        <f t="shared" ref="B48:G48" si="44">I48*(1/3)+P48*(1/3)+W48*(1/3)</f>
        <v>101.666666666667</v>
      </c>
      <c r="C48" s="2">
        <f t="shared" si="44"/>
        <v>16.3333333333333</v>
      </c>
      <c r="D48" s="2">
        <f t="shared" si="44"/>
        <v>34.798348</v>
      </c>
      <c r="E48" s="2">
        <f t="shared" si="44"/>
        <v>30</v>
      </c>
      <c r="F48" s="2">
        <f t="shared" si="44"/>
        <v>0.737575</v>
      </c>
      <c r="G48" s="2">
        <f t="shared" si="44"/>
        <v>6.33333333333333</v>
      </c>
      <c r="H48" s="3"/>
      <c r="I48" s="3">
        <v>140</v>
      </c>
      <c r="J48" s="3">
        <v>25</v>
      </c>
      <c r="K48" s="3">
        <v>54.938044</v>
      </c>
      <c r="L48" s="3">
        <v>68</v>
      </c>
      <c r="M48" s="3">
        <v>0</v>
      </c>
      <c r="N48" s="3">
        <v>7</v>
      </c>
      <c r="O48" s="2"/>
      <c r="P48" s="3">
        <v>65</v>
      </c>
      <c r="Q48" s="3">
        <v>7</v>
      </c>
      <c r="R48" s="3">
        <v>14.007</v>
      </c>
      <c r="S48" s="3">
        <v>7.4</v>
      </c>
      <c r="T48" s="3">
        <v>-1.4</v>
      </c>
      <c r="U48" s="3">
        <v>5</v>
      </c>
      <c r="V48" s="2"/>
      <c r="W48" s="3">
        <v>100</v>
      </c>
      <c r="X48" s="3">
        <v>17</v>
      </c>
      <c r="Y48" s="3">
        <v>35.45</v>
      </c>
      <c r="Z48" s="3">
        <v>14.6</v>
      </c>
      <c r="AA48" s="3">
        <v>3.612725</v>
      </c>
      <c r="AB48" s="3">
        <v>7</v>
      </c>
      <c r="AC48" s="2"/>
      <c r="AD48" s="2"/>
      <c r="AE48" s="2"/>
      <c r="AF48" s="2"/>
      <c r="AG48" s="2"/>
      <c r="AH48" s="2"/>
      <c r="AI48" s="2"/>
      <c r="AJ48" s="2"/>
      <c r="AK48" s="2"/>
      <c r="AR48" s="2"/>
      <c r="AZ48" s="2"/>
      <c r="BA48" s="2"/>
      <c r="BB48" s="2"/>
      <c r="BC48" s="2"/>
      <c r="BD48" s="2"/>
      <c r="BE48" s="2">
        <v>3.503917</v>
      </c>
      <c r="BF48" s="2">
        <v>15.457596408155</v>
      </c>
      <c r="BG48" s="2">
        <v>2.95</v>
      </c>
      <c r="BH48" s="2">
        <v>4</v>
      </c>
      <c r="BI48" s="2" t="s">
        <v>271</v>
      </c>
      <c r="BJ48" s="2">
        <v>68.3399999985568</v>
      </c>
      <c r="BK48" s="2">
        <v>82.7450000002727</v>
      </c>
      <c r="BL48" s="2">
        <v>75.5099999985021</v>
      </c>
      <c r="BM48" s="2">
        <v>452</v>
      </c>
    </row>
    <row r="49" spans="1:65">
      <c r="A49" s="2" t="s">
        <v>55</v>
      </c>
      <c r="B49" s="2">
        <f t="shared" ref="B49:G49" si="45">I49*0.5+P49*0.5</f>
        <v>100</v>
      </c>
      <c r="C49" s="2">
        <f t="shared" si="45"/>
        <v>16.5</v>
      </c>
      <c r="D49" s="2">
        <f t="shared" si="45"/>
        <v>35.468522</v>
      </c>
      <c r="E49" s="2">
        <f t="shared" si="45"/>
        <v>36.65</v>
      </c>
      <c r="F49" s="2">
        <f t="shared" si="45"/>
        <v>0.73055675</v>
      </c>
      <c r="G49" s="2">
        <f t="shared" si="45"/>
        <v>6.5</v>
      </c>
      <c r="H49" s="3"/>
      <c r="I49" s="3">
        <v>140</v>
      </c>
      <c r="J49" s="3">
        <v>25</v>
      </c>
      <c r="K49" s="3">
        <v>54.938044</v>
      </c>
      <c r="L49" s="3">
        <v>68</v>
      </c>
      <c r="M49" s="3">
        <v>0</v>
      </c>
      <c r="N49" s="3">
        <v>7</v>
      </c>
      <c r="O49" s="2"/>
      <c r="P49" s="3">
        <v>60</v>
      </c>
      <c r="Q49" s="3">
        <v>8</v>
      </c>
      <c r="R49" s="3">
        <v>15.999</v>
      </c>
      <c r="S49" s="3">
        <v>5.3</v>
      </c>
      <c r="T49" s="3">
        <v>1.4611135</v>
      </c>
      <c r="U49" s="3">
        <v>6</v>
      </c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R49" s="2"/>
      <c r="AZ49" s="2"/>
      <c r="BA49" s="2"/>
      <c r="BB49" s="2"/>
      <c r="BC49" s="2"/>
      <c r="BD49" s="2"/>
      <c r="BE49" s="2">
        <v>4.872036</v>
      </c>
      <c r="BF49" s="2">
        <v>-0.385820125760279</v>
      </c>
      <c r="BG49" s="2">
        <v>2.12</v>
      </c>
      <c r="BH49" s="2">
        <v>1</v>
      </c>
      <c r="BI49" s="2" t="s">
        <v>270</v>
      </c>
      <c r="BJ49" s="2">
        <v>-22.3949999984541</v>
      </c>
      <c r="BK49" s="2">
        <v>-23.169999998629</v>
      </c>
      <c r="BL49" s="2">
        <v>-21.8549999999595</v>
      </c>
      <c r="BM49" s="2">
        <v>12.5</v>
      </c>
    </row>
    <row r="50" spans="1:65">
      <c r="A50" s="2" t="s">
        <v>56</v>
      </c>
      <c r="B50" s="2">
        <f t="shared" ref="B50:G50" si="46">I50*(1/3)+P50*(2/3)</f>
        <v>86.6666666666667</v>
      </c>
      <c r="C50" s="2">
        <f t="shared" si="46"/>
        <v>13.6666666666667</v>
      </c>
      <c r="D50" s="2">
        <f t="shared" si="46"/>
        <v>28.9786813333333</v>
      </c>
      <c r="E50" s="2">
        <f t="shared" si="46"/>
        <v>26.2</v>
      </c>
      <c r="F50" s="2">
        <f t="shared" si="46"/>
        <v>0.974075666666667</v>
      </c>
      <c r="G50" s="2">
        <f t="shared" si="46"/>
        <v>6.33333333333333</v>
      </c>
      <c r="H50" s="3"/>
      <c r="I50" s="3">
        <v>140</v>
      </c>
      <c r="J50" s="3">
        <v>25</v>
      </c>
      <c r="K50" s="3">
        <v>54.938044</v>
      </c>
      <c r="L50" s="3">
        <v>68</v>
      </c>
      <c r="M50" s="3">
        <v>0</v>
      </c>
      <c r="N50" s="3">
        <v>7</v>
      </c>
      <c r="O50" s="2"/>
      <c r="P50" s="3">
        <v>60</v>
      </c>
      <c r="Q50" s="3">
        <v>8</v>
      </c>
      <c r="R50" s="3">
        <v>15.999</v>
      </c>
      <c r="S50" s="3">
        <v>5.3</v>
      </c>
      <c r="T50" s="3">
        <v>1.4611135</v>
      </c>
      <c r="U50" s="3">
        <v>6</v>
      </c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R50" s="2"/>
      <c r="AZ50" s="2"/>
      <c r="BA50" s="2"/>
      <c r="BB50" s="2"/>
      <c r="BC50" s="2"/>
      <c r="BD50" s="2"/>
      <c r="BE50" s="2">
        <v>3.22305</v>
      </c>
      <c r="BF50" s="2">
        <v>5.66779305237239</v>
      </c>
      <c r="BG50" s="2">
        <v>2.45</v>
      </c>
      <c r="BH50" s="2">
        <v>2</v>
      </c>
      <c r="BI50" s="2" t="s">
        <v>271</v>
      </c>
      <c r="BJ50" s="2">
        <v>141.680000002253</v>
      </c>
      <c r="BK50" s="2">
        <v>141.620000000842</v>
      </c>
      <c r="BL50" s="2">
        <v>141.649999999771</v>
      </c>
      <c r="BM50" s="2">
        <v>146.875</v>
      </c>
    </row>
    <row r="51" spans="1:65">
      <c r="A51" s="2" t="s">
        <v>57</v>
      </c>
      <c r="B51" s="2">
        <f t="shared" ref="B51:G51" si="47">I51*(1/3)+P51*(2/3)</f>
        <v>113.333333333333</v>
      </c>
      <c r="C51" s="2">
        <f t="shared" si="47"/>
        <v>19</v>
      </c>
      <c r="D51" s="2">
        <f t="shared" si="47"/>
        <v>39.6860146666667</v>
      </c>
      <c r="E51" s="2">
        <f t="shared" si="47"/>
        <v>35.6</v>
      </c>
      <c r="F51" s="2">
        <f t="shared" si="47"/>
        <v>1.38473602</v>
      </c>
      <c r="G51" s="2">
        <f t="shared" si="47"/>
        <v>6.33333333333333</v>
      </c>
      <c r="H51" s="3"/>
      <c r="I51" s="3">
        <v>140</v>
      </c>
      <c r="J51" s="3">
        <v>25</v>
      </c>
      <c r="K51" s="3">
        <v>54.938044</v>
      </c>
      <c r="L51" s="3">
        <v>68</v>
      </c>
      <c r="M51" s="3">
        <v>0</v>
      </c>
      <c r="N51" s="3">
        <v>7</v>
      </c>
      <c r="O51" s="2"/>
      <c r="P51" s="3">
        <v>100</v>
      </c>
      <c r="Q51" s="3">
        <v>16</v>
      </c>
      <c r="R51" s="3">
        <v>32.06</v>
      </c>
      <c r="S51" s="3">
        <v>19.4</v>
      </c>
      <c r="T51" s="3">
        <v>2.07710403</v>
      </c>
      <c r="U51" s="3">
        <v>6</v>
      </c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R51" s="2"/>
      <c r="AZ51" s="2"/>
      <c r="BA51" s="2"/>
      <c r="BB51" s="2"/>
      <c r="BC51" s="2"/>
      <c r="BD51" s="2"/>
      <c r="BE51" s="2">
        <v>3.779718</v>
      </c>
      <c r="BF51" s="2">
        <v>5.14323014096692</v>
      </c>
      <c r="BG51" s="2">
        <v>3.35</v>
      </c>
      <c r="BH51" s="2">
        <v>6</v>
      </c>
      <c r="BI51" s="2" t="s">
        <v>271</v>
      </c>
      <c r="BJ51" s="2">
        <v>26.7600000007917</v>
      </c>
      <c r="BK51" s="2">
        <v>26.7499999999643</v>
      </c>
      <c r="BL51" s="2">
        <v>26.7499999999643</v>
      </c>
      <c r="BM51" s="2">
        <v>215.625</v>
      </c>
    </row>
    <row r="52" spans="1:65">
      <c r="A52" s="2" t="s">
        <v>58</v>
      </c>
      <c r="B52" s="2">
        <f t="shared" ref="B52:G52" si="48">I52*(1/3)+P52*(1/3)+W52*(1/3)</f>
        <v>118.333333333333</v>
      </c>
      <c r="C52" s="2">
        <f t="shared" si="48"/>
        <v>25.3333333333333</v>
      </c>
      <c r="D52" s="2">
        <f t="shared" si="48"/>
        <v>55.6340146666667</v>
      </c>
      <c r="E52" s="2">
        <f t="shared" si="48"/>
        <v>36.1333333333333</v>
      </c>
      <c r="F52" s="2">
        <f t="shared" si="48"/>
        <v>1.81356407666667</v>
      </c>
      <c r="G52" s="2">
        <f t="shared" si="48"/>
        <v>6.66666666666667</v>
      </c>
      <c r="H52" s="3"/>
      <c r="I52" s="3">
        <v>140</v>
      </c>
      <c r="J52" s="3">
        <v>25</v>
      </c>
      <c r="K52" s="3">
        <v>54.938044</v>
      </c>
      <c r="L52" s="3">
        <v>68</v>
      </c>
      <c r="M52" s="3">
        <v>0</v>
      </c>
      <c r="N52" s="3">
        <v>7</v>
      </c>
      <c r="O52" s="2"/>
      <c r="P52" s="3">
        <v>100</v>
      </c>
      <c r="Q52" s="3">
        <v>16</v>
      </c>
      <c r="R52" s="3">
        <v>32.06</v>
      </c>
      <c r="S52" s="3">
        <v>19.4</v>
      </c>
      <c r="T52" s="3">
        <v>2.07710403</v>
      </c>
      <c r="U52" s="3">
        <v>6</v>
      </c>
      <c r="V52" s="2"/>
      <c r="W52" s="3">
        <v>115</v>
      </c>
      <c r="X52" s="3">
        <v>35</v>
      </c>
      <c r="Y52" s="3">
        <v>79.904</v>
      </c>
      <c r="Z52" s="3">
        <v>21</v>
      </c>
      <c r="AA52" s="3">
        <v>3.3635882</v>
      </c>
      <c r="AB52" s="3">
        <v>7</v>
      </c>
      <c r="AC52" s="2"/>
      <c r="AD52" s="2"/>
      <c r="AE52" s="2"/>
      <c r="AF52" s="2"/>
      <c r="AG52" s="2"/>
      <c r="AH52" s="2"/>
      <c r="AI52" s="2"/>
      <c r="AJ52" s="2"/>
      <c r="AK52" s="2"/>
      <c r="AR52" s="2"/>
      <c r="AZ52" s="2"/>
      <c r="BA52" s="2"/>
      <c r="BB52" s="2"/>
      <c r="BC52" s="2"/>
      <c r="BD52" s="2"/>
      <c r="BE52" s="2">
        <v>4.438906</v>
      </c>
      <c r="BF52" s="2">
        <v>5.94268420789248</v>
      </c>
      <c r="BG52" s="2">
        <v>3.55</v>
      </c>
      <c r="BH52" s="2">
        <v>2</v>
      </c>
      <c r="BI52" s="2" t="s">
        <v>272</v>
      </c>
      <c r="BJ52" s="2">
        <v>-126.404999999607</v>
      </c>
      <c r="BK52" s="2">
        <v>-119.995000000372</v>
      </c>
      <c r="BL52" s="2">
        <v>-63.6850000006461</v>
      </c>
      <c r="BM52" s="2">
        <v>5.78</v>
      </c>
    </row>
    <row r="53" spans="1:65">
      <c r="A53" s="2" t="s">
        <v>59</v>
      </c>
      <c r="B53" s="2">
        <f t="shared" ref="B53:G53" si="49">I53*(1/3)+P53*(1/3)+W53*(1/3)</f>
        <v>113.333333333333</v>
      </c>
      <c r="C53" s="2">
        <f t="shared" si="49"/>
        <v>19.3333333333333</v>
      </c>
      <c r="D53" s="2">
        <f t="shared" si="49"/>
        <v>40.8160146666667</v>
      </c>
      <c r="E53" s="2">
        <f t="shared" si="49"/>
        <v>34</v>
      </c>
      <c r="F53" s="2">
        <f t="shared" si="49"/>
        <v>1.89660967666667</v>
      </c>
      <c r="G53" s="2">
        <f t="shared" si="49"/>
        <v>6.66666666666667</v>
      </c>
      <c r="H53" s="3"/>
      <c r="I53" s="3">
        <v>140</v>
      </c>
      <c r="J53" s="3">
        <v>25</v>
      </c>
      <c r="K53" s="3">
        <v>54.938044</v>
      </c>
      <c r="L53" s="3">
        <v>68</v>
      </c>
      <c r="M53" s="3">
        <v>0</v>
      </c>
      <c r="N53" s="3">
        <v>7</v>
      </c>
      <c r="O53" s="2"/>
      <c r="P53" s="3">
        <v>100</v>
      </c>
      <c r="Q53" s="3">
        <v>16</v>
      </c>
      <c r="R53" s="3">
        <v>32.06</v>
      </c>
      <c r="S53" s="3">
        <v>19.4</v>
      </c>
      <c r="T53" s="3">
        <v>2.07710403</v>
      </c>
      <c r="U53" s="3">
        <v>6</v>
      </c>
      <c r="V53" s="2"/>
      <c r="W53" s="3">
        <v>100</v>
      </c>
      <c r="X53" s="3">
        <v>17</v>
      </c>
      <c r="Y53" s="3">
        <v>35.45</v>
      </c>
      <c r="Z53" s="3">
        <v>14.6</v>
      </c>
      <c r="AA53" s="3">
        <v>3.612725</v>
      </c>
      <c r="AB53" s="3">
        <v>7</v>
      </c>
      <c r="AC53" s="2"/>
      <c r="AD53" s="2"/>
      <c r="AE53" s="2"/>
      <c r="AF53" s="2"/>
      <c r="AG53" s="2"/>
      <c r="AH53" s="2"/>
      <c r="AI53" s="2"/>
      <c r="AJ53" s="2"/>
      <c r="AK53" s="2"/>
      <c r="AR53" s="2"/>
      <c r="AZ53" s="2"/>
      <c r="BA53" s="2"/>
      <c r="BB53" s="2"/>
      <c r="BC53" s="2"/>
      <c r="BD53" s="2"/>
      <c r="BE53" s="2">
        <v>4.430369</v>
      </c>
      <c r="BF53" s="2">
        <v>4.85748174916655</v>
      </c>
      <c r="BG53" s="2">
        <v>3.44</v>
      </c>
      <c r="BH53" s="2">
        <v>2</v>
      </c>
      <c r="BI53" s="2" t="s">
        <v>270</v>
      </c>
      <c r="BJ53" s="2">
        <v>-85.1250000000192</v>
      </c>
      <c r="BK53" s="2">
        <v>-126.279999999923</v>
      </c>
      <c r="BL53" s="2">
        <v>-112.014999999133</v>
      </c>
      <c r="BM53" s="2">
        <v>3.3</v>
      </c>
    </row>
    <row r="54" spans="1:65">
      <c r="A54" s="2" t="s">
        <v>60</v>
      </c>
      <c r="B54" s="2">
        <f t="shared" ref="B54:G54" si="50">I54*(1/3)+P54*(2/3)</f>
        <v>123.333333333333</v>
      </c>
      <c r="C54" s="2">
        <f t="shared" si="50"/>
        <v>31</v>
      </c>
      <c r="D54" s="2">
        <f t="shared" si="50"/>
        <v>70.9600146666667</v>
      </c>
      <c r="E54" s="2">
        <f t="shared" si="50"/>
        <v>41.9333333333333</v>
      </c>
      <c r="F54" s="2">
        <f t="shared" si="50"/>
        <v>1.34711333333333</v>
      </c>
      <c r="G54" s="2">
        <f t="shared" si="50"/>
        <v>6.33333333333333</v>
      </c>
      <c r="H54" s="3"/>
      <c r="I54" s="3">
        <v>140</v>
      </c>
      <c r="J54" s="3">
        <v>25</v>
      </c>
      <c r="K54" s="3">
        <v>54.938044</v>
      </c>
      <c r="L54" s="3">
        <v>68</v>
      </c>
      <c r="M54" s="3">
        <v>0</v>
      </c>
      <c r="N54" s="3">
        <v>7</v>
      </c>
      <c r="O54" s="2"/>
      <c r="P54" s="3">
        <v>115</v>
      </c>
      <c r="Q54" s="3">
        <v>34</v>
      </c>
      <c r="R54" s="3">
        <v>78.971</v>
      </c>
      <c r="S54" s="3">
        <v>28.9</v>
      </c>
      <c r="T54" s="3">
        <v>2.02067</v>
      </c>
      <c r="U54" s="3">
        <v>6</v>
      </c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R54" s="2"/>
      <c r="AZ54" s="2"/>
      <c r="BA54" s="2"/>
      <c r="BB54" s="2"/>
      <c r="BC54" s="2"/>
      <c r="BD54" s="2"/>
      <c r="BE54" s="2">
        <v>4.059342</v>
      </c>
      <c r="BF54" s="2">
        <v>4.82799410863251</v>
      </c>
      <c r="BG54" s="2">
        <v>3.49</v>
      </c>
      <c r="BH54" s="2">
        <v>6</v>
      </c>
      <c r="BI54" s="2" t="s">
        <v>270</v>
      </c>
      <c r="BJ54" s="2">
        <v>-154.259999998629</v>
      </c>
      <c r="BK54" s="2">
        <v>-154.719999999386</v>
      </c>
      <c r="BL54" s="2">
        <v>-154.579999998461</v>
      </c>
      <c r="BM54" s="2">
        <v>329.16</v>
      </c>
    </row>
    <row r="55" spans="1:65">
      <c r="A55" s="2" t="s">
        <v>61</v>
      </c>
      <c r="B55" s="2">
        <f t="shared" ref="B55:G55" si="51">I55*(1/3)+P55*(1/3)+W55*(1/3)</f>
        <v>123.333333333333</v>
      </c>
      <c r="C55" s="2">
        <f t="shared" si="51"/>
        <v>31.3333333333333</v>
      </c>
      <c r="D55" s="2">
        <f t="shared" si="51"/>
        <v>71.2710146666667</v>
      </c>
      <c r="E55" s="2">
        <f t="shared" si="51"/>
        <v>39.3</v>
      </c>
      <c r="F55" s="2">
        <f t="shared" si="51"/>
        <v>1.79475273333333</v>
      </c>
      <c r="G55" s="2">
        <f t="shared" si="51"/>
        <v>6.66666666666667</v>
      </c>
      <c r="H55" s="3"/>
      <c r="I55" s="3">
        <v>140</v>
      </c>
      <c r="J55" s="3">
        <v>25</v>
      </c>
      <c r="K55" s="3">
        <v>54.938044</v>
      </c>
      <c r="L55" s="3">
        <v>68</v>
      </c>
      <c r="M55" s="3">
        <v>0</v>
      </c>
      <c r="N55" s="3">
        <v>7</v>
      </c>
      <c r="O55" s="2"/>
      <c r="P55" s="3">
        <v>115</v>
      </c>
      <c r="Q55" s="3">
        <v>34</v>
      </c>
      <c r="R55" s="3">
        <v>78.971</v>
      </c>
      <c r="S55" s="3">
        <v>28.9</v>
      </c>
      <c r="T55" s="3">
        <v>2.02067</v>
      </c>
      <c r="U55" s="3">
        <v>6</v>
      </c>
      <c r="V55" s="2"/>
      <c r="W55" s="3">
        <v>115</v>
      </c>
      <c r="X55" s="3">
        <v>35</v>
      </c>
      <c r="Y55" s="3">
        <v>79.904</v>
      </c>
      <c r="Z55" s="3">
        <v>21</v>
      </c>
      <c r="AA55" s="3">
        <v>3.3635882</v>
      </c>
      <c r="AB55" s="3">
        <v>7</v>
      </c>
      <c r="AC55" s="2"/>
      <c r="AD55" s="2"/>
      <c r="AE55" s="2"/>
      <c r="AF55" s="2"/>
      <c r="AG55" s="2"/>
      <c r="AH55" s="2"/>
      <c r="AI55" s="2"/>
      <c r="AJ55" s="2"/>
      <c r="AK55" s="2"/>
      <c r="AR55" s="2"/>
      <c r="AZ55" s="2"/>
      <c r="BA55" s="2"/>
      <c r="BB55" s="2"/>
      <c r="BC55" s="2"/>
      <c r="BD55" s="2"/>
      <c r="BE55" s="2">
        <v>4.509183</v>
      </c>
      <c r="BF55" s="2">
        <v>5.59216851728507</v>
      </c>
      <c r="BG55" s="2">
        <v>3.61</v>
      </c>
      <c r="BH55" s="2">
        <v>2</v>
      </c>
      <c r="BI55" s="2" t="s">
        <v>270</v>
      </c>
      <c r="BJ55" s="2">
        <v>-2240.08499999861</v>
      </c>
      <c r="BK55" s="2">
        <v>-3261.15999999921</v>
      </c>
      <c r="BL55" s="2">
        <v>-2624.89999999893</v>
      </c>
      <c r="BM55" s="2">
        <v>1</v>
      </c>
    </row>
    <row r="56" spans="1:65">
      <c r="A56" s="2" t="s">
        <v>62</v>
      </c>
      <c r="B56" s="2">
        <f t="shared" ref="B56:G56" si="52">I56*(1/3)+P56*(1/3)+W56*(1/3)</f>
        <v>118.333333333333</v>
      </c>
      <c r="C56" s="2">
        <f t="shared" si="52"/>
        <v>25.3333333333333</v>
      </c>
      <c r="D56" s="2">
        <f t="shared" si="52"/>
        <v>56.4530146666667</v>
      </c>
      <c r="E56" s="2">
        <f t="shared" si="52"/>
        <v>37.1666666666667</v>
      </c>
      <c r="F56" s="2">
        <f t="shared" si="52"/>
        <v>1.87779833333333</v>
      </c>
      <c r="G56" s="2">
        <f t="shared" si="52"/>
        <v>6.66666666666667</v>
      </c>
      <c r="H56" s="3"/>
      <c r="I56" s="3">
        <v>140</v>
      </c>
      <c r="J56" s="3">
        <v>25</v>
      </c>
      <c r="K56" s="3">
        <v>54.938044</v>
      </c>
      <c r="L56" s="3">
        <v>68</v>
      </c>
      <c r="M56" s="3">
        <v>0</v>
      </c>
      <c r="N56" s="3">
        <v>7</v>
      </c>
      <c r="O56" s="2"/>
      <c r="P56" s="3">
        <v>115</v>
      </c>
      <c r="Q56" s="3">
        <v>34</v>
      </c>
      <c r="R56" s="3">
        <v>78.971</v>
      </c>
      <c r="S56" s="3">
        <v>28.9</v>
      </c>
      <c r="T56" s="3">
        <v>2.02067</v>
      </c>
      <c r="U56" s="3">
        <v>6</v>
      </c>
      <c r="V56" s="2"/>
      <c r="W56" s="3">
        <v>100</v>
      </c>
      <c r="X56" s="3">
        <v>17</v>
      </c>
      <c r="Y56" s="3">
        <v>35.45</v>
      </c>
      <c r="Z56" s="3">
        <v>14.6</v>
      </c>
      <c r="AA56" s="3">
        <v>3.612725</v>
      </c>
      <c r="AB56" s="3">
        <v>7</v>
      </c>
      <c r="AC56" s="2"/>
      <c r="AD56" s="2"/>
      <c r="AE56" s="2"/>
      <c r="AF56" s="2"/>
      <c r="AG56" s="2"/>
      <c r="AH56" s="2"/>
      <c r="AI56" s="2"/>
      <c r="AJ56" s="2"/>
      <c r="AK56" s="2"/>
      <c r="AR56" s="2"/>
      <c r="AZ56" s="2"/>
      <c r="BA56" s="2"/>
      <c r="BB56" s="2"/>
      <c r="BC56" s="2"/>
      <c r="BD56" s="2"/>
      <c r="BE56" s="2">
        <v>4.510012</v>
      </c>
      <c r="BF56" s="2">
        <v>-7.47489938180323</v>
      </c>
      <c r="BG56" s="2">
        <v>3.5</v>
      </c>
      <c r="BH56" s="2">
        <v>2</v>
      </c>
      <c r="BI56" s="2" t="s">
        <v>270</v>
      </c>
      <c r="BJ56" s="2">
        <v>-2451.87999999885</v>
      </c>
      <c r="BK56" s="2">
        <v>-3472.67499999937</v>
      </c>
      <c r="BL56" s="2">
        <v>-2884.38499999977</v>
      </c>
      <c r="BM56" s="2">
        <v>1.25</v>
      </c>
    </row>
    <row r="57" spans="1:65">
      <c r="A57" s="2" t="s">
        <v>63</v>
      </c>
      <c r="B57" s="2">
        <f t="shared" ref="B57:G57" si="53">I57*(1/3)+P57*(1/3)+W57*(1/3)</f>
        <v>131.666666666667</v>
      </c>
      <c r="C57" s="2">
        <f t="shared" si="53"/>
        <v>37.3333333333333</v>
      </c>
      <c r="D57" s="2">
        <f t="shared" si="53"/>
        <v>86.937838</v>
      </c>
      <c r="E57" s="2">
        <f t="shared" si="53"/>
        <v>43.2666666666667</v>
      </c>
      <c r="F57" s="2">
        <f t="shared" si="53"/>
        <v>1.6932356</v>
      </c>
      <c r="G57" s="2">
        <f t="shared" si="53"/>
        <v>6.66666666666667</v>
      </c>
      <c r="H57" s="3"/>
      <c r="I57" s="3">
        <v>140</v>
      </c>
      <c r="J57" s="3">
        <v>25</v>
      </c>
      <c r="K57" s="3">
        <v>54.938044</v>
      </c>
      <c r="L57" s="3">
        <v>68</v>
      </c>
      <c r="M57" s="3">
        <v>0</v>
      </c>
      <c r="N57" s="3">
        <v>7</v>
      </c>
      <c r="O57" s="2"/>
      <c r="P57" s="3">
        <v>115</v>
      </c>
      <c r="Q57" s="3">
        <v>34</v>
      </c>
      <c r="R57" s="3">
        <v>78.971</v>
      </c>
      <c r="S57" s="3">
        <v>28.9</v>
      </c>
      <c r="T57" s="3">
        <v>2.02067</v>
      </c>
      <c r="U57" s="3">
        <v>6</v>
      </c>
      <c r="V57" s="2"/>
      <c r="W57" s="3">
        <v>140</v>
      </c>
      <c r="X57" s="3">
        <v>53</v>
      </c>
      <c r="Y57" s="3">
        <v>126.90447</v>
      </c>
      <c r="Z57" s="3">
        <v>32.9</v>
      </c>
      <c r="AA57" s="3">
        <v>3.0590368</v>
      </c>
      <c r="AB57" s="3">
        <v>7</v>
      </c>
      <c r="AC57" s="2"/>
      <c r="AD57" s="2"/>
      <c r="AE57" s="2"/>
      <c r="AF57" s="2"/>
      <c r="AG57" s="2"/>
      <c r="AH57" s="2"/>
      <c r="AI57" s="2"/>
      <c r="AJ57" s="2"/>
      <c r="AK57" s="2"/>
      <c r="AR57" s="2"/>
      <c r="AZ57" s="2"/>
      <c r="BA57" s="2"/>
      <c r="BB57" s="2"/>
      <c r="BC57" s="2"/>
      <c r="BD57" s="2"/>
      <c r="BE57" s="2">
        <v>4.511332</v>
      </c>
      <c r="BF57" s="2">
        <v>-5.86069122111731</v>
      </c>
      <c r="BG57" s="2">
        <v>3.78</v>
      </c>
      <c r="BH57" s="2">
        <v>2</v>
      </c>
      <c r="BI57" s="2" t="s">
        <v>270</v>
      </c>
      <c r="BJ57" s="2">
        <v>-361.40999999823</v>
      </c>
      <c r="BK57" s="2">
        <v>-3454.49999999836</v>
      </c>
      <c r="BL57" s="2">
        <v>-2412.62999999847</v>
      </c>
      <c r="BM57" s="2">
        <v>1.07</v>
      </c>
    </row>
    <row r="58" spans="1:65">
      <c r="A58" s="2" t="s">
        <v>64</v>
      </c>
      <c r="B58" s="2">
        <f t="shared" ref="B58:G58" si="54">I58*(1/3)+P58*(1/3)+W58*(1/3)</f>
        <v>126.666666666667</v>
      </c>
      <c r="C58" s="2">
        <f t="shared" si="54"/>
        <v>31.3333333333333</v>
      </c>
      <c r="D58" s="2">
        <f t="shared" si="54"/>
        <v>71.300838</v>
      </c>
      <c r="E58" s="2">
        <f t="shared" si="54"/>
        <v>40.1</v>
      </c>
      <c r="F58" s="2">
        <f t="shared" si="54"/>
        <v>1.71204694333333</v>
      </c>
      <c r="G58" s="2">
        <f t="shared" si="54"/>
        <v>6.66666666666667</v>
      </c>
      <c r="H58" s="3"/>
      <c r="I58" s="3">
        <v>140</v>
      </c>
      <c r="J58" s="3">
        <v>25</v>
      </c>
      <c r="K58" s="3">
        <v>54.938044</v>
      </c>
      <c r="L58" s="3">
        <v>68</v>
      </c>
      <c r="M58" s="3">
        <v>0</v>
      </c>
      <c r="N58" s="3">
        <v>7</v>
      </c>
      <c r="O58" s="2"/>
      <c r="P58" s="3">
        <v>100</v>
      </c>
      <c r="Q58" s="3">
        <v>16</v>
      </c>
      <c r="R58" s="3">
        <v>32.06</v>
      </c>
      <c r="S58" s="3">
        <v>19.4</v>
      </c>
      <c r="T58" s="3">
        <v>2.07710403</v>
      </c>
      <c r="U58" s="3">
        <v>6</v>
      </c>
      <c r="V58" s="2"/>
      <c r="W58" s="3">
        <v>140</v>
      </c>
      <c r="X58" s="3">
        <v>53</v>
      </c>
      <c r="Y58" s="3">
        <v>126.90447</v>
      </c>
      <c r="Z58" s="3">
        <v>32.9</v>
      </c>
      <c r="AA58" s="3">
        <v>3.0590368</v>
      </c>
      <c r="AB58" s="3">
        <v>7</v>
      </c>
      <c r="AC58" s="2"/>
      <c r="AD58" s="2"/>
      <c r="AE58" s="2"/>
      <c r="AF58" s="2"/>
      <c r="AG58" s="2"/>
      <c r="AH58" s="2"/>
      <c r="AI58" s="2"/>
      <c r="AJ58" s="2"/>
      <c r="AK58" s="2"/>
      <c r="AR58" s="2"/>
      <c r="AZ58" s="2"/>
      <c r="BA58" s="2"/>
      <c r="BB58" s="2"/>
      <c r="BC58" s="2"/>
      <c r="BD58" s="2"/>
      <c r="BE58" s="2">
        <v>4.461368</v>
      </c>
      <c r="BF58" s="2">
        <v>13.2814013477064</v>
      </c>
      <c r="BG58" s="2">
        <v>3.64</v>
      </c>
      <c r="BH58" s="2">
        <v>4</v>
      </c>
      <c r="BI58" s="2" t="s">
        <v>270</v>
      </c>
      <c r="BJ58" s="2">
        <v>-264.13500000011</v>
      </c>
      <c r="BK58" s="2">
        <v>-708.850000000538</v>
      </c>
      <c r="BL58" s="2">
        <v>-527.82000000029</v>
      </c>
      <c r="BM58" s="2">
        <v>25</v>
      </c>
    </row>
    <row r="59" spans="1:65">
      <c r="A59" s="2" t="s">
        <v>65</v>
      </c>
      <c r="B59" s="2">
        <f t="shared" ref="B59:G59" si="55">I59*(1/3)+P59*(2/3)</f>
        <v>125</v>
      </c>
      <c r="C59" s="2">
        <f t="shared" si="55"/>
        <v>37.3333333333333</v>
      </c>
      <c r="D59" s="2">
        <f t="shared" si="55"/>
        <v>85.2526666666667</v>
      </c>
      <c r="E59" s="2">
        <f t="shared" si="55"/>
        <v>43</v>
      </c>
      <c r="F59" s="2">
        <f t="shared" si="55"/>
        <v>2.49172546666667</v>
      </c>
      <c r="G59" s="2">
        <f t="shared" si="55"/>
        <v>6.66666666666667</v>
      </c>
      <c r="I59">
        <v>145</v>
      </c>
      <c r="J59">
        <v>42</v>
      </c>
      <c r="K59">
        <v>95.95</v>
      </c>
      <c r="L59">
        <v>87</v>
      </c>
      <c r="M59">
        <v>0.748</v>
      </c>
      <c r="N59">
        <v>6</v>
      </c>
      <c r="O59" s="2"/>
      <c r="P59" s="3">
        <v>115</v>
      </c>
      <c r="Q59" s="3">
        <v>35</v>
      </c>
      <c r="R59" s="3">
        <v>79.904</v>
      </c>
      <c r="S59" s="3">
        <v>21</v>
      </c>
      <c r="T59" s="3">
        <v>3.3635882</v>
      </c>
      <c r="U59" s="3">
        <v>7</v>
      </c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R59" s="2"/>
      <c r="AZ59" s="2"/>
      <c r="BA59" s="2"/>
      <c r="BB59" s="2"/>
      <c r="BC59" s="2"/>
      <c r="BD59" s="2"/>
      <c r="BE59" s="2">
        <v>3.966549</v>
      </c>
      <c r="BF59" s="2">
        <v>-15.3117761171379</v>
      </c>
      <c r="BG59" s="2">
        <v>3.37</v>
      </c>
      <c r="BH59" s="2">
        <v>6</v>
      </c>
      <c r="BI59" s="2" t="s">
        <v>270</v>
      </c>
      <c r="BJ59" s="2">
        <v>289.999999999679</v>
      </c>
      <c r="BK59" s="2">
        <v>-1417.78000000059</v>
      </c>
      <c r="BL59" s="2">
        <v>-566.010000000006</v>
      </c>
      <c r="BM59" s="2">
        <v>6.66</v>
      </c>
    </row>
    <row r="60" spans="1:65">
      <c r="A60" s="2" t="s">
        <v>66</v>
      </c>
      <c r="B60" s="2">
        <f t="shared" ref="B60:G60" si="56">I60*(1/3)+P60*(2/3)</f>
        <v>141.666666666667</v>
      </c>
      <c r="C60" s="2">
        <f t="shared" si="56"/>
        <v>49.3333333333333</v>
      </c>
      <c r="D60" s="2">
        <f t="shared" si="56"/>
        <v>116.586313333333</v>
      </c>
      <c r="E60" s="2">
        <f t="shared" si="56"/>
        <v>50.9333333333333</v>
      </c>
      <c r="F60" s="2">
        <f t="shared" si="56"/>
        <v>2.2886912</v>
      </c>
      <c r="G60" s="2">
        <f t="shared" si="56"/>
        <v>6.66666666666667</v>
      </c>
      <c r="I60">
        <v>145</v>
      </c>
      <c r="J60">
        <v>42</v>
      </c>
      <c r="K60">
        <v>95.95</v>
      </c>
      <c r="L60">
        <v>87</v>
      </c>
      <c r="M60">
        <v>0.748</v>
      </c>
      <c r="N60">
        <v>6</v>
      </c>
      <c r="O60" s="2"/>
      <c r="P60" s="3">
        <v>140</v>
      </c>
      <c r="Q60" s="3">
        <v>53</v>
      </c>
      <c r="R60" s="3">
        <v>126.90447</v>
      </c>
      <c r="S60" s="3">
        <v>32.9</v>
      </c>
      <c r="T60" s="3">
        <v>3.0590368</v>
      </c>
      <c r="U60" s="3">
        <v>7</v>
      </c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R60" s="2"/>
      <c r="AZ60" s="2"/>
      <c r="BA60" s="2"/>
      <c r="BB60" s="2"/>
      <c r="BC60" s="2"/>
      <c r="BD60" s="2"/>
      <c r="BE60" s="2">
        <v>3.964169</v>
      </c>
      <c r="BF60" s="2">
        <v>15.5433701847979</v>
      </c>
      <c r="BG60" s="2">
        <v>3.83</v>
      </c>
      <c r="BH60" s="2">
        <v>6</v>
      </c>
      <c r="BI60" s="2" t="s">
        <v>272</v>
      </c>
      <c r="BJ60" s="2">
        <v>-119.440000000637</v>
      </c>
      <c r="BK60" s="2">
        <v>330.46999999975</v>
      </c>
      <c r="BL60" s="2">
        <v>496.310000000832</v>
      </c>
      <c r="BM60" s="2">
        <v>710</v>
      </c>
    </row>
    <row r="61" spans="1:65">
      <c r="A61" s="2" t="s">
        <v>67</v>
      </c>
      <c r="B61" s="2">
        <f t="shared" ref="B61:G61" si="57">I61*0.25+P61*0.75</f>
        <v>141.25</v>
      </c>
      <c r="C61" s="2">
        <f t="shared" si="57"/>
        <v>50.25</v>
      </c>
      <c r="D61" s="2">
        <f t="shared" si="57"/>
        <v>119.1658525</v>
      </c>
      <c r="E61" s="2">
        <f t="shared" si="57"/>
        <v>46.425</v>
      </c>
      <c r="F61" s="2">
        <f t="shared" si="57"/>
        <v>2.4812776</v>
      </c>
      <c r="G61" s="2">
        <f t="shared" si="57"/>
        <v>6.75</v>
      </c>
      <c r="I61">
        <v>145</v>
      </c>
      <c r="J61">
        <v>42</v>
      </c>
      <c r="K61">
        <v>95.95</v>
      </c>
      <c r="L61">
        <v>87</v>
      </c>
      <c r="M61">
        <v>0.748</v>
      </c>
      <c r="N61">
        <v>6</v>
      </c>
      <c r="O61" s="2"/>
      <c r="P61" s="3">
        <v>140</v>
      </c>
      <c r="Q61" s="3">
        <v>53</v>
      </c>
      <c r="R61" s="3">
        <v>126.90447</v>
      </c>
      <c r="S61" s="3">
        <v>32.9</v>
      </c>
      <c r="T61" s="3">
        <v>3.0590368</v>
      </c>
      <c r="U61" s="3">
        <v>7</v>
      </c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R61" s="2"/>
      <c r="AZ61" s="2"/>
      <c r="BA61" s="2"/>
      <c r="BB61" s="2"/>
      <c r="BC61" s="2"/>
      <c r="BD61" s="2"/>
      <c r="BE61" s="2">
        <v>3.06027</v>
      </c>
      <c r="BF61" s="2">
        <v>3.39678722939401</v>
      </c>
      <c r="BG61" s="2">
        <v>4.15</v>
      </c>
      <c r="BH61" s="2">
        <v>3</v>
      </c>
      <c r="BI61" s="2" t="s">
        <v>271</v>
      </c>
      <c r="BJ61" s="2">
        <v>607.119999999739</v>
      </c>
      <c r="BK61" s="2">
        <v>605.645000000266</v>
      </c>
      <c r="BL61" s="2">
        <v>606.050000000025</v>
      </c>
      <c r="BM61" s="2">
        <v>43.95</v>
      </c>
    </row>
    <row r="62" spans="1:65">
      <c r="A62" s="2" t="s">
        <v>68</v>
      </c>
      <c r="B62" s="2">
        <f t="shared" ref="B62:G62" si="58">I62*(1/3)+P62*(1/3)+W62*(1/3)</f>
        <v>116.666666666667</v>
      </c>
      <c r="C62" s="2">
        <f t="shared" si="58"/>
        <v>34</v>
      </c>
      <c r="D62" s="2">
        <f t="shared" si="58"/>
        <v>78.9538233333333</v>
      </c>
      <c r="E62" s="2">
        <f t="shared" si="58"/>
        <v>42.4333333333333</v>
      </c>
      <c r="F62" s="2">
        <f t="shared" si="58"/>
        <v>0.8023456</v>
      </c>
      <c r="G62" s="2">
        <f t="shared" si="58"/>
        <v>6</v>
      </c>
      <c r="I62">
        <v>145</v>
      </c>
      <c r="J62">
        <v>42</v>
      </c>
      <c r="K62">
        <v>95.95</v>
      </c>
      <c r="L62">
        <v>87</v>
      </c>
      <c r="M62">
        <v>0.748</v>
      </c>
      <c r="N62">
        <v>6</v>
      </c>
      <c r="O62" s="2"/>
      <c r="P62" s="3">
        <v>140</v>
      </c>
      <c r="Q62" s="3">
        <v>53</v>
      </c>
      <c r="R62" s="3">
        <v>126.90447</v>
      </c>
      <c r="S62" s="3">
        <v>32.9</v>
      </c>
      <c r="T62" s="3">
        <v>3.0590368</v>
      </c>
      <c r="U62" s="3">
        <v>7</v>
      </c>
      <c r="V62" s="2"/>
      <c r="W62" s="3">
        <v>65</v>
      </c>
      <c r="X62" s="3">
        <v>7</v>
      </c>
      <c r="Y62" s="3">
        <v>14.007</v>
      </c>
      <c r="Z62" s="3">
        <v>7.4</v>
      </c>
      <c r="AA62" s="3">
        <v>-1.4</v>
      </c>
      <c r="AB62" s="3">
        <v>5</v>
      </c>
      <c r="AC62" s="2"/>
      <c r="AD62" s="2"/>
      <c r="AE62" s="2"/>
      <c r="AF62" s="2"/>
      <c r="AG62" s="2"/>
      <c r="AH62" s="2"/>
      <c r="AI62" s="2"/>
      <c r="AJ62" s="2"/>
      <c r="AK62" s="2"/>
      <c r="AR62" s="2"/>
      <c r="AZ62" s="2"/>
      <c r="BA62" s="2"/>
      <c r="BB62" s="2"/>
      <c r="BC62" s="2"/>
      <c r="BD62" s="2"/>
      <c r="BE62" s="2">
        <v>2.267476</v>
      </c>
      <c r="BF62" s="2">
        <v>41.9634263993822</v>
      </c>
      <c r="BG62" s="2">
        <v>2.89</v>
      </c>
      <c r="BH62" s="2">
        <v>4</v>
      </c>
      <c r="BI62" s="2" t="s">
        <v>271</v>
      </c>
      <c r="BJ62" s="2">
        <v>1209.45500000147</v>
      </c>
      <c r="BK62" s="2">
        <v>2024.93500000145</v>
      </c>
      <c r="BL62" s="2">
        <v>1655.21000000268</v>
      </c>
      <c r="BM62" s="2">
        <v>403</v>
      </c>
    </row>
    <row r="63" spans="1:65">
      <c r="A63" s="2" t="s">
        <v>69</v>
      </c>
      <c r="B63" s="2">
        <f t="shared" ref="B63:G63" si="59">I63*(1/3)+P63*(1/3)+W63*(1/3)</f>
        <v>115</v>
      </c>
      <c r="C63" s="2">
        <f t="shared" si="59"/>
        <v>25</v>
      </c>
      <c r="D63" s="2">
        <f t="shared" si="59"/>
        <v>54.4866666666667</v>
      </c>
      <c r="E63" s="2">
        <f t="shared" si="59"/>
        <v>40.3333333333333</v>
      </c>
      <c r="F63" s="2">
        <f t="shared" si="59"/>
        <v>2.14594301</v>
      </c>
      <c r="G63" s="2">
        <f t="shared" si="59"/>
        <v>6.33333333333333</v>
      </c>
      <c r="I63">
        <v>145</v>
      </c>
      <c r="J63">
        <v>42</v>
      </c>
      <c r="K63">
        <v>95.95</v>
      </c>
      <c r="L63">
        <v>87</v>
      </c>
      <c r="M63">
        <v>0.748</v>
      </c>
      <c r="N63">
        <v>6</v>
      </c>
      <c r="O63" s="2"/>
      <c r="P63" s="3">
        <v>100</v>
      </c>
      <c r="Q63" s="3">
        <v>16</v>
      </c>
      <c r="R63" s="3">
        <v>32.06</v>
      </c>
      <c r="S63" s="3">
        <v>19.4</v>
      </c>
      <c r="T63" s="3">
        <v>2.07710403</v>
      </c>
      <c r="U63" s="3">
        <v>6</v>
      </c>
      <c r="V63" s="2"/>
      <c r="W63" s="3">
        <v>100</v>
      </c>
      <c r="X63" s="3">
        <v>17</v>
      </c>
      <c r="Y63" s="3">
        <v>35.45</v>
      </c>
      <c r="Z63" s="3">
        <v>14.6</v>
      </c>
      <c r="AA63" s="3">
        <v>3.612725</v>
      </c>
      <c r="AB63" s="3">
        <v>7</v>
      </c>
      <c r="AC63" s="2"/>
      <c r="AD63" s="2"/>
      <c r="AE63" s="2"/>
      <c r="AF63" s="2"/>
      <c r="AG63" s="2"/>
      <c r="AH63" s="2"/>
      <c r="AI63" s="2"/>
      <c r="AJ63" s="2"/>
      <c r="AK63" s="2"/>
      <c r="AR63" s="2"/>
      <c r="AZ63" s="2"/>
      <c r="BA63" s="2"/>
      <c r="BB63" s="2"/>
      <c r="BC63" s="2"/>
      <c r="BD63" s="2"/>
      <c r="BE63" s="2">
        <v>3.059905</v>
      </c>
      <c r="BF63" s="2">
        <v>-2.76277620286538</v>
      </c>
      <c r="BG63" s="2">
        <v>3.11</v>
      </c>
      <c r="BH63" s="2">
        <v>2</v>
      </c>
      <c r="BI63" s="2" t="s">
        <v>271</v>
      </c>
      <c r="BJ63" s="2">
        <v>50.1550000002737</v>
      </c>
      <c r="BK63" s="2">
        <v>152.070000000393</v>
      </c>
      <c r="BL63" s="2">
        <v>101.074999999895</v>
      </c>
      <c r="BM63" s="2">
        <v>45.41</v>
      </c>
    </row>
    <row r="64" spans="1:65">
      <c r="A64" s="2" t="s">
        <v>70</v>
      </c>
      <c r="B64" s="2">
        <f t="shared" ref="B64:G64" si="60">I64*(1/3)+P64*(2/3)</f>
        <v>125</v>
      </c>
      <c r="C64" s="2">
        <f t="shared" si="60"/>
        <v>36.6666666666667</v>
      </c>
      <c r="D64" s="2">
        <f t="shared" si="60"/>
        <v>84.6306666666667</v>
      </c>
      <c r="E64" s="2">
        <f t="shared" si="60"/>
        <v>48.2666666666667</v>
      </c>
      <c r="F64" s="2">
        <f t="shared" si="60"/>
        <v>1.59644666666667</v>
      </c>
      <c r="G64" s="2">
        <f t="shared" si="60"/>
        <v>6</v>
      </c>
      <c r="I64">
        <v>145</v>
      </c>
      <c r="J64">
        <v>42</v>
      </c>
      <c r="K64">
        <v>95.95</v>
      </c>
      <c r="L64">
        <v>87</v>
      </c>
      <c r="M64">
        <v>0.748</v>
      </c>
      <c r="N64">
        <v>6</v>
      </c>
      <c r="O64" s="2"/>
      <c r="P64" s="3">
        <v>115</v>
      </c>
      <c r="Q64" s="3">
        <v>34</v>
      </c>
      <c r="R64" s="3">
        <v>78.971</v>
      </c>
      <c r="S64" s="3">
        <v>28.9</v>
      </c>
      <c r="T64" s="3">
        <v>2.02067</v>
      </c>
      <c r="U64" s="3">
        <v>6</v>
      </c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R64" s="2"/>
      <c r="AZ64" s="2"/>
      <c r="BA64" s="2"/>
      <c r="BB64" s="2"/>
      <c r="BC64" s="2"/>
      <c r="BD64" s="2"/>
      <c r="BE64" s="2">
        <v>2.633154</v>
      </c>
      <c r="BF64" s="2">
        <v>55.6498407274256</v>
      </c>
      <c r="BG64" s="2">
        <v>3.8</v>
      </c>
      <c r="BH64" s="2">
        <v>4</v>
      </c>
      <c r="BI64" s="2" t="s">
        <v>271</v>
      </c>
      <c r="BJ64" s="2">
        <v>95.2999999999093</v>
      </c>
      <c r="BK64" s="2">
        <v>95.2999999999093</v>
      </c>
      <c r="BL64" s="2">
        <v>88.8099999993841</v>
      </c>
      <c r="BM64" s="2">
        <v>708.33</v>
      </c>
    </row>
    <row r="65" spans="1:65">
      <c r="A65" s="2" t="s">
        <v>71</v>
      </c>
      <c r="B65" s="2">
        <f t="shared" ref="B65:G65" si="61">I65*(1/3)+P65*(1/3)+W65*(1/3)</f>
        <v>128.333333333333</v>
      </c>
      <c r="C65" s="2">
        <f t="shared" si="61"/>
        <v>37</v>
      </c>
      <c r="D65" s="2">
        <f t="shared" si="61"/>
        <v>84.97149</v>
      </c>
      <c r="E65" s="2">
        <f t="shared" si="61"/>
        <v>46.4333333333333</v>
      </c>
      <c r="F65" s="2">
        <f t="shared" si="61"/>
        <v>1.96138027666667</v>
      </c>
      <c r="G65" s="2">
        <f t="shared" si="61"/>
        <v>6.33333333333333</v>
      </c>
      <c r="I65">
        <v>145</v>
      </c>
      <c r="J65">
        <v>42</v>
      </c>
      <c r="K65">
        <v>95.95</v>
      </c>
      <c r="L65">
        <v>87</v>
      </c>
      <c r="M65">
        <v>0.748</v>
      </c>
      <c r="N65">
        <v>6</v>
      </c>
      <c r="O65" s="2"/>
      <c r="P65" s="3">
        <v>100</v>
      </c>
      <c r="Q65" s="3">
        <v>16</v>
      </c>
      <c r="R65" s="3">
        <v>32.06</v>
      </c>
      <c r="S65" s="3">
        <v>19.4</v>
      </c>
      <c r="T65" s="3">
        <v>2.07710403</v>
      </c>
      <c r="U65" s="3">
        <v>6</v>
      </c>
      <c r="V65" s="2"/>
      <c r="W65" s="3">
        <v>140</v>
      </c>
      <c r="X65" s="3">
        <v>53</v>
      </c>
      <c r="Y65" s="3">
        <v>126.90447</v>
      </c>
      <c r="Z65" s="3">
        <v>32.9</v>
      </c>
      <c r="AA65" s="3">
        <v>3.0590368</v>
      </c>
      <c r="AB65" s="3">
        <v>7</v>
      </c>
      <c r="AC65" s="2"/>
      <c r="AD65" s="2"/>
      <c r="AE65" s="2"/>
      <c r="AF65" s="2"/>
      <c r="AG65" s="2"/>
      <c r="AH65" s="2"/>
      <c r="AI65" s="2"/>
      <c r="AJ65" s="2"/>
      <c r="AK65" s="2"/>
      <c r="AR65" s="2"/>
      <c r="AZ65" s="2"/>
      <c r="BA65" s="2"/>
      <c r="BB65" s="2"/>
      <c r="BC65" s="2"/>
      <c r="BD65" s="2"/>
      <c r="BE65" s="2">
        <v>3.062311</v>
      </c>
      <c r="BF65" s="2">
        <v>6.0611221367101</v>
      </c>
      <c r="BG65" s="2">
        <v>3.77</v>
      </c>
      <c r="BH65" s="2">
        <v>4</v>
      </c>
      <c r="BI65" s="2" t="s">
        <v>270</v>
      </c>
      <c r="BJ65" s="2">
        <v>-47.2449999993074</v>
      </c>
      <c r="BK65" s="2">
        <v>-95.4649999993507</v>
      </c>
      <c r="BL65" s="2">
        <v>-71.28999999928</v>
      </c>
      <c r="BM65" s="2">
        <v>83</v>
      </c>
    </row>
    <row r="66" spans="1:65">
      <c r="A66" s="2" t="s">
        <v>72</v>
      </c>
      <c r="B66" s="2">
        <f t="shared" ref="B66:G66" si="62">I66*0.25+P66*0.75</f>
        <v>141.25</v>
      </c>
      <c r="C66" s="2">
        <f t="shared" si="62"/>
        <v>50</v>
      </c>
      <c r="D66" s="2">
        <f t="shared" si="62"/>
        <v>118.404945</v>
      </c>
      <c r="E66" s="2">
        <f t="shared" si="62"/>
        <v>49.175</v>
      </c>
      <c r="F66" s="2">
        <f t="shared" si="62"/>
        <v>2.5236291</v>
      </c>
      <c r="G66" s="2">
        <f t="shared" si="62"/>
        <v>6.5</v>
      </c>
      <c r="H66" s="3"/>
      <c r="I66" s="3">
        <v>145</v>
      </c>
      <c r="J66" s="3">
        <v>41</v>
      </c>
      <c r="K66" s="3">
        <v>92.90637</v>
      </c>
      <c r="L66" s="3">
        <v>98</v>
      </c>
      <c r="M66" s="3">
        <v>0.917406</v>
      </c>
      <c r="N66" s="3">
        <v>5</v>
      </c>
      <c r="O66" s="2"/>
      <c r="P66" s="3">
        <v>140</v>
      </c>
      <c r="Q66" s="3">
        <v>53</v>
      </c>
      <c r="R66" s="3">
        <v>126.90447</v>
      </c>
      <c r="S66" s="3">
        <v>32.9</v>
      </c>
      <c r="T66" s="3">
        <v>3.0590368</v>
      </c>
      <c r="U66" s="3">
        <v>7</v>
      </c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R66" s="2"/>
      <c r="AZ66" s="2"/>
      <c r="BA66" s="2"/>
      <c r="BB66" s="2"/>
      <c r="BC66" s="2"/>
      <c r="BD66" s="2"/>
      <c r="BE66" s="2">
        <v>1.912693</v>
      </c>
      <c r="BF66" s="2">
        <v>2.06297256207037</v>
      </c>
      <c r="BG66" s="2">
        <v>4.13</v>
      </c>
      <c r="BH66" s="2">
        <v>3</v>
      </c>
      <c r="BI66" s="2" t="s">
        <v>272</v>
      </c>
      <c r="BJ66" s="2">
        <v>-301.885000000723</v>
      </c>
      <c r="BK66" s="2">
        <v>834.380000000579</v>
      </c>
      <c r="BL66" s="2">
        <v>1301.59000000063</v>
      </c>
      <c r="BM66" s="2">
        <v>11.04</v>
      </c>
    </row>
    <row r="67" spans="1:65">
      <c r="A67" s="2" t="s">
        <v>73</v>
      </c>
      <c r="B67" s="2">
        <f t="shared" ref="B67:G67" si="63">I67*(1/3)+P67*(2/3)</f>
        <v>88.3333333333333</v>
      </c>
      <c r="C67" s="2">
        <f t="shared" si="63"/>
        <v>19</v>
      </c>
      <c r="D67" s="2">
        <f t="shared" si="63"/>
        <v>41.63479</v>
      </c>
      <c r="E67" s="2">
        <f t="shared" si="63"/>
        <v>36.2</v>
      </c>
      <c r="F67" s="2">
        <f t="shared" si="63"/>
        <v>1.27987766666667</v>
      </c>
      <c r="G67" s="2">
        <f t="shared" si="63"/>
        <v>5.66666666666667</v>
      </c>
      <c r="H67" s="3"/>
      <c r="I67" s="3">
        <v>145</v>
      </c>
      <c r="J67" s="3">
        <v>41</v>
      </c>
      <c r="K67" s="3">
        <v>92.90637</v>
      </c>
      <c r="L67" s="3">
        <v>98</v>
      </c>
      <c r="M67" s="3">
        <v>0.917406</v>
      </c>
      <c r="N67" s="3">
        <v>5</v>
      </c>
      <c r="O67" s="2"/>
      <c r="P67" s="3">
        <v>60</v>
      </c>
      <c r="Q67" s="3">
        <v>8</v>
      </c>
      <c r="R67" s="3">
        <v>15.999</v>
      </c>
      <c r="S67" s="3">
        <v>5.3</v>
      </c>
      <c r="T67" s="3">
        <v>1.4611135</v>
      </c>
      <c r="U67" s="3">
        <v>6</v>
      </c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R67" s="2"/>
      <c r="AZ67" s="2"/>
      <c r="BA67" s="2"/>
      <c r="BB67" s="2"/>
      <c r="BC67" s="2"/>
      <c r="BD67" s="2"/>
      <c r="BE67" s="2">
        <v>0.645752</v>
      </c>
      <c r="BF67" s="2">
        <v>51.9250066520413</v>
      </c>
      <c r="BG67" s="2">
        <v>2.97</v>
      </c>
      <c r="BH67" s="2">
        <v>6</v>
      </c>
      <c r="BI67" s="2" t="s">
        <v>271</v>
      </c>
      <c r="BJ67" s="2">
        <v>653.71999999897</v>
      </c>
      <c r="BK67" s="2">
        <v>653.729999999797</v>
      </c>
      <c r="BL67" s="2">
        <v>653.729999999797</v>
      </c>
      <c r="BM67" s="2">
        <v>55.625</v>
      </c>
    </row>
    <row r="68" spans="1:65">
      <c r="A68" s="2" t="s">
        <v>74</v>
      </c>
      <c r="B68" s="2">
        <f t="shared" ref="B68:G68" si="64">I68*(1/3)+P68*(2/3)</f>
        <v>125</v>
      </c>
      <c r="C68" s="2">
        <f t="shared" si="64"/>
        <v>36.3333333333333</v>
      </c>
      <c r="D68" s="2">
        <f t="shared" si="64"/>
        <v>83.6161233333333</v>
      </c>
      <c r="E68" s="2">
        <f t="shared" si="64"/>
        <v>51.9333333333333</v>
      </c>
      <c r="F68" s="2">
        <f t="shared" si="64"/>
        <v>1.65291533333333</v>
      </c>
      <c r="G68" s="2">
        <f t="shared" si="64"/>
        <v>5.66666666666667</v>
      </c>
      <c r="H68" s="3"/>
      <c r="I68" s="3">
        <v>145</v>
      </c>
      <c r="J68" s="3">
        <v>41</v>
      </c>
      <c r="K68" s="3">
        <v>92.90637</v>
      </c>
      <c r="L68" s="3">
        <v>98</v>
      </c>
      <c r="M68" s="3">
        <v>0.917406</v>
      </c>
      <c r="N68" s="3">
        <v>5</v>
      </c>
      <c r="O68" s="2"/>
      <c r="P68" s="3">
        <v>115</v>
      </c>
      <c r="Q68" s="3">
        <v>34</v>
      </c>
      <c r="R68" s="3">
        <v>78.971</v>
      </c>
      <c r="S68" s="3">
        <v>28.9</v>
      </c>
      <c r="T68" s="3">
        <v>2.02067</v>
      </c>
      <c r="U68" s="3">
        <v>6</v>
      </c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R68" s="2"/>
      <c r="AZ68" s="2"/>
      <c r="BA68" s="2"/>
      <c r="BB68" s="2"/>
      <c r="BC68" s="2"/>
      <c r="BD68" s="2"/>
      <c r="BE68" s="2">
        <v>1.124055</v>
      </c>
      <c r="BF68" s="2">
        <v>48.3468992945199</v>
      </c>
      <c r="BG68" s="2">
        <v>3.85</v>
      </c>
      <c r="BH68" s="2">
        <v>4</v>
      </c>
      <c r="BI68" s="2" t="s">
        <v>271</v>
      </c>
      <c r="BJ68" s="2">
        <v>385.329999996742</v>
      </c>
      <c r="BK68" s="2">
        <v>356.639999999686</v>
      </c>
      <c r="BL68" s="2">
        <v>363.999999997588</v>
      </c>
      <c r="BM68" s="2">
        <v>187.5</v>
      </c>
    </row>
    <row r="69" spans="1:65">
      <c r="A69" s="2" t="s">
        <v>75</v>
      </c>
      <c r="B69" s="2">
        <f t="shared" ref="B69:G69" si="65">I69*0.5+P69*0.5</f>
        <v>142.5</v>
      </c>
      <c r="C69" s="2">
        <f t="shared" si="65"/>
        <v>46.5</v>
      </c>
      <c r="D69" s="2">
        <f t="shared" si="65"/>
        <v>110.253185</v>
      </c>
      <c r="E69" s="2">
        <f t="shared" si="65"/>
        <v>68</v>
      </c>
      <c r="F69" s="2">
        <f t="shared" si="65"/>
        <v>1.444141</v>
      </c>
      <c r="G69" s="2">
        <f t="shared" si="65"/>
        <v>5.5</v>
      </c>
      <c r="H69" s="3"/>
      <c r="I69" s="3">
        <v>145</v>
      </c>
      <c r="J69" s="3">
        <v>41</v>
      </c>
      <c r="K69" s="3">
        <v>92.90637</v>
      </c>
      <c r="L69" s="3">
        <v>98</v>
      </c>
      <c r="M69" s="3">
        <v>0.917406</v>
      </c>
      <c r="N69" s="3">
        <v>5</v>
      </c>
      <c r="O69" s="2"/>
      <c r="P69" s="3">
        <v>140</v>
      </c>
      <c r="Q69" s="3">
        <v>52</v>
      </c>
      <c r="R69" s="3">
        <v>127.6</v>
      </c>
      <c r="S69" s="3">
        <v>38</v>
      </c>
      <c r="T69" s="3">
        <v>1.97087599999999</v>
      </c>
      <c r="U69" s="3">
        <v>6</v>
      </c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R69" s="2"/>
      <c r="AZ69" s="2"/>
      <c r="BA69" s="2"/>
      <c r="BB69" s="2"/>
      <c r="BC69" s="2"/>
      <c r="BD69" s="2"/>
      <c r="BE69" s="2">
        <v>0.654034</v>
      </c>
      <c r="BF69" s="2">
        <v>313.714259314149</v>
      </c>
      <c r="BG69" s="2">
        <v>2.66</v>
      </c>
      <c r="BH69" s="2">
        <v>1</v>
      </c>
      <c r="BI69" s="2" t="s">
        <v>270</v>
      </c>
      <c r="BJ69" s="2">
        <v>-1043.54499999992</v>
      </c>
      <c r="BK69" s="2">
        <v>-1044.15000000024</v>
      </c>
      <c r="BL69" s="2">
        <v>-1043.8550000007</v>
      </c>
      <c r="BM69" s="2">
        <v>1.66</v>
      </c>
    </row>
    <row r="70" spans="1:65">
      <c r="A70" s="2" t="s">
        <v>76</v>
      </c>
      <c r="B70" s="2">
        <f t="shared" ref="B70:G70" si="66">I70*(1/3)+P70*(2/3)</f>
        <v>141.666666666667</v>
      </c>
      <c r="C70" s="2">
        <f t="shared" si="66"/>
        <v>48.3333333333333</v>
      </c>
      <c r="D70" s="2">
        <f t="shared" si="66"/>
        <v>116.035456666667</v>
      </c>
      <c r="E70" s="2">
        <f t="shared" si="66"/>
        <v>58</v>
      </c>
      <c r="F70" s="2">
        <f t="shared" si="66"/>
        <v>1.61971933333333</v>
      </c>
      <c r="G70" s="2">
        <f t="shared" si="66"/>
        <v>5.66666666666667</v>
      </c>
      <c r="H70" s="3"/>
      <c r="I70" s="3">
        <v>145</v>
      </c>
      <c r="J70" s="3">
        <v>41</v>
      </c>
      <c r="K70" s="3">
        <v>92.90637</v>
      </c>
      <c r="L70" s="3">
        <v>98</v>
      </c>
      <c r="M70" s="3">
        <v>0.917406</v>
      </c>
      <c r="N70" s="3">
        <v>5</v>
      </c>
      <c r="O70" s="2"/>
      <c r="P70" s="3">
        <v>140</v>
      </c>
      <c r="Q70" s="3">
        <v>52</v>
      </c>
      <c r="R70" s="3">
        <v>127.6</v>
      </c>
      <c r="S70" s="3">
        <v>38</v>
      </c>
      <c r="T70" s="3">
        <v>1.97087599999999</v>
      </c>
      <c r="U70" s="3">
        <v>6</v>
      </c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R70" s="2"/>
      <c r="AZ70" s="2"/>
      <c r="BA70" s="2"/>
      <c r="BB70" s="2"/>
      <c r="BC70" s="2"/>
      <c r="BD70" s="2"/>
      <c r="BE70" s="2">
        <v>1.64469</v>
      </c>
      <c r="BF70" s="2">
        <v>10.4488671743586</v>
      </c>
      <c r="BG70" s="2">
        <v>5.05</v>
      </c>
      <c r="BH70" s="2">
        <v>4</v>
      </c>
      <c r="BI70" s="2" t="s">
        <v>271</v>
      </c>
      <c r="BJ70" s="2">
        <v>2897.81500000075</v>
      </c>
      <c r="BK70" s="2">
        <v>2899.65500000022</v>
      </c>
      <c r="BL70" s="2">
        <v>2898.89000000087</v>
      </c>
      <c r="BM70" s="2">
        <v>70</v>
      </c>
    </row>
    <row r="71" spans="1:65">
      <c r="A71" s="2" t="s">
        <v>77</v>
      </c>
      <c r="B71" s="2">
        <f t="shared" ref="B71:G71" si="67">I71*(1/3)+P71*(1/3)+W71*(1/3)</f>
        <v>128.333333333333</v>
      </c>
      <c r="C71" s="2">
        <f t="shared" si="67"/>
        <v>36.3333333333333</v>
      </c>
      <c r="D71" s="2">
        <f t="shared" si="67"/>
        <v>84.18879</v>
      </c>
      <c r="E71" s="2">
        <f t="shared" si="67"/>
        <v>51.8</v>
      </c>
      <c r="F71" s="2">
        <f t="shared" si="67"/>
        <v>1.65512867666666</v>
      </c>
      <c r="G71" s="2">
        <f t="shared" si="67"/>
        <v>5.66666666666667</v>
      </c>
      <c r="H71" s="3"/>
      <c r="I71" s="3">
        <v>145</v>
      </c>
      <c r="J71" s="3">
        <v>41</v>
      </c>
      <c r="K71" s="3">
        <v>92.90637</v>
      </c>
      <c r="L71" s="3">
        <v>98</v>
      </c>
      <c r="M71" s="3">
        <v>0.917406</v>
      </c>
      <c r="N71" s="3">
        <v>5</v>
      </c>
      <c r="O71" s="2"/>
      <c r="P71" s="3">
        <v>140</v>
      </c>
      <c r="Q71" s="3">
        <v>52</v>
      </c>
      <c r="R71" s="3">
        <v>127.6</v>
      </c>
      <c r="S71" s="3">
        <v>38</v>
      </c>
      <c r="T71" s="3">
        <v>1.97087599999999</v>
      </c>
      <c r="U71" s="3">
        <v>6</v>
      </c>
      <c r="V71" s="2"/>
      <c r="W71" s="3">
        <v>100</v>
      </c>
      <c r="X71" s="3">
        <v>16</v>
      </c>
      <c r="Y71" s="3">
        <v>32.06</v>
      </c>
      <c r="Z71" s="3">
        <v>19.4</v>
      </c>
      <c r="AA71" s="3">
        <v>2.07710403</v>
      </c>
      <c r="AB71" s="3">
        <v>6</v>
      </c>
      <c r="AC71" s="2"/>
      <c r="AD71" s="2"/>
      <c r="AE71" s="2"/>
      <c r="AF71" s="2"/>
      <c r="AG71" s="2"/>
      <c r="AH71" s="2"/>
      <c r="AI71" s="2"/>
      <c r="AJ71" s="2"/>
      <c r="AK71" s="2"/>
      <c r="AR71" s="2"/>
      <c r="AZ71" s="2"/>
      <c r="BA71" s="2"/>
      <c r="BB71" s="2"/>
      <c r="BC71" s="2"/>
      <c r="BD71" s="2"/>
      <c r="BE71" s="2">
        <v>0.723748</v>
      </c>
      <c r="BF71" s="2">
        <v>72.3299346223108</v>
      </c>
      <c r="BG71" s="2">
        <v>3.53</v>
      </c>
      <c r="BH71" s="2">
        <v>6</v>
      </c>
      <c r="BI71" s="2" t="s">
        <v>273</v>
      </c>
      <c r="BJ71" s="2">
        <v>-2194.83000000054</v>
      </c>
      <c r="BK71" s="2">
        <v>-2196.79000000283</v>
      </c>
      <c r="BL71" s="2">
        <v>-2197.51000000201</v>
      </c>
      <c r="BM71" s="2">
        <v>79.16</v>
      </c>
    </row>
    <row r="72" spans="1:65">
      <c r="A72" s="2" t="s">
        <v>78</v>
      </c>
      <c r="B72" s="2">
        <f t="shared" ref="B72:G72" si="68">I72*(1/3)+P72*(1/3)+W72*(1/3)</f>
        <v>133.333333333333</v>
      </c>
      <c r="C72" s="2">
        <f t="shared" si="68"/>
        <v>42.3333333333333</v>
      </c>
      <c r="D72" s="2">
        <f t="shared" si="68"/>
        <v>99.82579</v>
      </c>
      <c r="E72" s="2">
        <f t="shared" si="68"/>
        <v>54.9666666666667</v>
      </c>
      <c r="F72" s="2">
        <f t="shared" si="68"/>
        <v>1.63631733333333</v>
      </c>
      <c r="G72" s="2">
        <f t="shared" si="68"/>
        <v>5.66666666666667</v>
      </c>
      <c r="H72" s="3"/>
      <c r="I72" s="3">
        <v>145</v>
      </c>
      <c r="J72" s="3">
        <v>41</v>
      </c>
      <c r="K72" s="3">
        <v>92.90637</v>
      </c>
      <c r="L72" s="3">
        <v>98</v>
      </c>
      <c r="M72" s="3">
        <v>0.917406</v>
      </c>
      <c r="N72" s="3">
        <v>5</v>
      </c>
      <c r="O72" s="2"/>
      <c r="P72" s="3">
        <v>140</v>
      </c>
      <c r="Q72" s="3">
        <v>52</v>
      </c>
      <c r="R72" s="3">
        <v>127.6</v>
      </c>
      <c r="S72" s="3">
        <v>38</v>
      </c>
      <c r="T72" s="3">
        <v>1.97087599999999</v>
      </c>
      <c r="U72" s="3">
        <v>6</v>
      </c>
      <c r="V72" s="2"/>
      <c r="W72" s="3">
        <v>115</v>
      </c>
      <c r="X72" s="3">
        <v>34</v>
      </c>
      <c r="Y72" s="3">
        <v>78.971</v>
      </c>
      <c r="Z72" s="3">
        <v>28.9</v>
      </c>
      <c r="AA72" s="3">
        <v>2.02067</v>
      </c>
      <c r="AB72" s="3">
        <v>6</v>
      </c>
      <c r="AC72" s="2"/>
      <c r="AD72" s="2"/>
      <c r="AE72" s="2"/>
      <c r="AF72" s="2"/>
      <c r="AG72" s="2"/>
      <c r="AH72" s="2"/>
      <c r="AI72" s="2"/>
      <c r="AJ72" s="2"/>
      <c r="AK72" s="2"/>
      <c r="AR72" s="2"/>
      <c r="AZ72" s="2"/>
      <c r="BA72" s="2"/>
      <c r="BB72" s="2"/>
      <c r="BC72" s="2"/>
      <c r="BD72" s="2"/>
      <c r="BE72" s="2">
        <v>0.935507</v>
      </c>
      <c r="BF72" s="2">
        <v>61.9202529221487</v>
      </c>
      <c r="BG72" s="2">
        <v>3.59</v>
      </c>
      <c r="BH72" s="2">
        <v>6</v>
      </c>
      <c r="BI72" s="2" t="s">
        <v>273</v>
      </c>
      <c r="BJ72" s="2">
        <v>-2702.42000000209</v>
      </c>
      <c r="BK72" s="2">
        <v>-2715.21999999891</v>
      </c>
      <c r="BL72" s="2">
        <v>-2718.99999999903</v>
      </c>
      <c r="BM72" s="2">
        <v>36.45</v>
      </c>
    </row>
    <row r="73" spans="1:65">
      <c r="A73" s="2" t="s">
        <v>79</v>
      </c>
      <c r="B73" s="2">
        <f t="shared" ref="B73:G73" si="69">I73*(1/3)+P73*(2/3)</f>
        <v>121.666666666667</v>
      </c>
      <c r="C73" s="2">
        <f t="shared" si="69"/>
        <v>32.6666666666667</v>
      </c>
      <c r="D73" s="2">
        <f t="shared" si="69"/>
        <v>72.8338</v>
      </c>
      <c r="E73" s="2">
        <f t="shared" si="69"/>
        <v>30.3333333333333</v>
      </c>
      <c r="F73" s="2">
        <f t="shared" si="69"/>
        <v>2.62772546666667</v>
      </c>
      <c r="G73" s="2">
        <f t="shared" si="69"/>
        <v>8</v>
      </c>
      <c r="H73" s="3"/>
      <c r="I73" s="3">
        <v>135</v>
      </c>
      <c r="J73" s="3">
        <v>28</v>
      </c>
      <c r="K73" s="3">
        <v>58.6934</v>
      </c>
      <c r="L73" s="3">
        <v>49</v>
      </c>
      <c r="M73" s="3">
        <v>1.156</v>
      </c>
      <c r="N73" s="3">
        <v>10</v>
      </c>
      <c r="O73" s="2"/>
      <c r="P73" s="3">
        <v>115</v>
      </c>
      <c r="Q73" s="3">
        <v>35</v>
      </c>
      <c r="R73" s="3">
        <v>79.904</v>
      </c>
      <c r="S73" s="3">
        <v>21</v>
      </c>
      <c r="T73" s="3">
        <v>3.3635882</v>
      </c>
      <c r="U73" s="3">
        <v>7</v>
      </c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R73" s="2"/>
      <c r="AZ73" s="2"/>
      <c r="BA73" s="2"/>
      <c r="BB73" s="2"/>
      <c r="BC73" s="2"/>
      <c r="BD73" s="2"/>
      <c r="BE73" s="2">
        <v>1.702328</v>
      </c>
      <c r="BF73" s="2">
        <v>2.30304531286916</v>
      </c>
      <c r="BG73" s="2">
        <v>3.7</v>
      </c>
      <c r="BH73" s="2">
        <v>6</v>
      </c>
      <c r="BI73" s="2" t="s">
        <v>272</v>
      </c>
      <c r="BJ73" s="2">
        <v>-18.9999999999912</v>
      </c>
      <c r="BK73" s="2">
        <v>-18.9800000001128</v>
      </c>
      <c r="BL73" s="2">
        <v>-18.9700000001736</v>
      </c>
      <c r="BM73" s="2">
        <v>0.41</v>
      </c>
    </row>
    <row r="74" spans="1:65">
      <c r="A74" s="2" t="s">
        <v>80</v>
      </c>
      <c r="B74" s="2">
        <f t="shared" ref="B74:G74" si="70">I74*(1/3)+P74*(1/3)+W74*(1/3)</f>
        <v>103.333333333333</v>
      </c>
      <c r="C74" s="2">
        <f t="shared" si="70"/>
        <v>23.6666666666667</v>
      </c>
      <c r="D74" s="2">
        <f t="shared" si="70"/>
        <v>51.5321333333333</v>
      </c>
      <c r="E74" s="2">
        <f t="shared" si="70"/>
        <v>25.1</v>
      </c>
      <c r="F74" s="2">
        <f t="shared" si="70"/>
        <v>1.99356723333333</v>
      </c>
      <c r="G74" s="2">
        <f t="shared" si="70"/>
        <v>7.66666666666667</v>
      </c>
      <c r="H74" s="3"/>
      <c r="I74" s="3">
        <v>135</v>
      </c>
      <c r="J74" s="3">
        <v>28</v>
      </c>
      <c r="K74" s="3">
        <v>58.6934</v>
      </c>
      <c r="L74" s="3">
        <v>49</v>
      </c>
      <c r="M74" s="3">
        <v>1.156</v>
      </c>
      <c r="N74" s="3">
        <v>10</v>
      </c>
      <c r="O74" s="2"/>
      <c r="P74" s="3">
        <v>115</v>
      </c>
      <c r="Q74" s="3">
        <v>35</v>
      </c>
      <c r="R74" s="3">
        <v>79.904</v>
      </c>
      <c r="S74" s="3">
        <v>21</v>
      </c>
      <c r="T74" s="3">
        <v>3.3635882</v>
      </c>
      <c r="U74" s="3">
        <v>7</v>
      </c>
      <c r="V74" s="2"/>
      <c r="W74" s="3">
        <v>60</v>
      </c>
      <c r="X74" s="3">
        <v>8</v>
      </c>
      <c r="Y74" s="3">
        <v>15.999</v>
      </c>
      <c r="Z74" s="3">
        <v>5.3</v>
      </c>
      <c r="AA74" s="3">
        <v>1.4611135</v>
      </c>
      <c r="AB74" s="3">
        <v>6</v>
      </c>
      <c r="AC74" s="2"/>
      <c r="AD74" s="2"/>
      <c r="AE74" s="2"/>
      <c r="AF74" s="2"/>
      <c r="AG74" s="2"/>
      <c r="AH74" s="2"/>
      <c r="AI74" s="2"/>
      <c r="AJ74" s="2"/>
      <c r="AK74" s="2"/>
      <c r="AR74" s="2"/>
      <c r="AZ74" s="2"/>
      <c r="BA74" s="2"/>
      <c r="BB74" s="2"/>
      <c r="BC74" s="2"/>
      <c r="BD74" s="2"/>
      <c r="BE74" s="2">
        <v>1.553744</v>
      </c>
      <c r="BF74" s="2">
        <v>135.94425639089</v>
      </c>
      <c r="BG74" s="2">
        <v>3.01</v>
      </c>
      <c r="BH74" s="2">
        <v>4</v>
      </c>
      <c r="BI74" s="2" t="s">
        <v>272</v>
      </c>
      <c r="BJ74" s="2">
        <v>-37.9049999992276</v>
      </c>
      <c r="BK74" s="2">
        <v>82.4100000009764</v>
      </c>
      <c r="BL74" s="2">
        <v>25.5150000008086</v>
      </c>
      <c r="BM74" s="2">
        <v>1.66</v>
      </c>
    </row>
    <row r="75" spans="1:65">
      <c r="A75" s="2" t="s">
        <v>81</v>
      </c>
      <c r="B75" s="2">
        <f t="shared" ref="B75:G75" si="71">I75*(1/3)+P75*(2/3)</f>
        <v>111.666666666667</v>
      </c>
      <c r="C75" s="2">
        <f t="shared" si="71"/>
        <v>20.6666666666667</v>
      </c>
      <c r="D75" s="2">
        <f t="shared" si="71"/>
        <v>43.1978</v>
      </c>
      <c r="E75" s="2">
        <f t="shared" si="71"/>
        <v>26.0666666666667</v>
      </c>
      <c r="F75" s="2">
        <f t="shared" si="71"/>
        <v>2.79381666666667</v>
      </c>
      <c r="G75" s="2">
        <f t="shared" si="71"/>
        <v>8</v>
      </c>
      <c r="H75" s="3"/>
      <c r="I75" s="3">
        <v>135</v>
      </c>
      <c r="J75" s="3">
        <v>28</v>
      </c>
      <c r="K75" s="3">
        <v>58.6934</v>
      </c>
      <c r="L75" s="3">
        <v>49</v>
      </c>
      <c r="M75" s="3">
        <v>1.156</v>
      </c>
      <c r="N75" s="3">
        <v>10</v>
      </c>
      <c r="O75" s="2"/>
      <c r="P75" s="3">
        <v>100</v>
      </c>
      <c r="Q75" s="3">
        <v>17</v>
      </c>
      <c r="R75" s="3">
        <v>35.45</v>
      </c>
      <c r="S75" s="3">
        <v>14.6</v>
      </c>
      <c r="T75" s="3">
        <v>3.612725</v>
      </c>
      <c r="U75" s="3">
        <v>7</v>
      </c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R75" s="2"/>
      <c r="AZ75" s="2"/>
      <c r="BA75" s="2"/>
      <c r="BB75" s="2"/>
      <c r="BC75" s="2"/>
      <c r="BD75" s="2"/>
      <c r="BE75" s="2">
        <v>1.731881</v>
      </c>
      <c r="BF75" s="2">
        <v>1.64922558139539</v>
      </c>
      <c r="BG75" s="2">
        <v>3.5</v>
      </c>
      <c r="BH75" s="2">
        <v>6</v>
      </c>
      <c r="BI75" s="2" t="s">
        <v>272</v>
      </c>
      <c r="BJ75" s="2">
        <v>-0.379999999466918</v>
      </c>
      <c r="BK75" s="2">
        <v>-0.379999999466918</v>
      </c>
      <c r="BL75" s="2">
        <v>-0.379999999466918</v>
      </c>
      <c r="BM75" s="2">
        <v>1.83</v>
      </c>
    </row>
    <row r="76" spans="1:65">
      <c r="A76" s="2" t="s">
        <v>82</v>
      </c>
      <c r="B76" s="2">
        <f t="shared" ref="B76:G76" si="72">I76*0.25+P76*0.75</f>
        <v>108.75</v>
      </c>
      <c r="C76" s="2">
        <f t="shared" si="72"/>
        <v>19.75</v>
      </c>
      <c r="D76" s="2">
        <f t="shared" si="72"/>
        <v>41.26085</v>
      </c>
      <c r="E76" s="2">
        <f t="shared" si="72"/>
        <v>23.2</v>
      </c>
      <c r="F76" s="2">
        <f t="shared" si="72"/>
        <v>2.99854375</v>
      </c>
      <c r="G76" s="2">
        <f t="shared" si="72"/>
        <v>7.75</v>
      </c>
      <c r="H76" s="3"/>
      <c r="I76" s="3">
        <v>135</v>
      </c>
      <c r="J76" s="3">
        <v>28</v>
      </c>
      <c r="K76" s="3">
        <v>58.6934</v>
      </c>
      <c r="L76" s="3">
        <v>49</v>
      </c>
      <c r="M76" s="3">
        <v>1.156</v>
      </c>
      <c r="N76" s="3">
        <v>10</v>
      </c>
      <c r="O76" s="2"/>
      <c r="P76" s="3">
        <v>100</v>
      </c>
      <c r="Q76" s="3">
        <v>17</v>
      </c>
      <c r="R76" s="3">
        <v>35.45</v>
      </c>
      <c r="S76" s="3">
        <v>14.6</v>
      </c>
      <c r="T76" s="3">
        <v>3.612725</v>
      </c>
      <c r="U76" s="3">
        <v>7</v>
      </c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R76" s="2"/>
      <c r="AZ76" s="2"/>
      <c r="BA76" s="2"/>
      <c r="BB76" s="2"/>
      <c r="BC76" s="2"/>
      <c r="BD76" s="2"/>
      <c r="BE76" s="2">
        <v>1.556552</v>
      </c>
      <c r="BF76" s="2">
        <v>27.9910578175329</v>
      </c>
      <c r="BG76" s="2">
        <v>3.45</v>
      </c>
      <c r="BH76" s="2">
        <v>3</v>
      </c>
      <c r="BI76" s="2" t="s">
        <v>270</v>
      </c>
      <c r="BJ76" s="2">
        <v>-291.524999999737</v>
      </c>
      <c r="BK76" s="2">
        <v>-298.555000000533</v>
      </c>
      <c r="BL76" s="2">
        <v>-287.039999999905</v>
      </c>
      <c r="BM76" s="2">
        <v>112.5</v>
      </c>
    </row>
    <row r="77" spans="1:65">
      <c r="A77" s="2" t="s">
        <v>83</v>
      </c>
      <c r="B77" s="2">
        <f t="shared" ref="B77:G77" si="73">I77*(1/3)+P77*(1/3)+W77*(1/3)</f>
        <v>98.3333333333333</v>
      </c>
      <c r="C77" s="2">
        <f t="shared" si="73"/>
        <v>17.6666666666667</v>
      </c>
      <c r="D77" s="2">
        <f t="shared" si="73"/>
        <v>36.7141333333333</v>
      </c>
      <c r="E77" s="2">
        <f t="shared" si="73"/>
        <v>22.9666666666667</v>
      </c>
      <c r="F77" s="2">
        <f t="shared" si="73"/>
        <v>2.07661283333333</v>
      </c>
      <c r="G77" s="2">
        <f t="shared" si="73"/>
        <v>7.66666666666667</v>
      </c>
      <c r="H77" s="3"/>
      <c r="I77" s="3">
        <v>135</v>
      </c>
      <c r="J77" s="3">
        <v>28</v>
      </c>
      <c r="K77" s="3">
        <v>58.6934</v>
      </c>
      <c r="L77" s="3">
        <v>49</v>
      </c>
      <c r="M77" s="3">
        <v>1.156</v>
      </c>
      <c r="N77" s="3">
        <v>10</v>
      </c>
      <c r="O77" s="2"/>
      <c r="P77" s="3">
        <v>100</v>
      </c>
      <c r="Q77" s="3">
        <v>17</v>
      </c>
      <c r="R77" s="3">
        <v>35.45</v>
      </c>
      <c r="S77" s="3">
        <v>14.6</v>
      </c>
      <c r="T77" s="3">
        <v>3.612725</v>
      </c>
      <c r="U77" s="3">
        <v>7</v>
      </c>
      <c r="V77" s="2"/>
      <c r="W77" s="3">
        <v>60</v>
      </c>
      <c r="X77" s="3">
        <v>8</v>
      </c>
      <c r="Y77" s="3">
        <v>15.999</v>
      </c>
      <c r="Z77" s="3">
        <v>5.3</v>
      </c>
      <c r="AA77" s="3">
        <v>1.4611135</v>
      </c>
      <c r="AB77" s="3">
        <v>6</v>
      </c>
      <c r="AC77" s="2"/>
      <c r="AD77" s="2"/>
      <c r="AE77" s="2"/>
      <c r="AF77" s="2"/>
      <c r="AG77" s="2"/>
      <c r="AH77" s="2"/>
      <c r="AI77" s="2"/>
      <c r="AJ77" s="2"/>
      <c r="AK77" s="2"/>
      <c r="AR77" s="2"/>
      <c r="AZ77" s="2"/>
      <c r="BA77" s="2"/>
      <c r="BB77" s="2"/>
      <c r="BC77" s="2"/>
      <c r="BD77" s="2"/>
      <c r="BE77" s="2">
        <v>1.409458</v>
      </c>
      <c r="BF77" s="2">
        <v>112.361405190087</v>
      </c>
      <c r="BG77" s="2">
        <v>3.01</v>
      </c>
      <c r="BH77" s="2">
        <v>4</v>
      </c>
      <c r="BI77" s="2" t="s">
        <v>272</v>
      </c>
      <c r="BJ77" s="2">
        <v>-92.2350000003291</v>
      </c>
      <c r="BK77" s="2">
        <v>-51.9800000002846</v>
      </c>
      <c r="BL77" s="2">
        <v>-71.0549999993759</v>
      </c>
      <c r="BM77" s="2">
        <v>208</v>
      </c>
    </row>
    <row r="78" spans="1:65">
      <c r="A78" s="2" t="s">
        <v>84</v>
      </c>
      <c r="B78" s="2">
        <f t="shared" ref="B78:G78" si="74">I78*(1/3)+P78*(1/3)+W78*(1/3)</f>
        <v>111.666666666667</v>
      </c>
      <c r="C78" s="2">
        <f t="shared" si="74"/>
        <v>29.6666666666667</v>
      </c>
      <c r="D78" s="2">
        <f t="shared" si="74"/>
        <v>67.1989566666667</v>
      </c>
      <c r="E78" s="2">
        <f t="shared" si="74"/>
        <v>29.0666666666667</v>
      </c>
      <c r="F78" s="2">
        <f t="shared" si="74"/>
        <v>1.8920501</v>
      </c>
      <c r="G78" s="2">
        <f t="shared" si="74"/>
        <v>7.66666666666667</v>
      </c>
      <c r="H78" s="3"/>
      <c r="I78" s="3">
        <v>135</v>
      </c>
      <c r="J78" s="3">
        <v>28</v>
      </c>
      <c r="K78" s="3">
        <v>58.6934</v>
      </c>
      <c r="L78" s="3">
        <v>49</v>
      </c>
      <c r="M78" s="3">
        <v>1.156</v>
      </c>
      <c r="N78" s="3">
        <v>10</v>
      </c>
      <c r="O78" s="2"/>
      <c r="P78" s="3">
        <v>140</v>
      </c>
      <c r="Q78" s="3">
        <v>53</v>
      </c>
      <c r="R78" s="3">
        <v>126.90447</v>
      </c>
      <c r="S78" s="3">
        <v>32.9</v>
      </c>
      <c r="T78" s="3">
        <v>3.0590368</v>
      </c>
      <c r="U78" s="3">
        <v>7</v>
      </c>
      <c r="V78" s="2"/>
      <c r="W78" s="3">
        <v>60</v>
      </c>
      <c r="X78" s="3">
        <v>8</v>
      </c>
      <c r="Y78" s="3">
        <v>15.999</v>
      </c>
      <c r="Z78" s="3">
        <v>5.3</v>
      </c>
      <c r="AA78" s="3">
        <v>1.4611135</v>
      </c>
      <c r="AB78" s="3">
        <v>6</v>
      </c>
      <c r="AC78" s="2"/>
      <c r="AD78" s="2"/>
      <c r="AE78" s="2"/>
      <c r="AF78" s="2"/>
      <c r="AG78" s="2"/>
      <c r="AH78" s="2"/>
      <c r="AI78" s="2"/>
      <c r="AJ78" s="2"/>
      <c r="AK78" s="2"/>
      <c r="AR78" s="2"/>
      <c r="AZ78" s="2"/>
      <c r="BA78" s="2"/>
      <c r="BB78" s="2"/>
      <c r="BC78" s="2"/>
      <c r="BD78" s="2"/>
      <c r="BE78" s="2">
        <v>1.668372</v>
      </c>
      <c r="BF78" s="2">
        <v>59.7910076843819</v>
      </c>
      <c r="BG78" s="2">
        <v>3.03</v>
      </c>
      <c r="BH78" s="2">
        <v>4</v>
      </c>
      <c r="BI78" s="2" t="s">
        <v>273</v>
      </c>
      <c r="BJ78" s="2">
        <v>16.8049999995645</v>
      </c>
      <c r="BK78" s="2">
        <v>46.9399999989406</v>
      </c>
      <c r="BL78" s="2">
        <v>-21.195000000418</v>
      </c>
      <c r="BM78" s="2">
        <v>1.2</v>
      </c>
    </row>
    <row r="79" spans="1:65">
      <c r="A79" s="2" t="s">
        <v>85</v>
      </c>
      <c r="B79" s="2">
        <f t="shared" ref="B79:G79" si="75">I79*0.25+P79*0.75</f>
        <v>78.75</v>
      </c>
      <c r="C79" s="2">
        <f t="shared" si="75"/>
        <v>13</v>
      </c>
      <c r="D79" s="2">
        <f t="shared" si="75"/>
        <v>26.6726</v>
      </c>
      <c r="E79" s="2">
        <f t="shared" si="75"/>
        <v>16.225</v>
      </c>
      <c r="F79" s="2">
        <f t="shared" si="75"/>
        <v>1.384835125</v>
      </c>
      <c r="G79" s="2">
        <f t="shared" si="75"/>
        <v>7</v>
      </c>
      <c r="H79" s="3"/>
      <c r="I79" s="3">
        <v>135</v>
      </c>
      <c r="J79" s="3">
        <v>28</v>
      </c>
      <c r="K79" s="3">
        <v>58.6934</v>
      </c>
      <c r="L79" s="3">
        <v>49</v>
      </c>
      <c r="M79" s="3">
        <v>1.156</v>
      </c>
      <c r="N79" s="3">
        <v>10</v>
      </c>
      <c r="O79" s="2"/>
      <c r="P79" s="3">
        <v>60</v>
      </c>
      <c r="Q79" s="3">
        <v>8</v>
      </c>
      <c r="R79" s="3">
        <v>15.999</v>
      </c>
      <c r="S79" s="3">
        <v>5.3</v>
      </c>
      <c r="T79" s="3">
        <v>1.4611135</v>
      </c>
      <c r="U79" s="3">
        <v>6</v>
      </c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R79" s="2"/>
      <c r="AZ79" s="2"/>
      <c r="BA79" s="2"/>
      <c r="BB79" s="2"/>
      <c r="BC79" s="2"/>
      <c r="BD79" s="2"/>
      <c r="BE79" s="2">
        <v>1.571034</v>
      </c>
      <c r="BF79" s="2">
        <v>32.6450725715052</v>
      </c>
      <c r="BG79" s="2">
        <v>2.97</v>
      </c>
      <c r="BH79" s="2">
        <v>4</v>
      </c>
      <c r="BI79" s="2" t="s">
        <v>271</v>
      </c>
      <c r="BJ79" s="2">
        <v>65.7699999990768</v>
      </c>
      <c r="BK79" s="2">
        <v>80.0199999986262</v>
      </c>
      <c r="BL79" s="2">
        <v>73.3249999989027</v>
      </c>
      <c r="BM79" s="2">
        <v>150</v>
      </c>
    </row>
    <row r="80" spans="1:65">
      <c r="A80" s="2" t="s">
        <v>86</v>
      </c>
      <c r="B80" s="2">
        <f t="shared" ref="B80:G80" si="76">I80*0.5+P80*0.5</f>
        <v>117.5</v>
      </c>
      <c r="C80" s="2">
        <f t="shared" si="76"/>
        <v>22</v>
      </c>
      <c r="D80" s="2">
        <f t="shared" si="76"/>
        <v>45.3767</v>
      </c>
      <c r="E80" s="2">
        <f t="shared" si="76"/>
        <v>34.2</v>
      </c>
      <c r="F80" s="2">
        <f t="shared" si="76"/>
        <v>1.616552015</v>
      </c>
      <c r="G80" s="2">
        <f t="shared" si="76"/>
        <v>8</v>
      </c>
      <c r="H80" s="3"/>
      <c r="I80" s="3">
        <v>135</v>
      </c>
      <c r="J80" s="3">
        <v>28</v>
      </c>
      <c r="K80" s="3">
        <v>58.6934</v>
      </c>
      <c r="L80" s="3">
        <v>49</v>
      </c>
      <c r="M80" s="3">
        <v>1.156</v>
      </c>
      <c r="N80" s="3">
        <v>10</v>
      </c>
      <c r="O80" s="2"/>
      <c r="P80" s="3">
        <v>100</v>
      </c>
      <c r="Q80" s="3">
        <v>16</v>
      </c>
      <c r="R80" s="3">
        <v>32.06</v>
      </c>
      <c r="S80" s="3">
        <v>19.4</v>
      </c>
      <c r="T80" s="3">
        <v>2.07710403</v>
      </c>
      <c r="U80" s="3">
        <v>6</v>
      </c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R80" s="2"/>
      <c r="AZ80" s="2"/>
      <c r="BA80" s="2"/>
      <c r="BB80" s="2"/>
      <c r="BC80" s="2"/>
      <c r="BD80" s="2"/>
      <c r="BE80" s="2">
        <v>1.367793</v>
      </c>
      <c r="BF80" s="2">
        <v>-16.9335728500128</v>
      </c>
      <c r="BG80" s="2">
        <v>2.5</v>
      </c>
      <c r="BH80" s="2">
        <v>4</v>
      </c>
      <c r="BI80" s="2" t="s">
        <v>270</v>
      </c>
      <c r="BJ80" s="2">
        <v>103.564999999861</v>
      </c>
      <c r="BK80" s="2">
        <v>-10.214999999647</v>
      </c>
      <c r="BL80" s="2">
        <v>46.7200000002777</v>
      </c>
      <c r="BM80" s="2">
        <v>0.4</v>
      </c>
    </row>
    <row r="81" spans="1:65">
      <c r="A81" s="2" t="s">
        <v>87</v>
      </c>
      <c r="B81" s="2">
        <f t="shared" ref="B81:G81" si="77">I81*0.5+P81*0.5</f>
        <v>137.5</v>
      </c>
      <c r="C81" s="2">
        <f t="shared" si="77"/>
        <v>40</v>
      </c>
      <c r="D81" s="2">
        <f t="shared" si="77"/>
        <v>93.1467</v>
      </c>
      <c r="E81" s="2">
        <f t="shared" si="77"/>
        <v>43.5</v>
      </c>
      <c r="F81" s="2">
        <f t="shared" si="77"/>
        <v>1.56343799999999</v>
      </c>
      <c r="G81" s="2">
        <f t="shared" si="77"/>
        <v>8</v>
      </c>
      <c r="H81" s="3"/>
      <c r="I81" s="3">
        <v>135</v>
      </c>
      <c r="J81" s="3">
        <v>28</v>
      </c>
      <c r="K81" s="3">
        <v>58.6934</v>
      </c>
      <c r="L81" s="3">
        <v>49</v>
      </c>
      <c r="M81" s="3">
        <v>1.156</v>
      </c>
      <c r="N81" s="3">
        <v>10</v>
      </c>
      <c r="O81" s="2"/>
      <c r="P81" s="3">
        <v>140</v>
      </c>
      <c r="Q81" s="3">
        <v>52</v>
      </c>
      <c r="R81" s="3">
        <v>127.6</v>
      </c>
      <c r="S81" s="3">
        <v>38</v>
      </c>
      <c r="T81" s="3">
        <v>1.97087599999999</v>
      </c>
      <c r="U81" s="3">
        <v>6</v>
      </c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R81" s="2"/>
      <c r="AZ81" s="2"/>
      <c r="BA81" s="2"/>
      <c r="BB81" s="2"/>
      <c r="BC81" s="2"/>
      <c r="BD81" s="2"/>
      <c r="BE81" s="2">
        <v>1.224975</v>
      </c>
      <c r="BF81" s="2">
        <v>41.8573385994691</v>
      </c>
      <c r="BG81" s="2">
        <v>2.64</v>
      </c>
      <c r="BH81" s="2">
        <v>4</v>
      </c>
      <c r="BI81" s="2" t="s">
        <v>271</v>
      </c>
      <c r="BJ81" s="2">
        <v>2000.27999999985</v>
      </c>
      <c r="BK81" s="2">
        <v>1864.65499999944</v>
      </c>
      <c r="BL81" s="2">
        <v>1899.68499999971</v>
      </c>
      <c r="BM81" s="2">
        <v>377</v>
      </c>
    </row>
    <row r="82" spans="1:65">
      <c r="A82" s="2" t="s">
        <v>88</v>
      </c>
      <c r="B82" s="2">
        <f t="shared" ref="B82:G82" si="78">I82*(1/3)+P82*(2/3)</f>
        <v>123.333333333333</v>
      </c>
      <c r="C82" s="2">
        <f t="shared" si="78"/>
        <v>38.6666666666667</v>
      </c>
      <c r="D82" s="2">
        <f t="shared" si="78"/>
        <v>88.7426666666667</v>
      </c>
      <c r="E82" s="2">
        <f t="shared" si="78"/>
        <v>22.7133333333333</v>
      </c>
      <c r="F82" s="2">
        <f t="shared" si="78"/>
        <v>2.42972546666667</v>
      </c>
      <c r="G82" s="2">
        <f t="shared" si="78"/>
        <v>8.66666666666667</v>
      </c>
      <c r="I82">
        <v>140</v>
      </c>
      <c r="J82">
        <v>46</v>
      </c>
      <c r="K82">
        <v>106.42</v>
      </c>
      <c r="L82">
        <v>26.14</v>
      </c>
      <c r="M82">
        <v>0.562</v>
      </c>
      <c r="N82">
        <v>12</v>
      </c>
      <c r="O82" s="2"/>
      <c r="P82" s="3">
        <v>115</v>
      </c>
      <c r="Q82" s="3">
        <v>35</v>
      </c>
      <c r="R82" s="3">
        <v>79.904</v>
      </c>
      <c r="S82" s="3">
        <v>21</v>
      </c>
      <c r="T82" s="3">
        <v>3.3635882</v>
      </c>
      <c r="U82" s="3">
        <v>7</v>
      </c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R82" s="2"/>
      <c r="AZ82" s="2"/>
      <c r="BA82" s="2"/>
      <c r="BB82" s="2"/>
      <c r="BC82" s="2"/>
      <c r="BD82" s="2"/>
      <c r="BE82" s="2">
        <v>1.141665</v>
      </c>
      <c r="BF82" s="2">
        <v>21.4989927083986</v>
      </c>
      <c r="BG82" s="2">
        <v>3.9</v>
      </c>
      <c r="BH82" s="2">
        <v>6</v>
      </c>
      <c r="BI82" s="2" t="s">
        <v>272</v>
      </c>
      <c r="BJ82" s="2">
        <v>-50.2999999998366</v>
      </c>
      <c r="BK82" s="2">
        <v>-50.0800000002855</v>
      </c>
      <c r="BL82" s="2">
        <v>-50.0099999998227</v>
      </c>
      <c r="BM82" s="2">
        <v>0.83</v>
      </c>
    </row>
    <row r="83" spans="1:65">
      <c r="A83" s="2" t="s">
        <v>89</v>
      </c>
      <c r="B83" s="2">
        <f t="shared" ref="B83:G83" si="79">I83*(1/3)+P83*(2/3)</f>
        <v>113.333333333333</v>
      </c>
      <c r="C83" s="2">
        <f t="shared" si="79"/>
        <v>26.6666666666667</v>
      </c>
      <c r="D83" s="2">
        <f t="shared" si="79"/>
        <v>59.1066666666667</v>
      </c>
      <c r="E83" s="2">
        <f t="shared" si="79"/>
        <v>18.4466666666667</v>
      </c>
      <c r="F83" s="2">
        <f t="shared" si="79"/>
        <v>2.59581666666667</v>
      </c>
      <c r="G83" s="2">
        <f t="shared" si="79"/>
        <v>8.66666666666667</v>
      </c>
      <c r="I83">
        <v>140</v>
      </c>
      <c r="J83">
        <v>46</v>
      </c>
      <c r="K83">
        <v>106.42</v>
      </c>
      <c r="L83">
        <v>26.14</v>
      </c>
      <c r="M83">
        <v>0.562</v>
      </c>
      <c r="N83">
        <v>12</v>
      </c>
      <c r="O83" s="2"/>
      <c r="P83" s="3">
        <v>100</v>
      </c>
      <c r="Q83" s="3">
        <v>17</v>
      </c>
      <c r="R83" s="3">
        <v>35.45</v>
      </c>
      <c r="S83" s="3">
        <v>14.6</v>
      </c>
      <c r="T83" s="3">
        <v>3.612725</v>
      </c>
      <c r="U83" s="3">
        <v>7</v>
      </c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R83" s="2"/>
      <c r="AZ83" s="2"/>
      <c r="BA83" s="2"/>
      <c r="BB83" s="2"/>
      <c r="BC83" s="2"/>
      <c r="BD83" s="2"/>
      <c r="BE83" s="2">
        <v>1.3175</v>
      </c>
      <c r="BF83" s="2">
        <v>21.0457201084507</v>
      </c>
      <c r="BG83" s="2">
        <v>3.73</v>
      </c>
      <c r="BH83" s="2">
        <v>6</v>
      </c>
      <c r="BI83" s="2" t="s">
        <v>272</v>
      </c>
      <c r="BJ83" s="2">
        <v>-0.389999998517965</v>
      </c>
      <c r="BK83" s="2">
        <v>-0.169999999855008</v>
      </c>
      <c r="BL83" s="2">
        <v>-0.0799999995138023</v>
      </c>
      <c r="BM83" s="2">
        <v>31.04</v>
      </c>
    </row>
    <row r="84" spans="1:65">
      <c r="A84" s="2" t="s">
        <v>90</v>
      </c>
      <c r="B84" s="2">
        <f t="shared" ref="B84:G84" si="80">I84*0.25+P84*0.75</f>
        <v>110</v>
      </c>
      <c r="C84" s="2">
        <f t="shared" si="80"/>
        <v>24.25</v>
      </c>
      <c r="D84" s="2">
        <f t="shared" si="80"/>
        <v>53.1925</v>
      </c>
      <c r="E84" s="2">
        <f t="shared" si="80"/>
        <v>17.485</v>
      </c>
      <c r="F84" s="2">
        <f t="shared" si="80"/>
        <v>2.85004375</v>
      </c>
      <c r="G84" s="2">
        <f t="shared" si="80"/>
        <v>8.25</v>
      </c>
      <c r="I84">
        <v>140</v>
      </c>
      <c r="J84">
        <v>46</v>
      </c>
      <c r="K84">
        <v>106.42</v>
      </c>
      <c r="L84">
        <v>26.14</v>
      </c>
      <c r="M84">
        <v>0.562</v>
      </c>
      <c r="N84">
        <v>12</v>
      </c>
      <c r="O84" s="2"/>
      <c r="P84" s="3">
        <v>100</v>
      </c>
      <c r="Q84" s="3">
        <v>17</v>
      </c>
      <c r="R84" s="3">
        <v>35.45</v>
      </c>
      <c r="S84" s="3">
        <v>14.6</v>
      </c>
      <c r="T84" s="3">
        <v>3.612725</v>
      </c>
      <c r="U84" s="3">
        <v>7</v>
      </c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R84" s="2"/>
      <c r="AZ84" s="2"/>
      <c r="BA84" s="2"/>
      <c r="BB84" s="2"/>
      <c r="BC84" s="2"/>
      <c r="BD84" s="2"/>
      <c r="BE84" s="2">
        <v>1.227882</v>
      </c>
      <c r="BF84" s="2">
        <v>16.3445975338857</v>
      </c>
      <c r="BG84" s="2">
        <v>3.66</v>
      </c>
      <c r="BH84" s="2">
        <v>3</v>
      </c>
      <c r="BI84" s="2" t="s">
        <v>271</v>
      </c>
      <c r="BJ84" s="2">
        <v>6.50499999998999</v>
      </c>
      <c r="BK84" s="2">
        <v>6.48999999874888</v>
      </c>
      <c r="BL84" s="2">
        <v>6.46999999887043</v>
      </c>
      <c r="BM84" s="2">
        <v>36.31</v>
      </c>
    </row>
    <row r="85" spans="1:65">
      <c r="A85" s="2" t="s">
        <v>91</v>
      </c>
      <c r="B85" s="2">
        <f t="shared" ref="B85:G85" si="81">I85*(1/3)+P85*(2/3)</f>
        <v>121.666666666667</v>
      </c>
      <c r="C85" s="2">
        <f t="shared" si="81"/>
        <v>49.3333333333333</v>
      </c>
      <c r="D85" s="2">
        <f t="shared" si="81"/>
        <v>118.297333333333</v>
      </c>
      <c r="E85" s="2">
        <f t="shared" si="81"/>
        <v>30</v>
      </c>
      <c r="F85" s="2">
        <f t="shared" si="81"/>
        <v>2.95172546666667</v>
      </c>
      <c r="G85" s="2">
        <f t="shared" si="81"/>
        <v>8</v>
      </c>
      <c r="I85">
        <v>135</v>
      </c>
      <c r="J85">
        <v>78</v>
      </c>
      <c r="K85">
        <v>195.084</v>
      </c>
      <c r="L85">
        <v>48</v>
      </c>
      <c r="M85">
        <v>2.128</v>
      </c>
      <c r="N85">
        <v>10</v>
      </c>
      <c r="O85" s="2"/>
      <c r="P85" s="3">
        <v>115</v>
      </c>
      <c r="Q85" s="3">
        <v>35</v>
      </c>
      <c r="R85" s="3">
        <v>79.904</v>
      </c>
      <c r="S85" s="3">
        <v>21</v>
      </c>
      <c r="T85" s="3">
        <v>3.3635882</v>
      </c>
      <c r="U85" s="3">
        <v>7</v>
      </c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R85" s="2"/>
      <c r="AZ85" s="2"/>
      <c r="BA85" s="2"/>
      <c r="BB85" s="2"/>
      <c r="BC85" s="2"/>
      <c r="BD85" s="2"/>
      <c r="BE85" s="2">
        <v>1.235312</v>
      </c>
      <c r="BF85" s="2">
        <v>16.2693289758978</v>
      </c>
      <c r="BG85" s="2">
        <v>3.95</v>
      </c>
      <c r="BH85" s="2">
        <v>6</v>
      </c>
      <c r="BI85" s="2" t="s">
        <v>272</v>
      </c>
      <c r="BJ85" s="2">
        <v>-105.199999998362</v>
      </c>
      <c r="BK85" s="2">
        <v>-103.839999999522</v>
      </c>
      <c r="BL85" s="2">
        <v>-103.269999998545</v>
      </c>
      <c r="BM85" s="2">
        <v>0.4</v>
      </c>
    </row>
    <row r="86" spans="1:65">
      <c r="A86" s="2" t="s">
        <v>92</v>
      </c>
      <c r="B86" s="2">
        <f t="shared" ref="B86:G86" si="82">I86*(1/3)+P86*(2/3)</f>
        <v>111.666666666667</v>
      </c>
      <c r="C86" s="2">
        <f t="shared" si="82"/>
        <v>37.3333333333333</v>
      </c>
      <c r="D86" s="2">
        <f t="shared" si="82"/>
        <v>88.6613333333333</v>
      </c>
      <c r="E86" s="2">
        <f t="shared" si="82"/>
        <v>25.7333333333333</v>
      </c>
      <c r="F86" s="2">
        <f t="shared" si="82"/>
        <v>3.11781666666667</v>
      </c>
      <c r="G86" s="2">
        <f t="shared" si="82"/>
        <v>8</v>
      </c>
      <c r="I86">
        <v>135</v>
      </c>
      <c r="J86">
        <v>78</v>
      </c>
      <c r="K86">
        <v>195.084</v>
      </c>
      <c r="L86">
        <v>48</v>
      </c>
      <c r="M86">
        <v>2.128</v>
      </c>
      <c r="N86">
        <v>10</v>
      </c>
      <c r="O86" s="2"/>
      <c r="P86" s="3">
        <v>100</v>
      </c>
      <c r="Q86" s="3">
        <v>17</v>
      </c>
      <c r="R86" s="3">
        <v>35.45</v>
      </c>
      <c r="S86" s="3">
        <v>14.6</v>
      </c>
      <c r="T86" s="3">
        <v>3.612725</v>
      </c>
      <c r="U86" s="3">
        <v>7</v>
      </c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R86" s="2"/>
      <c r="AZ86" s="2"/>
      <c r="BA86" s="2"/>
      <c r="BB86" s="2"/>
      <c r="BC86" s="2"/>
      <c r="BD86" s="2"/>
      <c r="BE86" s="2">
        <v>1.38827</v>
      </c>
      <c r="BF86" s="2">
        <v>17.5199721123921</v>
      </c>
      <c r="BG86" s="2">
        <v>3.79</v>
      </c>
      <c r="BH86" s="2">
        <v>6</v>
      </c>
      <c r="BI86" s="2" t="s">
        <v>272</v>
      </c>
      <c r="BJ86" s="2">
        <v>-293.670000001356</v>
      </c>
      <c r="BK86" s="2">
        <v>-292.720000000912</v>
      </c>
      <c r="BL86" s="2">
        <v>-292.370000000375</v>
      </c>
      <c r="BM86" s="2">
        <v>27.08</v>
      </c>
    </row>
    <row r="87" spans="1:65">
      <c r="A87" s="2" t="s">
        <v>93</v>
      </c>
      <c r="B87" s="2">
        <f t="shared" ref="B87:G87" si="83">I87*0.25+P87*0.75</f>
        <v>120</v>
      </c>
      <c r="C87" s="2">
        <f t="shared" si="83"/>
        <v>45</v>
      </c>
      <c r="D87" s="2">
        <f t="shared" si="83"/>
        <v>106.47975</v>
      </c>
      <c r="E87" s="2">
        <f t="shared" si="83"/>
        <v>31.25</v>
      </c>
      <c r="F87" s="2">
        <f t="shared" si="83"/>
        <v>2.56019115</v>
      </c>
      <c r="G87" s="2">
        <f t="shared" si="83"/>
        <v>7</v>
      </c>
      <c r="I87">
        <v>135</v>
      </c>
      <c r="J87">
        <v>75</v>
      </c>
      <c r="K87">
        <v>186.207</v>
      </c>
      <c r="L87">
        <v>62</v>
      </c>
      <c r="M87">
        <v>0.15</v>
      </c>
      <c r="N87">
        <v>7</v>
      </c>
      <c r="O87" s="2"/>
      <c r="P87" s="3">
        <v>115</v>
      </c>
      <c r="Q87" s="3">
        <v>35</v>
      </c>
      <c r="R87" s="3">
        <v>79.904</v>
      </c>
      <c r="S87" s="3">
        <v>21</v>
      </c>
      <c r="T87" s="3">
        <v>3.3635882</v>
      </c>
      <c r="U87" s="3">
        <v>7</v>
      </c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>
        <v>1.805057</v>
      </c>
      <c r="BF87" s="2">
        <v>31.2114816528478</v>
      </c>
      <c r="BG87" s="2">
        <v>3.7</v>
      </c>
      <c r="BH87" s="2">
        <v>3</v>
      </c>
      <c r="BI87" s="2" t="s">
        <v>272</v>
      </c>
      <c r="BJ87" s="2">
        <v>-42348.0750000031</v>
      </c>
      <c r="BK87" s="2">
        <v>-42342.1350000019</v>
      </c>
      <c r="BL87" s="2">
        <v>-42312.6000000025</v>
      </c>
      <c r="BM87" s="2">
        <v>114.58</v>
      </c>
    </row>
    <row r="88" spans="1:65">
      <c r="A88" s="2" t="s">
        <v>94</v>
      </c>
      <c r="B88" s="2">
        <f t="shared" ref="B88:G88" si="84">I88*0.25+P88*0.75</f>
        <v>108.75</v>
      </c>
      <c r="C88" s="2">
        <f t="shared" si="84"/>
        <v>31.5</v>
      </c>
      <c r="D88" s="2">
        <f t="shared" si="84"/>
        <v>73.13925</v>
      </c>
      <c r="E88" s="2">
        <f t="shared" si="84"/>
        <v>26.45</v>
      </c>
      <c r="F88" s="2">
        <f t="shared" si="84"/>
        <v>2.74704375</v>
      </c>
      <c r="G88" s="2">
        <f t="shared" si="84"/>
        <v>7</v>
      </c>
      <c r="I88">
        <v>135</v>
      </c>
      <c r="J88">
        <v>75</v>
      </c>
      <c r="K88">
        <v>186.207</v>
      </c>
      <c r="L88">
        <v>62</v>
      </c>
      <c r="M88">
        <v>0.15</v>
      </c>
      <c r="N88">
        <v>7</v>
      </c>
      <c r="O88" s="2"/>
      <c r="P88" s="3">
        <v>100</v>
      </c>
      <c r="Q88" s="3">
        <v>17</v>
      </c>
      <c r="R88" s="3">
        <v>35.45</v>
      </c>
      <c r="S88" s="3">
        <v>14.6</v>
      </c>
      <c r="T88" s="3">
        <v>3.612725</v>
      </c>
      <c r="U88" s="3">
        <v>7</v>
      </c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>
        <v>1.809766</v>
      </c>
      <c r="BF88" s="2">
        <v>44.7017867408885</v>
      </c>
      <c r="BG88" s="2">
        <v>3.32</v>
      </c>
      <c r="BH88" s="2">
        <v>3</v>
      </c>
      <c r="BI88" s="2" t="s">
        <v>273</v>
      </c>
      <c r="BJ88" s="2">
        <v>-39355.1499999987</v>
      </c>
      <c r="BK88" s="2">
        <v>-39367.2449999976</v>
      </c>
      <c r="BL88" s="2">
        <v>-39381.6250000007</v>
      </c>
      <c r="BM88" s="2">
        <v>70</v>
      </c>
    </row>
    <row r="89" spans="1:65">
      <c r="A89" s="2" t="s">
        <v>95</v>
      </c>
      <c r="B89" s="2">
        <f t="shared" ref="B89:G89" si="85">I89*0.25+P89*0.75</f>
        <v>138.75</v>
      </c>
      <c r="C89" s="2">
        <f t="shared" si="85"/>
        <v>58.5</v>
      </c>
      <c r="D89" s="2">
        <f t="shared" si="85"/>
        <v>141.7301025</v>
      </c>
      <c r="E89" s="2">
        <f t="shared" si="85"/>
        <v>40.175</v>
      </c>
      <c r="F89" s="2">
        <f t="shared" si="85"/>
        <v>2.3317776</v>
      </c>
      <c r="G89" s="2">
        <f t="shared" si="85"/>
        <v>7</v>
      </c>
      <c r="I89">
        <v>135</v>
      </c>
      <c r="J89">
        <v>75</v>
      </c>
      <c r="K89">
        <v>186.207</v>
      </c>
      <c r="L89">
        <v>62</v>
      </c>
      <c r="M89">
        <v>0.15</v>
      </c>
      <c r="N89">
        <v>7</v>
      </c>
      <c r="O89" s="2"/>
      <c r="P89" s="3">
        <v>140</v>
      </c>
      <c r="Q89" s="3">
        <v>53</v>
      </c>
      <c r="R89" s="3">
        <v>126.90447</v>
      </c>
      <c r="S89" s="3">
        <v>32.9</v>
      </c>
      <c r="T89" s="3">
        <v>3.0590368</v>
      </c>
      <c r="U89" s="3">
        <v>7</v>
      </c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R89" s="2"/>
      <c r="AS89" s="2"/>
      <c r="AT89" s="2"/>
      <c r="BB89" s="2"/>
      <c r="BC89" s="2"/>
      <c r="BD89" s="2"/>
      <c r="BE89" s="2">
        <v>1.749845</v>
      </c>
      <c r="BF89" s="2">
        <v>16.4800849143277</v>
      </c>
      <c r="BG89" s="2">
        <v>4.03</v>
      </c>
      <c r="BH89" s="2">
        <v>3</v>
      </c>
      <c r="BI89" s="2" t="s">
        <v>272</v>
      </c>
      <c r="BJ89" s="2">
        <v>-40710.9649999988</v>
      </c>
      <c r="BK89" s="2">
        <v>-40671.1249999994</v>
      </c>
      <c r="BL89" s="2">
        <v>-40657.35</v>
      </c>
      <c r="BM89" s="2">
        <v>41.25</v>
      </c>
    </row>
    <row r="90" spans="1:65">
      <c r="A90" s="2" t="s">
        <v>96</v>
      </c>
      <c r="B90" s="2">
        <f t="shared" ref="B90:G90" si="86">I90*(1/3)+P90*(2/3)</f>
        <v>111.666666666667</v>
      </c>
      <c r="C90" s="2">
        <f t="shared" si="86"/>
        <v>26.3333333333333</v>
      </c>
      <c r="D90" s="2">
        <f t="shared" si="86"/>
        <v>57.9351666666667</v>
      </c>
      <c r="E90" s="2">
        <f t="shared" si="86"/>
        <v>31.7333333333333</v>
      </c>
      <c r="F90" s="2">
        <f t="shared" si="86"/>
        <v>2.78748333333333</v>
      </c>
      <c r="G90" s="2">
        <f t="shared" si="86"/>
        <v>7.66666666666667</v>
      </c>
      <c r="I90">
        <v>135</v>
      </c>
      <c r="J90">
        <v>45</v>
      </c>
      <c r="K90">
        <v>102.9055</v>
      </c>
      <c r="L90">
        <v>66</v>
      </c>
      <c r="M90">
        <v>1.137</v>
      </c>
      <c r="N90">
        <v>9</v>
      </c>
      <c r="O90" s="2"/>
      <c r="P90" s="3">
        <v>100</v>
      </c>
      <c r="Q90" s="3">
        <v>17</v>
      </c>
      <c r="R90" s="3">
        <v>35.45</v>
      </c>
      <c r="S90" s="3">
        <v>14.6</v>
      </c>
      <c r="T90" s="3">
        <v>3.612725</v>
      </c>
      <c r="U90" s="3">
        <v>7</v>
      </c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R90" s="2"/>
      <c r="AS90" s="2"/>
      <c r="AT90" s="2"/>
      <c r="BB90" s="2"/>
      <c r="BC90" s="2"/>
      <c r="BD90" s="2"/>
      <c r="BE90" s="2">
        <v>0.910292</v>
      </c>
      <c r="BF90" s="2">
        <v>201.757325062833</v>
      </c>
      <c r="BG90" s="2">
        <v>3.65</v>
      </c>
      <c r="BH90" s="2">
        <v>6</v>
      </c>
      <c r="BI90" s="2" t="s">
        <v>273</v>
      </c>
      <c r="BJ90" s="2">
        <v>51.3300000015704</v>
      </c>
      <c r="BK90" s="2">
        <v>-53.2199999998539</v>
      </c>
      <c r="BL90" s="2">
        <v>-91.0799999989109</v>
      </c>
      <c r="BM90" s="2">
        <v>929.16</v>
      </c>
    </row>
    <row r="91" spans="1:65">
      <c r="A91" s="2" t="s">
        <v>97</v>
      </c>
      <c r="B91" s="2">
        <f t="shared" ref="B91:G91" si="87">I91*0.5+P91*0.5</f>
        <v>92.5</v>
      </c>
      <c r="C91" s="2">
        <f t="shared" si="87"/>
        <v>27</v>
      </c>
      <c r="D91" s="2">
        <f t="shared" si="87"/>
        <v>60.9519515815</v>
      </c>
      <c r="E91" s="2">
        <f t="shared" si="87"/>
        <v>34.87</v>
      </c>
      <c r="F91" s="2">
        <f t="shared" si="87"/>
        <v>2.26909485</v>
      </c>
      <c r="G91" s="2">
        <f t="shared" si="87"/>
        <v>8</v>
      </c>
      <c r="I91">
        <v>135</v>
      </c>
      <c r="J91">
        <v>45</v>
      </c>
      <c r="K91">
        <v>102.9055</v>
      </c>
      <c r="L91">
        <v>66</v>
      </c>
      <c r="M91">
        <v>1.137</v>
      </c>
      <c r="N91">
        <v>9</v>
      </c>
      <c r="O91" s="2"/>
      <c r="P91" s="3">
        <v>50</v>
      </c>
      <c r="Q91" s="3">
        <v>9</v>
      </c>
      <c r="R91" s="3">
        <v>18.998403163</v>
      </c>
      <c r="S91" s="3">
        <v>3.74</v>
      </c>
      <c r="T91" s="3">
        <v>3.4011897</v>
      </c>
      <c r="U91" s="3">
        <v>7</v>
      </c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R91" s="2"/>
      <c r="AS91" s="2"/>
      <c r="AT91" s="2"/>
      <c r="BB91" s="2"/>
      <c r="BC91" s="2"/>
      <c r="BD91" s="2"/>
      <c r="BE91" s="2">
        <v>2.068033</v>
      </c>
      <c r="BF91" s="2">
        <v>39.0816508023817</v>
      </c>
      <c r="BG91" s="2">
        <v>2.69</v>
      </c>
      <c r="BH91" s="2">
        <v>3</v>
      </c>
      <c r="BI91" s="2" t="s">
        <v>271</v>
      </c>
      <c r="BJ91" s="2">
        <v>156.105000000295</v>
      </c>
      <c r="BK91" s="2">
        <v>157.455000000084</v>
      </c>
      <c r="BL91" s="2">
        <v>170.390000000076</v>
      </c>
      <c r="BM91" s="2">
        <v>437</v>
      </c>
    </row>
    <row r="92" spans="1:65">
      <c r="A92" s="2" t="s">
        <v>98</v>
      </c>
      <c r="B92" s="2">
        <f t="shared" ref="B92:G92" si="88">I92*(1/3)+P92*(2/3)</f>
        <v>138.333333333333</v>
      </c>
      <c r="C92" s="2">
        <f t="shared" si="88"/>
        <v>50.3333333333333</v>
      </c>
      <c r="D92" s="2">
        <f t="shared" si="88"/>
        <v>118.904813333333</v>
      </c>
      <c r="E92" s="2">
        <f t="shared" si="88"/>
        <v>43.9333333333333</v>
      </c>
      <c r="F92" s="2">
        <f t="shared" si="88"/>
        <v>2.41835786666667</v>
      </c>
      <c r="G92" s="2">
        <f t="shared" si="88"/>
        <v>7.66666666666667</v>
      </c>
      <c r="I92">
        <v>135</v>
      </c>
      <c r="J92">
        <v>45</v>
      </c>
      <c r="K92">
        <v>102.9055</v>
      </c>
      <c r="L92">
        <v>66</v>
      </c>
      <c r="M92">
        <v>1.137</v>
      </c>
      <c r="N92">
        <v>9</v>
      </c>
      <c r="O92" s="2"/>
      <c r="P92" s="3">
        <v>140</v>
      </c>
      <c r="Q92" s="3">
        <v>53</v>
      </c>
      <c r="R92" s="3">
        <v>126.90447</v>
      </c>
      <c r="S92" s="3">
        <v>32.9</v>
      </c>
      <c r="T92" s="3">
        <v>3.0590368</v>
      </c>
      <c r="U92" s="3">
        <v>7</v>
      </c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R92" s="2"/>
      <c r="AS92" s="2"/>
      <c r="AT92" s="2"/>
      <c r="BB92" s="2"/>
      <c r="BC92" s="2"/>
      <c r="BD92" s="2"/>
      <c r="BE92" s="2">
        <v>0.89166</v>
      </c>
      <c r="BF92" s="2">
        <v>13.6002575207772</v>
      </c>
      <c r="BG92" s="2">
        <v>4.04</v>
      </c>
      <c r="BH92" s="2">
        <v>6</v>
      </c>
      <c r="BI92" s="2" t="s">
        <v>273</v>
      </c>
      <c r="BJ92" s="2">
        <v>125.139999999746</v>
      </c>
      <c r="BK92" s="2">
        <v>-229.940000000539</v>
      </c>
      <c r="BL92" s="2">
        <v>-359.490000000129</v>
      </c>
      <c r="BM92" s="2">
        <v>500</v>
      </c>
    </row>
    <row r="93" spans="1:65">
      <c r="A93" s="2" t="s">
        <v>99</v>
      </c>
      <c r="B93" s="2">
        <f t="shared" ref="B93:G93" si="89">I93*0.5+P93*0.5</f>
        <v>117.5</v>
      </c>
      <c r="C93" s="2">
        <f t="shared" si="89"/>
        <v>30.5</v>
      </c>
      <c r="D93" s="2">
        <f t="shared" si="89"/>
        <v>67.48275</v>
      </c>
      <c r="E93" s="2">
        <f t="shared" si="89"/>
        <v>42.7</v>
      </c>
      <c r="F93" s="2">
        <f t="shared" si="89"/>
        <v>1.607052015</v>
      </c>
      <c r="G93" s="2">
        <f t="shared" si="89"/>
        <v>7.5</v>
      </c>
      <c r="I93">
        <v>135</v>
      </c>
      <c r="J93">
        <v>45</v>
      </c>
      <c r="K93">
        <v>102.9055</v>
      </c>
      <c r="L93">
        <v>66</v>
      </c>
      <c r="M93">
        <v>1.137</v>
      </c>
      <c r="N93">
        <v>9</v>
      </c>
      <c r="O93" s="2"/>
      <c r="P93" s="3">
        <v>100</v>
      </c>
      <c r="Q93" s="3">
        <v>16</v>
      </c>
      <c r="R93" s="3">
        <v>32.06</v>
      </c>
      <c r="S93" s="3">
        <v>19.4</v>
      </c>
      <c r="T93" s="3">
        <v>2.07710403</v>
      </c>
      <c r="U93" s="3">
        <v>6</v>
      </c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R93" s="2"/>
      <c r="AS93" s="2"/>
      <c r="AT93" s="2"/>
      <c r="BB93" s="2"/>
      <c r="BC93" s="2"/>
      <c r="BD93" s="2"/>
      <c r="BE93" s="2">
        <v>0.506051</v>
      </c>
      <c r="BF93" s="2">
        <v>387.746377952363</v>
      </c>
      <c r="BG93" s="2">
        <v>2.78</v>
      </c>
      <c r="BH93" s="2">
        <v>4</v>
      </c>
      <c r="BI93" s="2" t="s">
        <v>272</v>
      </c>
      <c r="BJ93" s="2">
        <v>-146.115000001501</v>
      </c>
      <c r="BK93" s="2">
        <v>-146.115000001501</v>
      </c>
      <c r="BL93" s="2">
        <v>-127.195000001024</v>
      </c>
      <c r="BM93" s="2">
        <v>177</v>
      </c>
    </row>
    <row r="94" spans="1:65">
      <c r="A94" s="2" t="s">
        <v>100</v>
      </c>
      <c r="B94" s="2">
        <f t="shared" ref="B94:G94" si="90">I94*0.5+P94*0.5</f>
        <v>125</v>
      </c>
      <c r="C94" s="2">
        <f t="shared" si="90"/>
        <v>40</v>
      </c>
      <c r="D94" s="2">
        <f t="shared" si="90"/>
        <v>91.40475</v>
      </c>
      <c r="E94" s="2">
        <f t="shared" si="90"/>
        <v>43.5</v>
      </c>
      <c r="F94" s="2">
        <f t="shared" si="90"/>
        <v>2.2502941</v>
      </c>
      <c r="G94" s="2">
        <f t="shared" si="90"/>
        <v>8</v>
      </c>
      <c r="I94">
        <v>135</v>
      </c>
      <c r="J94">
        <v>45</v>
      </c>
      <c r="K94">
        <v>102.9055</v>
      </c>
      <c r="L94">
        <v>66</v>
      </c>
      <c r="M94">
        <v>1.137</v>
      </c>
      <c r="N94">
        <v>9</v>
      </c>
      <c r="O94" s="2"/>
      <c r="P94" s="3">
        <v>115</v>
      </c>
      <c r="Q94" s="3">
        <v>35</v>
      </c>
      <c r="R94" s="3">
        <v>79.904</v>
      </c>
      <c r="S94" s="3">
        <v>21</v>
      </c>
      <c r="T94" s="3">
        <v>3.3635882</v>
      </c>
      <c r="U94" s="3">
        <v>7</v>
      </c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R94" s="2"/>
      <c r="AS94" s="2"/>
      <c r="AT94" s="2"/>
      <c r="BB94" s="2"/>
      <c r="BC94" s="2"/>
      <c r="BD94" s="2"/>
      <c r="BE94" s="2">
        <v>2.778985</v>
      </c>
      <c r="BF94" s="2">
        <v>13.4413275633222</v>
      </c>
      <c r="BG94" s="2">
        <v>2.51</v>
      </c>
      <c r="BH94" s="2">
        <v>4</v>
      </c>
      <c r="BI94" s="2" t="s">
        <v>271</v>
      </c>
      <c r="BJ94" s="2">
        <v>1481.45500000041</v>
      </c>
      <c r="BK94" s="2">
        <v>1481.47500000029</v>
      </c>
      <c r="BL94" s="2">
        <v>1480.40500000057</v>
      </c>
      <c r="BM94" s="2">
        <v>862.5</v>
      </c>
    </row>
    <row r="95" spans="1:65">
      <c r="A95" s="2" t="s">
        <v>101</v>
      </c>
      <c r="B95" s="2">
        <f t="shared" ref="B95:G95" si="91">I95*0.5+P95*0.5</f>
        <v>137.5</v>
      </c>
      <c r="C95" s="2">
        <f t="shared" si="91"/>
        <v>28</v>
      </c>
      <c r="D95" s="2">
        <f t="shared" si="91"/>
        <v>62.429954</v>
      </c>
      <c r="E95" s="2">
        <f t="shared" si="91"/>
        <v>59</v>
      </c>
      <c r="F95" s="2">
        <f t="shared" si="91"/>
        <v>1.7757941</v>
      </c>
      <c r="G95" s="2">
        <f t="shared" si="91"/>
        <v>5</v>
      </c>
      <c r="I95">
        <v>160</v>
      </c>
      <c r="J95">
        <v>21</v>
      </c>
      <c r="K95">
        <v>44.955908</v>
      </c>
      <c r="L95">
        <v>97</v>
      </c>
      <c r="M95">
        <v>0.188</v>
      </c>
      <c r="N95">
        <v>3</v>
      </c>
      <c r="O95" s="2"/>
      <c r="P95" s="3">
        <v>115</v>
      </c>
      <c r="Q95" s="3">
        <v>35</v>
      </c>
      <c r="R95" s="3">
        <v>79.904</v>
      </c>
      <c r="S95" s="3">
        <v>21</v>
      </c>
      <c r="T95" s="3">
        <v>3.3635882</v>
      </c>
      <c r="U95" s="3">
        <v>7</v>
      </c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R95" s="2"/>
      <c r="AS95" s="2"/>
      <c r="AT95" s="2"/>
      <c r="BB95" s="2"/>
      <c r="BC95" s="2"/>
      <c r="BD95" s="2"/>
      <c r="BE95" s="2">
        <v>0.413212</v>
      </c>
      <c r="BF95" s="2">
        <v>296.126502393747</v>
      </c>
      <c r="BG95" s="2">
        <v>3.25</v>
      </c>
      <c r="BH95" s="2">
        <v>3</v>
      </c>
      <c r="BI95" s="2" t="s">
        <v>270</v>
      </c>
      <c r="BJ95" s="2">
        <v>-6.92999999962751</v>
      </c>
      <c r="BK95" s="2">
        <v>-7.07000000055302</v>
      </c>
      <c r="BL95" s="2">
        <v>-7.00000000009027</v>
      </c>
      <c r="BM95" s="2">
        <v>131</v>
      </c>
    </row>
    <row r="96" spans="1:65">
      <c r="A96" s="2" t="s">
        <v>102</v>
      </c>
      <c r="B96" s="2">
        <f t="shared" ref="B96:G96" si="92">I96*(1/3)+P96*(2/3)</f>
        <v>130</v>
      </c>
      <c r="C96" s="2">
        <f t="shared" si="92"/>
        <v>30.3333333333333</v>
      </c>
      <c r="D96" s="2">
        <f t="shared" si="92"/>
        <v>68.254636</v>
      </c>
      <c r="E96" s="2">
        <f t="shared" si="92"/>
        <v>46.3333333333333</v>
      </c>
      <c r="F96" s="2">
        <f t="shared" si="92"/>
        <v>2.3050588</v>
      </c>
      <c r="G96" s="2">
        <f t="shared" si="92"/>
        <v>5.66666666666667</v>
      </c>
      <c r="I96">
        <v>160</v>
      </c>
      <c r="J96">
        <v>21</v>
      </c>
      <c r="K96">
        <v>44.955908</v>
      </c>
      <c r="L96">
        <v>97</v>
      </c>
      <c r="M96">
        <v>0.188</v>
      </c>
      <c r="N96">
        <v>3</v>
      </c>
      <c r="O96" s="2"/>
      <c r="P96" s="3">
        <v>115</v>
      </c>
      <c r="Q96" s="3">
        <v>35</v>
      </c>
      <c r="R96" s="3">
        <v>79.904</v>
      </c>
      <c r="S96" s="3">
        <v>21</v>
      </c>
      <c r="T96" s="3">
        <v>3.3635882</v>
      </c>
      <c r="U96" s="3">
        <v>7</v>
      </c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R96" s="2"/>
      <c r="AS96" s="2"/>
      <c r="AT96" s="2"/>
      <c r="BB96" s="2"/>
      <c r="BC96" s="2"/>
      <c r="BD96" s="2"/>
      <c r="BE96" s="2">
        <v>0.474379</v>
      </c>
      <c r="BF96" s="2">
        <v>318.390222837183</v>
      </c>
      <c r="BG96" s="2">
        <v>3.69</v>
      </c>
      <c r="BH96" s="2">
        <v>6</v>
      </c>
      <c r="BI96" s="2" t="s">
        <v>272</v>
      </c>
      <c r="BJ96" s="2">
        <v>-78.690000000492</v>
      </c>
      <c r="BK96" s="2">
        <v>-78.690000000492</v>
      </c>
      <c r="BL96" s="2">
        <v>-78.690000000492</v>
      </c>
      <c r="BM96" s="2">
        <v>18.44</v>
      </c>
    </row>
    <row r="97" spans="1:65">
      <c r="A97" s="2" t="s">
        <v>103</v>
      </c>
      <c r="B97" s="2">
        <f t="shared" ref="B97:G97" si="93">I97*0.5+P97*0.5</f>
        <v>130</v>
      </c>
      <c r="C97" s="2">
        <f t="shared" si="93"/>
        <v>19</v>
      </c>
      <c r="D97" s="2">
        <f t="shared" si="93"/>
        <v>40.202954</v>
      </c>
      <c r="E97" s="2">
        <f t="shared" si="93"/>
        <v>55.8</v>
      </c>
      <c r="F97" s="2">
        <f t="shared" si="93"/>
        <v>1.9003625</v>
      </c>
      <c r="G97" s="2">
        <f t="shared" si="93"/>
        <v>5</v>
      </c>
      <c r="I97">
        <v>160</v>
      </c>
      <c r="J97">
        <v>21</v>
      </c>
      <c r="K97">
        <v>44.955908</v>
      </c>
      <c r="L97">
        <v>97</v>
      </c>
      <c r="M97">
        <v>0.188</v>
      </c>
      <c r="N97">
        <v>3</v>
      </c>
      <c r="O97" s="2"/>
      <c r="P97" s="3">
        <v>100</v>
      </c>
      <c r="Q97" s="3">
        <v>17</v>
      </c>
      <c r="R97" s="3">
        <v>35.45</v>
      </c>
      <c r="S97" s="3">
        <v>14.6</v>
      </c>
      <c r="T97" s="3">
        <v>3.612725</v>
      </c>
      <c r="U97" s="3">
        <v>7</v>
      </c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R97" s="2"/>
      <c r="AS97" s="2"/>
      <c r="AT97" s="2"/>
      <c r="BB97" s="2"/>
      <c r="BC97" s="2"/>
      <c r="BD97" s="2"/>
      <c r="BE97" s="2">
        <v>0.679117</v>
      </c>
      <c r="BF97" s="2">
        <v>163.087965509212</v>
      </c>
      <c r="BG97" s="2">
        <v>3.24</v>
      </c>
      <c r="BH97" s="2">
        <v>3</v>
      </c>
      <c r="BI97" s="2" t="s">
        <v>272</v>
      </c>
      <c r="BJ97" s="2">
        <v>-3.92499999968265</v>
      </c>
      <c r="BK97" s="2">
        <v>-3.92499999968265</v>
      </c>
      <c r="BL97" s="2">
        <v>-3.92499999968265</v>
      </c>
      <c r="BM97" s="2">
        <v>40.53</v>
      </c>
    </row>
    <row r="98" spans="1:65">
      <c r="A98" s="2" t="s">
        <v>104</v>
      </c>
      <c r="B98" s="2">
        <f t="shared" ref="B98:G98" si="94">I98*(1/3)+P98*(2/3)</f>
        <v>120</v>
      </c>
      <c r="C98" s="2">
        <f t="shared" si="94"/>
        <v>18.3333333333333</v>
      </c>
      <c r="D98" s="2">
        <f t="shared" si="94"/>
        <v>38.618636</v>
      </c>
      <c r="E98" s="2">
        <f t="shared" si="94"/>
        <v>42.0666666666667</v>
      </c>
      <c r="F98" s="2">
        <f t="shared" si="94"/>
        <v>2.47115</v>
      </c>
      <c r="G98" s="2">
        <f t="shared" si="94"/>
        <v>5.66666666666667</v>
      </c>
      <c r="I98">
        <v>160</v>
      </c>
      <c r="J98">
        <v>21</v>
      </c>
      <c r="K98">
        <v>44.955908</v>
      </c>
      <c r="L98">
        <v>97</v>
      </c>
      <c r="M98">
        <v>0.188</v>
      </c>
      <c r="N98">
        <v>3</v>
      </c>
      <c r="O98" s="2"/>
      <c r="P98" s="3">
        <v>100</v>
      </c>
      <c r="Q98" s="3">
        <v>17</v>
      </c>
      <c r="R98" s="3">
        <v>35.45</v>
      </c>
      <c r="S98" s="3">
        <v>14.6</v>
      </c>
      <c r="T98" s="3">
        <v>3.612725</v>
      </c>
      <c r="U98" s="3">
        <v>7</v>
      </c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R98" s="2"/>
      <c r="AS98" s="2"/>
      <c r="AT98" s="2"/>
      <c r="BB98" s="2"/>
      <c r="BC98" s="2"/>
      <c r="BD98" s="2"/>
      <c r="BE98" s="2">
        <v>0.695087</v>
      </c>
      <c r="BF98" s="2">
        <v>78.269368651369</v>
      </c>
      <c r="BG98" s="2">
        <v>3.52</v>
      </c>
      <c r="BH98" s="2">
        <v>6</v>
      </c>
      <c r="BI98" s="2" t="s">
        <v>272</v>
      </c>
      <c r="BJ98" s="2">
        <v>-8.6899999995893</v>
      </c>
      <c r="BK98" s="2">
        <v>-8.6899999995893</v>
      </c>
      <c r="BL98" s="2">
        <v>-8.6899999995893</v>
      </c>
      <c r="BM98" s="2">
        <v>15.35</v>
      </c>
    </row>
    <row r="99" spans="1:65">
      <c r="A99" s="2" t="s">
        <v>105</v>
      </c>
      <c r="B99" s="2">
        <f t="shared" ref="B99:G99" si="95">I99*0.5+P99*0.5</f>
        <v>150</v>
      </c>
      <c r="C99" s="2">
        <f t="shared" si="95"/>
        <v>37</v>
      </c>
      <c r="D99" s="2">
        <f t="shared" si="95"/>
        <v>85.930189</v>
      </c>
      <c r="E99" s="2">
        <f t="shared" si="95"/>
        <v>64.95</v>
      </c>
      <c r="F99" s="2">
        <f t="shared" si="95"/>
        <v>1.6235184</v>
      </c>
      <c r="G99" s="2">
        <f t="shared" si="95"/>
        <v>5</v>
      </c>
      <c r="I99">
        <v>160</v>
      </c>
      <c r="J99">
        <v>21</v>
      </c>
      <c r="K99">
        <v>44.955908</v>
      </c>
      <c r="L99">
        <v>97</v>
      </c>
      <c r="M99">
        <v>0.188</v>
      </c>
      <c r="N99">
        <v>3</v>
      </c>
      <c r="O99" s="2"/>
      <c r="P99" s="3">
        <v>140</v>
      </c>
      <c r="Q99" s="3">
        <v>53</v>
      </c>
      <c r="R99" s="3">
        <v>126.90447</v>
      </c>
      <c r="S99" s="3">
        <v>32.9</v>
      </c>
      <c r="T99" s="3">
        <v>3.0590368</v>
      </c>
      <c r="U99" s="3">
        <v>7</v>
      </c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R99" s="2"/>
      <c r="AS99" s="2"/>
      <c r="AT99" s="2"/>
      <c r="BB99" s="2"/>
      <c r="BC99" s="2"/>
      <c r="BD99" s="2"/>
      <c r="BE99" s="2">
        <v>0.453873</v>
      </c>
      <c r="BF99" s="2">
        <v>563.280415684689</v>
      </c>
      <c r="BG99" s="2">
        <v>3.3</v>
      </c>
      <c r="BH99" s="2">
        <v>3</v>
      </c>
      <c r="BI99" s="2" t="s">
        <v>270</v>
      </c>
      <c r="BJ99" s="2">
        <v>-77.8600000002072</v>
      </c>
      <c r="BK99" s="2">
        <v>-79.1449999999472</v>
      </c>
      <c r="BL99" s="2">
        <v>-77.3900000003991</v>
      </c>
      <c r="BM99" s="2">
        <v>116</v>
      </c>
    </row>
    <row r="100" spans="1:65">
      <c r="A100" s="2" t="s">
        <v>106</v>
      </c>
      <c r="B100" s="2">
        <f t="shared" ref="B100:G100" si="96">I100*(1/3)+P100*(2/3)</f>
        <v>146.666666666667</v>
      </c>
      <c r="C100" s="2">
        <f t="shared" si="96"/>
        <v>42.3333333333333</v>
      </c>
      <c r="D100" s="2">
        <f t="shared" si="96"/>
        <v>99.5882826666667</v>
      </c>
      <c r="E100" s="2">
        <f t="shared" si="96"/>
        <v>54.2666666666667</v>
      </c>
      <c r="F100" s="2">
        <f t="shared" si="96"/>
        <v>2.10202453333333</v>
      </c>
      <c r="G100" s="2">
        <f t="shared" si="96"/>
        <v>5.66666666666667</v>
      </c>
      <c r="I100">
        <v>160</v>
      </c>
      <c r="J100">
        <v>21</v>
      </c>
      <c r="K100">
        <v>44.955908</v>
      </c>
      <c r="L100">
        <v>97</v>
      </c>
      <c r="M100">
        <v>0.188</v>
      </c>
      <c r="N100">
        <v>3</v>
      </c>
      <c r="O100" s="2"/>
      <c r="P100" s="3">
        <v>140</v>
      </c>
      <c r="Q100" s="3">
        <v>53</v>
      </c>
      <c r="R100" s="3">
        <v>126.90447</v>
      </c>
      <c r="S100" s="3">
        <v>32.9</v>
      </c>
      <c r="T100" s="3">
        <v>3.0590368</v>
      </c>
      <c r="U100" s="3">
        <v>7</v>
      </c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R100" s="2"/>
      <c r="AS100" s="2"/>
      <c r="AT100" s="2"/>
      <c r="BB100" s="2"/>
      <c r="BC100" s="2"/>
      <c r="BD100" s="2"/>
      <c r="BE100" s="2">
        <v>0.588188</v>
      </c>
      <c r="BF100" s="2">
        <v>309.1114256441</v>
      </c>
      <c r="BG100" s="2">
        <v>3.98</v>
      </c>
      <c r="BH100" s="2">
        <v>6</v>
      </c>
      <c r="BI100" s="2" t="s">
        <v>270</v>
      </c>
      <c r="BJ100" s="2">
        <v>-7.84999999936531</v>
      </c>
      <c r="BK100" s="2">
        <v>-7.93000000065547</v>
      </c>
      <c r="BL100" s="2">
        <v>-7.88999999912221</v>
      </c>
      <c r="BM100" s="2">
        <v>700</v>
      </c>
    </row>
    <row r="101" spans="1:65">
      <c r="A101" s="2" t="s">
        <v>107</v>
      </c>
      <c r="B101" s="2">
        <f t="shared" ref="B101:G101" si="97">I101*0.5+P101*0.5</f>
        <v>110</v>
      </c>
      <c r="C101" s="2">
        <f t="shared" si="97"/>
        <v>14.5</v>
      </c>
      <c r="D101" s="2">
        <f t="shared" si="97"/>
        <v>30.477454</v>
      </c>
      <c r="E101" s="2">
        <f t="shared" si="97"/>
        <v>51.15</v>
      </c>
      <c r="F101" s="2">
        <f t="shared" si="97"/>
        <v>0.82455675</v>
      </c>
      <c r="G101" s="2">
        <f t="shared" si="97"/>
        <v>4.5</v>
      </c>
      <c r="I101">
        <v>160</v>
      </c>
      <c r="J101">
        <v>21</v>
      </c>
      <c r="K101">
        <v>44.955908</v>
      </c>
      <c r="L101">
        <v>97</v>
      </c>
      <c r="M101">
        <v>0.188</v>
      </c>
      <c r="N101">
        <v>3</v>
      </c>
      <c r="O101" s="2"/>
      <c r="P101" s="3">
        <v>60</v>
      </c>
      <c r="Q101" s="3">
        <v>8</v>
      </c>
      <c r="R101" s="3">
        <v>15.999</v>
      </c>
      <c r="S101" s="3">
        <v>5.3</v>
      </c>
      <c r="T101" s="3">
        <v>1.4611135</v>
      </c>
      <c r="U101" s="3">
        <v>6</v>
      </c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R101" s="2"/>
      <c r="AS101" s="2"/>
      <c r="AT101" s="2"/>
      <c r="BB101" s="2"/>
      <c r="BC101" s="2"/>
      <c r="BD101" s="2"/>
      <c r="BE101" s="2">
        <v>0.299108</v>
      </c>
      <c r="BF101" s="2">
        <v>-87.2395130449008</v>
      </c>
      <c r="BG101" s="2">
        <v>3.17</v>
      </c>
      <c r="BH101" s="2">
        <v>2</v>
      </c>
      <c r="BI101" s="2" t="s">
        <v>272</v>
      </c>
      <c r="BJ101" s="2">
        <v>-0.15500000039026</v>
      </c>
      <c r="BK101" s="2">
        <v>0.309999999004162</v>
      </c>
      <c r="BL101" s="2">
        <v>0.0799999995138023</v>
      </c>
      <c r="BM101" s="2">
        <v>25</v>
      </c>
    </row>
    <row r="102" spans="1:65">
      <c r="A102" s="2" t="s">
        <v>108</v>
      </c>
      <c r="B102" s="2">
        <f t="shared" ref="B102:G102" si="98">I102*(1/3)+P102*(2/3)</f>
        <v>130</v>
      </c>
      <c r="C102" s="2">
        <f t="shared" si="98"/>
        <v>29.6666666666667</v>
      </c>
      <c r="D102" s="2">
        <f t="shared" si="98"/>
        <v>67.632636</v>
      </c>
      <c r="E102" s="2">
        <f t="shared" si="98"/>
        <v>51.6</v>
      </c>
      <c r="F102" s="2">
        <f t="shared" si="98"/>
        <v>1.40978</v>
      </c>
      <c r="G102" s="2">
        <f t="shared" si="98"/>
        <v>5</v>
      </c>
      <c r="I102">
        <v>160</v>
      </c>
      <c r="J102">
        <v>21</v>
      </c>
      <c r="K102">
        <v>44.955908</v>
      </c>
      <c r="L102">
        <v>97</v>
      </c>
      <c r="M102">
        <v>0.188</v>
      </c>
      <c r="N102">
        <v>3</v>
      </c>
      <c r="O102" s="2"/>
      <c r="P102" s="3">
        <v>115</v>
      </c>
      <c r="Q102" s="3">
        <v>34</v>
      </c>
      <c r="R102" s="3">
        <v>78.971</v>
      </c>
      <c r="S102" s="3">
        <v>28.9</v>
      </c>
      <c r="T102" s="3">
        <v>2.02067</v>
      </c>
      <c r="U102" s="3">
        <v>6</v>
      </c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R102" s="2"/>
      <c r="AS102" s="2"/>
      <c r="AT102" s="2"/>
      <c r="BB102" s="2"/>
      <c r="BC102" s="2"/>
      <c r="BD102" s="2"/>
      <c r="BE102" s="2">
        <v>0.481522</v>
      </c>
      <c r="BF102" s="2">
        <v>12.9838388736587</v>
      </c>
      <c r="BG102" s="2">
        <v>3.95</v>
      </c>
      <c r="BH102" s="2">
        <v>6</v>
      </c>
      <c r="BI102" s="2" t="s">
        <v>272</v>
      </c>
      <c r="BJ102" s="2">
        <v>-171.509999999486</v>
      </c>
      <c r="BK102" s="2">
        <v>-171.429999999972</v>
      </c>
      <c r="BL102" s="2">
        <v>-171.469999999729</v>
      </c>
      <c r="BM102" s="2">
        <v>14.16</v>
      </c>
    </row>
    <row r="103" spans="1:65">
      <c r="A103" s="2" t="s">
        <v>109</v>
      </c>
      <c r="B103" s="2">
        <f t="shared" ref="B103:G103" si="99">I103*0.5+P103*0.5</f>
        <v>150</v>
      </c>
      <c r="C103" s="2">
        <f t="shared" si="99"/>
        <v>36.5</v>
      </c>
      <c r="D103" s="2">
        <f t="shared" si="99"/>
        <v>86.277954</v>
      </c>
      <c r="E103" s="2">
        <f t="shared" si="99"/>
        <v>67.5</v>
      </c>
      <c r="F103" s="2">
        <f t="shared" si="99"/>
        <v>1.079438</v>
      </c>
      <c r="G103" s="2">
        <f t="shared" si="99"/>
        <v>4.5</v>
      </c>
      <c r="I103">
        <v>160</v>
      </c>
      <c r="J103">
        <v>21</v>
      </c>
      <c r="K103">
        <v>44.955908</v>
      </c>
      <c r="L103">
        <v>97</v>
      </c>
      <c r="M103">
        <v>0.188</v>
      </c>
      <c r="N103">
        <v>3</v>
      </c>
      <c r="O103" s="2"/>
      <c r="P103" s="3">
        <v>140</v>
      </c>
      <c r="Q103" s="3">
        <v>52</v>
      </c>
      <c r="R103" s="3">
        <v>127.6</v>
      </c>
      <c r="S103" s="3">
        <v>38</v>
      </c>
      <c r="T103" s="3">
        <v>1.97087599999999</v>
      </c>
      <c r="U103" s="3">
        <v>6</v>
      </c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R103" s="2"/>
      <c r="AS103" s="2"/>
      <c r="AT103" s="2"/>
      <c r="BB103" s="2"/>
      <c r="BC103" s="2"/>
      <c r="BD103" s="2"/>
      <c r="BE103" s="2">
        <v>0.492143</v>
      </c>
      <c r="BF103" s="2">
        <v>135.063071102004</v>
      </c>
      <c r="BG103" s="2">
        <v>3.15</v>
      </c>
      <c r="BH103" s="2">
        <v>4</v>
      </c>
      <c r="BI103" s="2" t="s">
        <v>271</v>
      </c>
      <c r="BJ103" s="2">
        <v>327.410000000583</v>
      </c>
      <c r="BK103" s="2">
        <v>330.960000001213</v>
      </c>
      <c r="BL103" s="2">
        <v>329.135000001202</v>
      </c>
      <c r="BM103" s="2">
        <v>35.41</v>
      </c>
    </row>
    <row r="104" spans="1:65">
      <c r="A104" s="2" t="s">
        <v>110</v>
      </c>
      <c r="B104" s="2">
        <f t="shared" ref="B104:G104" si="100">I104*0.25+P104*0.75</f>
        <v>121.25</v>
      </c>
      <c r="C104" s="2">
        <f t="shared" si="100"/>
        <v>31.75</v>
      </c>
      <c r="D104" s="2">
        <f t="shared" si="100"/>
        <v>71.89475</v>
      </c>
      <c r="E104" s="2">
        <f t="shared" si="100"/>
        <v>40.75</v>
      </c>
      <c r="F104" s="2">
        <f t="shared" si="100"/>
        <v>2.54244115</v>
      </c>
      <c r="G104" s="2">
        <f t="shared" si="100"/>
        <v>6.25</v>
      </c>
      <c r="H104" s="3"/>
      <c r="I104" s="3">
        <v>140</v>
      </c>
      <c r="J104" s="3">
        <v>22</v>
      </c>
      <c r="K104" s="3">
        <v>47.867</v>
      </c>
      <c r="L104" s="3">
        <v>100</v>
      </c>
      <c r="M104" s="3">
        <v>0.079</v>
      </c>
      <c r="N104" s="3">
        <v>4</v>
      </c>
      <c r="O104" s="2"/>
      <c r="P104" s="3">
        <v>115</v>
      </c>
      <c r="Q104" s="3">
        <v>35</v>
      </c>
      <c r="R104" s="3">
        <v>79.904</v>
      </c>
      <c r="S104" s="3">
        <v>21</v>
      </c>
      <c r="T104" s="3">
        <v>3.3635882</v>
      </c>
      <c r="U104" s="3">
        <v>7</v>
      </c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R104" s="2"/>
      <c r="AS104" s="2"/>
      <c r="AT104" s="2"/>
      <c r="BB104" s="2"/>
      <c r="BC104" s="2"/>
      <c r="BD104" s="2"/>
      <c r="BE104" s="2">
        <v>1.086265</v>
      </c>
      <c r="BF104" s="2">
        <v>5.06138431280273</v>
      </c>
      <c r="BG104" s="2">
        <v>3.81</v>
      </c>
      <c r="BH104" s="2">
        <v>3</v>
      </c>
      <c r="BI104" s="2" t="s">
        <v>271</v>
      </c>
      <c r="BJ104" s="2">
        <v>8.23500000102229</v>
      </c>
      <c r="BK104" s="2">
        <v>8.23500000102229</v>
      </c>
      <c r="BL104" s="2">
        <v>8.23500000102229</v>
      </c>
      <c r="BM104" s="2">
        <v>2.43</v>
      </c>
    </row>
    <row r="105" spans="1:65">
      <c r="A105" s="2" t="s">
        <v>111</v>
      </c>
      <c r="B105" s="2">
        <f t="shared" ref="B105:G105" si="101">I105*0.25+P105*0.75</f>
        <v>110</v>
      </c>
      <c r="C105" s="2">
        <f t="shared" si="101"/>
        <v>18.25</v>
      </c>
      <c r="D105" s="2">
        <f t="shared" si="101"/>
        <v>38.55425</v>
      </c>
      <c r="E105" s="2">
        <f t="shared" si="101"/>
        <v>35.95</v>
      </c>
      <c r="F105" s="2">
        <f t="shared" si="101"/>
        <v>2.72929375</v>
      </c>
      <c r="G105" s="2">
        <f t="shared" si="101"/>
        <v>6.25</v>
      </c>
      <c r="H105" s="3"/>
      <c r="I105" s="3">
        <v>140</v>
      </c>
      <c r="J105" s="3">
        <v>22</v>
      </c>
      <c r="K105" s="3">
        <v>47.867</v>
      </c>
      <c r="L105" s="3">
        <v>100</v>
      </c>
      <c r="M105" s="3">
        <v>0.079</v>
      </c>
      <c r="N105" s="3">
        <v>4</v>
      </c>
      <c r="O105" s="2"/>
      <c r="P105" s="3">
        <v>100</v>
      </c>
      <c r="Q105" s="3">
        <v>17</v>
      </c>
      <c r="R105" s="3">
        <v>35.45</v>
      </c>
      <c r="S105" s="3">
        <v>14.6</v>
      </c>
      <c r="T105" s="3">
        <v>3.612725</v>
      </c>
      <c r="U105" s="3">
        <v>7</v>
      </c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R105" s="2"/>
      <c r="AS105" s="2"/>
      <c r="AT105" s="2"/>
      <c r="BB105" s="2"/>
      <c r="BC105" s="2"/>
      <c r="BD105" s="2"/>
      <c r="BE105" s="2">
        <v>1.065595</v>
      </c>
      <c r="BF105" s="2">
        <v>8.46706232978855</v>
      </c>
      <c r="BG105" s="2">
        <v>3.6</v>
      </c>
      <c r="BH105" s="2">
        <v>3</v>
      </c>
      <c r="BI105" s="2" t="s">
        <v>271</v>
      </c>
      <c r="BJ105" s="2">
        <v>1.40999999942437</v>
      </c>
      <c r="BK105" s="2">
        <v>1.41499999983807</v>
      </c>
      <c r="BL105" s="2">
        <v>1.41499999983807</v>
      </c>
      <c r="BM105" s="2">
        <v>10.62</v>
      </c>
    </row>
    <row r="106" spans="1:65">
      <c r="A106" s="2" t="s">
        <v>112</v>
      </c>
      <c r="B106" s="2">
        <f t="shared" ref="B106:G106" si="102">I106*(1/3)+P106*(2/3)</f>
        <v>140</v>
      </c>
      <c r="C106" s="2">
        <f t="shared" si="102"/>
        <v>42.6666666666667</v>
      </c>
      <c r="D106" s="2">
        <f t="shared" si="102"/>
        <v>100.558646666667</v>
      </c>
      <c r="E106" s="2">
        <f t="shared" si="102"/>
        <v>55.2666666666667</v>
      </c>
      <c r="F106" s="2">
        <f t="shared" si="102"/>
        <v>2.0656912</v>
      </c>
      <c r="G106" s="2">
        <f t="shared" si="102"/>
        <v>6</v>
      </c>
      <c r="H106" s="3"/>
      <c r="I106" s="3">
        <v>140</v>
      </c>
      <c r="J106" s="3">
        <v>22</v>
      </c>
      <c r="K106" s="3">
        <v>47.867</v>
      </c>
      <c r="L106" s="3">
        <v>100</v>
      </c>
      <c r="M106" s="3">
        <v>0.079</v>
      </c>
      <c r="N106" s="3">
        <v>4</v>
      </c>
      <c r="O106" s="2"/>
      <c r="P106" s="3">
        <v>140</v>
      </c>
      <c r="Q106" s="3">
        <v>53</v>
      </c>
      <c r="R106" s="3">
        <v>126.90447</v>
      </c>
      <c r="S106" s="3">
        <v>32.9</v>
      </c>
      <c r="T106" s="3">
        <v>3.0590368</v>
      </c>
      <c r="U106" s="3">
        <v>7</v>
      </c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R106" s="2"/>
      <c r="AS106" s="2"/>
      <c r="AT106" s="2"/>
      <c r="BB106" s="2"/>
      <c r="BC106" s="2"/>
      <c r="BD106" s="2"/>
      <c r="BE106" s="2">
        <v>1.977299</v>
      </c>
      <c r="BF106" s="2">
        <v>25.9617312615709</v>
      </c>
      <c r="BG106" s="2">
        <v>4.04</v>
      </c>
      <c r="BH106" s="2">
        <v>4</v>
      </c>
      <c r="BI106" s="2" t="s">
        <v>272</v>
      </c>
      <c r="BJ106" s="2">
        <v>-54.3000000003957</v>
      </c>
      <c r="BK106" s="2">
        <v>-54.2699999996898</v>
      </c>
      <c r="BL106" s="2">
        <v>-54.2800000005172</v>
      </c>
      <c r="BM106" s="2">
        <v>0.22</v>
      </c>
    </row>
    <row r="107" spans="1:65">
      <c r="A107" s="2" t="s">
        <v>113</v>
      </c>
      <c r="B107" s="2">
        <f t="shared" ref="B107:G107" si="103">I107*0.25+P107*0.75</f>
        <v>140</v>
      </c>
      <c r="C107" s="2">
        <f t="shared" si="103"/>
        <v>45.25</v>
      </c>
      <c r="D107" s="2">
        <f t="shared" si="103"/>
        <v>107.1451025</v>
      </c>
      <c r="E107" s="2">
        <f t="shared" si="103"/>
        <v>49.675</v>
      </c>
      <c r="F107" s="2">
        <f t="shared" si="103"/>
        <v>2.3140276</v>
      </c>
      <c r="G107" s="2">
        <f t="shared" si="103"/>
        <v>6.25</v>
      </c>
      <c r="H107" s="3"/>
      <c r="I107" s="3">
        <v>140</v>
      </c>
      <c r="J107" s="3">
        <v>22</v>
      </c>
      <c r="K107" s="3">
        <v>47.867</v>
      </c>
      <c r="L107" s="3">
        <v>100</v>
      </c>
      <c r="M107" s="3">
        <v>0.079</v>
      </c>
      <c r="N107" s="3">
        <v>4</v>
      </c>
      <c r="O107" s="2"/>
      <c r="P107" s="3">
        <v>140</v>
      </c>
      <c r="Q107" s="3">
        <v>53</v>
      </c>
      <c r="R107" s="3">
        <v>126.90447</v>
      </c>
      <c r="S107" s="3">
        <v>32.9</v>
      </c>
      <c r="T107" s="3">
        <v>3.0590368</v>
      </c>
      <c r="U107" s="3">
        <v>7</v>
      </c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R107" s="2"/>
      <c r="AS107" s="2"/>
      <c r="AT107" s="2"/>
      <c r="BB107" s="2"/>
      <c r="BC107" s="2"/>
      <c r="BD107" s="2"/>
      <c r="BE107" s="2">
        <v>1.122717</v>
      </c>
      <c r="BF107" s="2">
        <v>-3.43079129726534</v>
      </c>
      <c r="BG107" s="2">
        <v>4.13</v>
      </c>
      <c r="BH107" s="2">
        <v>3</v>
      </c>
      <c r="BI107" s="2" t="s">
        <v>270</v>
      </c>
      <c r="BJ107" s="2">
        <v>-39.2600000012067</v>
      </c>
      <c r="BK107" s="2">
        <v>-39.434999999699</v>
      </c>
      <c r="BL107" s="2">
        <v>-39.4050000007695</v>
      </c>
      <c r="BM107" s="2">
        <v>1e-6</v>
      </c>
    </row>
    <row r="108" spans="1:65">
      <c r="A108" s="2" t="s">
        <v>114</v>
      </c>
      <c r="B108" s="2">
        <f t="shared" ref="B108:G108" si="104">I108*(1/3)+P108*(1/3)+W108*(1/3)</f>
        <v>118.333333333333</v>
      </c>
      <c r="C108" s="2">
        <f t="shared" si="104"/>
        <v>24.3333333333333</v>
      </c>
      <c r="D108" s="2">
        <f t="shared" si="104"/>
        <v>53.277</v>
      </c>
      <c r="E108" s="2">
        <f t="shared" si="104"/>
        <v>46.8</v>
      </c>
      <c r="F108" s="2">
        <f t="shared" si="104"/>
        <v>1.83989741</v>
      </c>
      <c r="G108" s="2">
        <f t="shared" si="104"/>
        <v>5.66666666666667</v>
      </c>
      <c r="H108" s="3"/>
      <c r="I108" s="3">
        <v>140</v>
      </c>
      <c r="J108" s="3">
        <v>22</v>
      </c>
      <c r="K108" s="3">
        <v>47.867</v>
      </c>
      <c r="L108" s="3">
        <v>100</v>
      </c>
      <c r="M108" s="3">
        <v>0.079</v>
      </c>
      <c r="N108" s="3">
        <v>4</v>
      </c>
      <c r="O108" s="2"/>
      <c r="P108" s="3">
        <v>100</v>
      </c>
      <c r="Q108" s="3">
        <v>16</v>
      </c>
      <c r="R108" s="3">
        <v>32.06</v>
      </c>
      <c r="S108" s="3">
        <v>19.4</v>
      </c>
      <c r="T108" s="3">
        <v>2.07710403</v>
      </c>
      <c r="U108" s="3">
        <v>6</v>
      </c>
      <c r="V108" s="2"/>
      <c r="W108" s="3">
        <v>115</v>
      </c>
      <c r="X108" s="3">
        <v>35</v>
      </c>
      <c r="Y108" s="3">
        <v>79.904</v>
      </c>
      <c r="Z108" s="3">
        <v>21</v>
      </c>
      <c r="AA108" s="3">
        <v>3.3635882</v>
      </c>
      <c r="AB108" s="3">
        <v>7</v>
      </c>
      <c r="AC108" s="2"/>
      <c r="AD108" s="2"/>
      <c r="AE108" s="2"/>
      <c r="AF108" s="2"/>
      <c r="AG108" s="2"/>
      <c r="AH108" s="2"/>
      <c r="AI108" s="2"/>
      <c r="AJ108" s="2"/>
      <c r="AK108" s="2"/>
      <c r="AR108" s="2"/>
      <c r="AS108" s="2"/>
      <c r="AT108" s="2"/>
      <c r="BB108" s="2"/>
      <c r="BC108" s="2"/>
      <c r="BD108" s="2"/>
      <c r="BE108" s="2">
        <v>1.084091</v>
      </c>
      <c r="BF108" s="2">
        <v>1.40798584035861</v>
      </c>
      <c r="BG108" s="2">
        <v>3.42</v>
      </c>
      <c r="BH108" s="2">
        <v>6</v>
      </c>
      <c r="BI108" s="2" t="s">
        <v>273</v>
      </c>
      <c r="BJ108" s="2">
        <v>-0.78999999963969</v>
      </c>
      <c r="BK108" s="2">
        <v>-1.9999999985032</v>
      </c>
      <c r="BL108" s="2">
        <v>-2.47000000008768</v>
      </c>
      <c r="BM108" s="2">
        <v>25.41</v>
      </c>
    </row>
    <row r="109" spans="1:65">
      <c r="A109" s="2" t="s">
        <v>115</v>
      </c>
      <c r="B109" s="2">
        <f t="shared" ref="B109:G109" si="105">I109*(1/3)+P109*(1/3)+W109*(1/3)</f>
        <v>113.333333333333</v>
      </c>
      <c r="C109" s="2">
        <f t="shared" si="105"/>
        <v>18.3333333333333</v>
      </c>
      <c r="D109" s="2">
        <f t="shared" si="105"/>
        <v>38.459</v>
      </c>
      <c r="E109" s="2">
        <f t="shared" si="105"/>
        <v>44.6666666666667</v>
      </c>
      <c r="F109" s="2">
        <f t="shared" si="105"/>
        <v>1.92294301</v>
      </c>
      <c r="G109" s="2">
        <f t="shared" si="105"/>
        <v>5.66666666666667</v>
      </c>
      <c r="H109" s="3"/>
      <c r="I109" s="3">
        <v>140</v>
      </c>
      <c r="J109" s="3">
        <v>22</v>
      </c>
      <c r="K109" s="3">
        <v>47.867</v>
      </c>
      <c r="L109" s="3">
        <v>100</v>
      </c>
      <c r="M109" s="3">
        <v>0.079</v>
      </c>
      <c r="N109" s="3">
        <v>4</v>
      </c>
      <c r="O109" s="2"/>
      <c r="P109" s="3">
        <v>100</v>
      </c>
      <c r="Q109" s="3">
        <v>16</v>
      </c>
      <c r="R109" s="3">
        <v>32.06</v>
      </c>
      <c r="S109" s="3">
        <v>19.4</v>
      </c>
      <c r="T109" s="3">
        <v>2.07710403</v>
      </c>
      <c r="U109" s="3">
        <v>6</v>
      </c>
      <c r="V109" s="2"/>
      <c r="W109" s="3">
        <v>100</v>
      </c>
      <c r="X109" s="3">
        <v>17</v>
      </c>
      <c r="Y109" s="3">
        <v>35.45</v>
      </c>
      <c r="Z109" s="3">
        <v>14.6</v>
      </c>
      <c r="AA109" s="3">
        <v>3.612725</v>
      </c>
      <c r="AB109" s="3">
        <v>7</v>
      </c>
      <c r="AC109" s="2"/>
      <c r="AD109" s="2"/>
      <c r="AE109" s="2"/>
      <c r="AF109" s="2"/>
      <c r="AG109" s="2"/>
      <c r="AH109" s="2"/>
      <c r="AI109" s="2"/>
      <c r="AJ109" s="2"/>
      <c r="AK109" s="2"/>
      <c r="AR109" s="2"/>
      <c r="AS109" s="2"/>
      <c r="AT109" s="2"/>
      <c r="BB109" s="2"/>
      <c r="BC109" s="2"/>
      <c r="BD109" s="2"/>
      <c r="BE109" s="2">
        <v>1.082553</v>
      </c>
      <c r="BF109" s="2">
        <v>238.118056184434</v>
      </c>
      <c r="BG109" s="2">
        <v>3.34</v>
      </c>
      <c r="BH109" s="2">
        <v>6</v>
      </c>
      <c r="BI109" s="2" t="s">
        <v>273</v>
      </c>
      <c r="BJ109" s="2">
        <v>-1.14000000017711</v>
      </c>
      <c r="BK109" s="2">
        <v>-1.74000000008334</v>
      </c>
      <c r="BL109" s="2">
        <v>-1.95500000010895</v>
      </c>
      <c r="BM109" s="2">
        <v>12</v>
      </c>
    </row>
    <row r="110" spans="1:65">
      <c r="A110" s="2" t="s">
        <v>116</v>
      </c>
      <c r="B110" s="2">
        <f t="shared" ref="B110:G110" si="106">I110*(1/3)+P110*(1/3)+W110*(1/3)</f>
        <v>123.333333333333</v>
      </c>
      <c r="C110" s="2">
        <f t="shared" si="106"/>
        <v>30.3333333333333</v>
      </c>
      <c r="D110" s="2">
        <f t="shared" si="106"/>
        <v>68.914</v>
      </c>
      <c r="E110" s="2">
        <f t="shared" si="106"/>
        <v>49.9666666666667</v>
      </c>
      <c r="F110" s="2">
        <f t="shared" si="106"/>
        <v>1.82108606666667</v>
      </c>
      <c r="G110" s="2">
        <f t="shared" si="106"/>
        <v>5.66666666666667</v>
      </c>
      <c r="H110" s="3"/>
      <c r="I110" s="3">
        <v>140</v>
      </c>
      <c r="J110" s="3">
        <v>22</v>
      </c>
      <c r="K110" s="3">
        <v>47.867</v>
      </c>
      <c r="L110" s="3">
        <v>100</v>
      </c>
      <c r="M110" s="3">
        <v>0.079</v>
      </c>
      <c r="N110" s="3">
        <v>4</v>
      </c>
      <c r="O110" s="2"/>
      <c r="P110" s="3">
        <v>115</v>
      </c>
      <c r="Q110" s="3">
        <v>34</v>
      </c>
      <c r="R110" s="3">
        <v>78.971</v>
      </c>
      <c r="S110" s="3">
        <v>28.9</v>
      </c>
      <c r="T110" s="3">
        <v>2.02067</v>
      </c>
      <c r="U110" s="3">
        <v>6</v>
      </c>
      <c r="V110" s="2"/>
      <c r="W110" s="3">
        <v>115</v>
      </c>
      <c r="X110" s="3">
        <v>35</v>
      </c>
      <c r="Y110" s="3">
        <v>79.904</v>
      </c>
      <c r="Z110" s="3">
        <v>21</v>
      </c>
      <c r="AA110" s="3">
        <v>3.3635882</v>
      </c>
      <c r="AB110" s="3">
        <v>7</v>
      </c>
      <c r="AC110" s="2"/>
      <c r="AD110" s="2"/>
      <c r="AE110" s="2"/>
      <c r="AF110" s="2"/>
      <c r="AG110" s="2"/>
      <c r="AH110" s="2"/>
      <c r="AI110" s="2"/>
      <c r="AJ110" s="2"/>
      <c r="AK110" s="2"/>
      <c r="AR110" s="2"/>
      <c r="AS110" s="2"/>
      <c r="AT110" s="2"/>
      <c r="BB110" s="2"/>
      <c r="BC110" s="2"/>
      <c r="BD110" s="2"/>
      <c r="BE110" s="2">
        <v>1.108466</v>
      </c>
      <c r="BF110" s="2">
        <v>-0.446906403033601</v>
      </c>
      <c r="BG110" s="2">
        <v>3.51</v>
      </c>
      <c r="BH110" s="2">
        <v>6</v>
      </c>
      <c r="BI110" s="2" t="s">
        <v>273</v>
      </c>
      <c r="BJ110" s="2">
        <v>-16.0549999996817</v>
      </c>
      <c r="BK110" s="2">
        <v>-27.7300000011138</v>
      </c>
      <c r="BL110" s="2">
        <v>-32.3150000003381</v>
      </c>
      <c r="BM110" s="2">
        <v>19.375</v>
      </c>
    </row>
    <row r="111" spans="1:65">
      <c r="A111" s="2" t="s">
        <v>117</v>
      </c>
      <c r="B111" s="2">
        <f t="shared" ref="B111:G111" si="107">I111*(1/3)+P111*(1/3)+W111*(1/3)</f>
        <v>118.333333333333</v>
      </c>
      <c r="C111" s="2">
        <f t="shared" si="107"/>
        <v>24.3333333333333</v>
      </c>
      <c r="D111" s="2">
        <f t="shared" si="107"/>
        <v>54.096</v>
      </c>
      <c r="E111" s="2">
        <f t="shared" si="107"/>
        <v>47.8333333333333</v>
      </c>
      <c r="F111" s="2">
        <f t="shared" si="107"/>
        <v>1.90413166666667</v>
      </c>
      <c r="G111" s="2">
        <f t="shared" si="107"/>
        <v>5.66666666666667</v>
      </c>
      <c r="H111" s="3"/>
      <c r="I111" s="3">
        <v>140</v>
      </c>
      <c r="J111" s="3">
        <v>22</v>
      </c>
      <c r="K111" s="3">
        <v>47.867</v>
      </c>
      <c r="L111" s="3">
        <v>100</v>
      </c>
      <c r="M111" s="3">
        <v>0.079</v>
      </c>
      <c r="N111" s="3">
        <v>4</v>
      </c>
      <c r="O111" s="2"/>
      <c r="P111" s="3">
        <v>115</v>
      </c>
      <c r="Q111" s="3">
        <v>34</v>
      </c>
      <c r="R111" s="3">
        <v>78.971</v>
      </c>
      <c r="S111" s="3">
        <v>28.9</v>
      </c>
      <c r="T111" s="3">
        <v>2.02067</v>
      </c>
      <c r="U111" s="3">
        <v>6</v>
      </c>
      <c r="V111" s="2"/>
      <c r="W111" s="3">
        <v>100</v>
      </c>
      <c r="X111" s="3">
        <v>17</v>
      </c>
      <c r="Y111" s="3">
        <v>35.45</v>
      </c>
      <c r="Z111" s="3">
        <v>14.6</v>
      </c>
      <c r="AA111" s="3">
        <v>3.612725</v>
      </c>
      <c r="AB111" s="3">
        <v>7</v>
      </c>
      <c r="AC111" s="2"/>
      <c r="AD111" s="2"/>
      <c r="AE111" s="2"/>
      <c r="AF111" s="2"/>
      <c r="AG111" s="2"/>
      <c r="AH111" s="2"/>
      <c r="AI111" s="2"/>
      <c r="AJ111" s="2"/>
      <c r="AK111" s="2"/>
      <c r="AR111" s="2"/>
      <c r="AS111" s="2"/>
      <c r="AT111" s="2"/>
      <c r="BB111" s="2"/>
      <c r="BC111" s="2"/>
      <c r="BD111" s="2"/>
      <c r="BE111" s="2">
        <v>1.108338</v>
      </c>
      <c r="BF111" s="2">
        <v>2.75134231212462</v>
      </c>
      <c r="BG111" s="2">
        <v>3.42</v>
      </c>
      <c r="BH111" s="2">
        <v>6</v>
      </c>
      <c r="BI111" s="2" t="s">
        <v>273</v>
      </c>
      <c r="BJ111" s="2">
        <v>-14.4049999999396</v>
      </c>
      <c r="BK111" s="2">
        <v>-23.1900000002838</v>
      </c>
      <c r="BL111" s="2">
        <v>-26.5449999989897</v>
      </c>
      <c r="BM111" s="2">
        <v>23.33</v>
      </c>
    </row>
    <row r="112" spans="1:65">
      <c r="A112" s="2" t="s">
        <v>118</v>
      </c>
      <c r="B112" s="2">
        <f t="shared" ref="B112:G112" si="108">I112*(1/3)+P112*(1/3)+W112*(1/3)</f>
        <v>131.666666666667</v>
      </c>
      <c r="C112" s="2">
        <f t="shared" si="108"/>
        <v>36.3333333333333</v>
      </c>
      <c r="D112" s="2">
        <f t="shared" si="108"/>
        <v>84.5808233333333</v>
      </c>
      <c r="E112" s="2">
        <f t="shared" si="108"/>
        <v>53.9333333333333</v>
      </c>
      <c r="F112" s="2">
        <f t="shared" si="108"/>
        <v>1.71956893333333</v>
      </c>
      <c r="G112" s="2">
        <f t="shared" si="108"/>
        <v>5.66666666666667</v>
      </c>
      <c r="H112" s="3"/>
      <c r="I112" s="3">
        <v>140</v>
      </c>
      <c r="J112" s="3">
        <v>22</v>
      </c>
      <c r="K112" s="3">
        <v>47.867</v>
      </c>
      <c r="L112" s="3">
        <v>100</v>
      </c>
      <c r="M112" s="3">
        <v>0.079</v>
      </c>
      <c r="N112" s="3">
        <v>4</v>
      </c>
      <c r="O112" s="2"/>
      <c r="P112" s="3">
        <v>115</v>
      </c>
      <c r="Q112" s="3">
        <v>34</v>
      </c>
      <c r="R112" s="3">
        <v>78.971</v>
      </c>
      <c r="S112" s="3">
        <v>28.9</v>
      </c>
      <c r="T112" s="3">
        <v>2.02067</v>
      </c>
      <c r="U112" s="3">
        <v>6</v>
      </c>
      <c r="V112" s="2"/>
      <c r="W112" s="3">
        <v>140</v>
      </c>
      <c r="X112" s="3">
        <v>53</v>
      </c>
      <c r="Y112" s="3">
        <v>126.90447</v>
      </c>
      <c r="Z112" s="3">
        <v>32.9</v>
      </c>
      <c r="AA112" s="3">
        <v>3.0590368</v>
      </c>
      <c r="AB112" s="3">
        <v>7</v>
      </c>
      <c r="AC112" s="2"/>
      <c r="AD112" s="2"/>
      <c r="AE112" s="2"/>
      <c r="AF112" s="2"/>
      <c r="AG112" s="2"/>
      <c r="AH112" s="2"/>
      <c r="AI112" s="2"/>
      <c r="AJ112" s="2"/>
      <c r="AK112" s="2"/>
      <c r="AR112" s="2"/>
      <c r="AS112" s="2"/>
      <c r="AT112" s="2"/>
      <c r="BB112" s="2"/>
      <c r="BC112" s="2"/>
      <c r="BD112" s="2"/>
      <c r="BE112" s="2">
        <v>1.116988</v>
      </c>
      <c r="BF112" s="2">
        <v>2.15523081241995</v>
      </c>
      <c r="BG112" s="2">
        <v>3.62</v>
      </c>
      <c r="BH112" s="2">
        <v>6</v>
      </c>
      <c r="BI112" s="2" t="s">
        <v>273</v>
      </c>
      <c r="BJ112" s="2">
        <v>-17.3100000004922</v>
      </c>
      <c r="BK112" s="2">
        <v>-39.830000000407</v>
      </c>
      <c r="BL112" s="2">
        <v>-49.6999999999304</v>
      </c>
      <c r="BM112" s="2">
        <v>24.16</v>
      </c>
    </row>
    <row r="113" spans="1:65">
      <c r="A113" s="2" t="s">
        <v>119</v>
      </c>
      <c r="B113" s="2">
        <f t="shared" ref="B113:G113" si="109">I113*(1/3)+P113*(1/3)+W113*(1/3)</f>
        <v>126.666666666667</v>
      </c>
      <c r="C113" s="2">
        <f t="shared" si="109"/>
        <v>30.3333333333333</v>
      </c>
      <c r="D113" s="2">
        <f t="shared" si="109"/>
        <v>68.9438233333333</v>
      </c>
      <c r="E113" s="2">
        <f t="shared" si="109"/>
        <v>50.7666666666667</v>
      </c>
      <c r="F113" s="2">
        <f t="shared" si="109"/>
        <v>1.73838027666667</v>
      </c>
      <c r="G113" s="2">
        <f t="shared" si="109"/>
        <v>5.66666666666667</v>
      </c>
      <c r="H113" s="3"/>
      <c r="I113" s="3">
        <v>140</v>
      </c>
      <c r="J113" s="3">
        <v>22</v>
      </c>
      <c r="K113" s="3">
        <v>47.867</v>
      </c>
      <c r="L113" s="3">
        <v>100</v>
      </c>
      <c r="M113" s="3">
        <v>0.079</v>
      </c>
      <c r="N113" s="3">
        <v>4</v>
      </c>
      <c r="O113" s="2"/>
      <c r="P113" s="3">
        <v>100</v>
      </c>
      <c r="Q113" s="3">
        <v>16</v>
      </c>
      <c r="R113" s="3">
        <v>32.06</v>
      </c>
      <c r="S113" s="3">
        <v>19.4</v>
      </c>
      <c r="T113" s="3">
        <v>2.07710403</v>
      </c>
      <c r="U113" s="3">
        <v>6</v>
      </c>
      <c r="V113" s="2"/>
      <c r="W113" s="3">
        <v>140</v>
      </c>
      <c r="X113" s="3">
        <v>53</v>
      </c>
      <c r="Y113" s="3">
        <v>126.90447</v>
      </c>
      <c r="Z113" s="3">
        <v>32.9</v>
      </c>
      <c r="AA113" s="3">
        <v>3.0590368</v>
      </c>
      <c r="AB113" s="3">
        <v>7</v>
      </c>
      <c r="AC113" s="2"/>
      <c r="AD113" s="2"/>
      <c r="AE113" s="2"/>
      <c r="AF113" s="2"/>
      <c r="AG113" s="2"/>
      <c r="AH113" s="2"/>
      <c r="AI113" s="2"/>
      <c r="AJ113" s="2"/>
      <c r="AK113" s="2"/>
      <c r="AR113" s="2"/>
      <c r="AS113" s="2"/>
      <c r="AT113" s="2"/>
      <c r="BB113" s="2"/>
      <c r="BC113" s="2"/>
      <c r="BD113" s="2"/>
      <c r="BE113" s="2">
        <v>1.093123</v>
      </c>
      <c r="BF113" s="2">
        <v>2046.1051918787</v>
      </c>
      <c r="BG113" s="2">
        <v>3.5</v>
      </c>
      <c r="BH113" s="2">
        <v>2</v>
      </c>
      <c r="BI113" s="2" t="s">
        <v>271</v>
      </c>
      <c r="BJ113" s="2">
        <v>25.405000000589</v>
      </c>
      <c r="BK113" s="2">
        <v>16.6400000001232</v>
      </c>
      <c r="BL113" s="2">
        <v>13.1000000003212</v>
      </c>
      <c r="BM113" s="2">
        <v>0.4</v>
      </c>
    </row>
    <row r="114" spans="1:65">
      <c r="A114" s="2" t="s">
        <v>120</v>
      </c>
      <c r="B114" s="2">
        <f t="shared" ref="B114:G114" si="110">I114*(1/3)+P114*(2/3)</f>
        <v>138.333333333333</v>
      </c>
      <c r="C114" s="2">
        <f t="shared" si="110"/>
        <v>43</v>
      </c>
      <c r="D114" s="2">
        <f t="shared" si="110"/>
        <v>101.58348</v>
      </c>
      <c r="E114" s="2">
        <f t="shared" si="110"/>
        <v>50.9333333333333</v>
      </c>
      <c r="F114" s="2">
        <f t="shared" si="110"/>
        <v>2.21435786666667</v>
      </c>
      <c r="G114" s="2">
        <f t="shared" si="110"/>
        <v>6.33333333333333</v>
      </c>
      <c r="H114" s="3"/>
      <c r="I114" s="3">
        <v>135</v>
      </c>
      <c r="J114" s="3">
        <v>23</v>
      </c>
      <c r="K114" s="3">
        <v>50.9415</v>
      </c>
      <c r="L114" s="3">
        <v>87</v>
      </c>
      <c r="M114" s="3">
        <v>0.525</v>
      </c>
      <c r="N114" s="3">
        <v>5</v>
      </c>
      <c r="O114" s="2"/>
      <c r="P114" s="3">
        <v>140</v>
      </c>
      <c r="Q114" s="3">
        <v>53</v>
      </c>
      <c r="R114" s="3">
        <v>126.90447</v>
      </c>
      <c r="S114" s="3">
        <v>32.9</v>
      </c>
      <c r="T114" s="3">
        <v>3.0590368</v>
      </c>
      <c r="U114" s="3">
        <v>7</v>
      </c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R114" s="2"/>
      <c r="AS114" s="2"/>
      <c r="AT114" s="2"/>
      <c r="BB114" s="2"/>
      <c r="BC114" s="2"/>
      <c r="BD114" s="2"/>
      <c r="BE114" s="2">
        <v>2.993128</v>
      </c>
      <c r="BF114" s="2">
        <v>0.457043135442251</v>
      </c>
      <c r="BG114" s="2">
        <v>4.13</v>
      </c>
      <c r="BH114" s="2">
        <v>6</v>
      </c>
      <c r="BI114" s="2" t="s">
        <v>270</v>
      </c>
      <c r="BJ114" s="2">
        <v>-36.9899999999035</v>
      </c>
      <c r="BK114" s="2">
        <v>-36.9999999989545</v>
      </c>
      <c r="BL114" s="2">
        <v>-36.9999999989545</v>
      </c>
      <c r="BM114" s="2">
        <v>0.2</v>
      </c>
    </row>
    <row r="115" spans="1:65">
      <c r="A115" s="2" t="s">
        <v>121</v>
      </c>
      <c r="B115" s="2">
        <f t="shared" ref="B115:G115" si="111">I115*(1/3)+P115*(1/3)+W115*(1/3)</f>
        <v>113.333333333333</v>
      </c>
      <c r="C115" s="2">
        <f t="shared" si="111"/>
        <v>27.6666666666667</v>
      </c>
      <c r="D115" s="2">
        <f t="shared" si="111"/>
        <v>63.95099</v>
      </c>
      <c r="E115" s="2">
        <f t="shared" si="111"/>
        <v>42.4333333333333</v>
      </c>
      <c r="F115" s="2">
        <f t="shared" si="111"/>
        <v>0.728012266666667</v>
      </c>
      <c r="G115" s="2">
        <f t="shared" si="111"/>
        <v>5.66666666666667</v>
      </c>
      <c r="H115" s="3"/>
      <c r="I115" s="3">
        <v>135</v>
      </c>
      <c r="J115" s="3">
        <v>23</v>
      </c>
      <c r="K115" s="3">
        <v>50.9415</v>
      </c>
      <c r="L115" s="3">
        <v>87</v>
      </c>
      <c r="M115" s="3">
        <v>0.525</v>
      </c>
      <c r="N115" s="3">
        <v>5</v>
      </c>
      <c r="O115" s="2"/>
      <c r="P115" s="3">
        <v>140</v>
      </c>
      <c r="Q115" s="3">
        <v>53</v>
      </c>
      <c r="R115" s="3">
        <v>126.90447</v>
      </c>
      <c r="S115" s="3">
        <v>32.9</v>
      </c>
      <c r="T115" s="3">
        <v>3.0590368</v>
      </c>
      <c r="U115" s="3">
        <v>7</v>
      </c>
      <c r="V115" s="2"/>
      <c r="W115" s="3">
        <v>65</v>
      </c>
      <c r="X115" s="3">
        <v>7</v>
      </c>
      <c r="Y115" s="3">
        <v>14.007</v>
      </c>
      <c r="Z115" s="3">
        <v>7.4</v>
      </c>
      <c r="AA115" s="3">
        <v>-1.4</v>
      </c>
      <c r="AB115" s="3">
        <v>5</v>
      </c>
      <c r="AC115" s="2"/>
      <c r="AD115" s="2"/>
      <c r="AE115" s="2"/>
      <c r="AF115" s="2"/>
      <c r="AG115" s="2"/>
      <c r="AH115" s="2"/>
      <c r="AI115" s="2"/>
      <c r="AJ115" s="2"/>
      <c r="AK115" s="2"/>
      <c r="AR115" s="2"/>
      <c r="AS115" s="2"/>
      <c r="AT115" s="2"/>
      <c r="BB115" s="2"/>
      <c r="BC115" s="2"/>
      <c r="BD115" s="2"/>
      <c r="BE115" s="2">
        <v>1.281226</v>
      </c>
      <c r="BF115" s="2">
        <v>84.3876266659149</v>
      </c>
      <c r="BG115" s="2">
        <v>2.79</v>
      </c>
      <c r="BH115" s="2">
        <v>4</v>
      </c>
      <c r="BI115" s="2" t="s">
        <v>271</v>
      </c>
      <c r="BJ115" s="2">
        <v>100.644999999844</v>
      </c>
      <c r="BK115" s="2">
        <v>367.119999999943</v>
      </c>
      <c r="BL115" s="2">
        <v>235.055000000983</v>
      </c>
      <c r="BM115" s="2">
        <v>251</v>
      </c>
    </row>
    <row r="116" spans="1:65">
      <c r="A116" s="2" t="s">
        <v>122</v>
      </c>
      <c r="B116" s="2">
        <f t="shared" ref="B116:G116" si="112">I116*(1/3)+P116*(2/3)</f>
        <v>111.666666666667</v>
      </c>
      <c r="C116" s="2">
        <f t="shared" si="112"/>
        <v>18.3333333333333</v>
      </c>
      <c r="D116" s="2">
        <f t="shared" si="112"/>
        <v>38.3538333333333</v>
      </c>
      <c r="E116" s="2">
        <f t="shared" si="112"/>
        <v>41.9333333333333</v>
      </c>
      <c r="F116" s="2">
        <f t="shared" si="112"/>
        <v>1.55973602</v>
      </c>
      <c r="G116" s="2">
        <f t="shared" si="112"/>
        <v>5.66666666666667</v>
      </c>
      <c r="H116" s="3"/>
      <c r="I116" s="3">
        <v>135</v>
      </c>
      <c r="J116" s="3">
        <v>23</v>
      </c>
      <c r="K116" s="3">
        <v>50.9415</v>
      </c>
      <c r="L116" s="3">
        <v>87</v>
      </c>
      <c r="M116" s="3">
        <v>0.525</v>
      </c>
      <c r="N116" s="3">
        <v>5</v>
      </c>
      <c r="O116" s="2"/>
      <c r="P116" s="3">
        <v>100</v>
      </c>
      <c r="Q116" s="3">
        <v>16</v>
      </c>
      <c r="R116" s="3">
        <v>32.06</v>
      </c>
      <c r="S116" s="3">
        <v>19.4</v>
      </c>
      <c r="T116" s="3">
        <v>2.07710403</v>
      </c>
      <c r="U116" s="3">
        <v>6</v>
      </c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R116" s="2"/>
      <c r="AS116" s="2"/>
      <c r="AT116" s="2"/>
      <c r="BB116" s="2"/>
      <c r="BC116" s="2"/>
      <c r="BD116" s="2"/>
      <c r="BE116" s="2">
        <v>1.284095</v>
      </c>
      <c r="BF116" s="2">
        <v>5.91447188016377</v>
      </c>
      <c r="BG116" s="2">
        <v>3.2</v>
      </c>
      <c r="BH116" s="2">
        <v>6</v>
      </c>
      <c r="BI116" s="2" t="s">
        <v>270</v>
      </c>
      <c r="BJ116" s="2">
        <v>-168.540000000661</v>
      </c>
      <c r="BK116" s="2">
        <v>-168.580000000418</v>
      </c>
      <c r="BL116" s="2">
        <v>-168.559999998763</v>
      </c>
      <c r="BM116" s="2">
        <v>86.45</v>
      </c>
    </row>
    <row r="117" spans="1:65">
      <c r="A117" s="2" t="s">
        <v>123</v>
      </c>
      <c r="B117" s="2">
        <f t="shared" ref="B117:G117" si="113">I117*(1/3)+P117*(2/3)</f>
        <v>121.666666666667</v>
      </c>
      <c r="C117" s="2">
        <f t="shared" si="113"/>
        <v>30.3333333333333</v>
      </c>
      <c r="D117" s="2">
        <f t="shared" si="113"/>
        <v>69.6278333333333</v>
      </c>
      <c r="E117" s="2">
        <f t="shared" si="113"/>
        <v>48.2666666666667</v>
      </c>
      <c r="F117" s="2">
        <f t="shared" si="113"/>
        <v>1.52211333333333</v>
      </c>
      <c r="G117" s="2">
        <f t="shared" si="113"/>
        <v>5.66666666666667</v>
      </c>
      <c r="H117" s="3"/>
      <c r="I117" s="3">
        <v>135</v>
      </c>
      <c r="J117" s="3">
        <v>23</v>
      </c>
      <c r="K117" s="3">
        <v>50.9415</v>
      </c>
      <c r="L117" s="3">
        <v>87</v>
      </c>
      <c r="M117" s="3">
        <v>0.525</v>
      </c>
      <c r="N117" s="3">
        <v>5</v>
      </c>
      <c r="O117" s="2"/>
      <c r="P117" s="3">
        <v>115</v>
      </c>
      <c r="Q117" s="3">
        <v>34</v>
      </c>
      <c r="R117" s="3">
        <v>78.971</v>
      </c>
      <c r="S117" s="3">
        <v>28.9</v>
      </c>
      <c r="T117" s="3">
        <v>2.02067</v>
      </c>
      <c r="U117" s="3">
        <v>6</v>
      </c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R117" s="2"/>
      <c r="AS117" s="2"/>
      <c r="AT117" s="2"/>
      <c r="BB117" s="2"/>
      <c r="BC117" s="2"/>
      <c r="BD117" s="2"/>
      <c r="BE117" s="2">
        <v>1.648094</v>
      </c>
      <c r="BF117" s="2">
        <v>13.9469965663371</v>
      </c>
      <c r="BG117" s="2">
        <v>3.35</v>
      </c>
      <c r="BH117" s="2">
        <v>6</v>
      </c>
      <c r="BI117" s="2" t="s">
        <v>272</v>
      </c>
      <c r="BJ117" s="2">
        <v>-15.5199999998246</v>
      </c>
      <c r="BK117" s="2">
        <v>29.4299999996639</v>
      </c>
      <c r="BL117" s="2">
        <v>6.98999999926286</v>
      </c>
      <c r="BM117" s="2">
        <v>114.33</v>
      </c>
    </row>
    <row r="118" spans="1:65">
      <c r="A118" s="2" t="s">
        <v>124</v>
      </c>
      <c r="B118" s="2">
        <f t="shared" ref="B118:G118" si="114">I118*(1/3)+P118*(1/3)+W118*(1/3)</f>
        <v>116.666666666667</v>
      </c>
      <c r="C118" s="2">
        <f t="shared" si="114"/>
        <v>24.3333333333333</v>
      </c>
      <c r="D118" s="2">
        <f t="shared" si="114"/>
        <v>53.9908333333333</v>
      </c>
      <c r="E118" s="2">
        <f t="shared" si="114"/>
        <v>45.1</v>
      </c>
      <c r="F118" s="2">
        <f t="shared" si="114"/>
        <v>1.54092467666667</v>
      </c>
      <c r="G118" s="2">
        <f t="shared" si="114"/>
        <v>5.66666666666667</v>
      </c>
      <c r="H118" s="3"/>
      <c r="I118" s="3">
        <v>135</v>
      </c>
      <c r="J118" s="3">
        <v>23</v>
      </c>
      <c r="K118" s="3">
        <v>50.9415</v>
      </c>
      <c r="L118" s="3">
        <v>87</v>
      </c>
      <c r="M118" s="3">
        <v>0.525</v>
      </c>
      <c r="N118" s="3">
        <v>5</v>
      </c>
      <c r="O118" s="2"/>
      <c r="P118" s="3">
        <v>115</v>
      </c>
      <c r="Q118" s="3">
        <v>34</v>
      </c>
      <c r="R118" s="3">
        <v>78.971</v>
      </c>
      <c r="S118" s="3">
        <v>28.9</v>
      </c>
      <c r="T118" s="3">
        <v>2.02067</v>
      </c>
      <c r="U118" s="3">
        <v>6</v>
      </c>
      <c r="V118" s="2"/>
      <c r="W118" s="3">
        <v>100</v>
      </c>
      <c r="X118" s="3">
        <v>16</v>
      </c>
      <c r="Y118" s="3">
        <v>32.06</v>
      </c>
      <c r="Z118" s="3">
        <v>19.4</v>
      </c>
      <c r="AA118" s="3">
        <v>2.07710403</v>
      </c>
      <c r="AB118" s="3">
        <v>6</v>
      </c>
      <c r="AC118" s="2"/>
      <c r="AD118" s="2"/>
      <c r="AE118" s="2"/>
      <c r="AF118" s="2"/>
      <c r="AG118" s="2"/>
      <c r="AH118" s="2"/>
      <c r="AI118" s="2"/>
      <c r="AJ118" s="2"/>
      <c r="AK118" s="2"/>
      <c r="AR118" s="2"/>
      <c r="AS118" s="2"/>
      <c r="AT118" s="2"/>
      <c r="BB118" s="2"/>
      <c r="BC118" s="2"/>
      <c r="BD118" s="2"/>
      <c r="BE118" s="2">
        <v>1.503092</v>
      </c>
      <c r="BF118" s="2">
        <v>19.7220476595481</v>
      </c>
      <c r="BG118" s="2">
        <v>3.28</v>
      </c>
      <c r="BH118" s="2">
        <v>6</v>
      </c>
      <c r="BI118" s="2" t="s">
        <v>270</v>
      </c>
      <c r="BJ118" s="2">
        <v>-238.730000003073</v>
      </c>
      <c r="BK118" s="2">
        <v>-247.630000000498</v>
      </c>
      <c r="BL118" s="2">
        <v>-233.630000000318</v>
      </c>
      <c r="BM118" s="2">
        <v>150</v>
      </c>
    </row>
    <row r="119" spans="1:65">
      <c r="A119" s="2" t="s">
        <v>125</v>
      </c>
      <c r="B119" s="2">
        <f t="shared" ref="B119:G119" si="115">I119*0.25+P119*0.75</f>
        <v>138.75</v>
      </c>
      <c r="C119" s="2">
        <f t="shared" si="115"/>
        <v>44.75</v>
      </c>
      <c r="D119" s="2">
        <f t="shared" si="115"/>
        <v>108.435375</v>
      </c>
      <c r="E119" s="2">
        <f t="shared" si="115"/>
        <v>50.25</v>
      </c>
      <c r="F119" s="2">
        <f t="shared" si="115"/>
        <v>1.60940699999999</v>
      </c>
      <c r="G119" s="2">
        <f t="shared" si="115"/>
        <v>5.75</v>
      </c>
      <c r="H119" s="3"/>
      <c r="I119" s="3">
        <v>135</v>
      </c>
      <c r="J119" s="3">
        <v>23</v>
      </c>
      <c r="K119" s="3">
        <v>50.9415</v>
      </c>
      <c r="L119" s="3">
        <v>87</v>
      </c>
      <c r="M119" s="3">
        <v>0.525</v>
      </c>
      <c r="N119" s="3">
        <v>5</v>
      </c>
      <c r="O119" s="2"/>
      <c r="P119" s="3">
        <v>140</v>
      </c>
      <c r="Q119" s="3">
        <v>52</v>
      </c>
      <c r="R119" s="3">
        <v>127.6</v>
      </c>
      <c r="S119" s="3">
        <v>38</v>
      </c>
      <c r="T119" s="3">
        <v>1.97087599999999</v>
      </c>
      <c r="U119" s="3">
        <v>6</v>
      </c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R119" s="2"/>
      <c r="AS119" s="2"/>
      <c r="AT119" s="2"/>
      <c r="BB119" s="2"/>
      <c r="BC119" s="2"/>
      <c r="BD119" s="2"/>
      <c r="BE119" s="2">
        <v>2.437767</v>
      </c>
      <c r="BF119" s="2">
        <v>2.45529102757196</v>
      </c>
      <c r="BG119" s="2">
        <v>3.57</v>
      </c>
      <c r="BH119" s="2">
        <v>2</v>
      </c>
      <c r="BI119" s="2" t="s">
        <v>270</v>
      </c>
      <c r="BJ119" s="2">
        <v>203.904999999338</v>
      </c>
      <c r="BK119" s="2">
        <v>-543.000000000404</v>
      </c>
      <c r="BL119" s="2">
        <v>-206.980000001522</v>
      </c>
      <c r="BM119" s="2">
        <v>0.41</v>
      </c>
    </row>
    <row r="120" spans="1:65">
      <c r="A120" s="2" t="s">
        <v>126</v>
      </c>
      <c r="B120" s="2">
        <f t="shared" ref="B120:G120" si="116">I120*(1/3)+P120*(1/3)+W120*(1/3)</f>
        <v>125</v>
      </c>
      <c r="C120" s="2">
        <f t="shared" si="116"/>
        <v>30.3333333333333</v>
      </c>
      <c r="D120" s="2">
        <f t="shared" si="116"/>
        <v>70.2005</v>
      </c>
      <c r="E120" s="2">
        <f t="shared" si="116"/>
        <v>48.1333333333333</v>
      </c>
      <c r="F120" s="2">
        <f t="shared" si="116"/>
        <v>1.52432667666666</v>
      </c>
      <c r="G120" s="2">
        <f t="shared" si="116"/>
        <v>5.66666666666667</v>
      </c>
      <c r="H120" s="3"/>
      <c r="I120" s="3">
        <v>135</v>
      </c>
      <c r="J120" s="3">
        <v>23</v>
      </c>
      <c r="K120" s="3">
        <v>50.9415</v>
      </c>
      <c r="L120" s="3">
        <v>87</v>
      </c>
      <c r="M120" s="3">
        <v>0.525</v>
      </c>
      <c r="N120" s="3">
        <v>5</v>
      </c>
      <c r="O120" s="2"/>
      <c r="P120" s="3">
        <v>140</v>
      </c>
      <c r="Q120" s="3">
        <v>52</v>
      </c>
      <c r="R120" s="3">
        <v>127.6</v>
      </c>
      <c r="S120" s="3">
        <v>38</v>
      </c>
      <c r="T120" s="3">
        <v>1.97087599999999</v>
      </c>
      <c r="U120" s="3">
        <v>6</v>
      </c>
      <c r="V120" s="2"/>
      <c r="W120" s="3">
        <v>100</v>
      </c>
      <c r="X120" s="3">
        <v>16</v>
      </c>
      <c r="Y120" s="3">
        <v>32.06</v>
      </c>
      <c r="Z120" s="3">
        <v>19.4</v>
      </c>
      <c r="AA120" s="3">
        <v>2.07710403</v>
      </c>
      <c r="AB120" s="3">
        <v>6</v>
      </c>
      <c r="AC120" s="2"/>
      <c r="AD120" s="2"/>
      <c r="AE120" s="2"/>
      <c r="AF120" s="2"/>
      <c r="AG120" s="2"/>
      <c r="AH120" s="2"/>
      <c r="AI120" s="2"/>
      <c r="AJ120" s="2"/>
      <c r="AK120" s="2"/>
      <c r="AR120" s="2"/>
      <c r="AS120" s="2"/>
      <c r="AT120" s="2"/>
      <c r="BB120" s="2"/>
      <c r="BC120" s="2"/>
      <c r="BD120" s="2"/>
      <c r="BE120" s="2">
        <v>2.044271</v>
      </c>
      <c r="BF120" s="2">
        <v>1.69784408428831</v>
      </c>
      <c r="BG120" s="2">
        <v>3.47</v>
      </c>
      <c r="BH120" s="2">
        <v>6</v>
      </c>
      <c r="BI120" s="2" t="s">
        <v>271</v>
      </c>
      <c r="BJ120" s="2">
        <v>63.9700000011345</v>
      </c>
      <c r="BK120" s="2">
        <v>117.680000000675</v>
      </c>
      <c r="BL120" s="2">
        <v>73.930000000999</v>
      </c>
      <c r="BM120" s="2">
        <v>48.75</v>
      </c>
    </row>
    <row r="121" spans="1:65">
      <c r="A121" s="2" t="s">
        <v>127</v>
      </c>
      <c r="B121" s="2">
        <f t="shared" ref="B121:G121" si="117">I121*0.25+P121*0.75</f>
        <v>138.75</v>
      </c>
      <c r="C121" s="2">
        <f t="shared" si="117"/>
        <v>58.25</v>
      </c>
      <c r="D121" s="2">
        <f t="shared" si="117"/>
        <v>141.1383525</v>
      </c>
      <c r="E121" s="2">
        <f t="shared" si="117"/>
        <v>41.675</v>
      </c>
      <c r="F121" s="2">
        <f t="shared" si="117"/>
        <v>2.4983426</v>
      </c>
      <c r="G121" s="2">
        <f t="shared" si="117"/>
        <v>6.75</v>
      </c>
      <c r="I121">
        <v>135</v>
      </c>
      <c r="J121">
        <v>74</v>
      </c>
      <c r="K121">
        <v>183.84</v>
      </c>
      <c r="L121">
        <v>68</v>
      </c>
      <c r="M121">
        <v>0.81626</v>
      </c>
      <c r="N121">
        <v>6</v>
      </c>
      <c r="O121" s="2"/>
      <c r="P121" s="3">
        <v>140</v>
      </c>
      <c r="Q121" s="3">
        <v>53</v>
      </c>
      <c r="R121" s="3">
        <v>126.90447</v>
      </c>
      <c r="S121" s="3">
        <v>32.9</v>
      </c>
      <c r="T121" s="3">
        <v>3.0590368</v>
      </c>
      <c r="U121" s="3">
        <v>7</v>
      </c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R121" s="2"/>
      <c r="AS121" s="2"/>
      <c r="AT121" s="2"/>
      <c r="BB121" s="2"/>
      <c r="BC121" s="2"/>
      <c r="BD121" s="2"/>
      <c r="BE121" s="2">
        <v>2.917055</v>
      </c>
      <c r="BF121" s="2">
        <v>3.35423387434352</v>
      </c>
      <c r="BG121" s="2">
        <v>4.16</v>
      </c>
      <c r="BH121" s="2">
        <v>3</v>
      </c>
      <c r="BI121" s="2" t="s">
        <v>271</v>
      </c>
      <c r="BJ121" s="2">
        <v>840.439999999276</v>
      </c>
      <c r="BK121" s="2">
        <v>840.44499999969</v>
      </c>
      <c r="BL121" s="2">
        <v>840.10499999998</v>
      </c>
      <c r="BM121" s="2">
        <v>33.75</v>
      </c>
    </row>
    <row r="122" spans="1:65">
      <c r="A122" s="2" t="s">
        <v>128</v>
      </c>
      <c r="B122" s="2">
        <f t="shared" ref="B122:G122" si="118">I122*(1/3)+P122*(2/3)</f>
        <v>111.666666666667</v>
      </c>
      <c r="C122" s="2">
        <f t="shared" si="118"/>
        <v>35.3333333333333</v>
      </c>
      <c r="D122" s="2">
        <f t="shared" si="118"/>
        <v>82.6533333333333</v>
      </c>
      <c r="E122" s="2">
        <f t="shared" si="118"/>
        <v>35.6</v>
      </c>
      <c r="F122" s="2">
        <f t="shared" si="118"/>
        <v>1.65682268666667</v>
      </c>
      <c r="G122" s="2">
        <f t="shared" si="118"/>
        <v>6</v>
      </c>
      <c r="I122">
        <v>135</v>
      </c>
      <c r="J122">
        <v>74</v>
      </c>
      <c r="K122">
        <v>183.84</v>
      </c>
      <c r="L122">
        <v>68</v>
      </c>
      <c r="M122">
        <v>0.81626</v>
      </c>
      <c r="N122">
        <v>6</v>
      </c>
      <c r="O122" s="2"/>
      <c r="P122" s="3">
        <v>100</v>
      </c>
      <c r="Q122" s="3">
        <v>16</v>
      </c>
      <c r="R122" s="3">
        <v>32.06</v>
      </c>
      <c r="S122" s="3">
        <v>19.4</v>
      </c>
      <c r="T122" s="3">
        <v>2.07710403</v>
      </c>
      <c r="U122" s="3">
        <v>6</v>
      </c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R122" s="2"/>
      <c r="AS122" s="2"/>
      <c r="AT122" s="2"/>
      <c r="BB122" s="2"/>
      <c r="BC122" s="2"/>
      <c r="BD122" s="2"/>
      <c r="BE122" s="2">
        <v>2.625319</v>
      </c>
      <c r="BF122" s="2">
        <v>15.5949831423166</v>
      </c>
      <c r="BG122" s="2">
        <v>4.3</v>
      </c>
      <c r="BH122" s="2">
        <v>4</v>
      </c>
      <c r="BI122" s="2" t="s">
        <v>271</v>
      </c>
      <c r="BJ122" s="2">
        <v>3493.8449999995</v>
      </c>
      <c r="BK122" s="2">
        <v>11329.9149999992</v>
      </c>
      <c r="BL122" s="2">
        <v>7427.76999999961</v>
      </c>
      <c r="BM122" s="2">
        <v>483.33</v>
      </c>
    </row>
    <row r="123" spans="1:65">
      <c r="A123" s="2" t="s">
        <v>129</v>
      </c>
      <c r="B123" s="2">
        <f t="shared" ref="B123:G123" si="119">I123*(1/3)+P123*(2/3)</f>
        <v>121.666666666667</v>
      </c>
      <c r="C123" s="2">
        <f t="shared" si="119"/>
        <v>47.3333333333333</v>
      </c>
      <c r="D123" s="2">
        <f t="shared" si="119"/>
        <v>113.927333333333</v>
      </c>
      <c r="E123" s="2">
        <f t="shared" si="119"/>
        <v>41.9333333333333</v>
      </c>
      <c r="F123" s="2">
        <f t="shared" si="119"/>
        <v>1.6192</v>
      </c>
      <c r="G123" s="2">
        <f t="shared" si="119"/>
        <v>6</v>
      </c>
      <c r="I123">
        <v>135</v>
      </c>
      <c r="J123">
        <v>74</v>
      </c>
      <c r="K123">
        <v>183.84</v>
      </c>
      <c r="L123">
        <v>68</v>
      </c>
      <c r="M123">
        <v>0.81626</v>
      </c>
      <c r="N123">
        <v>6</v>
      </c>
      <c r="O123" s="2"/>
      <c r="P123" s="3">
        <v>115</v>
      </c>
      <c r="Q123" s="3">
        <v>34</v>
      </c>
      <c r="R123" s="3">
        <v>78.971</v>
      </c>
      <c r="S123" s="3">
        <v>28.9</v>
      </c>
      <c r="T123" s="3">
        <v>2.02067</v>
      </c>
      <c r="U123" s="3">
        <v>6</v>
      </c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R123" s="2"/>
      <c r="AS123" s="2"/>
      <c r="AT123" s="2"/>
      <c r="BB123" s="2"/>
      <c r="BC123" s="2"/>
      <c r="BD123" s="2"/>
      <c r="BE123" s="2">
        <v>2.731269</v>
      </c>
      <c r="BF123" s="2">
        <v>44.5764493805014</v>
      </c>
      <c r="BG123" s="2">
        <v>4.56</v>
      </c>
      <c r="BH123" s="2">
        <v>4</v>
      </c>
      <c r="BI123" s="2" t="s">
        <v>271</v>
      </c>
      <c r="BJ123" s="2">
        <v>2194.27999999944</v>
      </c>
      <c r="BK123" s="2">
        <v>9874.11000000016</v>
      </c>
      <c r="BL123" s="2">
        <v>6000.18499999955</v>
      </c>
      <c r="BM123" s="2">
        <v>595.83</v>
      </c>
    </row>
    <row r="124" spans="1:65">
      <c r="A124" s="2" t="s">
        <v>130</v>
      </c>
      <c r="B124" s="2">
        <f t="shared" ref="B124:G124" si="120">I124*(1/3)+P124*(1/3)+W124*(1/3)</f>
        <v>125</v>
      </c>
      <c r="C124" s="2">
        <f t="shared" si="120"/>
        <v>47.6666666666667</v>
      </c>
      <c r="D124" s="2">
        <f t="shared" si="120"/>
        <v>114.268156666667</v>
      </c>
      <c r="E124" s="2">
        <f t="shared" si="120"/>
        <v>40.1</v>
      </c>
      <c r="F124" s="2">
        <f t="shared" si="120"/>
        <v>1.98413361</v>
      </c>
      <c r="G124" s="2">
        <f t="shared" si="120"/>
        <v>6.33333333333333</v>
      </c>
      <c r="I124">
        <v>135</v>
      </c>
      <c r="J124">
        <v>74</v>
      </c>
      <c r="K124">
        <v>183.84</v>
      </c>
      <c r="L124">
        <v>68</v>
      </c>
      <c r="M124">
        <v>0.81626</v>
      </c>
      <c r="N124">
        <v>6</v>
      </c>
      <c r="O124" s="2"/>
      <c r="P124" s="3">
        <v>100</v>
      </c>
      <c r="Q124" s="3">
        <v>16</v>
      </c>
      <c r="R124" s="3">
        <v>32.06</v>
      </c>
      <c r="S124" s="3">
        <v>19.4</v>
      </c>
      <c r="T124" s="3">
        <v>2.07710403</v>
      </c>
      <c r="U124" s="3">
        <v>6</v>
      </c>
      <c r="V124" s="2"/>
      <c r="W124" s="3">
        <v>140</v>
      </c>
      <c r="X124" s="3">
        <v>53</v>
      </c>
      <c r="Y124" s="3">
        <v>126.90447</v>
      </c>
      <c r="Z124" s="3">
        <v>32.9</v>
      </c>
      <c r="AA124" s="3">
        <v>3.0590368</v>
      </c>
      <c r="AB124" s="3">
        <v>7</v>
      </c>
      <c r="AC124" s="2"/>
      <c r="AD124" s="2"/>
      <c r="AE124" s="2"/>
      <c r="AF124" s="2"/>
      <c r="AG124" s="2"/>
      <c r="AH124" s="2"/>
      <c r="AI124" s="2"/>
      <c r="AJ124" s="2"/>
      <c r="AK124" s="2"/>
      <c r="AR124" s="2"/>
      <c r="AS124" s="2"/>
      <c r="AT124" s="2"/>
      <c r="BB124" s="2"/>
      <c r="BC124" s="2"/>
      <c r="BD124" s="2"/>
      <c r="BE124" s="2">
        <v>2.985012</v>
      </c>
      <c r="BF124" s="2">
        <v>5.4067969839467</v>
      </c>
      <c r="BG124" s="2">
        <v>3.77</v>
      </c>
      <c r="BH124" s="2">
        <v>4</v>
      </c>
      <c r="BI124" s="2" t="s">
        <v>271</v>
      </c>
      <c r="BJ124" s="2">
        <v>381.850000000128</v>
      </c>
      <c r="BK124" s="2">
        <v>1305.85500000002</v>
      </c>
      <c r="BL124" s="2">
        <v>841.799999999893</v>
      </c>
      <c r="BM124" s="2">
        <v>72</v>
      </c>
    </row>
    <row r="125" spans="1:65">
      <c r="A125" s="2" t="s">
        <v>131</v>
      </c>
      <c r="B125" s="2">
        <f t="shared" ref="B125:G125" si="121">I125*(2/3)+P125*(1/3)</f>
        <v>126.666666666667</v>
      </c>
      <c r="C125" s="2">
        <f t="shared" si="121"/>
        <v>28.6666666666667</v>
      </c>
      <c r="D125" s="2">
        <f t="shared" si="121"/>
        <v>64.8196666666667</v>
      </c>
      <c r="E125" s="2">
        <f t="shared" si="121"/>
        <v>78.4333333333333</v>
      </c>
      <c r="F125" s="2">
        <f t="shared" si="121"/>
        <v>0.704706333333333</v>
      </c>
      <c r="G125" s="2">
        <f t="shared" si="121"/>
        <v>4</v>
      </c>
      <c r="I125">
        <v>155</v>
      </c>
      <c r="J125">
        <v>40</v>
      </c>
      <c r="K125">
        <v>91.224</v>
      </c>
      <c r="L125">
        <v>112</v>
      </c>
      <c r="M125">
        <v>0.426</v>
      </c>
      <c r="N125">
        <v>4</v>
      </c>
      <c r="O125" s="2"/>
      <c r="P125" s="3">
        <v>70</v>
      </c>
      <c r="Q125" s="3">
        <v>6</v>
      </c>
      <c r="R125" s="3">
        <v>12.011</v>
      </c>
      <c r="S125" s="3">
        <v>11.3</v>
      </c>
      <c r="T125" s="3">
        <v>1.262119</v>
      </c>
      <c r="U125" s="3">
        <v>4</v>
      </c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>
        <v>0.920496</v>
      </c>
      <c r="BF125" s="2">
        <v>149.493843526426</v>
      </c>
      <c r="BG125" s="2">
        <v>3.12</v>
      </c>
      <c r="BH125" s="2">
        <v>3</v>
      </c>
      <c r="BI125" s="2" t="s">
        <v>271</v>
      </c>
      <c r="BJ125" s="2">
        <v>108.660000000427</v>
      </c>
      <c r="BK125" s="2">
        <v>108.819999999454</v>
      </c>
      <c r="BL125" s="2">
        <v>108.754999999405</v>
      </c>
      <c r="BM125" s="2">
        <v>145</v>
      </c>
    </row>
    <row r="126" spans="1:65">
      <c r="A126" s="2" t="s">
        <v>132</v>
      </c>
      <c r="B126" s="2">
        <f t="shared" ref="B126:G126" si="122">I126*0.25+P126*0.75</f>
        <v>125</v>
      </c>
      <c r="C126" s="2">
        <f t="shared" si="122"/>
        <v>36.25</v>
      </c>
      <c r="D126" s="2">
        <f t="shared" si="122"/>
        <v>82.734</v>
      </c>
      <c r="E126" s="2">
        <f t="shared" si="122"/>
        <v>43.75</v>
      </c>
      <c r="F126" s="2">
        <f t="shared" si="122"/>
        <v>2.62919115</v>
      </c>
      <c r="G126" s="2">
        <f t="shared" si="122"/>
        <v>6.25</v>
      </c>
      <c r="I126">
        <v>155</v>
      </c>
      <c r="J126">
        <v>40</v>
      </c>
      <c r="K126">
        <v>91.224</v>
      </c>
      <c r="L126">
        <v>112</v>
      </c>
      <c r="M126">
        <v>0.426</v>
      </c>
      <c r="N126">
        <v>4</v>
      </c>
      <c r="O126" s="2"/>
      <c r="P126" s="3">
        <v>115</v>
      </c>
      <c r="Q126" s="3">
        <v>35</v>
      </c>
      <c r="R126" s="3">
        <v>79.904</v>
      </c>
      <c r="S126" s="3">
        <v>21</v>
      </c>
      <c r="T126" s="3">
        <v>3.3635882</v>
      </c>
      <c r="U126" s="3">
        <v>7</v>
      </c>
      <c r="V126" s="2"/>
      <c r="W126" s="3">
        <v>115</v>
      </c>
      <c r="X126" s="3">
        <v>35</v>
      </c>
      <c r="Y126" s="3">
        <v>79.904</v>
      </c>
      <c r="Z126" s="3">
        <v>21</v>
      </c>
      <c r="AA126" s="3">
        <v>3.3635882</v>
      </c>
      <c r="AB126" s="3">
        <v>7</v>
      </c>
      <c r="AC126" s="2"/>
      <c r="AD126" s="2"/>
      <c r="AE126" s="2"/>
      <c r="AF126" s="2"/>
      <c r="AG126" s="2"/>
      <c r="AH126" s="2"/>
      <c r="AI126" s="2"/>
      <c r="AJ126" s="2"/>
      <c r="AK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>
        <v>0.793116</v>
      </c>
      <c r="BF126" s="2">
        <v>549.383396090028</v>
      </c>
      <c r="BG126" s="2">
        <v>3.8</v>
      </c>
      <c r="BH126" s="2">
        <v>3</v>
      </c>
      <c r="BI126" s="2" t="s">
        <v>272</v>
      </c>
      <c r="BJ126" s="2">
        <v>-52.6250000021378</v>
      </c>
      <c r="BK126" s="2">
        <v>-50.7150000004231</v>
      </c>
      <c r="BL126" s="2">
        <v>-49.8499999999069</v>
      </c>
      <c r="BM126" s="2">
        <v>370.83</v>
      </c>
    </row>
    <row r="127" spans="1:65">
      <c r="A127" s="2" t="s">
        <v>133</v>
      </c>
      <c r="B127" s="2">
        <f t="shared" ref="B127:G127" si="123">I127*0.25+P127*0.75</f>
        <v>143.75</v>
      </c>
      <c r="C127" s="2">
        <f t="shared" si="123"/>
        <v>49.75</v>
      </c>
      <c r="D127" s="2">
        <f t="shared" si="123"/>
        <v>117.9843525</v>
      </c>
      <c r="E127" s="2">
        <f t="shared" si="123"/>
        <v>52.675</v>
      </c>
      <c r="F127" s="2">
        <f t="shared" si="123"/>
        <v>2.4007776</v>
      </c>
      <c r="G127" s="2">
        <f t="shared" si="123"/>
        <v>6.25</v>
      </c>
      <c r="I127">
        <v>155</v>
      </c>
      <c r="J127">
        <v>40</v>
      </c>
      <c r="K127">
        <v>91.224</v>
      </c>
      <c r="L127">
        <v>112</v>
      </c>
      <c r="M127">
        <v>0.426</v>
      </c>
      <c r="N127">
        <v>4</v>
      </c>
      <c r="O127" s="2"/>
      <c r="P127" s="3">
        <v>140</v>
      </c>
      <c r="Q127" s="3">
        <v>53</v>
      </c>
      <c r="R127" s="3">
        <v>126.90447</v>
      </c>
      <c r="S127" s="3">
        <v>32.9</v>
      </c>
      <c r="T127" s="3">
        <v>3.0590368</v>
      </c>
      <c r="U127" s="3">
        <v>7</v>
      </c>
      <c r="V127" s="2"/>
      <c r="W127" s="3"/>
      <c r="X127" s="3"/>
      <c r="Y127" s="3"/>
      <c r="Z127" s="3"/>
      <c r="AA127" s="3"/>
      <c r="AB127" s="3"/>
      <c r="AC127" s="2"/>
      <c r="AD127" s="2"/>
      <c r="AE127" s="2"/>
      <c r="AF127" s="2"/>
      <c r="AG127" s="2"/>
      <c r="AH127" s="2"/>
      <c r="AI127" s="2"/>
      <c r="AJ127" s="2"/>
      <c r="AK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>
        <v>0.753351</v>
      </c>
      <c r="BF127" s="2">
        <v>30.5906358409734</v>
      </c>
      <c r="BG127" s="2">
        <v>4.1</v>
      </c>
      <c r="BH127" s="2">
        <v>3</v>
      </c>
      <c r="BI127" s="2" t="s">
        <v>271</v>
      </c>
      <c r="BJ127" s="2">
        <v>34.7950000012531</v>
      </c>
      <c r="BK127" s="2">
        <v>34.780000000012</v>
      </c>
      <c r="BL127" s="2">
        <v>34.7900000008394</v>
      </c>
      <c r="BM127" s="2">
        <v>19.16</v>
      </c>
    </row>
    <row r="128" spans="1:65">
      <c r="A128" s="2" t="s">
        <v>134</v>
      </c>
      <c r="B128" s="2">
        <f t="shared" ref="B128:G128" si="124">I128*(1/3)+P128*(1/3)+W128*(1/3)</f>
        <v>123.333333333333</v>
      </c>
      <c r="C128" s="2">
        <f t="shared" si="124"/>
        <v>30.3333333333333</v>
      </c>
      <c r="D128" s="2">
        <f t="shared" si="124"/>
        <v>67.7293333333333</v>
      </c>
      <c r="E128" s="2">
        <f t="shared" si="124"/>
        <v>50.8</v>
      </c>
      <c r="F128" s="2">
        <f t="shared" si="124"/>
        <v>1.95556407666667</v>
      </c>
      <c r="G128" s="2">
        <f t="shared" si="124"/>
        <v>5.66666666666667</v>
      </c>
      <c r="I128">
        <v>155</v>
      </c>
      <c r="J128">
        <v>40</v>
      </c>
      <c r="K128">
        <v>91.224</v>
      </c>
      <c r="L128">
        <v>112</v>
      </c>
      <c r="M128">
        <v>0.426</v>
      </c>
      <c r="N128">
        <v>4</v>
      </c>
      <c r="O128" s="2"/>
      <c r="P128" s="3">
        <v>100</v>
      </c>
      <c r="Q128" s="3">
        <v>16</v>
      </c>
      <c r="R128" s="3">
        <v>32.06</v>
      </c>
      <c r="S128" s="3">
        <v>19.4</v>
      </c>
      <c r="T128" s="3">
        <v>2.07710403</v>
      </c>
      <c r="U128" s="3">
        <v>6</v>
      </c>
      <c r="V128" s="2"/>
      <c r="W128" s="3">
        <v>115</v>
      </c>
      <c r="X128" s="3">
        <v>35</v>
      </c>
      <c r="Y128" s="3">
        <v>79.904</v>
      </c>
      <c r="Z128" s="3">
        <v>21</v>
      </c>
      <c r="AA128" s="3">
        <v>3.3635882</v>
      </c>
      <c r="AB128" s="3">
        <v>7</v>
      </c>
      <c r="AC128" s="2"/>
      <c r="AD128" s="2"/>
      <c r="AE128" s="2"/>
      <c r="AF128" s="2"/>
      <c r="AG128" s="2"/>
      <c r="AH128" s="2"/>
      <c r="AI128" s="2"/>
      <c r="AJ128" s="2"/>
      <c r="AK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>
        <v>0.726891</v>
      </c>
      <c r="BF128" s="2">
        <v>30.1568960029156</v>
      </c>
      <c r="BG128" s="2">
        <v>3.58</v>
      </c>
      <c r="BH128" s="2">
        <v>6</v>
      </c>
      <c r="BI128" s="2" t="s">
        <v>273</v>
      </c>
      <c r="BJ128" s="2">
        <v>-199.8099999998</v>
      </c>
      <c r="BK128" s="2">
        <v>-200.480000000169</v>
      </c>
      <c r="BL128" s="2">
        <v>-200.734999999952</v>
      </c>
      <c r="BM128" s="2">
        <v>91.66</v>
      </c>
    </row>
    <row r="129" spans="1:65">
      <c r="A129" s="2" t="s">
        <v>135</v>
      </c>
      <c r="B129" s="2">
        <f t="shared" ref="B129:G129" si="125">I129*(1/3)+P129*(1/3)+W129*(1/3)</f>
        <v>118.333333333333</v>
      </c>
      <c r="C129" s="2">
        <f t="shared" si="125"/>
        <v>24.3333333333333</v>
      </c>
      <c r="D129" s="2">
        <f t="shared" si="125"/>
        <v>52.9113333333333</v>
      </c>
      <c r="E129" s="2">
        <f t="shared" si="125"/>
        <v>48.6666666666667</v>
      </c>
      <c r="F129" s="2">
        <f t="shared" si="125"/>
        <v>2.03860967666667</v>
      </c>
      <c r="G129" s="2">
        <f t="shared" si="125"/>
        <v>5.66666666666667</v>
      </c>
      <c r="I129">
        <v>155</v>
      </c>
      <c r="J129">
        <v>40</v>
      </c>
      <c r="K129">
        <v>91.224</v>
      </c>
      <c r="L129">
        <v>112</v>
      </c>
      <c r="M129">
        <v>0.426</v>
      </c>
      <c r="N129">
        <v>4</v>
      </c>
      <c r="O129" s="2"/>
      <c r="P129" s="3">
        <v>100</v>
      </c>
      <c r="Q129" s="3">
        <v>16</v>
      </c>
      <c r="R129" s="3">
        <v>32.06</v>
      </c>
      <c r="S129" s="3">
        <v>19.4</v>
      </c>
      <c r="T129" s="3">
        <v>2.07710403</v>
      </c>
      <c r="U129" s="3">
        <v>6</v>
      </c>
      <c r="V129" s="2"/>
      <c r="W129" s="3">
        <v>100</v>
      </c>
      <c r="X129" s="3">
        <v>17</v>
      </c>
      <c r="Y129" s="3">
        <v>35.45</v>
      </c>
      <c r="Z129" s="3">
        <v>14.6</v>
      </c>
      <c r="AA129" s="3">
        <v>3.612725</v>
      </c>
      <c r="AB129" s="3">
        <v>7</v>
      </c>
      <c r="AC129" s="2"/>
      <c r="AD129" s="2"/>
      <c r="AE129" s="2"/>
      <c r="AF129" s="2"/>
      <c r="AG129" s="2"/>
      <c r="AH129" s="2"/>
      <c r="AI129" s="2"/>
      <c r="AJ129" s="2"/>
      <c r="AK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>
        <v>0.845909</v>
      </c>
      <c r="BF129" s="2">
        <v>35.1267098107031</v>
      </c>
      <c r="BG129" s="2">
        <v>3.52</v>
      </c>
      <c r="BH129" s="2">
        <v>6</v>
      </c>
      <c r="BI129" s="2" t="s">
        <v>273</v>
      </c>
      <c r="BJ129" s="2">
        <v>-99.119999999786</v>
      </c>
      <c r="BK129" s="2">
        <v>-106.244999999561</v>
      </c>
      <c r="BL129" s="2">
        <v>-108.830000000282</v>
      </c>
      <c r="BM129" s="2">
        <v>63.75</v>
      </c>
    </row>
    <row r="130" spans="1:65">
      <c r="A130" s="2" t="s">
        <v>136</v>
      </c>
      <c r="B130" s="2">
        <f t="shared" ref="B130:G130" si="126">I130*(1/3)+P130*(1/3)+W130*(1/3)</f>
        <v>128.333333333333</v>
      </c>
      <c r="C130" s="2">
        <f t="shared" si="126"/>
        <v>36.3333333333333</v>
      </c>
      <c r="D130" s="2">
        <f t="shared" si="126"/>
        <v>83.3663333333333</v>
      </c>
      <c r="E130" s="2">
        <f t="shared" si="126"/>
        <v>53.9666666666667</v>
      </c>
      <c r="F130" s="2">
        <f t="shared" si="126"/>
        <v>1.93675273333333</v>
      </c>
      <c r="G130" s="2">
        <f t="shared" si="126"/>
        <v>5.66666666666667</v>
      </c>
      <c r="I130">
        <v>155</v>
      </c>
      <c r="J130">
        <v>40</v>
      </c>
      <c r="K130">
        <v>91.224</v>
      </c>
      <c r="L130">
        <v>112</v>
      </c>
      <c r="M130">
        <v>0.426</v>
      </c>
      <c r="N130">
        <v>4</v>
      </c>
      <c r="O130" s="2"/>
      <c r="P130" s="3">
        <v>115</v>
      </c>
      <c r="Q130" s="3">
        <v>34</v>
      </c>
      <c r="R130" s="3">
        <v>78.971</v>
      </c>
      <c r="S130" s="3">
        <v>28.9</v>
      </c>
      <c r="T130" s="3">
        <v>2.02067</v>
      </c>
      <c r="U130" s="4">
        <v>6</v>
      </c>
      <c r="V130" s="2"/>
      <c r="W130" s="3">
        <v>115</v>
      </c>
      <c r="X130" s="3">
        <v>35</v>
      </c>
      <c r="Y130" s="3">
        <v>79.904</v>
      </c>
      <c r="Z130" s="3">
        <v>21</v>
      </c>
      <c r="AA130" s="3">
        <v>3.3635882</v>
      </c>
      <c r="AB130" s="3">
        <v>7</v>
      </c>
      <c r="AC130" s="2"/>
      <c r="AD130" s="2"/>
      <c r="AE130" s="2"/>
      <c r="AF130" s="2"/>
      <c r="AG130" s="2"/>
      <c r="AH130" s="2"/>
      <c r="AI130" s="2"/>
      <c r="AJ130" s="2"/>
      <c r="AK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>
        <v>0.613345</v>
      </c>
      <c r="BF130" s="2">
        <v>121.377981042464</v>
      </c>
      <c r="BG130" s="2">
        <v>3.66</v>
      </c>
      <c r="BH130" s="2">
        <v>6</v>
      </c>
      <c r="BI130" s="2" t="s">
        <v>273</v>
      </c>
      <c r="BJ130" s="2">
        <v>-372.979999999856</v>
      </c>
      <c r="BK130" s="2">
        <v>-385.805000000516</v>
      </c>
      <c r="BL130" s="2">
        <v>-390.440000000325</v>
      </c>
      <c r="BM130" s="2">
        <v>77.08</v>
      </c>
    </row>
    <row r="131" spans="1:65">
      <c r="A131" s="2" t="s">
        <v>137</v>
      </c>
      <c r="B131" s="2">
        <f t="shared" ref="B131:G131" si="127">I131*(1/3)+P131*(1/3)+W131*(1/3)</f>
        <v>123.333333333333</v>
      </c>
      <c r="C131" s="2">
        <f t="shared" si="127"/>
        <v>30.3333333333333</v>
      </c>
      <c r="D131" s="2">
        <f t="shared" si="127"/>
        <v>68.5483333333333</v>
      </c>
      <c r="E131" s="2">
        <f t="shared" si="127"/>
        <v>51.8333333333333</v>
      </c>
      <c r="F131" s="2">
        <f t="shared" si="127"/>
        <v>2.01979833333333</v>
      </c>
      <c r="G131" s="2">
        <f t="shared" si="127"/>
        <v>5.66666666666667</v>
      </c>
      <c r="I131">
        <v>155</v>
      </c>
      <c r="J131">
        <v>40</v>
      </c>
      <c r="K131">
        <v>91.224</v>
      </c>
      <c r="L131">
        <v>112</v>
      </c>
      <c r="M131">
        <v>0.426</v>
      </c>
      <c r="N131">
        <v>4</v>
      </c>
      <c r="O131" s="2"/>
      <c r="P131" s="3">
        <v>115</v>
      </c>
      <c r="Q131" s="3">
        <v>34</v>
      </c>
      <c r="R131" s="3">
        <v>78.971</v>
      </c>
      <c r="S131" s="3">
        <v>28.9</v>
      </c>
      <c r="T131" s="3">
        <v>2.02067</v>
      </c>
      <c r="U131" s="3">
        <v>6</v>
      </c>
      <c r="V131" s="2"/>
      <c r="W131" s="3">
        <v>100</v>
      </c>
      <c r="X131" s="3">
        <v>17</v>
      </c>
      <c r="Y131" s="3">
        <v>35.45</v>
      </c>
      <c r="Z131" s="3">
        <v>14.6</v>
      </c>
      <c r="AA131" s="3">
        <v>3.612725</v>
      </c>
      <c r="AB131" s="3">
        <v>7</v>
      </c>
      <c r="AC131" s="2"/>
      <c r="AD131" s="2"/>
      <c r="AE131" s="2"/>
      <c r="AF131" s="2"/>
      <c r="AG131" s="2"/>
      <c r="AH131" s="2"/>
      <c r="AI131" s="2"/>
      <c r="AJ131" s="2"/>
      <c r="AK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>
        <v>0.662124</v>
      </c>
      <c r="BF131" s="2">
        <v>106.027991525674</v>
      </c>
      <c r="BG131" s="2">
        <v>3.58</v>
      </c>
      <c r="BH131" s="2">
        <v>6</v>
      </c>
      <c r="BI131" s="2" t="s">
        <v>273</v>
      </c>
      <c r="BJ131" s="2">
        <v>-261.165000001284</v>
      </c>
      <c r="BK131" s="2">
        <v>-286.625000001095</v>
      </c>
      <c r="BL131" s="2">
        <v>-295.855000000955</v>
      </c>
      <c r="BM131" s="2">
        <v>64.79</v>
      </c>
    </row>
    <row r="132" spans="1:65">
      <c r="A132" s="2" t="s">
        <v>138</v>
      </c>
      <c r="B132" s="2">
        <f t="shared" ref="B132:G132" si="128">I132*(1/3)+P132*(1/3)+W132*(1/3)</f>
        <v>136.666666666667</v>
      </c>
      <c r="C132" s="2">
        <f t="shared" si="128"/>
        <v>42.3333333333333</v>
      </c>
      <c r="D132" s="2">
        <f t="shared" si="128"/>
        <v>99.0331566666667</v>
      </c>
      <c r="E132" s="2">
        <f t="shared" si="128"/>
        <v>57.9333333333333</v>
      </c>
      <c r="F132" s="2">
        <f t="shared" si="128"/>
        <v>1.8352356</v>
      </c>
      <c r="G132" s="2">
        <f t="shared" si="128"/>
        <v>5.66666666666667</v>
      </c>
      <c r="I132">
        <v>155</v>
      </c>
      <c r="J132">
        <v>40</v>
      </c>
      <c r="K132">
        <v>91.224</v>
      </c>
      <c r="L132">
        <v>112</v>
      </c>
      <c r="M132">
        <v>0.426</v>
      </c>
      <c r="N132">
        <v>4</v>
      </c>
      <c r="O132" s="2"/>
      <c r="P132" s="3">
        <v>115</v>
      </c>
      <c r="Q132" s="3">
        <v>34</v>
      </c>
      <c r="R132" s="3">
        <v>78.971</v>
      </c>
      <c r="S132" s="3">
        <v>28.9</v>
      </c>
      <c r="T132" s="3">
        <v>2.02067</v>
      </c>
      <c r="U132" s="3">
        <v>6</v>
      </c>
      <c r="V132" s="2"/>
      <c r="W132" s="3">
        <v>140</v>
      </c>
      <c r="X132" s="3">
        <v>53</v>
      </c>
      <c r="Y132" s="3">
        <v>126.90447</v>
      </c>
      <c r="Z132" s="3">
        <v>32.9</v>
      </c>
      <c r="AA132" s="3">
        <v>3.0590368</v>
      </c>
      <c r="AB132" s="3">
        <v>7</v>
      </c>
      <c r="AC132" s="2"/>
      <c r="AD132" s="2"/>
      <c r="AE132" s="2"/>
      <c r="AF132" s="2"/>
      <c r="AG132" s="2"/>
      <c r="AH132" s="2"/>
      <c r="AI132" s="2"/>
      <c r="AJ132" s="2"/>
      <c r="AK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>
        <v>0.581524</v>
      </c>
      <c r="BF132" s="2">
        <v>130.856895129107</v>
      </c>
      <c r="BG132" s="2">
        <v>3.75</v>
      </c>
      <c r="BH132" s="2">
        <v>6</v>
      </c>
      <c r="BI132" s="2" t="s">
        <v>272</v>
      </c>
      <c r="BJ132" s="2">
        <v>-583.400000000012</v>
      </c>
      <c r="BK132" s="2">
        <v>-573.229999998759</v>
      </c>
      <c r="BL132" s="2">
        <v>-569.474999998931</v>
      </c>
      <c r="BM132" s="2">
        <v>79.16</v>
      </c>
    </row>
    <row r="133" spans="1:65">
      <c r="A133" s="2" t="s">
        <v>139</v>
      </c>
      <c r="B133" s="2">
        <f t="shared" ref="B133:G133" si="129">I133*(1/3)+P133*(1/3)+W133*(1/3)</f>
        <v>131.666666666667</v>
      </c>
      <c r="C133" s="2">
        <f t="shared" si="129"/>
        <v>36.3333333333333</v>
      </c>
      <c r="D133" s="2">
        <f t="shared" si="129"/>
        <v>83.3961566666667</v>
      </c>
      <c r="E133" s="2">
        <f t="shared" si="129"/>
        <v>54.7666666666667</v>
      </c>
      <c r="F133" s="2">
        <f t="shared" si="129"/>
        <v>1.85404694333333</v>
      </c>
      <c r="G133" s="2">
        <f t="shared" si="129"/>
        <v>5.66666666666667</v>
      </c>
      <c r="I133">
        <v>155</v>
      </c>
      <c r="J133">
        <v>40</v>
      </c>
      <c r="K133">
        <v>91.224</v>
      </c>
      <c r="L133">
        <v>112</v>
      </c>
      <c r="M133">
        <v>0.426</v>
      </c>
      <c r="N133">
        <v>4</v>
      </c>
      <c r="O133" s="2"/>
      <c r="P133" s="3">
        <v>100</v>
      </c>
      <c r="Q133" s="3">
        <v>16</v>
      </c>
      <c r="R133" s="3">
        <v>32.06</v>
      </c>
      <c r="S133" s="3">
        <v>19.4</v>
      </c>
      <c r="T133" s="3">
        <v>2.07710403</v>
      </c>
      <c r="U133" s="3">
        <v>6</v>
      </c>
      <c r="V133" s="2"/>
      <c r="W133" s="3">
        <v>140</v>
      </c>
      <c r="X133" s="3">
        <v>53</v>
      </c>
      <c r="Y133" s="3">
        <v>126.90447</v>
      </c>
      <c r="Z133" s="3">
        <v>32.9</v>
      </c>
      <c r="AA133" s="3">
        <v>3.0590368</v>
      </c>
      <c r="AB133" s="3">
        <v>7</v>
      </c>
      <c r="AC133" s="2"/>
      <c r="AD133" s="2"/>
      <c r="AE133" s="2"/>
      <c r="AF133" s="2"/>
      <c r="AG133" s="2"/>
      <c r="AH133" s="2"/>
      <c r="AI133" s="2"/>
      <c r="AJ133" s="2"/>
      <c r="AK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>
        <v>0.655285</v>
      </c>
      <c r="BF133" s="2">
        <v>-32.611879740814</v>
      </c>
      <c r="BG133" s="2">
        <v>3.66</v>
      </c>
      <c r="BH133" s="2">
        <v>2</v>
      </c>
      <c r="BI133" s="2" t="s">
        <v>272</v>
      </c>
      <c r="BJ133" s="2">
        <v>-378.865000000062</v>
      </c>
      <c r="BK133" s="2">
        <v>-366.760000000355</v>
      </c>
      <c r="BL133" s="2">
        <v>-362.38999999938</v>
      </c>
      <c r="BM133" s="2">
        <v>111.11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rhxiao</dc:creator>
  <cp:lastModifiedBy>666</cp:lastModifiedBy>
  <dcterms:created xsi:type="dcterms:W3CDTF">2022-12-06T06:42:53Z</dcterms:created>
  <dcterms:modified xsi:type="dcterms:W3CDTF">2022-12-06T09:01:01Z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AD07D5A8987349D08BA57B0C9345D810</vt:lpwstr>
  </property>
  <property fmtid="{D5CDD505-2E9C-101B-9397-08002B2CF9AE}" pid="3" name="KSOProductBuildVer">
    <vt:lpwstr>2052-11.1.0.12763</vt:lpwstr>
  </property>
</Properties>
</file>