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7D436E3E-4612-43B4-9CFD-E75F6799B2C3}" xr6:coauthVersionLast="47" xr6:coauthVersionMax="47" xr10:uidLastSave="{00000000-0000-0000-0000-000000000000}"/>
  <bookViews>
    <workbookView xWindow="-96" yWindow="-96" windowWidth="23232" windowHeight="12432" tabRatio="74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Flagged Results" sheetId="12" r:id="rId10"/>
    <sheet name="Unknown Courses" sheetId="11" r:id="rId11"/>
    <sheet name="Outstanding Course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3" l="1"/>
  <c r="E11" i="13"/>
  <c r="A3" i="13"/>
  <c r="A2" i="13"/>
  <c r="G23" i="10"/>
  <c r="G23" i="9"/>
  <c r="G23" i="8"/>
  <c r="G23" i="7"/>
  <c r="G23" i="6"/>
  <c r="E11" i="11"/>
  <c r="E11" i="12"/>
  <c r="A3" i="12"/>
  <c r="A2" i="12"/>
  <c r="C12" i="12"/>
  <c r="A3" i="11"/>
  <c r="A2" i="11"/>
  <c r="C12" i="11"/>
  <c r="A2" i="5" l="1"/>
  <c r="A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D20" i="10" l="1"/>
  <c r="G19" i="10"/>
  <c r="D19" i="10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0" i="7"/>
  <c r="D23" i="7"/>
  <c r="G20" i="8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<sst xmlns="http://schemas.openxmlformats.org/spreadsheetml/2006/main" count="333" uniqueCount="46">
  <si>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</si>
  <si>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</si>
  <si>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</si>
  <si>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</si>
  <si>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</si>
  <si>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</si>
  <si>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</si>
  <si>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</si>
  <si>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</si>
  <si>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</si>
  <si>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</si>
  <si>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</si>
  <si>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</si>
  <si>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</si>
  <si>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</si>
  <si>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</si>
  <si>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</si>
  <si>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</si>
  <si>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</si>
  <si>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</si>
  <si>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</si>
  <si>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</si>
  <si>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</si>
  <si>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</si>
  <si>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</si>
  <si>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</si>
  <si>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</si>
  <si>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</si>
  <si>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</si>
  <si>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</si>
  <si>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</si>
  <si>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</si>
  <si>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</si>
  <si>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</si>
  <si>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</si>
  <si>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</si>
  <si>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</si>
  <si>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</si>
  <si>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</si>
  <si>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</si>
  <si>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</si>
  <si>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</si>
  <si>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</si>
  <si>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FLAGGED RESULTS</t>
  </si>
  <si>
    <t>Reason</t>
  </si>
  <si>
    <t>OUTSTANDING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</si>
</sst>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74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 applyProtection="1"/>
    <xf numFmtId="0" fontId="7" fillId="0" borderId="0" xfId="0" applyFont="1"/>
    <xf numFmtId="0" fontId="7" fillId="0" borderId="0" xfId="0" applyFont="1" applyProtection="1">
      <protection locked="0"/>
    </xf>
    <xf numFmtId="0" fontId="6" fillId="0" borderId="0" xfId="0" applyFont="1" applyBorder="1" applyProtection="1"/>
    <xf numFmtId="2" fontId="7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Protection="1">
      <protection locked="0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52"/>
      <tableStyleElement type="headerRow" dxfId="251"/>
      <tableStyleElement type="totalRow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094A8-CE47-489F-A5C1-B10367AD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4B2C8-936F-46D5-BE85-9EFB5DECC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49" dataDxfId="248" totalsRowDxfId="247">
  <autoFilter ref="A10:G11" xr:uid="{2166DBE8-2D77-4679-B3C1-17AB4323FA7C}"/>
  <tableColumns count="7">
    <tableColumn id="1" xr3:uid="{143D1874-E52E-4649-B541-CB4F2B281B22}" name="Course Code" totalsRowLabel="Total" dataDxfId="246" totalsRowDxfId="245"/>
    <tableColumn id="2" xr3:uid="{A2FA1733-F761-4324-B70B-50DD52530A1A}" name="Course Title" dataDxfId="244" totalsRowDxfId="243"/>
    <tableColumn id="3" xr3:uid="{B486B7EC-352A-40BD-92C7-9BAE4885CF6F}" name="CU" totalsRowFunction="sum" totalsRowDxfId="242" dataCellStyle="Number Style"/>
    <tableColumn id="4" xr3:uid="{B6E798FB-74B4-4175-B14E-5AD591D12EF1}" name="Mark" totalsRowDxfId="241" dataCellStyle="Number Style"/>
    <tableColumn id="5" xr3:uid="{868E38A9-6782-44F8-96E9-6FEF842D2BC9}" name="Grade" totalsRowDxfId="240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39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38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41" dataDxfId="140" totalsRowDxfId="139">
  <autoFilter ref="A15:G16" xr:uid="{72C67E04-0524-4B66-B663-358AE858E0AF}"/>
  <tableColumns count="7">
    <tableColumn id="1" xr3:uid="{318A193E-8D74-4250-A998-AE37C323E40D}" name="Course Code" totalsRowLabel="Total" dataDxfId="138" totalsRowDxfId="137"/>
    <tableColumn id="2" xr3:uid="{B4148092-6C9F-429A-9ADC-8479BA0E4E13}" name="Course Title" dataDxfId="136" totalsRowDxfId="135"/>
    <tableColumn id="3" xr3:uid="{5A86F6F5-207C-45A2-8547-9C24881743D2}" name="CU" totalsRowFunction="sum" totalsRowDxfId="134" dataCellStyle="Number Style"/>
    <tableColumn id="4" xr3:uid="{43984D7B-69DD-43C6-BC69-1111BDC2AE8F}" name="Mark" totalsRowDxfId="133" dataCellStyle="Number Style"/>
    <tableColumn id="5" xr3:uid="{19BE16CC-06D0-462A-ADDF-6066D7A3294F}" name="Grade" totalsRowDxfId="132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31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30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29" dataDxfId="128" totalsRowDxfId="127">
  <autoFilter ref="A10:G11" xr:uid="{2166DBE8-2D77-4679-B3C1-17AB4323FA7C}"/>
  <tableColumns count="7">
    <tableColumn id="1" xr3:uid="{12E9A3F6-94AF-4A85-828B-2817BCA9F2B8}" name="Course Code" totalsRowLabel="Total" dataDxfId="126" totalsRowDxfId="125"/>
    <tableColumn id="2" xr3:uid="{1BD1A68B-9652-4CE3-BA4B-7C49ABE63B87}" name="Course Title" dataDxfId="124" totalsRowDxfId="123"/>
    <tableColumn id="3" xr3:uid="{AE780C7B-44A9-4CC6-B40D-2D2526BDB6FC}" name="CU" totalsRowFunction="sum" totalsRowDxfId="122" dataCellStyle="Number Style"/>
    <tableColumn id="4" xr3:uid="{A621E7EB-49AE-44E0-BF3C-EEAF6BFFD9F7}" name="Mark" totalsRowDxfId="121" dataCellStyle="Number Style"/>
    <tableColumn id="5" xr3:uid="{AFD7290B-4CD9-40DB-A716-8DE4B81DBAAC}" name="Grade" totalsRowDxfId="120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119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118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17" dataDxfId="116" totalsRowDxfId="115">
  <autoFilter ref="A15:G16" xr:uid="{72C67E04-0524-4B66-B663-358AE858E0AF}"/>
  <tableColumns count="7">
    <tableColumn id="1" xr3:uid="{73AE99F9-4D7E-4EE8-BB6E-0AE281DD2012}" name="Course Code" totalsRowLabel="Total" dataDxfId="114" totalsRowDxfId="113"/>
    <tableColumn id="2" xr3:uid="{E5FE2EC1-C8D6-44F5-8629-4A837DA729BE}" name="Course Title" dataDxfId="112" totalsRowDxfId="111"/>
    <tableColumn id="3" xr3:uid="{3B1623F2-7092-4305-B147-A550A7CC4D0A}" name="CU" totalsRowFunction="sum" totalsRowDxfId="110" dataCellStyle="Number Style"/>
    <tableColumn id="4" xr3:uid="{4EA59991-8A15-4268-A2FD-A85BA19753D3}" name="Mark" totalsRowDxfId="109" dataCellStyle="Number Style"/>
    <tableColumn id="5" xr3:uid="{784E853E-621F-456F-B3DA-A17B6FA82767}" name="Grade" totalsRowDxfId="108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107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106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105" dataDxfId="104" totalsRowDxfId="103">
  <autoFilter ref="A10:G11" xr:uid="{2166DBE8-2D77-4679-B3C1-17AB4323FA7C}"/>
  <tableColumns count="7">
    <tableColumn id="1" xr3:uid="{F8A74AC6-C3F2-4015-A663-C85E27A7D4A6}" name="Course Code" totalsRowLabel="Total" dataDxfId="102" totalsRowDxfId="101"/>
    <tableColumn id="2" xr3:uid="{83043BE7-6F68-43B6-BC9E-875A1B5EBD52}" name="Course Title" dataDxfId="100" totalsRowDxfId="99"/>
    <tableColumn id="3" xr3:uid="{6FD4E4E0-E0B8-49F2-AB26-91EDA3B5DFE2}" name="CU" totalsRowFunction="sum" totalsRowDxfId="98" dataCellStyle="Number Style"/>
    <tableColumn id="4" xr3:uid="{06A77FBF-CA62-432A-BACB-02910EFA06B3}" name="Mark" totalsRowDxfId="97" dataCellStyle="Number Style"/>
    <tableColumn id="5" xr3:uid="{0B007AB7-561B-4F48-9C4D-F7C62FD9FC1F}" name="Grade" totalsRowDxfId="96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95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94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93" dataDxfId="92" totalsRowDxfId="91">
  <autoFilter ref="A15:G16" xr:uid="{72C67E04-0524-4B66-B663-358AE858E0AF}"/>
  <tableColumns count="7">
    <tableColumn id="1" xr3:uid="{690339ED-09C4-4752-B333-0DC82C4140A4}" name="Course Code" totalsRowLabel="Total" dataDxfId="90" totalsRowDxfId="89"/>
    <tableColumn id="2" xr3:uid="{AA305358-3BDF-4040-A6AE-702BEF6A4591}" name="Course Title" dataDxfId="88" totalsRowDxfId="87"/>
    <tableColumn id="3" xr3:uid="{2479E734-480D-4B6D-B5D5-5FC474A8F0AB}" name="CU" totalsRowFunction="sum" totalsRowDxfId="86" dataCellStyle="Number Style"/>
    <tableColumn id="4" xr3:uid="{50773009-2506-43E9-86E0-5D7FF51EB350}" name="Mark" totalsRowDxfId="85" dataCellStyle="Number Style"/>
    <tableColumn id="5" xr3:uid="{0B6EF311-F7A5-40B1-BBDB-5AC5D4F4023D}" name="Grade" totalsRowDxfId="84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83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82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81" dataDxfId="80" totalsRowDxfId="79">
  <autoFilter ref="A10:G11" xr:uid="{2166DBE8-2D77-4679-B3C1-17AB4323FA7C}"/>
  <tableColumns count="7">
    <tableColumn id="1" xr3:uid="{7A795FE8-13CD-4053-AE14-EAB29EDCD1CF}" name="Course Code" totalsRowLabel="Total" dataDxfId="78" totalsRowDxfId="77"/>
    <tableColumn id="2" xr3:uid="{C9D7CDA2-2330-432B-B37B-722BDB6A054B}" name="Course Title" dataDxfId="76" totalsRowDxfId="75"/>
    <tableColumn id="3" xr3:uid="{41F3D526-ABE0-445B-9079-69040DAFE0CC}" name="CU" totalsRowFunction="sum" totalsRowDxfId="74" dataCellStyle="Number Style"/>
    <tableColumn id="4" xr3:uid="{CD6685EC-D1B3-460C-9FAA-07741662A447}" name="Mark" totalsRowDxfId="73" dataCellStyle="Number Style"/>
    <tableColumn id="5" xr3:uid="{ECCB9EC2-C08B-4EDB-83F5-DADDE681815B}" name="Grade" totalsRowDxfId="72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71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70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69" dataDxfId="68" totalsRowDxfId="67">
  <autoFilter ref="A15:G16" xr:uid="{72C67E04-0524-4B66-B663-358AE858E0AF}"/>
  <tableColumns count="7">
    <tableColumn id="1" xr3:uid="{6BEF9D2B-8A40-4CCE-99F5-52EF0CA44DAA}" name="Course Code" totalsRowLabel="Total" dataDxfId="66" totalsRowDxfId="65"/>
    <tableColumn id="2" xr3:uid="{C5FA9B04-CBC2-4A7B-91C0-8A5952CFC8F3}" name="Course Title" dataDxfId="64" totalsRowDxfId="63"/>
    <tableColumn id="3" xr3:uid="{F6F1DBD2-CA5F-467D-A480-A14D0972ADFB}" name="CU" totalsRowFunction="sum" totalsRowDxfId="62" dataCellStyle="Number Style"/>
    <tableColumn id="4" xr3:uid="{BBB8A3CC-AC7B-45AD-B3B5-4C47F1470F5B}" name="Mark" totalsRowDxfId="61" dataCellStyle="Number Style"/>
    <tableColumn id="5" xr3:uid="{E127A250-7450-461B-BC09-F219EA8A77E2}" name="Grade" totalsRowDxfId="60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59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58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57" dataDxfId="56" totalsRowDxfId="55">
  <autoFilter ref="A10:G11" xr:uid="{2166DBE8-2D77-4679-B3C1-17AB4323FA7C}"/>
  <tableColumns count="7">
    <tableColumn id="1" xr3:uid="{611833D2-E9D8-4E1D-AFBC-C8A594412AAF}" name="Course Code" totalsRowLabel="Total" dataDxfId="54" totalsRowDxfId="53"/>
    <tableColumn id="2" xr3:uid="{667B4E24-AEF7-4E3B-858C-D5547074A8F8}" name="Course Title" dataDxfId="52" totalsRowDxfId="51"/>
    <tableColumn id="3" xr3:uid="{8AF93E9D-B07D-4CAA-8639-26E162BF6503}" name="CU" totalsRowFunction="sum" totalsRowDxfId="50" dataCellStyle="Number Style"/>
    <tableColumn id="4" xr3:uid="{135BCF47-8A08-4233-BA68-A991ADDBD241}" name="Mark" totalsRowDxfId="49" dataCellStyle="Number Style"/>
    <tableColumn id="5" xr3:uid="{7DC78208-2225-4B03-87DC-FE6E859D19D6}" name="Grade" totalsRowDxfId="48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47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46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45" dataDxfId="44" totalsRowDxfId="43">
  <autoFilter ref="A15:G16" xr:uid="{72C67E04-0524-4B66-B663-358AE858E0AF}"/>
  <tableColumns count="7">
    <tableColumn id="1" xr3:uid="{A995B81D-6C36-410F-B499-BBFE40A0CAF0}" name="Course Code" totalsRowLabel="Total" dataDxfId="42" totalsRowDxfId="41"/>
    <tableColumn id="2" xr3:uid="{64D4BFBA-DE7D-4398-879B-167FA554C2CD}" name="Course Title" dataDxfId="40" totalsRowDxfId="39"/>
    <tableColumn id="3" xr3:uid="{08C214A8-EDDE-4946-8287-975C944D7F6A}" name="CU" totalsRowFunction="sum" totalsRowDxfId="38" dataCellStyle="Number Style"/>
    <tableColumn id="4" xr3:uid="{4DDC32FB-19D8-4731-AE3A-D57B6CFA05F6}" name="Mark" totalsRowDxfId="37" dataCellStyle="Number Style"/>
    <tableColumn id="5" xr3:uid="{F529D9E6-3774-4ACD-91B6-88BEF4530445}" name="Grade" totalsRowDxfId="36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35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34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E29814-387D-4E88-AB23-8407891F81F2}" name="Flagged" displayName="Flagged" ref="A10:G12" totalsRowCount="1" headerRowDxfId="33" dataDxfId="32" totalsRowDxfId="31">
  <autoFilter ref="A10:G11" xr:uid="{2166DBE8-2D77-4679-B3C1-17AB4323FA7C}"/>
  <tableColumns count="7">
    <tableColumn id="1" xr3:uid="{944EB04F-1BD9-42F7-8770-84EFBDC079AD}" name="Course Code" totalsRowLabel="Total" dataDxfId="30" totalsRowDxfId="29"/>
    <tableColumn id="2" xr3:uid="{C26D477F-198A-4820-BEF5-C85FB09034C9}" name="Course Title" dataDxfId="28" totalsRowDxfId="27"/>
    <tableColumn id="3" xr3:uid="{128D06A2-BCDA-4F9E-BA7B-4220D5374792}" name="CU" totalsRowFunction="sum" totalsRowDxfId="26" dataCellStyle="Number Style"/>
    <tableColumn id="4" xr3:uid="{6ADFF330-D98B-45E2-8412-66E7D0DDD828}" name="Mark" totalsRowDxfId="25" dataCellStyle="Number Style"/>
    <tableColumn id="5" xr3:uid="{C1C184AC-DD32-47D9-A7FE-1D08956BA12A}" name="Grade" totalsRowDxfId="24" dataCellStyle="Number Style">
      <calculatedColumnFormula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calculatedColumnFormula>
    </tableColumn>
    <tableColumn id="6" xr3:uid="{C792FA37-5431-40E6-B8D7-5AF59CBE55D7}" name="Session" totalsRowDxfId="23" dataCellStyle="Number Style"/>
    <tableColumn id="7" xr3:uid="{C62DA4E8-E108-42E6-A0AA-53F1BCCF6CD9}" name="Reason" totalsRowDxfId="22" dataCellStyle="Normal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37" dataDxfId="236" totalsRowDxfId="235">
  <autoFilter ref="A15:G16" xr:uid="{72C67E04-0524-4B66-B663-358AE858E0AF}"/>
  <tableColumns count="7">
    <tableColumn id="1" xr3:uid="{3F94AFDB-431F-43FB-9A1A-8F156DBEF053}" name="Course Code" totalsRowLabel="Total" dataDxfId="234" totalsRowDxfId="233"/>
    <tableColumn id="2" xr3:uid="{1B03271A-ABC1-4B85-BDED-0C56B7703ECE}" name="Course Title" dataDxfId="232" totalsRowDxfId="231"/>
    <tableColumn id="3" xr3:uid="{A4651DAB-C035-4FE2-AD35-47765D8074D5}" name="CU" totalsRowFunction="sum" totalsRowDxfId="230" dataCellStyle="Number Style"/>
    <tableColumn id="4" xr3:uid="{A7DEF8C9-33A1-4FE3-B09E-95CF9D9B3D31}" name="Mark" totalsRowDxfId="229" dataCellStyle="Number Style"/>
    <tableColumn id="5" xr3:uid="{38CB5DE5-D190-40D7-BA36-9228B7AEDCCA}" name="Grade" totalsRowDxfId="228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27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26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21" dataDxfId="20" totalsRowDxfId="19">
  <autoFilter ref="A10:F11" xr:uid="{2166DBE8-2D77-4679-B3C1-17AB4323FA7C}"/>
  <tableColumns count="6">
    <tableColumn id="1" xr3:uid="{76D571A1-3DFE-47CD-9113-AD850BC06622}" name="Course Code" totalsRowLabel="Total" dataDxfId="18" totalsRowDxfId="17"/>
    <tableColumn id="2" xr3:uid="{C6F77A54-E001-4630-A19B-A21D9D2F0F20}" name="Course Title" dataDxfId="16" totalsRowDxfId="15"/>
    <tableColumn id="3" xr3:uid="{1998C348-2D03-4F42-80A1-BC05E3A48BC1}" name="CU" totalsRowFunction="sum" totalsRowDxfId="14" dataCellStyle="Number Style"/>
    <tableColumn id="4" xr3:uid="{3FD1F606-8400-4AB0-8EF7-490910A85DF9}" name="Mark" totalsRowDxfId="13" dataCellStyle="Number Style"/>
    <tableColumn id="5" xr3:uid="{AFFE1CA0-63C6-4DB6-AC76-A3C8D5D4C4D0}" name="Grade" totalsRowDxfId="12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11" dataCellStyle="Number Style"/>
  </tableColumns>
  <tableStyleInfo name="Semester Sty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FCC073-DCDA-4044-8B24-386990752D39}" name="Outstanding" displayName="Outstanding" ref="A10:F12" totalsRowCount="1" headerRowDxfId="10" dataDxfId="9" totalsRowDxfId="8">
  <autoFilter ref="A10:F11" xr:uid="{2166DBE8-2D77-4679-B3C1-17AB4323FA7C}"/>
  <tableColumns count="6">
    <tableColumn id="1" xr3:uid="{91D2D383-DD51-4B75-AB08-3E134D7DC139}" name="Course Code" totalsRowLabel="Total" dataDxfId="7" totalsRowDxfId="6"/>
    <tableColumn id="2" xr3:uid="{1E6291AC-86BB-499A-A78B-203ED6AD2215}" name="Course Title" dataDxfId="5" totalsRowDxfId="4"/>
    <tableColumn id="3" xr3:uid="{E55FE960-F561-47E4-834F-5F9C32A15F38}" name="CU" totalsRowFunction="sum" totalsRowDxfId="3" dataCellStyle="Number Style"/>
    <tableColumn id="4" xr3:uid="{B76BB0E7-C582-43C2-AB35-13D195E63F6F}" name="Mark" totalsRowDxfId="2" dataCellStyle="Number Style"/>
    <tableColumn id="5" xr3:uid="{AEB9BAEF-7FEF-4295-A682-EB268FFB0C2B}" name="Grade" totalsRowDxfId="1" dataCellStyle="Number Style">
      <calculatedColumnFormula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calculatedColumnFormula>
    </tableColumn>
    <tableColumn id="6" xr3:uid="{E2BC7351-37B0-497F-B0A2-F3E504D3EDC4}" name="Session" totalsRowDxfId="0" dataCellStyle="Number Style"/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25" dataDxfId="224" totalsRowDxfId="223">
  <autoFilter ref="A10:G11" xr:uid="{2166DBE8-2D77-4679-B3C1-17AB4323FA7C}"/>
  <tableColumns count="7">
    <tableColumn id="1" xr3:uid="{1545C86C-14C2-45FD-B84E-8BF4E7D2C4A3}" name="Course Code" totalsRowLabel="Total" dataDxfId="222" totalsRowDxfId="221"/>
    <tableColumn id="2" xr3:uid="{8C8D2FDE-5B53-4189-945D-FACD49C1A8A7}" name="Course Title" dataDxfId="220" totalsRowDxfId="219"/>
    <tableColumn id="3" xr3:uid="{7EA0EB43-3029-4A4D-B786-EFA69C841EDD}" name="CU" totalsRowFunction="sum" totalsRowDxfId="218" dataCellStyle="Number Style"/>
    <tableColumn id="4" xr3:uid="{A7B8C2F1-15A8-42D5-BD6E-C644E98B26B7}" name="Mark" totalsRowDxfId="217" dataCellStyle="Number Style"/>
    <tableColumn id="5" xr3:uid="{6557EE38-7232-4B4B-A38E-2B7AA4B732AA}" name="Grade" totalsRowDxfId="216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215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214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213" dataDxfId="212" totalsRowDxfId="211">
  <autoFilter ref="A15:G16" xr:uid="{72C67E04-0524-4B66-B663-358AE858E0AF}"/>
  <tableColumns count="7">
    <tableColumn id="1" xr3:uid="{B5A07E8E-F3BE-4048-AA35-25818CB3F400}" name="Course Code" totalsRowLabel="Total" dataDxfId="210" totalsRowDxfId="209"/>
    <tableColumn id="2" xr3:uid="{610ABEB2-82F4-464C-8CEF-30F059DC0292}" name="Course Title" dataDxfId="208" totalsRowDxfId="207"/>
    <tableColumn id="3" xr3:uid="{1E0559C5-69BA-437E-A760-649DE4F2B13C}" name="CU" totalsRowFunction="sum" totalsRowDxfId="206" dataCellStyle="Number Style"/>
    <tableColumn id="4" xr3:uid="{CCE0BF4E-FB2C-4204-B0D0-8B0FD624A5BE}" name="Mark" totalsRowDxfId="205" dataCellStyle="Number Style"/>
    <tableColumn id="5" xr3:uid="{0CF3CEF4-3CF7-451F-A392-2A6742592B48}" name="Grade" totalsRowDxfId="204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203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202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201" dataDxfId="200" totalsRowDxfId="199">
  <autoFilter ref="A10:G11" xr:uid="{2166DBE8-2D77-4679-B3C1-17AB4323FA7C}"/>
  <tableColumns count="7">
    <tableColumn id="1" xr3:uid="{D18EF69B-4B91-43C6-84DA-7E2A52C7B3E7}" name="Course Code" totalsRowLabel="Total" dataDxfId="198" totalsRowDxfId="197"/>
    <tableColumn id="2" xr3:uid="{87C4A3FF-BC48-4384-A6E2-63149B5E7575}" name="Course Title" dataDxfId="196" totalsRowDxfId="195"/>
    <tableColumn id="3" xr3:uid="{90989901-F6C9-47BC-930A-B649A0C25513}" name="CU" totalsRowFunction="sum" totalsRowDxfId="194" dataCellStyle="Number Style"/>
    <tableColumn id="4" xr3:uid="{A88EDD5C-01A4-40E6-A784-A342F5F35E66}" name="Mark" totalsRowDxfId="193" dataCellStyle="Number Style"/>
    <tableColumn id="5" xr3:uid="{44F6407C-CFDA-4AF6-9CDA-9548F5A9223B}" name="Grade" totalsRowDxfId="192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91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90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89" dataDxfId="188" totalsRowDxfId="187">
  <autoFilter ref="A15:G16" xr:uid="{72C67E04-0524-4B66-B663-358AE858E0AF}"/>
  <tableColumns count="7">
    <tableColumn id="1" xr3:uid="{B195FD40-6FF3-426F-BF52-3639DD800F63}" name="Course Code" totalsRowLabel="Total" dataDxfId="186" totalsRowDxfId="185"/>
    <tableColumn id="2" xr3:uid="{CEF49805-4990-425E-9138-861368275F69}" name="Course Title" dataDxfId="184" totalsRowDxfId="183"/>
    <tableColumn id="3" xr3:uid="{020837AE-2E78-4377-8A08-D56637C65392}" name="CU" totalsRowFunction="sum" totalsRowDxfId="182" dataCellStyle="Number Style"/>
    <tableColumn id="4" xr3:uid="{574F6558-76DC-4F6A-AE0A-02B3A01D5153}" name="Mark" totalsRowDxfId="181" dataCellStyle="Number Style"/>
    <tableColumn id="5" xr3:uid="{00CC7CE1-C72F-44E9-8AD1-FD07D5594CE8}" name="Grade" totalsRowDxfId="180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79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78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77" dataDxfId="176" totalsRowDxfId="175">
  <autoFilter ref="A10:G11" xr:uid="{2166DBE8-2D77-4679-B3C1-17AB4323FA7C}"/>
  <tableColumns count="7">
    <tableColumn id="1" xr3:uid="{1D04466F-90FB-4E91-BB8B-332EE3FF37F7}" name="Course Code" totalsRowLabel="Total" dataDxfId="174" totalsRowDxfId="173"/>
    <tableColumn id="2" xr3:uid="{C2DFB37D-6A23-408E-874D-CFDD15B0F192}" name="Course Title" dataDxfId="172" totalsRowDxfId="171"/>
    <tableColumn id="3" xr3:uid="{28A51089-2E4D-4C1E-A1FF-01ABCF11383E}" name="CU" totalsRowFunction="sum" totalsRowDxfId="170" dataCellStyle="Number Style"/>
    <tableColumn id="4" xr3:uid="{D48867A4-BE47-4CBD-BD6B-49ACA4AAAE6D}" name="Mark" totalsRowDxfId="169" dataCellStyle="Number Style"/>
    <tableColumn id="5" xr3:uid="{B750E9ED-73AB-4C12-B221-67056BBD68C2}" name="Grade" totalsRowDxfId="168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67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66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65" dataDxfId="164" totalsRowDxfId="163">
  <autoFilter ref="A15:G16" xr:uid="{72C67E04-0524-4B66-B663-358AE858E0AF}"/>
  <tableColumns count="7">
    <tableColumn id="1" xr3:uid="{A4297557-CA6A-4794-94DB-61ACCAAAF5B3}" name="Course Code" totalsRowLabel="Total" dataDxfId="162" totalsRowDxfId="161"/>
    <tableColumn id="2" xr3:uid="{EC77BE9A-1B0B-4966-B219-7D35BA4B75C7}" name="Course Title" dataDxfId="160" totalsRowDxfId="159"/>
    <tableColumn id="3" xr3:uid="{AF25DB81-E40A-4D38-8EE0-E2BC6DC2FC5A}" name="CU" totalsRowFunction="sum" totalsRowDxfId="158" dataCellStyle="Number Style"/>
    <tableColumn id="4" xr3:uid="{6EB53A13-FF89-4F49-9DAF-4A48D3A39828}" name="Mark" totalsRowDxfId="157" dataCellStyle="Number Style"/>
    <tableColumn id="5" xr3:uid="{F5C230B0-3AFA-42CE-9F15-81CDA9E071EE}" name="Grade" totalsRowDxfId="156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55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54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53" dataDxfId="152" totalsRowDxfId="151">
  <autoFilter ref="A10:G11" xr:uid="{2166DBE8-2D77-4679-B3C1-17AB4323FA7C}"/>
  <tableColumns count="7">
    <tableColumn id="1" xr3:uid="{336B08B4-F01F-4BBC-A43A-1B56D6B7693C}" name="Course Code" totalsRowLabel="Total" dataDxfId="150" totalsRowDxfId="149"/>
    <tableColumn id="2" xr3:uid="{52D04E96-856A-4A0B-B556-B17C071B6569}" name="Course Title" dataDxfId="148" totalsRowDxfId="147"/>
    <tableColumn id="3" xr3:uid="{7CF22717-A719-49E8-8010-18C3F58FDC39}" name="CU" totalsRowFunction="sum" totalsRowDxfId="146" dataCellStyle="Number Style"/>
    <tableColumn id="4" xr3:uid="{E5F42800-6FBC-4D11-885C-42E6362F1499}" name="Mark" totalsRowDxfId="145" dataCellStyle="Number Style"/>
    <tableColumn id="5" xr3:uid="{8DFB5FB2-C3FB-4948-89D8-57E8850F3E7E}" name="Grade" totalsRowDxfId="144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43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42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7" width="7.5234375" style="8" customWidth="1"/>
    <col min="8" max="16384" width="8.6640625" style="8"/>
  </cols>
  <sheetData>
    <row r="1" spans="1:7" ht="15" customHeight="1" x14ac:dyDescent="0.5">
      <c r="A1" s="65" t="s">
        <v>21</v>
      </c>
      <c r="B1" s="65"/>
      <c r="C1" s="65"/>
      <c r="D1" s="65"/>
      <c r="E1" s="65"/>
      <c r="F1" s="65"/>
      <c r="G1" s="65"/>
    </row>
    <row r="2" spans="1:7" ht="15" customHeight="1" x14ac:dyDescent="0.5">
      <c r="A2" s="66" t="s">
        <v>39</v>
      </c>
      <c r="B2" s="66"/>
      <c r="C2" s="66"/>
      <c r="D2" s="66"/>
      <c r="E2" s="66"/>
      <c r="F2" s="66"/>
      <c r="G2" s="66"/>
    </row>
    <row r="3" spans="1:7" ht="15" customHeight="1" x14ac:dyDescent="0.5">
      <c r="A3" s="66" t="s">
        <v>40</v>
      </c>
      <c r="B3" s="66"/>
      <c r="C3" s="66"/>
      <c r="D3" s="66"/>
      <c r="E3" s="66"/>
      <c r="F3" s="66"/>
      <c r="G3" s="66"/>
    </row>
    <row r="4" spans="1:7" ht="15" customHeight="1" x14ac:dyDescent="0.5">
      <c r="A4" s="63" t="s">
        <v>20</v>
      </c>
      <c r="B4" s="63"/>
      <c r="C4" s="63"/>
      <c r="D4" s="63"/>
      <c r="E4" s="63"/>
      <c r="F4" s="63"/>
      <c r="G4" s="63"/>
    </row>
    <row r="5" spans="1:7" ht="15" customHeight="1" x14ac:dyDescent="0.5">
      <c r="A5" s="9"/>
      <c r="B5" s="9"/>
      <c r="C5" s="9"/>
      <c r="D5" s="9"/>
      <c r="E5" s="9"/>
      <c r="F5" s="9"/>
      <c r="G5" s="9"/>
    </row>
    <row r="6" spans="1:7" ht="15" customHeight="1" x14ac:dyDescent="0.5">
      <c r="A6" s="43" t="s">
        <v>19</v>
      </c>
      <c r="B6" s="10"/>
      <c r="C6" s="11" t="s">
        <v>18</v>
      </c>
      <c r="D6" s="67"/>
      <c r="E6" s="67"/>
      <c r="F6" s="67"/>
      <c r="G6" s="68"/>
    </row>
    <row r="7" spans="1:7" ht="15" customHeight="1" x14ac:dyDescent="0.5">
      <c r="A7" s="44" t="s">
        <v>17</v>
      </c>
      <c r="B7" s="12"/>
      <c r="C7" s="62" t="s">
        <v>16</v>
      </c>
      <c r="D7" s="62"/>
      <c r="E7" s="12"/>
      <c r="F7" s="13" t="s">
        <v>15</v>
      </c>
      <c r="G7" s="14"/>
    </row>
    <row r="9" spans="1:7" ht="15" customHeight="1" x14ac:dyDescent="0.5">
      <c r="A9" s="63" t="s">
        <v>14</v>
      </c>
      <c r="B9" s="63"/>
      <c r="C9" s="64"/>
      <c r="D9" s="64"/>
      <c r="E9" s="64"/>
      <c r="F9" s="64"/>
      <c r="G9" s="64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4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4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5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4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4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5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5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A6D1-7DFD-4127-B34D-DB8F184EA474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7" width="102.94921875" style="8" customWidth="1"/>
    <col min="8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8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8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8"/>
    </row>
    <row r="6" spans="1:7" ht="15" customHeight="1" x14ac:dyDescent="0.5">
      <c r="A6" s="65" t="s">
        <v>43</v>
      </c>
      <c r="B6" s="65"/>
      <c r="C6" s="65"/>
      <c r="D6" s="65"/>
      <c r="E6" s="65"/>
      <c r="F6" s="65"/>
      <c r="G6" s="58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4"/>
      <c r="B9" s="54"/>
      <c r="C9" s="55"/>
      <c r="D9" s="55"/>
      <c r="E9" s="55"/>
      <c r="F9" s="55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  <c r="G10" t="s">
        <v>44</v>
      </c>
    </row>
    <row r="11" spans="1:7" ht="15" customHeight="1" x14ac:dyDescent="0.45">
      <c r="A11" s="15"/>
      <c r="B11" s="15"/>
      <c r="C11" s="38"/>
      <c r="D11" s="38"/>
      <c r="E11" s="38" t="str">
        <f>IF(Flagged[[#This Row],[Mark]]="","",IF(AND(LEN(Flagged[[#This Row],[Course Code]])=10, Flagged[[#This Row],[Mark]]&gt;=60),"C",IF(Flagged[[#This Row],[Mark]]&lt;40,"F",IF(Flagged[[#This Row],[Mark]]&lt;45,"E",IF(Flagged[[#This Row],[Mark]]&lt;50,"D",IF(Flagged[[#This Row],[Mark]]&lt;60,"C",IF(Flagged[[#This Row],[Mark]]&lt;70,"B",IF(Flagged[[#This Row],[Mark]]&lt;=100,"A", ""))))))))</f>
        <v/>
      </c>
      <c r="F11" s="38"/>
      <c r="G11"/>
    </row>
    <row r="12" spans="1:7" ht="15" customHeight="1" x14ac:dyDescent="0.45">
      <c r="A12" s="8" t="s">
        <v>5</v>
      </c>
      <c r="C12" s="34">
        <f>SUBTOTAL(109,Flagged[CU])</f>
        <v>0</v>
      </c>
      <c r="D12" s="34"/>
      <c r="E12" s="34"/>
      <c r="F12" s="34"/>
      <c r="G12" s="59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3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3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3"/>
    </row>
    <row r="6" spans="1:7" ht="15" customHeight="1" x14ac:dyDescent="0.5">
      <c r="A6" s="65" t="s">
        <v>41</v>
      </c>
      <c r="B6" s="65"/>
      <c r="C6" s="65"/>
      <c r="D6" s="65"/>
      <c r="E6" s="65"/>
      <c r="F6" s="65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51"/>
      <c r="B9" s="51"/>
      <c r="C9" s="52"/>
      <c r="D9" s="52"/>
      <c r="E9" s="52"/>
      <c r="F9" s="52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SUBTOTAL(109,Unknown[CU])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1637-96C9-42E9-8A20-74E63A6F638B}">
  <sheetPr>
    <pageSetUpPr fitToPage="1"/>
  </sheetPr>
  <dimension ref="A1:G26"/>
  <sheetViews>
    <sheetView zoomScale="70" zoomScaleNormal="70" workbookViewId="0">
      <selection activeCell="A6" sqref="A6:F6"/>
    </sheetView>
  </sheetViews>
  <sheetFormatPr defaultColWidth="8.6640625" defaultRowHeight="15" customHeight="1" x14ac:dyDescent="0.45"/>
  <cols>
    <col min="1" max="1" width="13.6171875" style="8" customWidth="1"/>
    <col min="2" max="2" width="43.76171875" style="8" customWidth="1"/>
    <col min="3" max="5" width="7.5234375" style="8" customWidth="1"/>
    <col min="6" max="6" width="13.80859375" style="8" customWidth="1"/>
    <col min="7" max="16384" width="8.6640625" style="8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53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53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53"/>
    </row>
    <row r="6" spans="1:7" ht="15" customHeight="1" x14ac:dyDescent="0.5">
      <c r="A6" s="65" t="s">
        <v>45</v>
      </c>
      <c r="B6" s="65"/>
      <c r="C6" s="65"/>
      <c r="D6" s="65"/>
      <c r="E6" s="65"/>
      <c r="F6" s="65"/>
    </row>
    <row r="7" spans="1:7" ht="15" customHeight="1" x14ac:dyDescent="0.45">
      <c r="A7"/>
      <c r="B7"/>
      <c r="C7"/>
      <c r="D7"/>
      <c r="E7"/>
      <c r="F7"/>
    </row>
    <row r="8" spans="1:7" ht="15" customHeight="1" x14ac:dyDescent="0.45">
      <c r="A8"/>
      <c r="B8"/>
      <c r="C8"/>
      <c r="D8"/>
      <c r="E8"/>
      <c r="F8"/>
    </row>
    <row r="9" spans="1:7" ht="15" customHeight="1" x14ac:dyDescent="0.5">
      <c r="A9" s="60"/>
      <c r="B9" s="60"/>
      <c r="C9" s="61"/>
      <c r="D9" s="61"/>
      <c r="E9" s="61"/>
      <c r="F9" s="61"/>
    </row>
    <row r="10" spans="1:7" ht="15" customHeight="1" x14ac:dyDescent="0.4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7" ht="15" customHeight="1" x14ac:dyDescent="0.45">
      <c r="A11" s="15"/>
      <c r="B11" s="15"/>
      <c r="C11" s="38"/>
      <c r="D11" s="38"/>
      <c r="E11" s="38" t="str">
        <f>IF(Outstanding[[#This Row],[Mark]]="","",IF(AND(LEN(Outstanding[[#This Row],[Course Code]])=10, Outstanding[[#This Row],[Mark]]&gt;=60),"C",IF(Outstanding[[#This Row],[Mark]]&lt;40,"F",IF(Outstanding[[#This Row],[Mark]]&lt;45,"E",IF(Outstanding[[#This Row],[Mark]]&lt;50,"D",IF(Outstanding[[#This Row],[Mark]]&lt;60,"C",IF(Outstanding[[#This Row],[Mark]]&lt;70,"B",IF(Outstanding[[#This Row],[Mark]]&lt;=100,"A", ""))))))))</f>
        <v/>
      </c>
      <c r="F11" s="38"/>
    </row>
    <row r="12" spans="1:7" ht="15" customHeight="1" x14ac:dyDescent="0.45">
      <c r="A12" s="8" t="s">
        <v>5</v>
      </c>
      <c r="C12" s="34">
        <f>SUBTOTAL(109,Outstanding[CU])</f>
        <v>0</v>
      </c>
      <c r="D12" s="34"/>
      <c r="E12" s="34"/>
      <c r="F12" s="34"/>
    </row>
    <row r="14" spans="1:7" ht="15" customHeight="1" x14ac:dyDescent="0.45">
      <c r="A14"/>
      <c r="B14"/>
      <c r="C14"/>
      <c r="D14"/>
      <c r="E14"/>
      <c r="F14"/>
    </row>
    <row r="15" spans="1:7" ht="15" customHeight="1" x14ac:dyDescent="0.45">
      <c r="A15"/>
      <c r="B15"/>
      <c r="C15"/>
      <c r="D15"/>
      <c r="E15"/>
      <c r="F15"/>
    </row>
    <row r="16" spans="1:7" ht="15" customHeight="1" x14ac:dyDescent="0.45">
      <c r="A16"/>
      <c r="B16"/>
      <c r="C16"/>
      <c r="D16"/>
      <c r="E16"/>
      <c r="F16"/>
    </row>
    <row r="17" spans="1:6" ht="15" customHeight="1" x14ac:dyDescent="0.45">
      <c r="A17"/>
      <c r="B17"/>
      <c r="C17"/>
      <c r="D17"/>
      <c r="E17"/>
      <c r="F17"/>
    </row>
    <row r="18" spans="1:6" ht="15" customHeight="1" x14ac:dyDescent="0.45">
      <c r="A18"/>
      <c r="B18"/>
      <c r="C18"/>
      <c r="D18"/>
      <c r="E18"/>
      <c r="F18"/>
    </row>
    <row r="19" spans="1:6" ht="15" customHeight="1" x14ac:dyDescent="0.45">
      <c r="A19"/>
      <c r="B19"/>
      <c r="C19"/>
      <c r="D19"/>
      <c r="E19"/>
      <c r="F19"/>
    </row>
    <row r="20" spans="1:6" ht="15" customHeight="1" x14ac:dyDescent="0.45">
      <c r="A20"/>
      <c r="B20"/>
      <c r="C20"/>
      <c r="D20"/>
      <c r="E20"/>
      <c r="F20"/>
    </row>
    <row r="21" spans="1:6" ht="15" customHeight="1" x14ac:dyDescent="0.45">
      <c r="A21"/>
      <c r="B21"/>
      <c r="C21"/>
      <c r="D21"/>
      <c r="E21"/>
      <c r="F21"/>
    </row>
    <row r="22" spans="1:6" ht="15" customHeight="1" x14ac:dyDescent="0.45">
      <c r="A22"/>
      <c r="B22"/>
      <c r="C22"/>
      <c r="D22"/>
      <c r="E22"/>
      <c r="F22"/>
    </row>
    <row r="23" spans="1:6" ht="15" customHeight="1" x14ac:dyDescent="0.45">
      <c r="A23"/>
      <c r="B23"/>
      <c r="C23"/>
      <c r="D23"/>
      <c r="E23"/>
      <c r="F23"/>
    </row>
    <row r="24" spans="1:6" ht="15" customHeight="1" x14ac:dyDescent="0.45">
      <c r="A24"/>
      <c r="B24"/>
      <c r="C24"/>
      <c r="D24"/>
      <c r="E24"/>
      <c r="F24"/>
    </row>
    <row r="25" spans="1:6" ht="15" customHeight="1" x14ac:dyDescent="0.45">
      <c r="A25"/>
      <c r="B25"/>
      <c r="C25"/>
      <c r="D25"/>
      <c r="E25"/>
      <c r="F25"/>
    </row>
    <row r="26" spans="1:6" ht="15" customHeight="1" x14ac:dyDescent="0.4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4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5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4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5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24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4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5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4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5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5">
      <c r="A21" s="41" t="s">
        <v>38</v>
      </c>
      <c r="B21" s="18"/>
    </row>
    <row r="22" spans="1:7" ht="15" customHeight="1" x14ac:dyDescent="0.5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H24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26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4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5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8" ht="15" customHeight="1" x14ac:dyDescent="0.4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8" ht="15" customHeight="1" x14ac:dyDescent="0.45">
      <c r="A18" s="56"/>
      <c r="G18" s="56"/>
      <c r="H18"/>
    </row>
    <row r="19" spans="1:8" ht="15" customHeight="1" x14ac:dyDescent="0.5">
      <c r="A19" s="56"/>
      <c r="C19" s="25" t="s">
        <v>4</v>
      </c>
      <c r="D19" s="26">
        <f>S4.1[[#Totals],[CU]]+S4.2[[#Totals],[CU]]</f>
        <v>0</v>
      </c>
      <c r="F19" s="25" t="s">
        <v>3</v>
      </c>
      <c r="G19" s="57">
        <f>IFERROR((S4.1[[#Totals],[QP]]+S4.2[[#Totals],[QP]])/(S4.1[[#Totals],[CU]]+S4.2[[#Totals],[CU]]),0)</f>
        <v>0</v>
      </c>
      <c r="H19"/>
    </row>
    <row r="20" spans="1:8" ht="15" customHeight="1" x14ac:dyDescent="0.5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5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  <c r="H20"/>
    </row>
    <row r="21" spans="1:8" ht="15" customHeight="1" x14ac:dyDescent="0.5">
      <c r="A21" s="41" t="s">
        <v>38</v>
      </c>
      <c r="B21" s="18"/>
      <c r="G21" s="56"/>
      <c r="H21"/>
    </row>
    <row r="22" spans="1:8" ht="15" customHeight="1" x14ac:dyDescent="0.5">
      <c r="A22" s="41" t="s">
        <v>37</v>
      </c>
      <c r="B22" s="27" t="str">
        <f>IF('L100'!B22="","",'L100'!B22)</f>
        <v/>
      </c>
      <c r="C22"/>
      <c r="D22"/>
      <c r="E22"/>
      <c r="F22"/>
      <c r="G22"/>
    </row>
    <row r="23" spans="1:8" ht="15" customHeight="1" x14ac:dyDescent="0.45">
      <c r="C23"/>
      <c r="D23"/>
      <c r="E23"/>
      <c r="F23"/>
      <c r="G23"/>
    </row>
    <row r="24" spans="1:8" ht="15" customHeight="1" x14ac:dyDescent="0.45">
      <c r="C24"/>
      <c r="D24"/>
      <c r="E24"/>
      <c r="F24"/>
      <c r="G24"/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3" width="7.5234375" style="20" bestFit="1" customWidth="1"/>
    <col min="4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35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28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4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5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4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5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30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4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5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4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21"/>
      <c r="B5" s="21"/>
      <c r="C5" s="21"/>
      <c r="D5" s="21"/>
      <c r="E5" s="21"/>
      <c r="F5" s="21"/>
      <c r="G5" s="21"/>
    </row>
    <row r="6" spans="1:7" ht="15" customHeight="1" x14ac:dyDescent="0.5">
      <c r="A6" s="39" t="s">
        <v>19</v>
      </c>
      <c r="B6" s="22" t="str">
        <f>IF('L100'!B6="","",'L100'!B6)</f>
        <v/>
      </c>
      <c r="C6" s="22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23" t="str">
        <f>IF('L100'!B7="","",'L100'!B7)</f>
        <v/>
      </c>
      <c r="C7" s="73" t="s">
        <v>16</v>
      </c>
      <c r="D7" s="73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4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4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50" t="str">
        <f>IF('L100'!B7="","",'L100'!B7)</f>
        <v/>
      </c>
      <c r="C7" s="73" t="s">
        <v>16</v>
      </c>
      <c r="D7" s="73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4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4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ColWidth="8.6640625" defaultRowHeight="15" customHeight="1" x14ac:dyDescent="0.45"/>
  <cols>
    <col min="1" max="1" width="13.6171875" style="20" customWidth="1"/>
    <col min="2" max="2" width="43.76171875" style="20" customWidth="1"/>
    <col min="3" max="7" width="7.5234375" style="20" customWidth="1"/>
    <col min="8" max="16384" width="8.6640625" style="20"/>
  </cols>
  <sheetData>
    <row r="1" spans="1:7" ht="15" customHeight="1" x14ac:dyDescent="0.5">
      <c r="A1" s="70" t="s">
        <v>21</v>
      </c>
      <c r="B1" s="70"/>
      <c r="C1" s="70"/>
      <c r="D1" s="70"/>
      <c r="E1" s="70"/>
      <c r="F1" s="70"/>
      <c r="G1" s="70"/>
    </row>
    <row r="2" spans="1:7" ht="15" customHeight="1" x14ac:dyDescent="0.5">
      <c r="A2" s="70" t="str">
        <f>IF('L100'!A2:G2="","",'L100'!A2:G2)</f>
        <v>Faculty</v>
      </c>
      <c r="B2" s="70"/>
      <c r="C2" s="70"/>
      <c r="D2" s="70"/>
      <c r="E2" s="70"/>
      <c r="F2" s="70"/>
      <c r="G2" s="70"/>
    </row>
    <row r="3" spans="1:7" ht="15" customHeight="1" x14ac:dyDescent="0.5">
      <c r="A3" s="70" t="str">
        <f>IF('L100'!A3:G3="","",'L100'!A3:G3)</f>
        <v>Department</v>
      </c>
      <c r="B3" s="70"/>
      <c r="C3" s="70"/>
      <c r="D3" s="70"/>
      <c r="E3" s="70"/>
      <c r="F3" s="70"/>
      <c r="G3" s="70"/>
    </row>
    <row r="4" spans="1:7" ht="15" customHeight="1" x14ac:dyDescent="0.5">
      <c r="A4" s="69" t="s">
        <v>20</v>
      </c>
      <c r="B4" s="69"/>
      <c r="C4" s="69"/>
      <c r="D4" s="69"/>
      <c r="E4" s="69"/>
      <c r="F4" s="69"/>
      <c r="G4" s="69"/>
    </row>
    <row r="5" spans="1:7" ht="15" customHeight="1" x14ac:dyDescent="0.5">
      <c r="A5" s="48"/>
      <c r="B5" s="48"/>
      <c r="C5" s="48"/>
      <c r="D5" s="48"/>
      <c r="E5" s="48"/>
      <c r="F5" s="48"/>
      <c r="G5" s="48"/>
    </row>
    <row r="6" spans="1:7" ht="15" customHeight="1" x14ac:dyDescent="0.5">
      <c r="A6" s="39" t="s">
        <v>19</v>
      </c>
      <c r="B6" s="49" t="str">
        <f>IF('L100'!B6="","",'L100'!B6)</f>
        <v/>
      </c>
      <c r="C6" s="49" t="s">
        <v>18</v>
      </c>
      <c r="D6" s="71" t="str">
        <f>IF('L100'!D6:G6="","",'L100'!D6:G6)</f>
        <v/>
      </c>
      <c r="E6" s="71"/>
      <c r="F6" s="71"/>
      <c r="G6" s="72"/>
    </row>
    <row r="7" spans="1:7" ht="15" customHeight="1" x14ac:dyDescent="0.5">
      <c r="A7" s="40" t="s">
        <v>17</v>
      </c>
      <c r="B7" s="50" t="str">
        <f>IF('L100'!B7="","",'L100'!B7)</f>
        <v/>
      </c>
      <c r="C7" s="73" t="s">
        <v>16</v>
      </c>
      <c r="D7" s="73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5">
      <c r="A9" s="69" t="s">
        <v>32</v>
      </c>
      <c r="B9" s="69"/>
      <c r="C9" s="64"/>
      <c r="D9" s="64"/>
      <c r="E9" s="64"/>
      <c r="F9" s="64"/>
      <c r="G9" s="64"/>
    </row>
    <row r="10" spans="1:7" ht="15" customHeight="1" x14ac:dyDescent="0.4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4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4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5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4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4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4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45">
      <c r="A18" s="28"/>
      <c r="G18" s="29"/>
    </row>
    <row r="19" spans="1:7" ht="15" customHeight="1" x14ac:dyDescent="0.5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5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5">
      <c r="A21" s="41" t="s">
        <v>38</v>
      </c>
      <c r="B21" s="18"/>
      <c r="G21" s="29"/>
    </row>
    <row r="22" spans="1:7" ht="15" customHeight="1" x14ac:dyDescent="0.5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5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IF(G20&gt;=4.495,"1",IF(G20&gt;=3.495,"2.1",IF(G20&gt;=2.395,"2.2",IF(G20&gt;=1.495,"3rd","Pass"))))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Flagged Results</vt:lpstr>
      <vt:lpstr>Unknown Courses</vt:lpstr>
      <vt:lpstr>Outstanding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2021-10-26T11:33:01Z</cp:lastPrinted>
  <dcterms:created xsi:type="dcterms:W3CDTF">2021-09-26T15:33:53Z</dcterms:created>
  <dcterms:modified xsi:type="dcterms:W3CDTF">2021-12-27T15:40:15Z</dcterms:modified>
</cp:coreProperties>
</file>