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"/>
    </mc:Choice>
  </mc:AlternateContent>
  <xr:revisionPtr revIDLastSave="0" documentId="13_ncr:1_{00B4E7D9-23F8-4FF5-B88E-BE3C57DFBC4F}" xr6:coauthVersionLast="47" xr6:coauthVersionMax="47" xr10:uidLastSave="{00000000-0000-0000-0000-000000000000}"/>
  <bookViews>
    <workbookView xWindow="-90" yWindow="-90" windowWidth="19380" windowHeight="10260" tabRatio="473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8" l="1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B6" i="6" l="1"/>
  <c r="A3" i="8"/>
  <c r="A2" i="8"/>
  <c r="A3" i="7"/>
  <c r="A2" i="7"/>
  <c r="A3" i="6"/>
  <c r="A2" i="6"/>
  <c r="A3" i="5"/>
  <c r="A2" i="5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<sst xmlns="http://schemas.openxmlformats.org/spreadsheetml/2006/main" count="235" uniqueCount="41">
  <si>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</si>
  <si>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</si>
  <si>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</si>
  <si>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</si>
  <si>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</si>
  <si>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</si>
  <si>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</si>
  <si>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</si>
  <si>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</si>
  <si>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</si>
  <si>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</si>
  <si>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</si>
  <si>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</si>
  <si>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</si>
  <si>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</si>
  <si>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</si>
  <si>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</si>
  <si>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</si>
  <si>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</si>
  <si>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</si>
  <si>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</si>
  <si>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Department of Mechanical Engineering</t>
  </si>
  <si>
    <t>Faculty of Engineering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</si>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</sst>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60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</cellXfs>
  <cellStyles count="2">
    <cellStyle name="Normal" xfId="0" builtinId="0" customBuiltin="1"/>
    <cellStyle name="Number Style" xfId="1" xr:uid="{AC7B9499-A25A-4749-8777-7B6BAB93D474}"/>
  </cellStyles>
  <dxfs count="1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170"/>
      <tableStyleElement type="headerRow" dxfId="169"/>
      <tableStyleElement type="totalRow" dxfId="1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167" dataDxfId="166" totalsRowDxfId="165">
  <autoFilter ref="A10:G11" xr:uid="{2166DBE8-2D77-4679-B3C1-17AB4323FA7C}"/>
  <tableColumns count="7">
    <tableColumn id="1" xr3:uid="{143D1874-E52E-4649-B541-CB4F2B281B22}" name="Course Code" totalsRowLabel="Total" dataDxfId="164" totalsRowDxfId="163"/>
    <tableColumn id="2" xr3:uid="{A2FA1733-F761-4324-B70B-50DD52530A1A}" name="Course Title" dataDxfId="162" totalsRowDxfId="161"/>
    <tableColumn id="3" xr3:uid="{B486B7EC-352A-40BD-92C7-9BAE4885CF6F}" name="CU" totalsRowFunction="sum" totalsRowDxfId="160" dataCellStyle="Number Style"/>
    <tableColumn id="4" xr3:uid="{B6E798FB-74B4-4175-B14E-5AD591D12EF1}" name="Mark" totalsRowDxfId="159" dataCellStyle="Number Style"/>
    <tableColumn id="5" xr3:uid="{868E38A9-6782-44F8-96E9-6FEF842D2BC9}" name="Grade" totalsRowDxfId="158" dataCellStyle="Number Style">
      <calculatedColumnFormula>IF(S1.1[[#This Row],[Mark]]="","",IF(S1.1[[#This Row],[Mark]]&lt;40,"F",IF(S1.1[[#This Row],[Mark]]&lt;45,"E",IF(S1.1[[#This Row],[Mark]]&lt;50,"D",IF(S1.1[[#This Row],[Mark]]&lt;60,"C",IF(S1.1[[#This Row],[Mark]]&lt;70,"B",IF(S1.1[[#This Row],[Mark]]&lt;=100,"A", "")))))))</calculatedColumnFormula>
    </tableColumn>
    <tableColumn id="6" xr3:uid="{ACE6B92C-E74C-4411-A250-042758A737B9}" name="GP" totalsRowDxfId="157" dataCellStyle="Number Style">
      <calculatedColumnFormula>IF(S1.1[[#This Row],[Mark]]="","",IF(S1.1[[#This Row],[Mark]]&lt;40,0,IF(S1.1[[#This Row],[Mark]]&lt;45,1,IF(S1.1[[#This Row],[Mark]]&lt;50,2,IF(S1.1[[#This Row],[Mark]]&lt;60,3,IF(S1.1[[#This Row],[Mark]]&lt;70,4,IF(S1.1[[#This Row],[Mark]]&lt;=100,5, "")))))))</calculatedColumnFormula>
    </tableColumn>
    <tableColumn id="7" xr3:uid="{F41947E5-B7CE-4B71-BA6B-157F5B092120}" name="QP" totalsRowFunction="sum" totalsRowDxfId="156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59" dataDxfId="58" totalsRowDxfId="57">
  <autoFilter ref="A15:G16" xr:uid="{72C67E04-0524-4B66-B663-358AE858E0AF}"/>
  <tableColumns count="7">
    <tableColumn id="1" xr3:uid="{318A193E-8D74-4250-A998-AE37C323E40D}" name="Course Code" totalsRowLabel="Total" dataDxfId="56" totalsRowDxfId="55"/>
    <tableColumn id="2" xr3:uid="{B4148092-6C9F-429A-9ADC-8479BA0E4E13}" name="Course Title" dataDxfId="54" totalsRowDxfId="53"/>
    <tableColumn id="3" xr3:uid="{5A86F6F5-207C-45A2-8547-9C24881743D2}" name="CU" totalsRowFunction="sum" totalsRowDxfId="52" dataCellStyle="Number Style"/>
    <tableColumn id="4" xr3:uid="{43984D7B-69DD-43C6-BC69-1111BDC2AE8F}" name="Mark" totalsRowDxfId="51" dataCellStyle="Number Style"/>
    <tableColumn id="5" xr3:uid="{19BE16CC-06D0-462A-ADDF-6066D7A3294F}" name="Grade" totalsRowDxfId="50" dataCellStyle="Number Style">
      <calculatedColumnFormula>IF(S5.2[[#This Row],[Mark]]="","",IF(S5.2[[#This Row],[Mark]]&lt;40,"F",IF(S5.2[[#This Row],[Mark]]&lt;45,"E",IF(S5.2[[#This Row],[Mark]]&lt;50,"D",IF(S5.2[[#This Row],[Mark]]&lt;60,"C",IF(S5.2[[#This Row],[Mark]]&lt;70,"B",IF(S5.2[[#This Row],[Mark]]&lt;=100,"A", "")))))))</calculatedColumnFormula>
    </tableColumn>
    <tableColumn id="6" xr3:uid="{2E68D5CE-4D79-4A9E-9ADB-A24E2CBA0A46}" name="GP" totalsRowDxfId="49" dataCellStyle="Number Style">
      <calculatedColumnFormula>IF(S5.2[[#This Row],[Mark]]="","",IF(S5.2[[#This Row],[Mark]]&lt;40,0,IF(S5.2[[#This Row],[Mark]]&lt;45,1,IF(S5.2[[#This Row],[Mark]]&lt;50,2,IF(S5.2[[#This Row],[Mark]]&lt;60,3,IF(S5.2[[#This Row],[Mark]]&lt;70,4,IF(S5.2[[#This Row],[Mark]]&lt;=100,5, "")))))))</calculatedColumnFormula>
    </tableColumn>
    <tableColumn id="7" xr3:uid="{6B212538-FD03-4DE2-A613-AC39CABEAB26}" name="QP" totalsRowFunction="sum" totalsRowDxfId="48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47" dataDxfId="46" totalsRowDxfId="45">
  <autoFilter ref="A10:G11" xr:uid="{2166DBE8-2D77-4679-B3C1-17AB4323FA7C}"/>
  <tableColumns count="7">
    <tableColumn id="1" xr3:uid="{12E9A3F6-94AF-4A85-828B-2817BCA9F2B8}" name="Course Code" totalsRowLabel="Total" dataDxfId="44" totalsRowDxfId="43"/>
    <tableColumn id="2" xr3:uid="{1BD1A68B-9652-4CE3-BA4B-7C49ABE63B87}" name="Course Title" dataDxfId="42" totalsRowDxfId="41"/>
    <tableColumn id="3" xr3:uid="{AE780C7B-44A9-4CC6-B40D-2D2526BDB6FC}" name="CU" totalsRowFunction="sum" totalsRowDxfId="40" dataCellStyle="Number Style"/>
    <tableColumn id="4" xr3:uid="{A621E7EB-49AE-44E0-BF3C-EEAF6BFFD9F7}" name="Mark" totalsRowDxfId="39" dataCellStyle="Number Style"/>
    <tableColumn id="5" xr3:uid="{AFD7290B-4CD9-40DB-A716-8DE4B81DBAAC}" name="Grade" totalsRowDxfId="38" dataCellStyle="Number Style">
      <calculatedColumnFormula>IF(S6.1[[#This Row],[Mark]]="","",IF(S6.1[[#This Row],[Mark]]&lt;40,"F",IF(S6.1[[#This Row],[Mark]]&lt;45,"E",IF(S6.1[[#This Row],[Mark]]&lt;50,"D",IF(S6.1[[#This Row],[Mark]]&lt;60,"C",IF(S6.1[[#This Row],[Mark]]&lt;70,"B",IF(S6.1[[#This Row],[Mark]]&lt;=100,"A", "")))))))</calculatedColumnFormula>
    </tableColumn>
    <tableColumn id="6" xr3:uid="{839C19EA-45B4-414C-A1D8-D3355F81FA7E}" name="GP" totalsRowDxfId="37" dataCellStyle="Number Style">
      <calculatedColumnFormula>IF(S6.1[[#This Row],[Mark]]="","",IF(S6.1[[#This Row],[Mark]]&lt;40,0,IF(S6.1[[#This Row],[Mark]]&lt;45,1,IF(S6.1[[#This Row],[Mark]]&lt;50,2,IF(S6.1[[#This Row],[Mark]]&lt;60,3,IF(S6.1[[#This Row],[Mark]]&lt;70,4,IF(S6.1[[#This Row],[Mark]]&lt;=100,5, "")))))))</calculatedColumnFormula>
    </tableColumn>
    <tableColumn id="7" xr3:uid="{6B03D6DF-AC00-4946-875F-9579D40E2252}" name="QP" totalsRowFunction="sum" totalsRowDxfId="36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35" dataDxfId="34" totalsRowDxfId="33">
  <autoFilter ref="A15:G16" xr:uid="{72C67E04-0524-4B66-B663-358AE858E0AF}"/>
  <tableColumns count="7">
    <tableColumn id="1" xr3:uid="{73AE99F9-4D7E-4EE8-BB6E-0AE281DD2012}" name="Course Code" totalsRowLabel="Total" dataDxfId="32" totalsRowDxfId="31"/>
    <tableColumn id="2" xr3:uid="{E5FE2EC1-C8D6-44F5-8629-4A837DA729BE}" name="Course Title" dataDxfId="30" totalsRowDxfId="29"/>
    <tableColumn id="3" xr3:uid="{3B1623F2-7092-4305-B147-A550A7CC4D0A}" name="CU" totalsRowFunction="sum" totalsRowDxfId="28" dataCellStyle="Number Style"/>
    <tableColumn id="4" xr3:uid="{4EA59991-8A15-4268-A2FD-A85BA19753D3}" name="Mark" totalsRowDxfId="27" dataCellStyle="Number Style"/>
    <tableColumn id="5" xr3:uid="{784E853E-621F-456F-B3DA-A17B6FA82767}" name="Grade" totalsRowDxfId="26" dataCellStyle="Number Style">
      <calculatedColumnFormula>IF(S6.2[[#This Row],[Mark]]="","",IF(S6.2[[#This Row],[Mark]]&lt;40,"F",IF(S6.2[[#This Row],[Mark]]&lt;45,"E",IF(S6.2[[#This Row],[Mark]]&lt;50,"D",IF(S6.2[[#This Row],[Mark]]&lt;60,"C",IF(S6.2[[#This Row],[Mark]]&lt;70,"B",IF(S6.2[[#This Row],[Mark]]&lt;=100,"A", "")))))))</calculatedColumnFormula>
    </tableColumn>
    <tableColumn id="6" xr3:uid="{B1B5AC62-B91D-4B4D-8884-2550C4391A8D}" name="GP" totalsRowDxfId="25" dataCellStyle="Number Style">
      <calculatedColumnFormula>IF(S6.2[[#This Row],[Mark]]="","",IF(S6.2[[#This Row],[Mark]]&lt;40,0,IF(S6.2[[#This Row],[Mark]]&lt;45,1,IF(S6.2[[#This Row],[Mark]]&lt;50,2,IF(S6.2[[#This Row],[Mark]]&lt;60,3,IF(S6.2[[#This Row],[Mark]]&lt;70,4,IF(S6.2[[#This Row],[Mark]]&lt;=100,5, "")))))))</calculatedColumnFormula>
    </tableColumn>
    <tableColumn id="7" xr3:uid="{2B41BB85-F6E0-4CF2-90A5-151739442998}" name="QP" totalsRowFunction="sum" totalsRowDxfId="24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23" dataDxfId="22" totalsRowDxfId="21">
  <autoFilter ref="A10:G11" xr:uid="{2166DBE8-2D77-4679-B3C1-17AB4323FA7C}"/>
  <tableColumns count="7">
    <tableColumn id="1" xr3:uid="{F8A74AC6-C3F2-4015-A663-C85E27A7D4A6}" name="Course Code" totalsRowLabel="Total" dataDxfId="20" totalsRowDxfId="19"/>
    <tableColumn id="2" xr3:uid="{83043BE7-6F68-43B6-BC9E-875A1B5EBD52}" name="Course Title" dataDxfId="18" totalsRowDxfId="17"/>
    <tableColumn id="3" xr3:uid="{6FD4E4E0-E0B8-49F2-AB26-91EDA3B5DFE2}" name="CU" totalsRowFunction="sum" totalsRowDxfId="16" dataCellStyle="Number Style"/>
    <tableColumn id="4" xr3:uid="{06A77FBF-CA62-432A-BACB-02910EFA06B3}" name="Mark" totalsRowDxfId="15" dataCellStyle="Number Style"/>
    <tableColumn id="5" xr3:uid="{0B007AB7-561B-4F48-9C4D-F7C62FD9FC1F}" name="Grade" totalsRowDxfId="14" dataCellStyle="Number Style">
      <calculatedColumnFormula>IF(S7.1[[#This Row],[Mark]]="","",IF(S7.1[[#This Row],[Mark]]&lt;40,"F",IF(S7.1[[#This Row],[Mark]]&lt;45,"E",IF(S7.1[[#This Row],[Mark]]&lt;50,"D",IF(S7.1[[#This Row],[Mark]]&lt;60,"C",IF(S7.1[[#This Row],[Mark]]&lt;70,"B",IF(S7.1[[#This Row],[Mark]]&lt;=100,"A", "")))))))</calculatedColumnFormula>
    </tableColumn>
    <tableColumn id="6" xr3:uid="{9FC2832D-CCCA-41A6-900E-2D404E28ADA1}" name="GP" totalsRowDxfId="13" dataCellStyle="Number Style">
      <calculatedColumnFormula>IF(S7.1[[#This Row],[Mark]]="","",IF(S7.1[[#This Row],[Mark]]&lt;40,0,IF(S7.1[[#This Row],[Mark]]&lt;45,1,IF(S7.1[[#This Row],[Mark]]&lt;50,2,IF(S7.1[[#This Row],[Mark]]&lt;60,3,IF(S7.1[[#This Row],[Mark]]&lt;70,4,IF(S7.1[[#This Row],[Mark]]&lt;=100,5, "")))))))</calculatedColumnFormula>
    </tableColumn>
    <tableColumn id="7" xr3:uid="{5BEA7D85-356F-404F-BD0F-8CCF189C70FE}" name="QP" totalsRowFunction="sum" totalsRowDxfId="12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11" dataDxfId="10" totalsRowDxfId="9">
  <autoFilter ref="A15:G16" xr:uid="{72C67E04-0524-4B66-B663-358AE858E0AF}"/>
  <tableColumns count="7">
    <tableColumn id="1" xr3:uid="{690339ED-09C4-4752-B333-0DC82C4140A4}" name="Course Code" totalsRowLabel="Total" dataDxfId="8" totalsRowDxfId="7"/>
    <tableColumn id="2" xr3:uid="{AA305358-3BDF-4040-A6AE-702BEF6A4591}" name="Course Title" dataDxfId="6" totalsRowDxfId="5"/>
    <tableColumn id="3" xr3:uid="{2479E734-480D-4B6D-B5D5-5FC474A8F0AB}" name="CU" totalsRowFunction="sum" totalsRowDxfId="4" dataCellStyle="Number Style"/>
    <tableColumn id="4" xr3:uid="{50773009-2506-43E9-86E0-5D7FF51EB350}" name="Mark" totalsRowDxfId="3" dataCellStyle="Number Style"/>
    <tableColumn id="5" xr3:uid="{0B6EF311-F7A5-40B1-BBDB-5AC5D4F4023D}" name="Grade" totalsRowDxfId="2" dataCellStyle="Number Style">
      <calculatedColumnFormula>IF(S7.2[[#This Row],[Mark]]="","",IF(S7.2[[#This Row],[Mark]]&lt;40,"F",IF(S7.2[[#This Row],[Mark]]&lt;45,"E",IF(S7.2[[#This Row],[Mark]]&lt;50,"D",IF(S7.2[[#This Row],[Mark]]&lt;60,"C",IF(S7.2[[#This Row],[Mark]]&lt;70,"B",IF(S7.2[[#This Row],[Mark]]&lt;=100,"A", "")))))))</calculatedColumnFormula>
    </tableColumn>
    <tableColumn id="6" xr3:uid="{26D86D42-1427-4E1F-B7A2-8C4BA3BFBDCC}" name="GP" totalsRowDxfId="1" dataCellStyle="Number Style">
      <calculatedColumnFormula>IF(S7.2[[#This Row],[Mark]]="","",IF(S7.2[[#This Row],[Mark]]&lt;40,0,IF(S7.2[[#This Row],[Mark]]&lt;45,1,IF(S7.2[[#This Row],[Mark]]&lt;50,2,IF(S7.2[[#This Row],[Mark]]&lt;60,3,IF(S7.2[[#This Row],[Mark]]&lt;70,4,IF(S7.2[[#This Row],[Mark]]&lt;=100,5, "")))))))</calculatedColumnFormula>
    </tableColumn>
    <tableColumn id="7" xr3:uid="{6E1E0B5F-E672-4EFB-9B59-C1DD0B97F14F}" name="QP" totalsRowFunction="sum" totalsRowDxfId="0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155" dataDxfId="154" totalsRowDxfId="153">
  <autoFilter ref="A15:G16" xr:uid="{72C67E04-0524-4B66-B663-358AE858E0AF}"/>
  <tableColumns count="7">
    <tableColumn id="1" xr3:uid="{3F94AFDB-431F-43FB-9A1A-8F156DBEF053}" name="Course Code" totalsRowLabel="Total" dataDxfId="152" totalsRowDxfId="151"/>
    <tableColumn id="2" xr3:uid="{1B03271A-ABC1-4B85-BDED-0C56B7703ECE}" name="Course Title" dataDxfId="150" totalsRowDxfId="149"/>
    <tableColumn id="3" xr3:uid="{A4651DAB-C035-4FE2-AD35-47765D8074D5}" name="CU" totalsRowFunction="sum" totalsRowDxfId="148" dataCellStyle="Number Style"/>
    <tableColumn id="4" xr3:uid="{A7DEF8C9-33A1-4FE3-B09E-95CF9D9B3D31}" name="Mark" totalsRowDxfId="147" dataCellStyle="Number Style"/>
    <tableColumn id="5" xr3:uid="{38CB5DE5-D190-40D7-BA36-9228B7AEDCCA}" name="Grade" totalsRowDxfId="146" dataCellStyle="Number Style">
      <calculatedColumnFormula>IF(S1.2[[#This Row],[Mark]]="","",IF(S1.2[[#This Row],[Mark]]&lt;40,"F",IF(S1.2[[#This Row],[Mark]]&lt;45,"E",IF(S1.2[[#This Row],[Mark]]&lt;50,"D",IF(S1.2[[#This Row],[Mark]]&lt;60,"C",IF(S1.2[[#This Row],[Mark]]&lt;70,"B",IF(S1.2[[#This Row],[Mark]]&lt;=100,"A", "")))))))</calculatedColumnFormula>
    </tableColumn>
    <tableColumn id="6" xr3:uid="{07962B54-CB9F-4D8B-B98B-11246A0F4124}" name="GP" totalsRowDxfId="145" dataCellStyle="Number Style">
      <calculatedColumnFormula>IF(S1.2[[#This Row],[Mark]]="","",IF(S1.2[[#This Row],[Mark]]&lt;40,0,IF(S1.2[[#This Row],[Mark]]&lt;45,1,IF(S1.2[[#This Row],[Mark]]&lt;50,2,IF(S1.2[[#This Row],[Mark]]&lt;60,3,IF(S1.2[[#This Row],[Mark]]&lt;70,4,IF(S1.2[[#This Row],[Mark]]&lt;=100,5, "")))))))</calculatedColumnFormula>
    </tableColumn>
    <tableColumn id="7" xr3:uid="{230D538B-9A76-4C0F-BD92-D86A8AEF5FEE}" name="QP" totalsRowFunction="sum" totalsRowDxfId="144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143" dataDxfId="142" totalsRowDxfId="141">
  <autoFilter ref="A10:G11" xr:uid="{2166DBE8-2D77-4679-B3C1-17AB4323FA7C}"/>
  <tableColumns count="7">
    <tableColumn id="1" xr3:uid="{1545C86C-14C2-45FD-B84E-8BF4E7D2C4A3}" name="Course Code" totalsRowLabel="Total" dataDxfId="140" totalsRowDxfId="139"/>
    <tableColumn id="2" xr3:uid="{8C8D2FDE-5B53-4189-945D-FACD49C1A8A7}" name="Course Title" dataDxfId="138" totalsRowDxfId="137"/>
    <tableColumn id="3" xr3:uid="{7EA0EB43-3029-4A4D-B786-EFA69C841EDD}" name="CU" totalsRowFunction="sum" totalsRowDxfId="136" dataCellStyle="Number Style"/>
    <tableColumn id="4" xr3:uid="{A7B8C2F1-15A8-42D5-BD6E-C644E98B26B7}" name="Mark" totalsRowDxfId="135" dataCellStyle="Number Style"/>
    <tableColumn id="5" xr3:uid="{6557EE38-7232-4B4B-A38E-2B7AA4B732AA}" name="Grade" totalsRowDxfId="134" dataCellStyle="Number Style">
      <calculatedColumnFormula>IF(S2.1[[#This Row],[Mark]]="","",IF(S2.1[[#This Row],[Mark]]&lt;40,"F",IF(S2.1[[#This Row],[Mark]]&lt;45,"E",IF(S2.1[[#This Row],[Mark]]&lt;50,"D",IF(S2.1[[#This Row],[Mark]]&lt;60,"C",IF(S2.1[[#This Row],[Mark]]&lt;70,"B",IF(S2.1[[#This Row],[Mark]]&lt;=100,"A", "")))))))</calculatedColumnFormula>
    </tableColumn>
    <tableColumn id="6" xr3:uid="{02C02D78-1D37-45D0-BAB0-2933122865AB}" name="GP" totalsRowDxfId="133" dataCellStyle="Number Style">
      <calculatedColumnFormula>IF(S2.1[[#This Row],[Mark]]="","",IF(S2.1[[#This Row],[Mark]]&lt;40,0,IF(S2.1[[#This Row],[Mark]]&lt;45,1,IF(S2.1[[#This Row],[Mark]]&lt;50,2,IF(S2.1[[#This Row],[Mark]]&lt;60,3,IF(S2.1[[#This Row],[Mark]]&lt;70,4,IF(S2.1[[#This Row],[Mark]]&lt;=100,5, "")))))))</calculatedColumnFormula>
    </tableColumn>
    <tableColumn id="7" xr3:uid="{99E31274-D711-49E5-97BB-7BDEBCE7C62E}" name="QP" totalsRowFunction="sum" totalsRowDxfId="132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131" dataDxfId="130" totalsRowDxfId="129">
  <autoFilter ref="A15:G16" xr:uid="{72C67E04-0524-4B66-B663-358AE858E0AF}"/>
  <tableColumns count="7">
    <tableColumn id="1" xr3:uid="{B5A07E8E-F3BE-4048-AA35-25818CB3F400}" name="Course Code" totalsRowLabel="Total" dataDxfId="128" totalsRowDxfId="127"/>
    <tableColumn id="2" xr3:uid="{610ABEB2-82F4-464C-8CEF-30F059DC0292}" name="Course Title" dataDxfId="126" totalsRowDxfId="125"/>
    <tableColumn id="3" xr3:uid="{1E0559C5-69BA-437E-A760-649DE4F2B13C}" name="CU" totalsRowFunction="sum" totalsRowDxfId="124" dataCellStyle="Number Style"/>
    <tableColumn id="4" xr3:uid="{CCE0BF4E-FB2C-4204-B0D0-8B0FD624A5BE}" name="Mark" totalsRowDxfId="123" dataCellStyle="Number Style"/>
    <tableColumn id="5" xr3:uid="{0CF3CEF4-3CF7-451F-A392-2A6742592B48}" name="Grade" totalsRowDxfId="122" dataCellStyle="Number Style">
      <calculatedColumnFormula>IF(S2.2[[#This Row],[Mark]]="","",IF(S2.2[[#This Row],[Mark]]&lt;40,"F",IF(S2.2[[#This Row],[Mark]]&lt;45,"E",IF(S2.2[[#This Row],[Mark]]&lt;50,"D",IF(S2.2[[#This Row],[Mark]]&lt;60,"C",IF(S2.2[[#This Row],[Mark]]&lt;70,"B",IF(S2.2[[#This Row],[Mark]]&lt;=100,"A", "")))))))</calculatedColumnFormula>
    </tableColumn>
    <tableColumn id="6" xr3:uid="{F39389A8-35CE-43AB-994B-EB6D64C43EAB}" name="GP" totalsRowDxfId="121" dataCellStyle="Number Style">
      <calculatedColumnFormula>IF(S2.2[[#This Row],[Mark]]="","",IF(S2.2[[#This Row],[Mark]]&lt;40,0,IF(S2.2[[#This Row],[Mark]]&lt;45,1,IF(S2.2[[#This Row],[Mark]]&lt;50,2,IF(S2.2[[#This Row],[Mark]]&lt;60,3,IF(S2.2[[#This Row],[Mark]]&lt;70,4,IF(S2.2[[#This Row],[Mark]]&lt;=100,5, "")))))))</calculatedColumnFormula>
    </tableColumn>
    <tableColumn id="7" xr3:uid="{64EEA08C-5481-4401-BC85-B2556C39EB6B}" name="QP" totalsRowFunction="sum" totalsRowDxfId="120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19" dataDxfId="118" totalsRowDxfId="117">
  <autoFilter ref="A10:G11" xr:uid="{2166DBE8-2D77-4679-B3C1-17AB4323FA7C}"/>
  <tableColumns count="7">
    <tableColumn id="1" xr3:uid="{D18EF69B-4B91-43C6-84DA-7E2A52C7B3E7}" name="Course Code" totalsRowLabel="Total" dataDxfId="116" totalsRowDxfId="115"/>
    <tableColumn id="2" xr3:uid="{87C4A3FF-BC48-4384-A6E2-63149B5E7575}" name="Course Title" dataDxfId="114" totalsRowDxfId="113"/>
    <tableColumn id="3" xr3:uid="{90989901-F6C9-47BC-930A-B649A0C25513}" name="CU" totalsRowFunction="sum" totalsRowDxfId="112" dataCellStyle="Number Style"/>
    <tableColumn id="4" xr3:uid="{A88EDD5C-01A4-40E6-A784-A342F5F35E66}" name="Mark" totalsRowDxfId="111" dataCellStyle="Number Style"/>
    <tableColumn id="5" xr3:uid="{44F6407C-CFDA-4AF6-9CDA-9548F5A9223B}" name="Grade" totalsRowDxfId="110" dataCellStyle="Number Style">
      <calculatedColumnFormula>IF(S3.1[[#This Row],[Mark]]="","",IF(S3.1[[#This Row],[Mark]]&lt;40,"F",IF(S3.1[[#This Row],[Mark]]&lt;45,"E",IF(S3.1[[#This Row],[Mark]]&lt;50,"D",IF(S3.1[[#This Row],[Mark]]&lt;60,"C",IF(S3.1[[#This Row],[Mark]]&lt;70,"B",IF(S3.1[[#This Row],[Mark]]&lt;=100,"A", "")))))))</calculatedColumnFormula>
    </tableColumn>
    <tableColumn id="6" xr3:uid="{E73FF6F6-229C-4669-AC2D-FAF982A7129D}" name="GP" totalsRowDxfId="109" dataCellStyle="Number Style">
      <calculatedColumnFormula>IF(S3.1[[#This Row],[Mark]]="","",IF(S3.1[[#This Row],[Mark]]&lt;40,0,IF(S3.1[[#This Row],[Mark]]&lt;45,1,IF(S3.1[[#This Row],[Mark]]&lt;50,2,IF(S3.1[[#This Row],[Mark]]&lt;60,3,IF(S3.1[[#This Row],[Mark]]&lt;70,4,IF(S3.1[[#This Row],[Mark]]&lt;=100,5, "")))))))</calculatedColumnFormula>
    </tableColumn>
    <tableColumn id="7" xr3:uid="{97CA79E0-1675-44FE-95F8-CA7944417F59}" name="QP" totalsRowFunction="sum" totalsRowDxfId="108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07" dataDxfId="106" totalsRowDxfId="105">
  <autoFilter ref="A15:G16" xr:uid="{72C67E04-0524-4B66-B663-358AE858E0AF}"/>
  <tableColumns count="7">
    <tableColumn id="1" xr3:uid="{B195FD40-6FF3-426F-BF52-3639DD800F63}" name="Course Code" totalsRowLabel="Total" dataDxfId="104" totalsRowDxfId="103"/>
    <tableColumn id="2" xr3:uid="{CEF49805-4990-425E-9138-861368275F69}" name="Course Title" dataDxfId="102" totalsRowDxfId="101"/>
    <tableColumn id="3" xr3:uid="{020837AE-2E78-4377-8A08-D56637C65392}" name="CU" totalsRowFunction="sum" totalsRowDxfId="100" dataCellStyle="Number Style"/>
    <tableColumn id="4" xr3:uid="{574F6558-76DC-4F6A-AE0A-02B3A01D5153}" name="Mark" totalsRowDxfId="99" dataCellStyle="Number Style"/>
    <tableColumn id="5" xr3:uid="{00CC7CE1-C72F-44E9-8AD1-FD07D5594CE8}" name="Grade" totalsRowDxfId="98" dataCellStyle="Number Style">
      <calculatedColumnFormula>IF(S3.2[[#This Row],[Mark]]="","",IF(S3.2[[#This Row],[Mark]]&lt;40,"F",IF(S3.2[[#This Row],[Mark]]&lt;45,"E",IF(S3.2[[#This Row],[Mark]]&lt;50,"D",IF(S3.2[[#This Row],[Mark]]&lt;60,"C",IF(S3.2[[#This Row],[Mark]]&lt;70,"B",IF(S3.2[[#This Row],[Mark]]&lt;=100,"A", "")))))))</calculatedColumnFormula>
    </tableColumn>
    <tableColumn id="6" xr3:uid="{F6298398-80B0-4F72-833E-D0A7B334B3A0}" name="GP" totalsRowDxfId="97" dataCellStyle="Number Style">
      <calculatedColumnFormula>IF(S3.2[[#This Row],[Mark]]="","",IF(S3.2[[#This Row],[Mark]]&lt;40,0,IF(S3.2[[#This Row],[Mark]]&lt;45,1,IF(S3.2[[#This Row],[Mark]]&lt;50,2,IF(S3.2[[#This Row],[Mark]]&lt;60,3,IF(S3.2[[#This Row],[Mark]]&lt;70,4,IF(S3.2[[#This Row],[Mark]]&lt;=100,5, "")))))))</calculatedColumnFormula>
    </tableColumn>
    <tableColumn id="7" xr3:uid="{DC3DE242-81C1-4798-BAAA-1AA23F9F57A9}" name="QP" totalsRowFunction="sum" totalsRowDxfId="96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95" dataDxfId="94" totalsRowDxfId="93">
  <autoFilter ref="A10:G11" xr:uid="{2166DBE8-2D77-4679-B3C1-17AB4323FA7C}"/>
  <tableColumns count="7">
    <tableColumn id="1" xr3:uid="{1D04466F-90FB-4E91-BB8B-332EE3FF37F7}" name="Course Code" totalsRowLabel="Total" dataDxfId="92" totalsRowDxfId="91"/>
    <tableColumn id="2" xr3:uid="{C2DFB37D-6A23-408E-874D-CFDD15B0F192}" name="Course Title" dataDxfId="90" totalsRowDxfId="89"/>
    <tableColumn id="3" xr3:uid="{28A51089-2E4D-4C1E-A1FF-01ABCF11383E}" name="CU" totalsRowFunction="sum" totalsRowDxfId="88" dataCellStyle="Number Style"/>
    <tableColumn id="4" xr3:uid="{D48867A4-BE47-4CBD-BD6B-49ACA4AAAE6D}" name="Mark" totalsRowDxfId="87" dataCellStyle="Number Style"/>
    <tableColumn id="5" xr3:uid="{B750E9ED-73AB-4C12-B221-67056BBD68C2}" name="Grade" totalsRowDxfId="86" dataCellStyle="Number Style">
      <calculatedColumnFormula>IF(S4.1[[#This Row],[Mark]]="","",IF(S4.1[[#This Row],[Mark]]&lt;40,"F",IF(S4.1[[#This Row],[Mark]]&lt;45,"E",IF(S4.1[[#This Row],[Mark]]&lt;50,"D",IF(S4.1[[#This Row],[Mark]]&lt;60,"C",IF(S4.1[[#This Row],[Mark]]&lt;70,"B",IF(S4.1[[#This Row],[Mark]]&lt;=100,"A", "")))))))</calculatedColumnFormula>
    </tableColumn>
    <tableColumn id="6" xr3:uid="{8DA6BBB8-FAD1-42AB-9F71-6A33875AC2D5}" name="GP" totalsRowDxfId="85" dataCellStyle="Number Style">
      <calculatedColumnFormula>IF(S4.1[[#This Row],[Mark]]="","",IF(S4.1[[#This Row],[Mark]]&lt;40,0,IF(S4.1[[#This Row],[Mark]]&lt;45,1,IF(S4.1[[#This Row],[Mark]]&lt;50,2,IF(S4.1[[#This Row],[Mark]]&lt;60,3,IF(S4.1[[#This Row],[Mark]]&lt;70,4,IF(S4.1[[#This Row],[Mark]]&lt;=100,5, "")))))))</calculatedColumnFormula>
    </tableColumn>
    <tableColumn id="7" xr3:uid="{A5C049D7-F102-4C73-98DF-DC6C9E590523}" name="QP" totalsRowFunction="sum" totalsRowDxfId="84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83" dataDxfId="82" totalsRowDxfId="81">
  <autoFilter ref="A15:G16" xr:uid="{72C67E04-0524-4B66-B663-358AE858E0AF}"/>
  <tableColumns count="7">
    <tableColumn id="1" xr3:uid="{A4297557-CA6A-4794-94DB-61ACCAAAF5B3}" name="Course Code" totalsRowLabel="Total" dataDxfId="80" totalsRowDxfId="79"/>
    <tableColumn id="2" xr3:uid="{EC77BE9A-1B0B-4966-B219-7D35BA4B75C7}" name="Course Title" dataDxfId="78" totalsRowDxfId="77"/>
    <tableColumn id="3" xr3:uid="{AF25DB81-E40A-4D38-8EE0-E2BC6DC2FC5A}" name="CU" totalsRowFunction="sum" totalsRowDxfId="76" dataCellStyle="Number Style"/>
    <tableColumn id="4" xr3:uid="{6EB53A13-FF89-4F49-9DAF-4A48D3A39828}" name="Mark" totalsRowDxfId="75" dataCellStyle="Number Style"/>
    <tableColumn id="5" xr3:uid="{F5C230B0-3AFA-42CE-9F15-81CDA9E071EE}" name="Grade" totalsRowDxfId="74" dataCellStyle="Number Style">
      <calculatedColumnFormula>IF(S4.2[[#This Row],[Mark]]="","",IF(S4.2[[#This Row],[Mark]]&lt;40,"F",IF(S4.2[[#This Row],[Mark]]&lt;45,"E",IF(S4.2[[#This Row],[Mark]]&lt;50,"D",IF(S4.2[[#This Row],[Mark]]&lt;60,"C",IF(S4.2[[#This Row],[Mark]]&lt;70,"B",IF(S4.2[[#This Row],[Mark]]&lt;=100,"A", "")))))))</calculatedColumnFormula>
    </tableColumn>
    <tableColumn id="6" xr3:uid="{418992FB-EEF5-4874-A92C-5BA5ED94E7FC}" name="GP" totalsRowDxfId="73" dataCellStyle="Number Style">
      <calculatedColumnFormula>IF(S4.2[[#This Row],[Mark]]="","",IF(S4.2[[#This Row],[Mark]]&lt;40,0,IF(S4.2[[#This Row],[Mark]]&lt;45,1,IF(S4.2[[#This Row],[Mark]]&lt;50,2,IF(S4.2[[#This Row],[Mark]]&lt;60,3,IF(S4.2[[#This Row],[Mark]]&lt;70,4,IF(S4.2[[#This Row],[Mark]]&lt;=100,5, "")))))))</calculatedColumnFormula>
    </tableColumn>
    <tableColumn id="7" xr3:uid="{D6B978F9-705C-443E-846F-EAA2C269EB6B}" name="QP" totalsRowFunction="sum" totalsRowDxfId="72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71" dataDxfId="70" totalsRowDxfId="69">
  <autoFilter ref="A10:G11" xr:uid="{2166DBE8-2D77-4679-B3C1-17AB4323FA7C}"/>
  <tableColumns count="7">
    <tableColumn id="1" xr3:uid="{336B08B4-F01F-4BBC-A43A-1B56D6B7693C}" name="Course Code" totalsRowLabel="Total" dataDxfId="68" totalsRowDxfId="67"/>
    <tableColumn id="2" xr3:uid="{52D04E96-856A-4A0B-B556-B17C071B6569}" name="Course Title" dataDxfId="66" totalsRowDxfId="65"/>
    <tableColumn id="3" xr3:uid="{7CF22717-A719-49E8-8010-18C3F58FDC39}" name="CU" totalsRowFunction="sum" totalsRowDxfId="64" dataCellStyle="Number Style"/>
    <tableColumn id="4" xr3:uid="{E5F42800-6FBC-4D11-885C-42E6362F1499}" name="Mark" totalsRowDxfId="63" dataCellStyle="Number Style"/>
    <tableColumn id="5" xr3:uid="{8DFB5FB2-C3FB-4948-89D8-57E8850F3E7E}" name="Grade" totalsRowDxfId="62" dataCellStyle="Number Style">
      <calculatedColumnFormula>IF(S5.1[[#This Row],[Mark]]="","",IF(S5.1[[#This Row],[Mark]]&lt;40,"F",IF(S5.1[[#This Row],[Mark]]&lt;45,"E",IF(S5.1[[#This Row],[Mark]]&lt;50,"D",IF(S5.1[[#This Row],[Mark]]&lt;60,"C",IF(S5.1[[#This Row],[Mark]]&lt;70,"B",IF(S5.1[[#This Row],[Mark]]&lt;=100,"A", "")))))))</calculatedColumnFormula>
    </tableColumn>
    <tableColumn id="6" xr3:uid="{001241F0-D717-45BB-84C0-6E619433CF05}" name="GP" totalsRowDxfId="61" dataCellStyle="Number Style">
      <calculatedColumnFormula>IF(S5.1[[#This Row],[Mark]]="","",IF(S5.1[[#This Row],[Mark]]&lt;40,0,IF(S5.1[[#This Row],[Mark]]&lt;45,1,IF(S5.1[[#This Row],[Mark]]&lt;50,2,IF(S5.1[[#This Row],[Mark]]&lt;60,3,IF(S5.1[[#This Row],[Mark]]&lt;70,4,IF(S5.1[[#This Row],[Mark]]&lt;=100,5, "")))))))</calculatedColumnFormula>
    </tableColumn>
    <tableColumn id="7" xr3:uid="{A89F0EB7-A761-45C9-AB60-D278A5AF51F1}" name="QP" totalsRowFunction="sum" totalsRowDxfId="60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48" t="s">
        <v>23</v>
      </c>
      <c r="B1" s="48"/>
      <c r="C1" s="48"/>
      <c r="D1" s="48"/>
      <c r="E1" s="48"/>
      <c r="F1" s="48"/>
      <c r="G1" s="48"/>
    </row>
    <row r="2" spans="1:7" ht="15" customHeight="1" x14ac:dyDescent="0.7">
      <c r="A2" s="49" t="s">
        <v>22</v>
      </c>
      <c r="B2" s="49"/>
      <c r="C2" s="49"/>
      <c r="D2" s="49"/>
      <c r="E2" s="49"/>
      <c r="F2" s="49"/>
      <c r="G2" s="49"/>
    </row>
    <row r="3" spans="1:7" ht="15" customHeight="1" x14ac:dyDescent="0.7">
      <c r="A3" s="49" t="s">
        <v>21</v>
      </c>
      <c r="B3" s="49"/>
      <c r="C3" s="49"/>
      <c r="D3" s="49"/>
      <c r="E3" s="49"/>
      <c r="F3" s="49"/>
      <c r="G3" s="49"/>
    </row>
    <row r="4" spans="1:7" ht="15" customHeight="1" x14ac:dyDescent="0.7">
      <c r="A4" s="46" t="s">
        <v>20</v>
      </c>
      <c r="B4" s="46"/>
      <c r="C4" s="46"/>
      <c r="D4" s="46"/>
      <c r="E4" s="46"/>
      <c r="F4" s="46"/>
      <c r="G4" s="46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50"/>
      <c r="E6" s="50"/>
      <c r="F6" s="50"/>
      <c r="G6" s="51"/>
    </row>
    <row r="7" spans="1:7" ht="15" customHeight="1" x14ac:dyDescent="0.7">
      <c r="A7" s="44" t="s">
        <v>17</v>
      </c>
      <c r="B7" s="12"/>
      <c r="C7" s="45" t="s">
        <v>16</v>
      </c>
      <c r="D7" s="45"/>
      <c r="E7" s="12"/>
      <c r="F7" s="13" t="s">
        <v>15</v>
      </c>
      <c r="G7" s="14"/>
    </row>
    <row r="9" spans="1:7" ht="15" customHeight="1" x14ac:dyDescent="0.7">
      <c r="A9" s="46" t="s">
        <v>14</v>
      </c>
      <c r="B9" s="46"/>
      <c r="C9" s="47"/>
      <c r="D9" s="47"/>
      <c r="E9" s="47"/>
      <c r="F9" s="47"/>
      <c r="G9" s="47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Row],[Mark]]="","",IF(S1.1[[#This Row],[Mark]]&lt;40,"F",IF(S1.1[[#This Row],[Mark]]&lt;45,"E",IF(S1.1[[#This Row],[Mark]]&lt;50,"D",IF(S1.1[[#This Row],[Mark]]&lt;60,"C",IF(S1.1[[#This Row],[Mark]]&lt;70,"B",IF(S1.1[[#This Row],[Mark]]&lt;=100,"A", "")))))))</f>
        <v/>
      </c>
      <c r="F11" s="38" t="str">
        <f>IF(S1.1[[#This Row],[Mark]]="","",IF(S1.1[[#This Row],[Mark]]&lt;40,0,IF(S1.1[[#This Row],[Mark]]&lt;45,1,IF(S1.1[[#This Row],[Mark]]&lt;50,2,IF(S1.1[[#This Row],[Mark]]&lt;60,3,IF(S1.1[[#This Row],[Mark]]&lt;70,4,IF(S1.1[[#This Row],[Mark]]&lt;=100,5, "")))))))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Row],[Mark]]="","",IF(S1.2[[#This Row],[Mark]]&lt;40,"F",IF(S1.2[[#This Row],[Mark]]&lt;45,"E",IF(S1.2[[#This Row],[Mark]]&lt;50,"D",IF(S1.2[[#This Row],[Mark]]&lt;60,"C",IF(S1.2[[#This Row],[Mark]]&lt;70,"B",IF(S1.2[[#This Row],[Mark]]&lt;=100,"A", "")))))))</f>
        <v/>
      </c>
      <c r="F16" s="38" t="str">
        <f>IF(S1.2[[#This Row],[Mark]]="","",IF(S1.2[[#This Row],[Mark]]&lt;40,0,IF(S1.2[[#This Row],[Mark]]&lt;45,1,IF(S1.2[[#This Row],[Mark]]&lt;50,2,IF(S1.2[[#This Row],[Mark]]&lt;60,3,IF(S1.2[[#This Row],[Mark]]&lt;70,4,IF(S1.2[[#This Row],[Mark]]&lt;=100,5, "")))))))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57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57">
        <f>IFERROR((S1.1[[#Totals],[QP]]+S1.2[[#Totals],[QP]])/(S1.1[[#Totals],[CU]]+S1.2[[#Totals],[CU]]),0)</f>
        <v>0</v>
      </c>
    </row>
    <row r="21" spans="1:7" ht="15" customHeight="1" x14ac:dyDescent="0.7">
      <c r="A21" s="41" t="s">
        <v>40</v>
      </c>
      <c r="B21" s="18"/>
    </row>
    <row r="22" spans="1:7" ht="15" customHeight="1" x14ac:dyDescent="0.7">
      <c r="A22" s="41" t="s">
        <v>39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3" t="s">
        <v>23</v>
      </c>
      <c r="B1" s="53"/>
      <c r="C1" s="53"/>
      <c r="D1" s="53"/>
      <c r="E1" s="53"/>
      <c r="F1" s="53"/>
      <c r="G1" s="53"/>
    </row>
    <row r="2" spans="1:7" ht="15" customHeight="1" x14ac:dyDescent="0.7">
      <c r="A2" s="53" t="str">
        <f>IF('L100'!A2:G2="","",'L100'!A2:G2)</f>
        <v>Faculty of Engineering</v>
      </c>
      <c r="B2" s="53"/>
      <c r="C2" s="53"/>
      <c r="D2" s="53"/>
      <c r="E2" s="53"/>
      <c r="F2" s="53"/>
      <c r="G2" s="53"/>
    </row>
    <row r="3" spans="1:7" ht="15" customHeight="1" x14ac:dyDescent="0.7">
      <c r="A3" s="53" t="str">
        <f>IF('L100'!A3:G3="","",'L100'!A3:G3)</f>
        <v>Department of Mechanical Engineering</v>
      </c>
      <c r="B3" s="53"/>
      <c r="C3" s="53"/>
      <c r="D3" s="53"/>
      <c r="E3" s="53"/>
      <c r="F3" s="53"/>
      <c r="G3" s="53"/>
    </row>
    <row r="4" spans="1:7" ht="15" customHeight="1" x14ac:dyDescent="0.7">
      <c r="A4" s="52" t="s">
        <v>20</v>
      </c>
      <c r="B4" s="52"/>
      <c r="C4" s="52"/>
      <c r="D4" s="52"/>
      <c r="E4" s="52"/>
      <c r="F4" s="52"/>
      <c r="G4" s="52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54" t="str">
        <f>IF('L100'!D6:G6="","",'L100'!D6:G6)</f>
        <v/>
      </c>
      <c r="E6" s="54"/>
      <c r="F6" s="54"/>
      <c r="G6" s="55"/>
    </row>
    <row r="7" spans="1:7" ht="15" customHeight="1" x14ac:dyDescent="0.7">
      <c r="A7" s="40" t="s">
        <v>17</v>
      </c>
      <c r="B7" s="23" t="str">
        <f>IF('L100'!B7="","",'L100'!B7)</f>
        <v/>
      </c>
      <c r="C7" s="56" t="s">
        <v>16</v>
      </c>
      <c r="D7" s="56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2" t="s">
        <v>24</v>
      </c>
      <c r="B9" s="52"/>
      <c r="C9" s="47"/>
      <c r="D9" s="47"/>
      <c r="E9" s="47"/>
      <c r="F9" s="47"/>
      <c r="G9" s="47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Row],[Mark]]="","",IF(S2.1[[#This Row],[Mark]]&lt;40,"F",IF(S2.1[[#This Row],[Mark]]&lt;45,"E",IF(S2.1[[#This Row],[Mark]]&lt;50,"D",IF(S2.1[[#This Row],[Mark]]&lt;60,"C",IF(S2.1[[#This Row],[Mark]]&lt;70,"B",IF(S2.1[[#This Row],[Mark]]&lt;=100,"A", "")))))))</f>
        <v/>
      </c>
      <c r="F11" s="38" t="str">
        <f>IF(S2.1[[#This Row],[Mark]]="","",IF(S2.1[[#This Row],[Mark]]&lt;40,0,IF(S2.1[[#This Row],[Mark]]&lt;45,1,IF(S2.1[[#This Row],[Mark]]&lt;50,2,IF(S2.1[[#This Row],[Mark]]&lt;60,3,IF(S2.1[[#This Row],[Mark]]&lt;70,4,IF(S2.1[[#This Row],[Mark]]&lt;=100,5, "")))))))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Row],[Mark]]="","",IF(S2.2[[#This Row],[Mark]]&lt;40,"F",IF(S2.2[[#This Row],[Mark]]&lt;45,"E",IF(S2.2[[#This Row],[Mark]]&lt;50,"D",IF(S2.2[[#This Row],[Mark]]&lt;60,"C",IF(S2.2[[#This Row],[Mark]]&lt;70,"B",IF(S2.2[[#This Row],[Mark]]&lt;=100,"A", "")))))))</f>
        <v/>
      </c>
      <c r="F16" s="38" t="str">
        <f>IF(S2.2[[#This Row],[Mark]]="","",IF(S2.2[[#This Row],[Mark]]&lt;40,0,IF(S2.2[[#This Row],[Mark]]&lt;45,1,IF(S2.2[[#This Row],[Mark]]&lt;50,2,IF(S2.2[[#This Row],[Mark]]&lt;60,3,IF(S2.2[[#This Row],[Mark]]&lt;70,4,IF(S2.2[[#This Row],[Mark]]&lt;=100,5, "")))))))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58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57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40</v>
      </c>
      <c r="B21" s="18"/>
    </row>
    <row r="22" spans="1:7" ht="15" customHeight="1" x14ac:dyDescent="0.7">
      <c r="A22" s="41" t="s">
        <v>39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3" t="s">
        <v>23</v>
      </c>
      <c r="B1" s="53"/>
      <c r="C1" s="53"/>
      <c r="D1" s="53"/>
      <c r="E1" s="53"/>
      <c r="F1" s="53"/>
      <c r="G1" s="53"/>
    </row>
    <row r="2" spans="1:7" ht="15" customHeight="1" x14ac:dyDescent="0.7">
      <c r="A2" s="53" t="str">
        <f>IF('L100'!A2:G2="","",'L100'!A2:G2)</f>
        <v>Faculty of Engineering</v>
      </c>
      <c r="B2" s="53"/>
      <c r="C2" s="53"/>
      <c r="D2" s="53"/>
      <c r="E2" s="53"/>
      <c r="F2" s="53"/>
      <c r="G2" s="53"/>
    </row>
    <row r="3" spans="1:7" ht="15" customHeight="1" x14ac:dyDescent="0.7">
      <c r="A3" s="53" t="str">
        <f>IF('L100'!A3:G3="","",'L100'!A3:G3)</f>
        <v>Department of Mechanical Engineering</v>
      </c>
      <c r="B3" s="53"/>
      <c r="C3" s="53"/>
      <c r="D3" s="53"/>
      <c r="E3" s="53"/>
      <c r="F3" s="53"/>
      <c r="G3" s="53"/>
    </row>
    <row r="4" spans="1:7" ht="15" customHeight="1" x14ac:dyDescent="0.7">
      <c r="A4" s="52" t="s">
        <v>20</v>
      </c>
      <c r="B4" s="52"/>
      <c r="C4" s="52"/>
      <c r="D4" s="52"/>
      <c r="E4" s="52"/>
      <c r="F4" s="52"/>
      <c r="G4" s="52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54" t="str">
        <f>IF('L100'!D6:G6="","",'L100'!D6:G6)</f>
        <v/>
      </c>
      <c r="E6" s="54"/>
      <c r="F6" s="54"/>
      <c r="G6" s="55"/>
    </row>
    <row r="7" spans="1:7" ht="15" customHeight="1" x14ac:dyDescent="0.7">
      <c r="A7" s="40" t="s">
        <v>17</v>
      </c>
      <c r="B7" s="23" t="str">
        <f>IF('L100'!B7="","",'L100'!B7)</f>
        <v/>
      </c>
      <c r="C7" s="56" t="s">
        <v>16</v>
      </c>
      <c r="D7" s="56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2" t="s">
        <v>26</v>
      </c>
      <c r="B9" s="52"/>
      <c r="C9" s="47"/>
      <c r="D9" s="47"/>
      <c r="E9" s="47"/>
      <c r="F9" s="47"/>
      <c r="G9" s="47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Row],[Mark]]="","",IF(S3.1[[#This Row],[Mark]]&lt;40,"F",IF(S3.1[[#This Row],[Mark]]&lt;45,"E",IF(S3.1[[#This Row],[Mark]]&lt;50,"D",IF(S3.1[[#This Row],[Mark]]&lt;60,"C",IF(S3.1[[#This Row],[Mark]]&lt;70,"B",IF(S3.1[[#This Row],[Mark]]&lt;=100,"A", "")))))))</f>
        <v/>
      </c>
      <c r="F11" s="38" t="str">
        <f>IF(S3.1[[#This Row],[Mark]]="","",IF(S3.1[[#This Row],[Mark]]&lt;40,0,IF(S3.1[[#This Row],[Mark]]&lt;45,1,IF(S3.1[[#This Row],[Mark]]&lt;50,2,IF(S3.1[[#This Row],[Mark]]&lt;60,3,IF(S3.1[[#This Row],[Mark]]&lt;70,4,IF(S3.1[[#This Row],[Mark]]&lt;=100,5, "")))))))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Row],[Mark]]="","",IF(S3.2[[#This Row],[Mark]]&lt;40,"F",IF(S3.2[[#This Row],[Mark]]&lt;45,"E",IF(S3.2[[#This Row],[Mark]]&lt;50,"D",IF(S3.2[[#This Row],[Mark]]&lt;60,"C",IF(S3.2[[#This Row],[Mark]]&lt;70,"B",IF(S3.2[[#This Row],[Mark]]&lt;=100,"A", "")))))))</f>
        <v/>
      </c>
      <c r="F16" s="38" t="str">
        <f>IF(S3.2[[#This Row],[Mark]]="","",IF(S3.2[[#This Row],[Mark]]&lt;40,0,IF(S3.2[[#This Row],[Mark]]&lt;45,1,IF(S3.2[[#This Row],[Mark]]&lt;50,2,IF(S3.2[[#This Row],[Mark]]&lt;60,3,IF(S3.2[[#This Row],[Mark]]&lt;70,4,IF(S3.2[[#This Row],[Mark]]&lt;=100,5, "")))))))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58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58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40</v>
      </c>
      <c r="B21" s="18"/>
    </row>
    <row r="22" spans="1:7" ht="15" customHeight="1" x14ac:dyDescent="0.7">
      <c r="A22" s="41" t="s">
        <v>39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3" t="s">
        <v>23</v>
      </c>
      <c r="B1" s="53"/>
      <c r="C1" s="53"/>
      <c r="D1" s="53"/>
      <c r="E1" s="53"/>
      <c r="F1" s="53"/>
      <c r="G1" s="53"/>
    </row>
    <row r="2" spans="1:7" ht="15" customHeight="1" x14ac:dyDescent="0.7">
      <c r="A2" s="53" t="str">
        <f>IF('L100'!A2:G2="","",'L100'!A2:G2)</f>
        <v>Faculty of Engineering</v>
      </c>
      <c r="B2" s="53"/>
      <c r="C2" s="53"/>
      <c r="D2" s="53"/>
      <c r="E2" s="53"/>
      <c r="F2" s="53"/>
      <c r="G2" s="53"/>
    </row>
    <row r="3" spans="1:7" ht="15" customHeight="1" x14ac:dyDescent="0.7">
      <c r="A3" s="53" t="str">
        <f>IF('L100'!A3:G3="","",'L100'!A3:G3)</f>
        <v>Department of Mechanical Engineering</v>
      </c>
      <c r="B3" s="53"/>
      <c r="C3" s="53"/>
      <c r="D3" s="53"/>
      <c r="E3" s="53"/>
      <c r="F3" s="53"/>
      <c r="G3" s="53"/>
    </row>
    <row r="4" spans="1:7" ht="15" customHeight="1" x14ac:dyDescent="0.7">
      <c r="A4" s="52" t="s">
        <v>20</v>
      </c>
      <c r="B4" s="52"/>
      <c r="C4" s="52"/>
      <c r="D4" s="52"/>
      <c r="E4" s="52"/>
      <c r="F4" s="52"/>
      <c r="G4" s="52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54" t="str">
        <f>IF('L100'!D6:G6="","",'L100'!D6:G6)</f>
        <v/>
      </c>
      <c r="E6" s="54"/>
      <c r="F6" s="54"/>
      <c r="G6" s="55"/>
    </row>
    <row r="7" spans="1:7" ht="15" customHeight="1" x14ac:dyDescent="0.7">
      <c r="A7" s="40" t="s">
        <v>17</v>
      </c>
      <c r="B7" s="23" t="str">
        <f>IF('L100'!B7="","",'L100'!B7)</f>
        <v/>
      </c>
      <c r="C7" s="56" t="s">
        <v>16</v>
      </c>
      <c r="D7" s="56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2" t="s">
        <v>28</v>
      </c>
      <c r="B9" s="52"/>
      <c r="C9" s="47"/>
      <c r="D9" s="47"/>
      <c r="E9" s="47"/>
      <c r="F9" s="47"/>
      <c r="G9" s="47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Row],[Mark]]="","",IF(S4.1[[#This Row],[Mark]]&lt;40,"F",IF(S4.1[[#This Row],[Mark]]&lt;45,"E",IF(S4.1[[#This Row],[Mark]]&lt;50,"D",IF(S4.1[[#This Row],[Mark]]&lt;60,"C",IF(S4.1[[#This Row],[Mark]]&lt;70,"B",IF(S4.1[[#This Row],[Mark]]&lt;=100,"A", "")))))))</f>
        <v/>
      </c>
      <c r="F11" s="38" t="str">
        <f>IF(S4.1[[#This Row],[Mark]]="","",IF(S4.1[[#This Row],[Mark]]&lt;40,0,IF(S4.1[[#This Row],[Mark]]&lt;45,1,IF(S4.1[[#This Row],[Mark]]&lt;50,2,IF(S4.1[[#This Row],[Mark]]&lt;60,3,IF(S4.1[[#This Row],[Mark]]&lt;70,4,IF(S4.1[[#This Row],[Mark]]&lt;=100,5, "")))))))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Row],[Mark]]="","",IF(S4.2[[#This Row],[Mark]]&lt;40,"F",IF(S4.2[[#This Row],[Mark]]&lt;45,"E",IF(S4.2[[#This Row],[Mark]]&lt;50,"D",IF(S4.2[[#This Row],[Mark]]&lt;60,"C",IF(S4.2[[#This Row],[Mark]]&lt;70,"B",IF(S4.2[[#This Row],[Mark]]&lt;=100,"A", "")))))))</f>
        <v/>
      </c>
      <c r="F16" s="38" t="str">
        <f>IF(S4.2[[#This Row],[Mark]]="","",IF(S4.2[[#This Row],[Mark]]&lt;40,0,IF(S4.2[[#This Row],[Mark]]&lt;45,1,IF(S4.2[[#This Row],[Mark]]&lt;50,2,IF(S4.2[[#This Row],[Mark]]&lt;60,3,IF(S4.2[[#This Row],[Mark]]&lt;70,4,IF(S4.2[[#This Row],[Mark]]&lt;=100,5, "")))))))</f>
        <v/>
      </c>
      <c r="G16" s="38" t="str">
        <f>IFERROR(S4.2[[#This Row],[CU]]*S4.2[[#This Row],[GP]], "")</f>
        <v/>
      </c>
    </row>
    <row r="17" spans="1:7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9" spans="1:7" ht="15" customHeight="1" x14ac:dyDescent="0.7">
      <c r="C19" s="25" t="s">
        <v>4</v>
      </c>
      <c r="D19" s="26">
        <f>S4.1[[#Totals],[CU]]+S4.2[[#Totals],[CU]]</f>
        <v>0</v>
      </c>
      <c r="F19" s="25" t="s">
        <v>3</v>
      </c>
      <c r="G19" s="58">
        <f>IFERROR((S4.1[[#Totals],[QP]]+S4.2[[#Totals],[QP]])/(S4.1[[#Totals],[CU]]+S4.2[[#Totals],[CU]]),0)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58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21" spans="1:7" ht="15" customHeight="1" x14ac:dyDescent="0.7">
      <c r="A21" s="41" t="s">
        <v>40</v>
      </c>
      <c r="B21" s="18"/>
    </row>
    <row r="22" spans="1:7" ht="15" customHeight="1" x14ac:dyDescent="0.7">
      <c r="A22" s="41" t="s">
        <v>39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53" t="s">
        <v>23</v>
      </c>
      <c r="B1" s="53"/>
      <c r="C1" s="53"/>
      <c r="D1" s="53"/>
      <c r="E1" s="53"/>
      <c r="F1" s="53"/>
      <c r="G1" s="53"/>
    </row>
    <row r="2" spans="1:7" ht="15" customHeight="1" x14ac:dyDescent="0.7">
      <c r="A2" s="53" t="str">
        <f>IF('L100'!A2:G2="","",'L100'!A2:G2)</f>
        <v>Faculty of Engineering</v>
      </c>
      <c r="B2" s="53"/>
      <c r="C2" s="53"/>
      <c r="D2" s="53"/>
      <c r="E2" s="53"/>
      <c r="F2" s="53"/>
      <c r="G2" s="53"/>
    </row>
    <row r="3" spans="1:7" ht="15" customHeight="1" x14ac:dyDescent="0.7">
      <c r="A3" s="53" t="str">
        <f>IF('L100'!A3:G3="","",'L100'!A3:G3)</f>
        <v>Department of Mechanical Engineering</v>
      </c>
      <c r="B3" s="53"/>
      <c r="C3" s="53"/>
      <c r="D3" s="53"/>
      <c r="E3" s="53"/>
      <c r="F3" s="53"/>
      <c r="G3" s="53"/>
    </row>
    <row r="4" spans="1:7" ht="15" customHeight="1" x14ac:dyDescent="0.7">
      <c r="A4" s="52" t="s">
        <v>20</v>
      </c>
      <c r="B4" s="52"/>
      <c r="C4" s="52"/>
      <c r="D4" s="52"/>
      <c r="E4" s="52"/>
      <c r="F4" s="52"/>
      <c r="G4" s="52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54" t="str">
        <f>IF('L100'!D6:G6="","",'L100'!D6:G6)</f>
        <v/>
      </c>
      <c r="E6" s="54"/>
      <c r="F6" s="54"/>
      <c r="G6" s="55"/>
    </row>
    <row r="7" spans="1:7" ht="15" customHeight="1" x14ac:dyDescent="0.7">
      <c r="A7" s="40" t="s">
        <v>17</v>
      </c>
      <c r="B7" s="23" t="str">
        <f>IF('L100'!B7="","",'L100'!B7)</f>
        <v/>
      </c>
      <c r="C7" s="56" t="s">
        <v>16</v>
      </c>
      <c r="D7" s="56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2" t="s">
        <v>30</v>
      </c>
      <c r="B9" s="52"/>
      <c r="C9" s="47"/>
      <c r="D9" s="47"/>
      <c r="E9" s="47"/>
      <c r="F9" s="47"/>
      <c r="G9" s="47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Row],[Mark]]="","",IF(S5.1[[#This Row],[Mark]]&lt;40,"F",IF(S5.1[[#This Row],[Mark]]&lt;45,"E",IF(S5.1[[#This Row],[Mark]]&lt;50,"D",IF(S5.1[[#This Row],[Mark]]&lt;60,"C",IF(S5.1[[#This Row],[Mark]]&lt;70,"B",IF(S5.1[[#This Row],[Mark]]&lt;=100,"A", "")))))))</f>
        <v/>
      </c>
      <c r="F11" s="38" t="str">
        <f>IF(S5.1[[#This Row],[Mark]]="","",IF(S5.1[[#This Row],[Mark]]&lt;40,0,IF(S5.1[[#This Row],[Mark]]&lt;45,1,IF(S5.1[[#This Row],[Mark]]&lt;50,2,IF(S5.1[[#This Row],[Mark]]&lt;60,3,IF(S5.1[[#This Row],[Mark]]&lt;70,4,IF(S5.1[[#This Row],[Mark]]&lt;=100,5, "")))))))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Row],[Mark]]="","",IF(S5.2[[#This Row],[Mark]]&lt;40,"F",IF(S5.2[[#This Row],[Mark]]&lt;45,"E",IF(S5.2[[#This Row],[Mark]]&lt;50,"D",IF(S5.2[[#This Row],[Mark]]&lt;60,"C",IF(S5.2[[#This Row],[Mark]]&lt;70,"B",IF(S5.2[[#This Row],[Mark]]&lt;=100,"A", "")))))))</f>
        <v/>
      </c>
      <c r="F16" s="38" t="str">
        <f>IF(S5.2[[#This Row],[Mark]]="","",IF(S5.2[[#This Row],[Mark]]&lt;40,0,IF(S5.2[[#This Row],[Mark]]&lt;45,1,IF(S5.2[[#This Row],[Mark]]&lt;50,2,IF(S5.2[[#This Row],[Mark]]&lt;60,3,IF(S5.2[[#This Row],[Mark]]&lt;70,4,IF(S5.2[[#This Row],[Mark]]&lt;=100,5, "")))))))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59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59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40</v>
      </c>
      <c r="B21" s="18"/>
      <c r="G21" s="29"/>
    </row>
    <row r="22" spans="1:7" ht="15" customHeight="1" x14ac:dyDescent="0.7">
      <c r="A22" s="41" t="s">
        <v>39</v>
      </c>
      <c r="B22" s="27" t="str">
        <f>IF('L100'!B22="","",'L100'!B22)</f>
        <v/>
      </c>
      <c r="C22" s="1" t="s">
        <v>36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37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38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3" t="s">
        <v>23</v>
      </c>
      <c r="B1" s="53"/>
      <c r="C1" s="53"/>
      <c r="D1" s="53"/>
      <c r="E1" s="53"/>
      <c r="F1" s="53"/>
      <c r="G1" s="53"/>
    </row>
    <row r="2" spans="1:7" ht="15" customHeight="1" x14ac:dyDescent="0.7">
      <c r="A2" s="53" t="str">
        <f>IF('L100'!A2:G2="","",'L100'!A2:G2)</f>
        <v>Faculty of Engineering</v>
      </c>
      <c r="B2" s="53"/>
      <c r="C2" s="53"/>
      <c r="D2" s="53"/>
      <c r="E2" s="53"/>
      <c r="F2" s="53"/>
      <c r="G2" s="53"/>
    </row>
    <row r="3" spans="1:7" ht="15" customHeight="1" x14ac:dyDescent="0.7">
      <c r="A3" s="53" t="str">
        <f>IF('L100'!A3:G3="","",'L100'!A3:G3)</f>
        <v>Department of Mechanical Engineering</v>
      </c>
      <c r="B3" s="53"/>
      <c r="C3" s="53"/>
      <c r="D3" s="53"/>
      <c r="E3" s="53"/>
      <c r="F3" s="53"/>
      <c r="G3" s="53"/>
    </row>
    <row r="4" spans="1:7" ht="15" customHeight="1" x14ac:dyDescent="0.7">
      <c r="A4" s="52" t="s">
        <v>20</v>
      </c>
      <c r="B4" s="52"/>
      <c r="C4" s="52"/>
      <c r="D4" s="52"/>
      <c r="E4" s="52"/>
      <c r="F4" s="52"/>
      <c r="G4" s="52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54" t="str">
        <f>IF('L100'!D6:G6="","",'L100'!D6:G6)</f>
        <v/>
      </c>
      <c r="E6" s="54"/>
      <c r="F6" s="54"/>
      <c r="G6" s="55"/>
    </row>
    <row r="7" spans="1:7" ht="15" customHeight="1" x14ac:dyDescent="0.7">
      <c r="A7" s="40" t="s">
        <v>17</v>
      </c>
      <c r="B7" s="23" t="str">
        <f>IF('L100'!B7="","",'L100'!B7)</f>
        <v/>
      </c>
      <c r="C7" s="56" t="s">
        <v>16</v>
      </c>
      <c r="D7" s="56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2" t="s">
        <v>32</v>
      </c>
      <c r="B9" s="52"/>
      <c r="C9" s="47"/>
      <c r="D9" s="47"/>
      <c r="E9" s="47"/>
      <c r="F9" s="47"/>
      <c r="G9" s="47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Row],[Mark]]="","",IF(S6.1[[#This Row],[Mark]]&lt;40,"F",IF(S6.1[[#This Row],[Mark]]&lt;45,"E",IF(S6.1[[#This Row],[Mark]]&lt;50,"D",IF(S6.1[[#This Row],[Mark]]&lt;60,"C",IF(S6.1[[#This Row],[Mark]]&lt;70,"B",IF(S6.1[[#This Row],[Mark]]&lt;=100,"A", "")))))))</f>
        <v/>
      </c>
      <c r="F11" s="38" t="str">
        <f>IF(S6.1[[#This Row],[Mark]]="","",IF(S6.1[[#This Row],[Mark]]&lt;40,0,IF(S6.1[[#This Row],[Mark]]&lt;45,1,IF(S6.1[[#This Row],[Mark]]&lt;50,2,IF(S6.1[[#This Row],[Mark]]&lt;60,3,IF(S6.1[[#This Row],[Mark]]&lt;70,4,IF(S6.1[[#This Row],[Mark]]&lt;=100,5, "")))))))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Row],[Mark]]="","",IF(S6.2[[#This Row],[Mark]]&lt;40,"F",IF(S6.2[[#This Row],[Mark]]&lt;45,"E",IF(S6.2[[#This Row],[Mark]]&lt;50,"D",IF(S6.2[[#This Row],[Mark]]&lt;60,"C",IF(S6.2[[#This Row],[Mark]]&lt;70,"B",IF(S6.2[[#This Row],[Mark]]&lt;=100,"A", "")))))))</f>
        <v/>
      </c>
      <c r="F16" s="38" t="str">
        <f>IF(S6.2[[#This Row],[Mark]]="","",IF(S6.2[[#This Row],[Mark]]&lt;40,0,IF(S6.2[[#This Row],[Mark]]&lt;45,1,IF(S6.2[[#This Row],[Mark]]&lt;50,2,IF(S6.2[[#This Row],[Mark]]&lt;60,3,IF(S6.2[[#This Row],[Mark]]&lt;70,4,IF(S6.2[[#This Row],[Mark]]&lt;=100,5, "")))))))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59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59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40</v>
      </c>
      <c r="B21" s="18"/>
      <c r="G21" s="29"/>
    </row>
    <row r="22" spans="1:7" ht="15" customHeight="1" x14ac:dyDescent="0.7">
      <c r="A22" s="41" t="s">
        <v>39</v>
      </c>
      <c r="B22" s="27" t="str">
        <f>IF('L100'!B22="","",'L100'!B22)</f>
        <v/>
      </c>
      <c r="C22" s="1" t="s">
        <v>36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37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38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3" t="s">
        <v>23</v>
      </c>
      <c r="B1" s="53"/>
      <c r="C1" s="53"/>
      <c r="D1" s="53"/>
      <c r="E1" s="53"/>
      <c r="F1" s="53"/>
      <c r="G1" s="53"/>
    </row>
    <row r="2" spans="1:7" ht="15" customHeight="1" x14ac:dyDescent="0.7">
      <c r="A2" s="53" t="str">
        <f>IF('L100'!A2:G2="","",'L100'!A2:G2)</f>
        <v>Faculty of Engineering</v>
      </c>
      <c r="B2" s="53"/>
      <c r="C2" s="53"/>
      <c r="D2" s="53"/>
      <c r="E2" s="53"/>
      <c r="F2" s="53"/>
      <c r="G2" s="53"/>
    </row>
    <row r="3" spans="1:7" ht="15" customHeight="1" x14ac:dyDescent="0.7">
      <c r="A3" s="53" t="str">
        <f>IF('L100'!A3:G3="","",'L100'!A3:G3)</f>
        <v>Department of Mechanical Engineering</v>
      </c>
      <c r="B3" s="53"/>
      <c r="C3" s="53"/>
      <c r="D3" s="53"/>
      <c r="E3" s="53"/>
      <c r="F3" s="53"/>
      <c r="G3" s="53"/>
    </row>
    <row r="4" spans="1:7" ht="15" customHeight="1" x14ac:dyDescent="0.7">
      <c r="A4" s="52" t="s">
        <v>20</v>
      </c>
      <c r="B4" s="52"/>
      <c r="C4" s="52"/>
      <c r="D4" s="52"/>
      <c r="E4" s="52"/>
      <c r="F4" s="52"/>
      <c r="G4" s="52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54" t="str">
        <f>IF('L100'!D6:G6="","",'L100'!D6:G6)</f>
        <v/>
      </c>
      <c r="E6" s="54"/>
      <c r="F6" s="54"/>
      <c r="G6" s="55"/>
    </row>
    <row r="7" spans="1:7" ht="15" customHeight="1" x14ac:dyDescent="0.7">
      <c r="A7" s="40" t="s">
        <v>17</v>
      </c>
      <c r="B7" s="23" t="str">
        <f>IF('L100'!B7="","",'L100'!B7)</f>
        <v/>
      </c>
      <c r="C7" s="56" t="s">
        <v>16</v>
      </c>
      <c r="D7" s="56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2" t="s">
        <v>34</v>
      </c>
      <c r="B9" s="52"/>
      <c r="C9" s="47"/>
      <c r="D9" s="47"/>
      <c r="E9" s="47"/>
      <c r="F9" s="47"/>
      <c r="G9" s="47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Row],[Mark]]="","",IF(S7.1[[#This Row],[Mark]]&lt;40,"F",IF(S7.1[[#This Row],[Mark]]&lt;45,"E",IF(S7.1[[#This Row],[Mark]]&lt;50,"D",IF(S7.1[[#This Row],[Mark]]&lt;60,"C",IF(S7.1[[#This Row],[Mark]]&lt;70,"B",IF(S7.1[[#This Row],[Mark]]&lt;=100,"A", "")))))))</f>
        <v/>
      </c>
      <c r="F11" s="38" t="str">
        <f>IF(S7.1[[#This Row],[Mark]]="","",IF(S7.1[[#This Row],[Mark]]&lt;40,0,IF(S7.1[[#This Row],[Mark]]&lt;45,1,IF(S7.1[[#This Row],[Mark]]&lt;50,2,IF(S7.1[[#This Row],[Mark]]&lt;60,3,IF(S7.1[[#This Row],[Mark]]&lt;70,4,IF(S7.1[[#This Row],[Mark]]&lt;=100,5, "")))))))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Row],[Mark]]="","",IF(S7.2[[#This Row],[Mark]]&lt;40,"F",IF(S7.2[[#This Row],[Mark]]&lt;45,"E",IF(S7.2[[#This Row],[Mark]]&lt;50,"D",IF(S7.2[[#This Row],[Mark]]&lt;60,"C",IF(S7.2[[#This Row],[Mark]]&lt;70,"B",IF(S7.2[[#This Row],[Mark]]&lt;=100,"A", "")))))))</f>
        <v/>
      </c>
      <c r="F16" s="38" t="str">
        <f>IF(S7.2[[#This Row],[Mark]]="","",IF(S7.2[[#This Row],[Mark]]&lt;40,0,IF(S7.2[[#This Row],[Mark]]&lt;45,1,IF(S7.2[[#This Row],[Mark]]&lt;50,2,IF(S7.2[[#This Row],[Mark]]&lt;60,3,IF(S7.2[[#This Row],[Mark]]&lt;70,4,IF(S7.2[[#This Row],[Mark]]&lt;=100,5, "")))))))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59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59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40</v>
      </c>
      <c r="B21" s="18"/>
      <c r="G21" s="29"/>
    </row>
    <row r="22" spans="1:7" ht="15" customHeight="1" x14ac:dyDescent="0.7">
      <c r="A22" s="41" t="s">
        <v>39</v>
      </c>
      <c r="B22" s="27" t="str">
        <f>IF('L100'!B22="","",'L100'!B22)</f>
        <v/>
      </c>
      <c r="C22" s="1" t="s">
        <v>36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37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38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L100</vt:lpstr>
      <vt:lpstr>L200</vt:lpstr>
      <vt:lpstr>L300</vt:lpstr>
      <vt:lpstr>L400</vt:lpstr>
      <vt:lpstr>L500</vt:lpstr>
      <vt:lpstr>L600</vt:lpstr>
      <vt:lpstr>L700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2021-09-27T21:24:11Z</cp:lastPrinted>
  <dcterms:created xsi:type="dcterms:W3CDTF">2021-09-26T15:33:53Z</dcterms:created>
  <dcterms:modified xsi:type="dcterms:W3CDTF">2021-10-13T00:30:31Z</dcterms:modified>
</cp:coreProperties>
</file>