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71C5D610-B010-4F6E-985C-CC14C4CE1197}" xr6:coauthVersionLast="31" xr6:coauthVersionMax="36" xr10:uidLastSave="{00000000-0000-0000-0000-000000000000}"/>
  <bookViews>
    <workbookView xWindow="0" yWindow="0" windowWidth="20490" windowHeight="7575" xr2:uid="{00000000-000D-0000-FFFF-FFFF00000000}"/>
  </bookViews>
  <sheets>
    <sheet name="Ravindhar Konatam" sheetId="3" r:id="rId1"/>
  </sheets>
  <calcPr calcId="179017"/>
</workbook>
</file>

<file path=xl/calcChain.xml><?xml version="1.0" encoding="utf-8"?>
<calcChain xmlns="http://schemas.openxmlformats.org/spreadsheetml/2006/main">
  <c r="D27" i="3" l="1"/>
  <c r="C25" i="3"/>
  <c r="C24" i="3"/>
  <c r="C18" i="3" l="1"/>
  <c r="C17" i="3"/>
  <c r="C23" i="3" l="1"/>
  <c r="C22" i="3"/>
  <c r="C21" i="3"/>
  <c r="C20" i="3"/>
  <c r="C19" i="3"/>
  <c r="C8" i="3"/>
  <c r="C16" i="3"/>
  <c r="C15" i="3"/>
  <c r="C14" i="3"/>
  <c r="C13" i="3"/>
  <c r="C12" i="3"/>
  <c r="C11" i="3"/>
  <c r="C2" i="3"/>
  <c r="C3" i="3"/>
  <c r="C4" i="3"/>
  <c r="C9" i="3"/>
  <c r="C10" i="3"/>
  <c r="C27" i="3"/>
  <c r="M4" i="3"/>
  <c r="M3" i="3"/>
  <c r="M2" i="3"/>
  <c r="M11" i="3"/>
  <c r="M10" i="3"/>
  <c r="M9" i="3"/>
  <c r="M8" i="3"/>
  <c r="M5" i="3"/>
  <c r="M6" i="3"/>
  <c r="M7" i="3"/>
  <c r="I3" i="3"/>
  <c r="I4" i="3"/>
  <c r="I8" i="3"/>
  <c r="I9" i="3"/>
  <c r="I10" i="3"/>
  <c r="I11" i="3"/>
  <c r="I2" i="3"/>
  <c r="B30" i="3" l="1"/>
</calcChain>
</file>

<file path=xl/sharedStrings.xml><?xml version="1.0" encoding="utf-8"?>
<sst xmlns="http://schemas.openxmlformats.org/spreadsheetml/2006/main" count="34" uniqueCount="13">
  <si>
    <t>Ravindhar Reddy Konatam</t>
  </si>
  <si>
    <t>Hours Worked</t>
  </si>
  <si>
    <t>Amount to be paid</t>
  </si>
  <si>
    <t xml:space="preserve">   Amount  paid</t>
  </si>
  <si>
    <t>Data payment done</t>
  </si>
  <si>
    <t>Training Fee</t>
  </si>
  <si>
    <t>Checks Issued</t>
  </si>
  <si>
    <t xml:space="preserve"> </t>
  </si>
  <si>
    <t>70 hour</t>
  </si>
  <si>
    <t>75 hour</t>
  </si>
  <si>
    <t>Premium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</si>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</sst>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B24" sqref="B24"/>
    </sheetView>
  </sheetViews>
  <sheetFormatPr defaultRowHeight="15" x14ac:dyDescent="0.25"/>
  <cols>
    <col min="1" max="1" width="15.42578125" customWidth="1"/>
    <col min="2" max="2" width="11.7109375" customWidth="1"/>
    <col min="3" max="3" width="15.28515625" customWidth="1"/>
    <col min="4" max="4" width="11.7109375" customWidth="1"/>
    <col min="5" max="5" width="13.42578125" style="6" customWidth="1"/>
    <col min="6" max="6" width="1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1" t="s">
        <v>6</v>
      </c>
      <c r="N1" t="s">
        <v>7</v>
      </c>
      <c r="O1" t="s">
        <v>7</v>
      </c>
    </row>
    <row r="2" spans="1:17" x14ac:dyDescent="0.25">
      <c r="A2" s="2">
        <v>42644</v>
      </c>
      <c r="B2">
        <v>72</v>
      </c>
      <c r="C2">
        <f>B2*65*0.7</f>
        <v>3276</v>
      </c>
      <c r="D2">
        <v>5500</v>
      </c>
      <c r="E2" s="5">
        <v>42807</v>
      </c>
      <c r="H2" t="s">
        <v>7</v>
      </c>
      <c r="I2">
        <f>C2/B2</f>
        <v>45.5</v>
      </c>
      <c r="J2" s="2">
        <v>42644</v>
      </c>
      <c r="K2">
        <v>72</v>
      </c>
      <c r="L2" t="s">
        <v>8</v>
      </c>
      <c r="M2">
        <f>B2*65*0.7</f>
        <v>3276</v>
      </c>
      <c r="N2" t="s">
        <v>7</v>
      </c>
    </row>
    <row r="3" spans="1:17" x14ac:dyDescent="0.25">
      <c r="A3" s="2">
        <v>42675</v>
      </c>
      <c r="B3">
        <v>160</v>
      </c>
      <c r="C3">
        <f t="shared" ref="C3" si="0">B3*65*0.7</f>
        <v>7279.9999999999991</v>
      </c>
      <c r="D3">
        <v>5500</v>
      </c>
      <c r="E3" s="5">
        <v>42846</v>
      </c>
      <c r="I3">
        <f t="shared" ref="I3:I11" si="1">C3/B3</f>
        <v>45.499999999999993</v>
      </c>
      <c r="J3" s="2">
        <v>42675</v>
      </c>
      <c r="K3">
        <v>160</v>
      </c>
      <c r="L3" t="s">
        <v>8</v>
      </c>
      <c r="M3">
        <f>B3*65*0.7</f>
        <v>7279.9999999999991</v>
      </c>
    </row>
    <row r="4" spans="1:17" x14ac:dyDescent="0.25">
      <c r="A4" s="2">
        <v>42705</v>
      </c>
      <c r="B4">
        <v>160</v>
      </c>
      <c r="C4">
        <f>B4*65*0.7</f>
        <v>7279.9999999999991</v>
      </c>
      <c r="D4">
        <v>5500</v>
      </c>
      <c r="E4" s="5">
        <v>42866</v>
      </c>
      <c r="I4">
        <f t="shared" si="1"/>
        <v>45.499999999999993</v>
      </c>
      <c r="J4" s="2">
        <v>42705</v>
      </c>
      <c r="K4">
        <v>160</v>
      </c>
      <c r="L4" t="s">
        <v>8</v>
      </c>
      <c r="M4">
        <f>B4*65*0.7</f>
        <v>7279.9999999999991</v>
      </c>
    </row>
    <row r="5" spans="1:17" x14ac:dyDescent="0.25">
      <c r="A5" s="2">
        <v>42736</v>
      </c>
      <c r="D5">
        <v>5500</v>
      </c>
      <c r="I5" t="s">
        <v>7</v>
      </c>
      <c r="J5" s="2">
        <v>42736</v>
      </c>
      <c r="M5">
        <f>B5*75*0.7</f>
        <v>0</v>
      </c>
    </row>
    <row r="6" spans="1:17" x14ac:dyDescent="0.25">
      <c r="A6" s="2">
        <v>42767</v>
      </c>
      <c r="D6">
        <v>5500</v>
      </c>
      <c r="I6" t="s">
        <v>7</v>
      </c>
      <c r="J6" s="2">
        <v>42767</v>
      </c>
      <c r="M6">
        <f>B6*75*0.7</f>
        <v>0</v>
      </c>
    </row>
    <row r="7" spans="1:17" x14ac:dyDescent="0.25">
      <c r="A7" s="2">
        <v>42795</v>
      </c>
      <c r="D7">
        <v>5500</v>
      </c>
      <c r="I7" t="s">
        <v>7</v>
      </c>
      <c r="J7" s="2">
        <v>42795</v>
      </c>
      <c r="K7" t="s">
        <v>7</v>
      </c>
      <c r="L7" t="s">
        <v>7</v>
      </c>
      <c r="M7">
        <f>B7*75*0.7</f>
        <v>0</v>
      </c>
    </row>
    <row r="8" spans="1:17" x14ac:dyDescent="0.25">
      <c r="A8" s="2">
        <v>42826</v>
      </c>
      <c r="B8">
        <v>200</v>
      </c>
      <c r="C8">
        <f>B8*70*0.7</f>
        <v>9800</v>
      </c>
      <c r="D8">
        <v>5500</v>
      </c>
      <c r="E8" s="5">
        <v>42968</v>
      </c>
      <c r="H8" t="s">
        <v>7</v>
      </c>
      <c r="I8">
        <f t="shared" si="1"/>
        <v>49</v>
      </c>
      <c r="J8" s="2">
        <v>42826</v>
      </c>
      <c r="K8">
        <v>120</v>
      </c>
      <c r="L8" t="s">
        <v>9</v>
      </c>
      <c r="M8">
        <f>B8*70*0.75</f>
        <v>10500</v>
      </c>
    </row>
    <row r="9" spans="1:17" x14ac:dyDescent="0.25">
      <c r="A9" s="2">
        <v>42856</v>
      </c>
      <c r="B9">
        <v>160</v>
      </c>
      <c r="C9">
        <f t="shared" ref="C9" si="2">B9*70*0.7</f>
        <v>7839.9999999999991</v>
      </c>
      <c r="D9">
        <v>5500</v>
      </c>
      <c r="E9" s="5">
        <v>42968</v>
      </c>
      <c r="H9" t="s">
        <v>7</v>
      </c>
      <c r="I9">
        <f t="shared" si="1"/>
        <v>48.999999999999993</v>
      </c>
      <c r="J9" s="2">
        <v>42856</v>
      </c>
      <c r="K9">
        <v>160</v>
      </c>
      <c r="L9" t="s">
        <v>9</v>
      </c>
      <c r="M9">
        <f>B9*70*0.75</f>
        <v>8400</v>
      </c>
    </row>
    <row r="10" spans="1:17" x14ac:dyDescent="0.25">
      <c r="A10" s="2">
        <v>42887</v>
      </c>
      <c r="B10">
        <v>143</v>
      </c>
      <c r="C10">
        <f t="shared" ref="C10:C16" si="3">B10*70*0.7</f>
        <v>7007</v>
      </c>
      <c r="D10">
        <v>5500</v>
      </c>
      <c r="E10" s="5">
        <v>42968</v>
      </c>
      <c r="H10" t="s">
        <v>7</v>
      </c>
      <c r="I10">
        <f t="shared" si="1"/>
        <v>49</v>
      </c>
      <c r="J10" s="2">
        <v>42887</v>
      </c>
      <c r="K10">
        <v>143</v>
      </c>
      <c r="L10" t="s">
        <v>9</v>
      </c>
      <c r="M10">
        <f>B10*70*0.75</f>
        <v>7507.5</v>
      </c>
    </row>
    <row r="11" spans="1:17" x14ac:dyDescent="0.25">
      <c r="A11" s="2">
        <v>42917</v>
      </c>
      <c r="B11">
        <v>144</v>
      </c>
      <c r="C11">
        <f t="shared" si="3"/>
        <v>7056</v>
      </c>
      <c r="D11">
        <v>5500</v>
      </c>
      <c r="I11">
        <f t="shared" si="1"/>
        <v>49</v>
      </c>
      <c r="J11" s="2">
        <v>42917</v>
      </c>
      <c r="K11">
        <v>144</v>
      </c>
      <c r="L11" t="s">
        <v>9</v>
      </c>
      <c r="M11">
        <f>B11*70*0.75</f>
        <v>7560</v>
      </c>
    </row>
    <row r="12" spans="1:17" x14ac:dyDescent="0.25">
      <c r="A12" s="2">
        <v>42964</v>
      </c>
      <c r="B12">
        <v>196</v>
      </c>
      <c r="C12">
        <f t="shared" si="3"/>
        <v>9604</v>
      </c>
      <c r="D12">
        <v>5500</v>
      </c>
      <c r="H12" t="s">
        <v>10</v>
      </c>
    </row>
    <row r="13" spans="1:17" x14ac:dyDescent="0.25">
      <c r="A13" s="2">
        <v>42995</v>
      </c>
      <c r="B13">
        <v>190</v>
      </c>
      <c r="C13">
        <f t="shared" si="3"/>
        <v>9310</v>
      </c>
      <c r="D13">
        <v>5500</v>
      </c>
    </row>
    <row r="14" spans="1:17" x14ac:dyDescent="0.25">
      <c r="A14" s="2">
        <v>43025</v>
      </c>
      <c r="B14">
        <v>194</v>
      </c>
      <c r="C14">
        <f t="shared" si="3"/>
        <v>9506</v>
      </c>
      <c r="D14">
        <v>5500</v>
      </c>
      <c r="M14" t="s">
        <v>7</v>
      </c>
    </row>
    <row r="15" spans="1:17" x14ac:dyDescent="0.25">
      <c r="A15" s="2">
        <v>43056</v>
      </c>
      <c r="B15">
        <v>172</v>
      </c>
      <c r="C15">
        <f t="shared" si="3"/>
        <v>8428</v>
      </c>
      <c r="D15">
        <v>5500</v>
      </c>
      <c r="P15" t="s">
        <v>7</v>
      </c>
    </row>
    <row r="16" spans="1:17" x14ac:dyDescent="0.25">
      <c r="A16" s="2">
        <v>43086</v>
      </c>
      <c r="B16">
        <v>48</v>
      </c>
      <c r="C16">
        <f t="shared" si="3"/>
        <v>2352</v>
      </c>
      <c r="D16">
        <v>5500</v>
      </c>
      <c r="P16">
        <v>32</v>
      </c>
      <c r="Q16">
        <v>8</v>
      </c>
    </row>
    <row r="17" spans="1:17" x14ac:dyDescent="0.25">
      <c r="A17" s="2">
        <v>43118</v>
      </c>
      <c r="B17">
        <v>64</v>
      </c>
      <c r="C17">
        <f>B17*75*0.7</f>
        <v>3360</v>
      </c>
      <c r="D17">
        <v>11000</v>
      </c>
      <c r="P17">
        <v>40</v>
      </c>
      <c r="Q17">
        <v>40</v>
      </c>
    </row>
    <row r="18" spans="1:17" x14ac:dyDescent="0.25">
      <c r="A18" s="2">
        <v>43149</v>
      </c>
      <c r="B18">
        <v>160</v>
      </c>
      <c r="C18">
        <f>B18*75*0.7</f>
        <v>8400</v>
      </c>
      <c r="D18">
        <v>5500</v>
      </c>
      <c r="P18">
        <v>40</v>
      </c>
      <c r="Q18">
        <v>40</v>
      </c>
    </row>
    <row r="19" spans="1:17" x14ac:dyDescent="0.25">
      <c r="A19" s="2">
        <v>43177</v>
      </c>
      <c r="B19">
        <v>176</v>
      </c>
      <c r="C19">
        <f t="shared" ref="C19:C25" si="4">B19*75*0.75</f>
        <v>9900</v>
      </c>
      <c r="D19">
        <v>5500</v>
      </c>
      <c r="P19">
        <v>40</v>
      </c>
      <c r="Q19">
        <v>40</v>
      </c>
    </row>
    <row r="20" spans="1:17" x14ac:dyDescent="0.25">
      <c r="A20" s="2">
        <v>43208</v>
      </c>
      <c r="B20">
        <v>168</v>
      </c>
      <c r="C20">
        <f t="shared" si="4"/>
        <v>9450</v>
      </c>
      <c r="D20">
        <v>5500</v>
      </c>
      <c r="P20">
        <v>16</v>
      </c>
      <c r="Q20">
        <v>40</v>
      </c>
    </row>
    <row r="21" spans="1:17" x14ac:dyDescent="0.25">
      <c r="A21" s="2">
        <v>43238</v>
      </c>
      <c r="B21">
        <v>184</v>
      </c>
      <c r="C21">
        <f t="shared" si="4"/>
        <v>10350</v>
      </c>
      <c r="D21">
        <v>5500</v>
      </c>
    </row>
    <row r="22" spans="1:17" x14ac:dyDescent="0.25">
      <c r="A22" s="2">
        <v>43269</v>
      </c>
      <c r="B22">
        <v>168</v>
      </c>
      <c r="C22">
        <f t="shared" si="4"/>
        <v>9450</v>
      </c>
      <c r="D22">
        <v>5500</v>
      </c>
      <c r="I22" t="s">
        <v>7</v>
      </c>
    </row>
    <row r="23" spans="1:17" x14ac:dyDescent="0.25">
      <c r="A23" s="2">
        <v>43299</v>
      </c>
      <c r="B23">
        <v>168</v>
      </c>
      <c r="C23">
        <f t="shared" si="4"/>
        <v>9450</v>
      </c>
      <c r="D23">
        <v>5500</v>
      </c>
    </row>
    <row r="24" spans="1:17" x14ac:dyDescent="0.25">
      <c r="A24" s="2">
        <v>43330</v>
      </c>
      <c r="B24">
        <v>192</v>
      </c>
      <c r="C24">
        <f t="shared" si="4"/>
        <v>10800</v>
      </c>
      <c r="D24">
        <v>8500</v>
      </c>
    </row>
    <row r="25" spans="1:17" x14ac:dyDescent="0.25">
      <c r="A25" s="2">
        <v>43361</v>
      </c>
      <c r="B25">
        <v>161</v>
      </c>
      <c r="C25">
        <f t="shared" si="4"/>
        <v>9056.25</v>
      </c>
      <c r="D25">
        <v>5500</v>
      </c>
    </row>
    <row r="26" spans="1:17" x14ac:dyDescent="0.25">
      <c r="A26" s="2">
        <v>43391</v>
      </c>
      <c r="D26" t="s">
        <v>7</v>
      </c>
      <c r="E26" s="6" t="s">
        <v>7</v>
      </c>
    </row>
    <row r="27" spans="1:17" x14ac:dyDescent="0.25">
      <c r="A27" t="s">
        <v>11</v>
      </c>
      <c r="C27">
        <f>SUM(C2:C26)</f>
        <v>168955.25</v>
      </c>
      <c r="D27">
        <f>SUM(D2:D26)</f>
        <v>140500</v>
      </c>
    </row>
    <row r="30" spans="1:17" x14ac:dyDescent="0.25">
      <c r="A30" s="1" t="s">
        <v>12</v>
      </c>
      <c r="B30" s="1">
        <f>D27+F27-C27</f>
        <v>-28455.25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Ravindhar Konatam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2018-09-12T16:55:26Z</dcterms:modified>
  <cp:category/>
  <cp:contentStatus/>
</cp:coreProperties>
</file>