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esktop\"/>
    </mc:Choice>
  </mc:AlternateContent>
  <xr:revisionPtr revIDLastSave="0" documentId="8_{9C2D3C0A-1C05-4100-B8A2-BA92B2C97934}" xr6:coauthVersionLast="47" xr6:coauthVersionMax="47" xr10:uidLastSave="{00000000-0000-0000-0000-000000000000}"/>
  <bookViews>
    <workbookView xWindow="-110" yWindow="-110" windowWidth="21820" windowHeight="14020" xr2:uid="{0CAE82DC-B043-43C7-8BAB-575D9B679D7F}"/>
  </bookViews>
  <sheets>
    <sheet name="func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8" i="1" l="1"/>
  <c r="N38" i="1"/>
  <c r="P39" i="1" s="1"/>
  <c r="D3" i="1"/>
  <c r="C3" i="1"/>
  <c r="H3" i="1" s="1" a="1"/>
  <c r="H3" i="1" s="1"/>
  <c r="H6" i="1"/>
  <c r="J6" i="1"/>
  <c r="I6" i="1"/>
  <c r="I3" i="1" l="1"/>
  <c r="E12" i="1"/>
  <c r="E8" i="1"/>
  <c r="E4" i="1"/>
  <c r="E10" i="1"/>
  <c r="E5" i="1"/>
  <c r="E11" i="1"/>
  <c r="E7" i="1"/>
  <c r="E6" i="1"/>
  <c r="E15" i="1"/>
  <c r="E13" i="1"/>
  <c r="E9" i="1"/>
  <c r="E3" i="1" l="1"/>
  <c r="J3" i="1" s="1" a="1"/>
  <c r="J3" i="1" s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<sst xmlns="http://schemas.openxmlformats.org/spreadsheetml/2006/main" count="17" uniqueCount="17">
  <si>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最小二乘法拟合</t>
    <phoneticPr fontId="4" type="noConversion"/>
  </si>
  <si>
    <t>年份</t>
    <phoneticPr fontId="7" type="noConversion"/>
  </si>
  <si>
    <t>收入</t>
    <phoneticPr fontId="4" type="noConversion"/>
  </si>
  <si>
    <t>出口额</t>
    <phoneticPr fontId="4" type="noConversion"/>
  </si>
  <si>
    <t>拟合值</t>
    <phoneticPr fontId="4" type="noConversion"/>
  </si>
  <si>
    <t>公式</t>
    <phoneticPr fontId="4" type="noConversion"/>
  </si>
  <si>
    <t>b</t>
    <phoneticPr fontId="4" type="noConversion"/>
  </si>
  <si>
    <t>c</t>
    <phoneticPr fontId="4" type="noConversion"/>
  </si>
  <si>
    <r>
      <t>R</t>
    </r>
    <r>
      <rPr>
        <vertAlign val="superscript"/>
        <sz val="10.5"/>
        <rFont val="等线"/>
        <family val="3"/>
        <charset val="134"/>
        <scheme val="minor"/>
      </rPr>
      <t>2</t>
    </r>
    <phoneticPr fontId="4" type="noConversion"/>
  </si>
  <si>
    <t>均值</t>
    <phoneticPr fontId="4" type="noConversion"/>
  </si>
  <si>
    <t>y=bx+c</t>
    <phoneticPr fontId="4" type="noConversion"/>
  </si>
  <si>
    <t>formula</t>
    <phoneticPr fontId="7" type="noConversion"/>
  </si>
  <si>
    <t>x</t>
    <phoneticPr fontId="4" type="noConversion"/>
  </si>
  <si>
    <t>p</t>
    <phoneticPr fontId="4" type="noConversion"/>
  </si>
  <si>
    <t>y</t>
    <phoneticPr fontId="4" type="noConversion"/>
  </si>
  <si>
    <t>CH3CH2OH</t>
    <phoneticPr fontId="4" type="noConversion"/>
  </si>
  <si>
    <t>2CO2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</si>
</sst>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12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.5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vertAlign val="superscript"/>
      <sz val="10.5"/>
      <name val="等线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Fill="0" applyBorder="0">
      <alignment horizontal="center" vertical="center"/>
    </xf>
  </cellStyleXfs>
  <cellXfs count="31">
    <xf numFmtId="0" fontId="0" fillId="0" borderId="0" xfId="0"/>
    <xf numFmtId="0" fontId="2" fillId="0" borderId="0" xfId="1" applyFont="1" applyBorder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1">
      <alignment horizontal="center" vertical="center"/>
    </xf>
    <xf numFmtId="0" fontId="6" fillId="0" borderId="1" xfId="1" applyFont="1" applyBorder="1">
      <alignment horizontal="center" vertical="center"/>
    </xf>
    <xf numFmtId="0" fontId="6" fillId="0" borderId="2" xfId="1" applyFont="1" applyBorder="1">
      <alignment horizontal="center" vertical="center"/>
    </xf>
    <xf numFmtId="0" fontId="6" fillId="0" borderId="3" xfId="1" applyFont="1" applyFill="1" applyBorder="1">
      <alignment horizontal="center" vertical="center"/>
    </xf>
    <xf numFmtId="0" fontId="8" fillId="0" borderId="0" xfId="1" applyFont="1">
      <alignment horizontal="center" vertical="center"/>
    </xf>
    <xf numFmtId="0" fontId="6" fillId="0" borderId="3" xfId="1" applyFont="1" applyBorder="1">
      <alignment horizontal="center" vertical="center"/>
    </xf>
    <xf numFmtId="0" fontId="10" fillId="0" borderId="0" xfId="1" applyFont="1">
      <alignment horizontal="center" vertical="center"/>
    </xf>
    <xf numFmtId="0" fontId="6" fillId="0" borderId="4" xfId="1" applyFont="1" applyBorder="1">
      <alignment horizontal="center" vertical="center"/>
    </xf>
    <xf numFmtId="0" fontId="6" fillId="0" borderId="5" xfId="1" applyFont="1" applyBorder="1">
      <alignment horizontal="center" vertical="center"/>
    </xf>
    <xf numFmtId="176" fontId="6" fillId="0" borderId="5" xfId="1" applyNumberFormat="1" applyFont="1" applyBorder="1">
      <alignment horizontal="center" vertical="center"/>
    </xf>
    <xf numFmtId="176" fontId="6" fillId="0" borderId="6" xfId="1" applyNumberFormat="1" applyFont="1" applyBorder="1">
      <alignment horizontal="center" vertical="center"/>
    </xf>
    <xf numFmtId="177" fontId="6" fillId="0" borderId="5" xfId="1" applyNumberFormat="1" applyFont="1" applyBorder="1">
      <alignment horizontal="center" vertical="center"/>
    </xf>
    <xf numFmtId="177" fontId="6" fillId="0" borderId="6" xfId="1" applyNumberFormat="1" applyFont="1" applyBorder="1">
      <alignment horizontal="center" vertical="center"/>
    </xf>
    <xf numFmtId="0" fontId="6" fillId="0" borderId="7" xfId="1" quotePrefix="1" applyFont="1" applyBorder="1">
      <alignment horizontal="center" vertical="center"/>
    </xf>
    <xf numFmtId="0" fontId="6" fillId="0" borderId="8" xfId="1" applyFont="1" applyBorder="1">
      <alignment horizontal="center" vertical="center"/>
    </xf>
    <xf numFmtId="0" fontId="6" fillId="0" borderId="9" xfId="1" applyFont="1" applyBorder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7" xfId="1" applyFont="1" applyBorder="1">
      <alignment horizontal="center" vertical="center"/>
    </xf>
    <xf numFmtId="0" fontId="6" fillId="0" borderId="8" xfId="1" applyFont="1" applyBorder="1">
      <alignment horizontal="center" vertical="center"/>
    </xf>
    <xf numFmtId="0" fontId="6" fillId="0" borderId="9" xfId="1" applyFont="1" applyBorder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176" fontId="1" fillId="0" borderId="0" xfId="1" applyNumberFormat="1">
      <alignment horizontal="center" vertical="center"/>
    </xf>
  </cellXfs>
  <cellStyles count="2">
    <cellStyle name="常规" xfId="0" builtinId="0"/>
    <cellStyle name="常规 3" xfId="1" xr:uid="{6A9163E1-3A81-4B42-9017-6B20F53F6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471543905113145E-2"/>
          <c:y val="9.0724571799659079E-2"/>
          <c:w val="0.81394983369324614"/>
          <c:h val="0.76497401294202494"/>
        </c:manualLayout>
      </c:layout>
      <c:scatterChart>
        <c:scatterStyle val="lineMarker"/>
        <c:varyColors val="0"/>
        <c:ser>
          <c:idx val="0"/>
          <c:order val="0"/>
          <c:tx>
            <c:strRef>
              <c:f>func!$D$2</c:f>
              <c:strCache>
                <c:ptCount val="1"/>
                <c:pt idx="0">
                  <c:v>出口额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func!$C$4:$C$15</c:f>
              <c:numCache>
                <c:formatCode>General</c:formatCode>
                <c:ptCount val="12"/>
                <c:pt idx="0">
                  <c:v>0.7</c:v>
                </c:pt>
                <c:pt idx="1">
                  <c:v>0.78</c:v>
                </c:pt>
                <c:pt idx="2">
                  <c:v>0.87</c:v>
                </c:pt>
                <c:pt idx="3">
                  <c:v>1</c:v>
                </c:pt>
                <c:pt idx="4">
                  <c:v>1.19</c:v>
                </c:pt>
                <c:pt idx="5">
                  <c:v>1.35</c:v>
                </c:pt>
                <c:pt idx="6">
                  <c:v>1.52</c:v>
                </c:pt>
                <c:pt idx="7">
                  <c:v>1.75</c:v>
                </c:pt>
                <c:pt idx="8">
                  <c:v>1.89</c:v>
                </c:pt>
                <c:pt idx="9">
                  <c:v>2.1</c:v>
                </c:pt>
                <c:pt idx="11">
                  <c:v>2.64</c:v>
                </c:pt>
              </c:numCache>
            </c:numRef>
          </c:xVal>
          <c:yVal>
            <c:numRef>
              <c:f>func!$D$4:$D$15</c:f>
              <c:numCache>
                <c:formatCode>General</c:formatCode>
                <c:ptCount val="12"/>
                <c:pt idx="0">
                  <c:v>0.82</c:v>
                </c:pt>
                <c:pt idx="1">
                  <c:v>0.93</c:v>
                </c:pt>
                <c:pt idx="2">
                  <c:v>1.06</c:v>
                </c:pt>
                <c:pt idx="3">
                  <c:v>1.24</c:v>
                </c:pt>
                <c:pt idx="4">
                  <c:v>1.44</c:v>
                </c:pt>
                <c:pt idx="5">
                  <c:v>1.6</c:v>
                </c:pt>
                <c:pt idx="6">
                  <c:v>1.88</c:v>
                </c:pt>
                <c:pt idx="7">
                  <c:v>2.08</c:v>
                </c:pt>
                <c:pt idx="8">
                  <c:v>2.2000000000000002</c:v>
                </c:pt>
                <c:pt idx="9">
                  <c:v>2.4500000000000002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E-4628-A2F0-BBAC399300BC}"/>
            </c:ext>
          </c:extLst>
        </c:ser>
        <c:ser>
          <c:idx val="1"/>
          <c:order val="1"/>
          <c:tx>
            <c:strRef>
              <c:f>func!$G$4</c:f>
              <c:strCache>
                <c:ptCount val="1"/>
                <c:pt idx="0">
                  <c:v>y=1.155x+0.0516，R2=0.9962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func!$C$4:$C$15</c:f>
              <c:numCache>
                <c:formatCode>General</c:formatCode>
                <c:ptCount val="12"/>
                <c:pt idx="0">
                  <c:v>0.7</c:v>
                </c:pt>
                <c:pt idx="1">
                  <c:v>0.78</c:v>
                </c:pt>
                <c:pt idx="2">
                  <c:v>0.87</c:v>
                </c:pt>
                <c:pt idx="3">
                  <c:v>1</c:v>
                </c:pt>
                <c:pt idx="4">
                  <c:v>1.19</c:v>
                </c:pt>
                <c:pt idx="5">
                  <c:v>1.35</c:v>
                </c:pt>
                <c:pt idx="6">
                  <c:v>1.52</c:v>
                </c:pt>
                <c:pt idx="7">
                  <c:v>1.75</c:v>
                </c:pt>
                <c:pt idx="8">
                  <c:v>1.89</c:v>
                </c:pt>
                <c:pt idx="9">
                  <c:v>2.1</c:v>
                </c:pt>
                <c:pt idx="11">
                  <c:v>2.64</c:v>
                </c:pt>
              </c:numCache>
            </c:numRef>
          </c:xVal>
          <c:yVal>
            <c:numRef>
              <c:f>func!$E$4:$E$15</c:f>
              <c:numCache>
                <c:formatCode>0.00_ </c:formatCode>
                <c:ptCount val="12"/>
                <c:pt idx="0">
                  <c:v>0.85985486750283979</c:v>
                </c:pt>
                <c:pt idx="1">
                  <c:v>0.95223147010409637</c:v>
                </c:pt>
                <c:pt idx="2">
                  <c:v>1.05615514803051</c:v>
                </c:pt>
                <c:pt idx="3">
                  <c:v>1.206267127257552</c:v>
                </c:pt>
                <c:pt idx="4">
                  <c:v>1.4256615584355363</c:v>
                </c:pt>
                <c:pt idx="5">
                  <c:v>1.6104147636380497</c:v>
                </c:pt>
                <c:pt idx="6">
                  <c:v>1.8067150441657198</c:v>
                </c:pt>
                <c:pt idx="7">
                  <c:v>2.0722977766443327</c:v>
                </c:pt>
                <c:pt idx="8">
                  <c:v>2.2339568311965312</c:v>
                </c:pt>
                <c:pt idx="9">
                  <c:v>2.4764454130248303</c:v>
                </c:pt>
                <c:pt idx="11">
                  <c:v>3.0999874805833123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7E-4628-A2F0-BBAC39930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193520"/>
        <c:axId val="1"/>
      </c:scatterChart>
      <c:valAx>
        <c:axId val="2014193520"/>
        <c:scaling>
          <c:orientation val="minMax"/>
          <c:max val="2.5"/>
          <c:min val="0.5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1"/>
        <c:crossesAt val="-5"/>
        <c:crossBetween val="midCat"/>
        <c:majorUnit val="0.5"/>
        <c:minorUnit val="0.5"/>
      </c:valAx>
      <c:valAx>
        <c:axId val="1"/>
        <c:scaling>
          <c:orientation val="minMax"/>
          <c:max val="3"/>
          <c:min val="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2014193520"/>
        <c:crosses val="autoZero"/>
        <c:crossBetween val="midCat"/>
        <c:majorUnit val="1"/>
        <c:minorUnit val="0.5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1267696601215982"/>
          <c:y val="0.4927951944151312"/>
          <c:w val="0.32785846705870625"/>
          <c:h val="0.245368942284276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0</xdr:row>
      <xdr:rowOff>438150</xdr:rowOff>
    </xdr:from>
    <xdr:to>
      <xdr:col>17</xdr:col>
      <xdr:colOff>50800</xdr:colOff>
      <xdr:row>15</xdr:row>
      <xdr:rowOff>184150</xdr:rowOff>
    </xdr:to>
    <xdr:graphicFrame macro="">
      <xdr:nvGraphicFramePr>
        <xdr:cNvPr id="2" name="图表 5">
          <a:extLst>
            <a:ext uri="{FF2B5EF4-FFF2-40B4-BE49-F238E27FC236}">
              <a16:creationId xmlns:a16="http://schemas.microsoft.com/office/drawing/2014/main" id="{F705A6CE-D550-42AE-A4FA-29858B201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rface\Desktop\func.xlsm" TargetMode="External"/><Relationship Id="rId1" Type="http://schemas.openxmlformats.org/officeDocument/2006/relationships/externalLinkPath" Target="fun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nc"/>
      <sheetName val="Sheet1"/>
      <sheetName val="Sheet3"/>
      <sheetName val="Sheet4"/>
      <sheetName val="Sheet5"/>
      <sheetName val="show"/>
      <sheetName val="Sheet2"/>
      <sheetName val="row"/>
    </sheetNames>
    <sheetDataSet>
      <sheetData sheetId="0">
        <row r="2">
          <cell r="D2" t="str">
            <v>出口额</v>
          </cell>
        </row>
        <row r="4">
          <cell r="C4">
            <v>0.7</v>
          </cell>
          <cell r="D4">
            <v>0.82</v>
          </cell>
          <cell r="E4">
            <v>0.85985486750283979</v>
          </cell>
          <cell r="G4" t="str">
            <v>y=1.155x+0.0516，R2=0.9962</v>
          </cell>
        </row>
        <row r="5">
          <cell r="C5">
            <v>0.78</v>
          </cell>
          <cell r="D5">
            <v>0.93</v>
          </cell>
          <cell r="E5">
            <v>0.95223147010409637</v>
          </cell>
        </row>
        <row r="6">
          <cell r="C6">
            <v>0.87</v>
          </cell>
          <cell r="D6">
            <v>1.06</v>
          </cell>
          <cell r="E6">
            <v>1.05615514803051</v>
          </cell>
        </row>
        <row r="7">
          <cell r="C7">
            <v>1</v>
          </cell>
          <cell r="D7">
            <v>1.24</v>
          </cell>
          <cell r="E7">
            <v>1.206267127257552</v>
          </cell>
        </row>
        <row r="8">
          <cell r="C8">
            <v>1.19</v>
          </cell>
          <cell r="D8">
            <v>1.44</v>
          </cell>
          <cell r="E8">
            <v>1.4256615584355363</v>
          </cell>
        </row>
        <row r="9">
          <cell r="C9">
            <v>1.35</v>
          </cell>
          <cell r="D9">
            <v>1.6</v>
          </cell>
          <cell r="E9">
            <v>1.6104147636380497</v>
          </cell>
        </row>
        <row r="10">
          <cell r="C10">
            <v>1.52</v>
          </cell>
          <cell r="D10">
            <v>1.88</v>
          </cell>
          <cell r="E10">
            <v>1.8067150441657198</v>
          </cell>
        </row>
        <row r="11">
          <cell r="C11">
            <v>1.75</v>
          </cell>
          <cell r="D11">
            <v>2.08</v>
          </cell>
          <cell r="E11">
            <v>2.0722977766443327</v>
          </cell>
        </row>
        <row r="12">
          <cell r="C12">
            <v>1.89</v>
          </cell>
          <cell r="D12">
            <v>2.2000000000000002</v>
          </cell>
          <cell r="E12">
            <v>2.2339568311965312</v>
          </cell>
        </row>
        <row r="13">
          <cell r="C13">
            <v>2.1</v>
          </cell>
          <cell r="D13">
            <v>2.4500000000000002</v>
          </cell>
          <cell r="E13">
            <v>2.4764454130248303</v>
          </cell>
        </row>
        <row r="15">
          <cell r="C15">
            <v>2.64</v>
          </cell>
          <cell r="E15">
            <v>3.0999874805833123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5B59-46D7-4346-89C5-3843CEEC13E6}">
  <sheetPr codeName="Sheet8"/>
  <dimension ref="B1:Q39"/>
  <sheetViews>
    <sheetView tabSelected="1" workbookViewId="0">
      <selection activeCell="N37" sqref="N37"/>
    </sheetView>
  </sheetViews>
  <sheetFormatPr defaultRowHeight="15.5" x14ac:dyDescent="0.3"/>
  <cols>
    <col min="1" max="1" width="2.9140625" style="3" customWidth="1"/>
    <col min="2" max="2" width="7" style="3" bestFit="1" customWidth="1"/>
    <col min="3" max="3" width="10.58203125" style="3" customWidth="1"/>
    <col min="4" max="4" width="9.58203125" style="3" customWidth="1"/>
    <col min="5" max="5" width="10" style="3" customWidth="1"/>
    <col min="6" max="6" width="3.08203125" style="3" customWidth="1"/>
    <col min="7" max="7" width="8.6640625" style="3"/>
    <col min="8" max="8" width="9.75" style="3" customWidth="1"/>
    <col min="9" max="9" width="7.75" style="3" customWidth="1"/>
    <col min="10" max="10" width="10.4140625" style="3" customWidth="1"/>
    <col min="11" max="11" width="8.6640625" style="3"/>
    <col min="12" max="12" width="9.5" style="3" bestFit="1" customWidth="1"/>
    <col min="13" max="13" width="8.6640625" style="3"/>
    <col min="14" max="14" width="12.08203125" style="3" bestFit="1" customWidth="1"/>
    <col min="15" max="256" width="8.6640625" style="3"/>
    <col min="257" max="257" width="4.5" style="3" customWidth="1"/>
    <col min="258" max="258" width="7" style="3" bestFit="1" customWidth="1"/>
    <col min="259" max="259" width="10.58203125" style="3" customWidth="1"/>
    <col min="260" max="260" width="9.58203125" style="3" customWidth="1"/>
    <col min="261" max="261" width="10" style="3" customWidth="1"/>
    <col min="262" max="267" width="8.6640625" style="3"/>
    <col min="268" max="268" width="9.5" style="3" bestFit="1" customWidth="1"/>
    <col min="269" max="269" width="8.6640625" style="3"/>
    <col min="270" max="270" width="12.08203125" style="3" bestFit="1" customWidth="1"/>
    <col min="271" max="512" width="8.6640625" style="3"/>
    <col min="513" max="513" width="4.5" style="3" customWidth="1"/>
    <col min="514" max="514" width="7" style="3" bestFit="1" customWidth="1"/>
    <col min="515" max="515" width="10.58203125" style="3" customWidth="1"/>
    <col min="516" max="516" width="9.58203125" style="3" customWidth="1"/>
    <col min="517" max="517" width="10" style="3" customWidth="1"/>
    <col min="518" max="523" width="8.6640625" style="3"/>
    <col min="524" max="524" width="9.5" style="3" bestFit="1" customWidth="1"/>
    <col min="525" max="525" width="8.6640625" style="3"/>
    <col min="526" max="526" width="12.08203125" style="3" bestFit="1" customWidth="1"/>
    <col min="527" max="768" width="8.6640625" style="3"/>
    <col min="769" max="769" width="4.5" style="3" customWidth="1"/>
    <col min="770" max="770" width="7" style="3" bestFit="1" customWidth="1"/>
    <col min="771" max="771" width="10.58203125" style="3" customWidth="1"/>
    <col min="772" max="772" width="9.58203125" style="3" customWidth="1"/>
    <col min="773" max="773" width="10" style="3" customWidth="1"/>
    <col min="774" max="779" width="8.6640625" style="3"/>
    <col min="780" max="780" width="9.5" style="3" bestFit="1" customWidth="1"/>
    <col min="781" max="781" width="8.6640625" style="3"/>
    <col min="782" max="782" width="12.08203125" style="3" bestFit="1" customWidth="1"/>
    <col min="783" max="1024" width="8.6640625" style="3"/>
    <col min="1025" max="1025" width="4.5" style="3" customWidth="1"/>
    <col min="1026" max="1026" width="7" style="3" bestFit="1" customWidth="1"/>
    <col min="1027" max="1027" width="10.58203125" style="3" customWidth="1"/>
    <col min="1028" max="1028" width="9.58203125" style="3" customWidth="1"/>
    <col min="1029" max="1029" width="10" style="3" customWidth="1"/>
    <col min="1030" max="1035" width="8.6640625" style="3"/>
    <col min="1036" max="1036" width="9.5" style="3" bestFit="1" customWidth="1"/>
    <col min="1037" max="1037" width="8.6640625" style="3"/>
    <col min="1038" max="1038" width="12.08203125" style="3" bestFit="1" customWidth="1"/>
    <col min="1039" max="1280" width="8.6640625" style="3"/>
    <col min="1281" max="1281" width="4.5" style="3" customWidth="1"/>
    <col min="1282" max="1282" width="7" style="3" bestFit="1" customWidth="1"/>
    <col min="1283" max="1283" width="10.58203125" style="3" customWidth="1"/>
    <col min="1284" max="1284" width="9.58203125" style="3" customWidth="1"/>
    <col min="1285" max="1285" width="10" style="3" customWidth="1"/>
    <col min="1286" max="1291" width="8.6640625" style="3"/>
    <col min="1292" max="1292" width="9.5" style="3" bestFit="1" customWidth="1"/>
    <col min="1293" max="1293" width="8.6640625" style="3"/>
    <col min="1294" max="1294" width="12.08203125" style="3" bestFit="1" customWidth="1"/>
    <col min="1295" max="1536" width="8.6640625" style="3"/>
    <col min="1537" max="1537" width="4.5" style="3" customWidth="1"/>
    <col min="1538" max="1538" width="7" style="3" bestFit="1" customWidth="1"/>
    <col min="1539" max="1539" width="10.58203125" style="3" customWidth="1"/>
    <col min="1540" max="1540" width="9.58203125" style="3" customWidth="1"/>
    <col min="1541" max="1541" width="10" style="3" customWidth="1"/>
    <col min="1542" max="1547" width="8.6640625" style="3"/>
    <col min="1548" max="1548" width="9.5" style="3" bestFit="1" customWidth="1"/>
    <col min="1549" max="1549" width="8.6640625" style="3"/>
    <col min="1550" max="1550" width="12.08203125" style="3" bestFit="1" customWidth="1"/>
    <col min="1551" max="1792" width="8.6640625" style="3"/>
    <col min="1793" max="1793" width="4.5" style="3" customWidth="1"/>
    <col min="1794" max="1794" width="7" style="3" bestFit="1" customWidth="1"/>
    <col min="1795" max="1795" width="10.58203125" style="3" customWidth="1"/>
    <col min="1796" max="1796" width="9.58203125" style="3" customWidth="1"/>
    <col min="1797" max="1797" width="10" style="3" customWidth="1"/>
    <col min="1798" max="1803" width="8.6640625" style="3"/>
    <col min="1804" max="1804" width="9.5" style="3" bestFit="1" customWidth="1"/>
    <col min="1805" max="1805" width="8.6640625" style="3"/>
    <col min="1806" max="1806" width="12.08203125" style="3" bestFit="1" customWidth="1"/>
    <col min="1807" max="2048" width="8.6640625" style="3"/>
    <col min="2049" max="2049" width="4.5" style="3" customWidth="1"/>
    <col min="2050" max="2050" width="7" style="3" bestFit="1" customWidth="1"/>
    <col min="2051" max="2051" width="10.58203125" style="3" customWidth="1"/>
    <col min="2052" max="2052" width="9.58203125" style="3" customWidth="1"/>
    <col min="2053" max="2053" width="10" style="3" customWidth="1"/>
    <col min="2054" max="2059" width="8.6640625" style="3"/>
    <col min="2060" max="2060" width="9.5" style="3" bestFit="1" customWidth="1"/>
    <col min="2061" max="2061" width="8.6640625" style="3"/>
    <col min="2062" max="2062" width="12.08203125" style="3" bestFit="1" customWidth="1"/>
    <col min="2063" max="2304" width="8.6640625" style="3"/>
    <col min="2305" max="2305" width="4.5" style="3" customWidth="1"/>
    <col min="2306" max="2306" width="7" style="3" bestFit="1" customWidth="1"/>
    <col min="2307" max="2307" width="10.58203125" style="3" customWidth="1"/>
    <col min="2308" max="2308" width="9.58203125" style="3" customWidth="1"/>
    <col min="2309" max="2309" width="10" style="3" customWidth="1"/>
    <col min="2310" max="2315" width="8.6640625" style="3"/>
    <col min="2316" max="2316" width="9.5" style="3" bestFit="1" customWidth="1"/>
    <col min="2317" max="2317" width="8.6640625" style="3"/>
    <col min="2318" max="2318" width="12.08203125" style="3" bestFit="1" customWidth="1"/>
    <col min="2319" max="2560" width="8.6640625" style="3"/>
    <col min="2561" max="2561" width="4.5" style="3" customWidth="1"/>
    <col min="2562" max="2562" width="7" style="3" bestFit="1" customWidth="1"/>
    <col min="2563" max="2563" width="10.58203125" style="3" customWidth="1"/>
    <col min="2564" max="2564" width="9.58203125" style="3" customWidth="1"/>
    <col min="2565" max="2565" width="10" style="3" customWidth="1"/>
    <col min="2566" max="2571" width="8.6640625" style="3"/>
    <col min="2572" max="2572" width="9.5" style="3" bestFit="1" customWidth="1"/>
    <col min="2573" max="2573" width="8.6640625" style="3"/>
    <col min="2574" max="2574" width="12.08203125" style="3" bestFit="1" customWidth="1"/>
    <col min="2575" max="2816" width="8.6640625" style="3"/>
    <col min="2817" max="2817" width="4.5" style="3" customWidth="1"/>
    <col min="2818" max="2818" width="7" style="3" bestFit="1" customWidth="1"/>
    <col min="2819" max="2819" width="10.58203125" style="3" customWidth="1"/>
    <col min="2820" max="2820" width="9.58203125" style="3" customWidth="1"/>
    <col min="2821" max="2821" width="10" style="3" customWidth="1"/>
    <col min="2822" max="2827" width="8.6640625" style="3"/>
    <col min="2828" max="2828" width="9.5" style="3" bestFit="1" customWidth="1"/>
    <col min="2829" max="2829" width="8.6640625" style="3"/>
    <col min="2830" max="2830" width="12.08203125" style="3" bestFit="1" customWidth="1"/>
    <col min="2831" max="3072" width="8.6640625" style="3"/>
    <col min="3073" max="3073" width="4.5" style="3" customWidth="1"/>
    <col min="3074" max="3074" width="7" style="3" bestFit="1" customWidth="1"/>
    <col min="3075" max="3075" width="10.58203125" style="3" customWidth="1"/>
    <col min="3076" max="3076" width="9.58203125" style="3" customWidth="1"/>
    <col min="3077" max="3077" width="10" style="3" customWidth="1"/>
    <col min="3078" max="3083" width="8.6640625" style="3"/>
    <col min="3084" max="3084" width="9.5" style="3" bestFit="1" customWidth="1"/>
    <col min="3085" max="3085" width="8.6640625" style="3"/>
    <col min="3086" max="3086" width="12.08203125" style="3" bestFit="1" customWidth="1"/>
    <col min="3087" max="3328" width="8.6640625" style="3"/>
    <col min="3329" max="3329" width="4.5" style="3" customWidth="1"/>
    <col min="3330" max="3330" width="7" style="3" bestFit="1" customWidth="1"/>
    <col min="3331" max="3331" width="10.58203125" style="3" customWidth="1"/>
    <col min="3332" max="3332" width="9.58203125" style="3" customWidth="1"/>
    <col min="3333" max="3333" width="10" style="3" customWidth="1"/>
    <col min="3334" max="3339" width="8.6640625" style="3"/>
    <col min="3340" max="3340" width="9.5" style="3" bestFit="1" customWidth="1"/>
    <col min="3341" max="3341" width="8.6640625" style="3"/>
    <col min="3342" max="3342" width="12.08203125" style="3" bestFit="1" customWidth="1"/>
    <col min="3343" max="3584" width="8.6640625" style="3"/>
    <col min="3585" max="3585" width="4.5" style="3" customWidth="1"/>
    <col min="3586" max="3586" width="7" style="3" bestFit="1" customWidth="1"/>
    <col min="3587" max="3587" width="10.58203125" style="3" customWidth="1"/>
    <col min="3588" max="3588" width="9.58203125" style="3" customWidth="1"/>
    <col min="3589" max="3589" width="10" style="3" customWidth="1"/>
    <col min="3590" max="3595" width="8.6640625" style="3"/>
    <col min="3596" max="3596" width="9.5" style="3" bestFit="1" customWidth="1"/>
    <col min="3597" max="3597" width="8.6640625" style="3"/>
    <col min="3598" max="3598" width="12.08203125" style="3" bestFit="1" customWidth="1"/>
    <col min="3599" max="3840" width="8.6640625" style="3"/>
    <col min="3841" max="3841" width="4.5" style="3" customWidth="1"/>
    <col min="3842" max="3842" width="7" style="3" bestFit="1" customWidth="1"/>
    <col min="3843" max="3843" width="10.58203125" style="3" customWidth="1"/>
    <col min="3844" max="3844" width="9.58203125" style="3" customWidth="1"/>
    <col min="3845" max="3845" width="10" style="3" customWidth="1"/>
    <col min="3846" max="3851" width="8.6640625" style="3"/>
    <col min="3852" max="3852" width="9.5" style="3" bestFit="1" customWidth="1"/>
    <col min="3853" max="3853" width="8.6640625" style="3"/>
    <col min="3854" max="3854" width="12.08203125" style="3" bestFit="1" customWidth="1"/>
    <col min="3855" max="4096" width="8.6640625" style="3"/>
    <col min="4097" max="4097" width="4.5" style="3" customWidth="1"/>
    <col min="4098" max="4098" width="7" style="3" bestFit="1" customWidth="1"/>
    <col min="4099" max="4099" width="10.58203125" style="3" customWidth="1"/>
    <col min="4100" max="4100" width="9.58203125" style="3" customWidth="1"/>
    <col min="4101" max="4101" width="10" style="3" customWidth="1"/>
    <col min="4102" max="4107" width="8.6640625" style="3"/>
    <col min="4108" max="4108" width="9.5" style="3" bestFit="1" customWidth="1"/>
    <col min="4109" max="4109" width="8.6640625" style="3"/>
    <col min="4110" max="4110" width="12.08203125" style="3" bestFit="1" customWidth="1"/>
    <col min="4111" max="4352" width="8.6640625" style="3"/>
    <col min="4353" max="4353" width="4.5" style="3" customWidth="1"/>
    <col min="4354" max="4354" width="7" style="3" bestFit="1" customWidth="1"/>
    <col min="4355" max="4355" width="10.58203125" style="3" customWidth="1"/>
    <col min="4356" max="4356" width="9.58203125" style="3" customWidth="1"/>
    <col min="4357" max="4357" width="10" style="3" customWidth="1"/>
    <col min="4358" max="4363" width="8.6640625" style="3"/>
    <col min="4364" max="4364" width="9.5" style="3" bestFit="1" customWidth="1"/>
    <col min="4365" max="4365" width="8.6640625" style="3"/>
    <col min="4366" max="4366" width="12.08203125" style="3" bestFit="1" customWidth="1"/>
    <col min="4367" max="4608" width="8.6640625" style="3"/>
    <col min="4609" max="4609" width="4.5" style="3" customWidth="1"/>
    <col min="4610" max="4610" width="7" style="3" bestFit="1" customWidth="1"/>
    <col min="4611" max="4611" width="10.58203125" style="3" customWidth="1"/>
    <col min="4612" max="4612" width="9.58203125" style="3" customWidth="1"/>
    <col min="4613" max="4613" width="10" style="3" customWidth="1"/>
    <col min="4614" max="4619" width="8.6640625" style="3"/>
    <col min="4620" max="4620" width="9.5" style="3" bestFit="1" customWidth="1"/>
    <col min="4621" max="4621" width="8.6640625" style="3"/>
    <col min="4622" max="4622" width="12.08203125" style="3" bestFit="1" customWidth="1"/>
    <col min="4623" max="4864" width="8.6640625" style="3"/>
    <col min="4865" max="4865" width="4.5" style="3" customWidth="1"/>
    <col min="4866" max="4866" width="7" style="3" bestFit="1" customWidth="1"/>
    <col min="4867" max="4867" width="10.58203125" style="3" customWidth="1"/>
    <col min="4868" max="4868" width="9.58203125" style="3" customWidth="1"/>
    <col min="4869" max="4869" width="10" style="3" customWidth="1"/>
    <col min="4870" max="4875" width="8.6640625" style="3"/>
    <col min="4876" max="4876" width="9.5" style="3" bestFit="1" customWidth="1"/>
    <col min="4877" max="4877" width="8.6640625" style="3"/>
    <col min="4878" max="4878" width="12.08203125" style="3" bestFit="1" customWidth="1"/>
    <col min="4879" max="5120" width="8.6640625" style="3"/>
    <col min="5121" max="5121" width="4.5" style="3" customWidth="1"/>
    <col min="5122" max="5122" width="7" style="3" bestFit="1" customWidth="1"/>
    <col min="5123" max="5123" width="10.58203125" style="3" customWidth="1"/>
    <col min="5124" max="5124" width="9.58203125" style="3" customWidth="1"/>
    <col min="5125" max="5125" width="10" style="3" customWidth="1"/>
    <col min="5126" max="5131" width="8.6640625" style="3"/>
    <col min="5132" max="5132" width="9.5" style="3" bestFit="1" customWidth="1"/>
    <col min="5133" max="5133" width="8.6640625" style="3"/>
    <col min="5134" max="5134" width="12.08203125" style="3" bestFit="1" customWidth="1"/>
    <col min="5135" max="5376" width="8.6640625" style="3"/>
    <col min="5377" max="5377" width="4.5" style="3" customWidth="1"/>
    <col min="5378" max="5378" width="7" style="3" bestFit="1" customWidth="1"/>
    <col min="5379" max="5379" width="10.58203125" style="3" customWidth="1"/>
    <col min="5380" max="5380" width="9.58203125" style="3" customWidth="1"/>
    <col min="5381" max="5381" width="10" style="3" customWidth="1"/>
    <col min="5382" max="5387" width="8.6640625" style="3"/>
    <col min="5388" max="5388" width="9.5" style="3" bestFit="1" customWidth="1"/>
    <col min="5389" max="5389" width="8.6640625" style="3"/>
    <col min="5390" max="5390" width="12.08203125" style="3" bestFit="1" customWidth="1"/>
    <col min="5391" max="5632" width="8.6640625" style="3"/>
    <col min="5633" max="5633" width="4.5" style="3" customWidth="1"/>
    <col min="5634" max="5634" width="7" style="3" bestFit="1" customWidth="1"/>
    <col min="5635" max="5635" width="10.58203125" style="3" customWidth="1"/>
    <col min="5636" max="5636" width="9.58203125" style="3" customWidth="1"/>
    <col min="5637" max="5637" width="10" style="3" customWidth="1"/>
    <col min="5638" max="5643" width="8.6640625" style="3"/>
    <col min="5644" max="5644" width="9.5" style="3" bestFit="1" customWidth="1"/>
    <col min="5645" max="5645" width="8.6640625" style="3"/>
    <col min="5646" max="5646" width="12.08203125" style="3" bestFit="1" customWidth="1"/>
    <col min="5647" max="5888" width="8.6640625" style="3"/>
    <col min="5889" max="5889" width="4.5" style="3" customWidth="1"/>
    <col min="5890" max="5890" width="7" style="3" bestFit="1" customWidth="1"/>
    <col min="5891" max="5891" width="10.58203125" style="3" customWidth="1"/>
    <col min="5892" max="5892" width="9.58203125" style="3" customWidth="1"/>
    <col min="5893" max="5893" width="10" style="3" customWidth="1"/>
    <col min="5894" max="5899" width="8.6640625" style="3"/>
    <col min="5900" max="5900" width="9.5" style="3" bestFit="1" customWidth="1"/>
    <col min="5901" max="5901" width="8.6640625" style="3"/>
    <col min="5902" max="5902" width="12.08203125" style="3" bestFit="1" customWidth="1"/>
    <col min="5903" max="6144" width="8.6640625" style="3"/>
    <col min="6145" max="6145" width="4.5" style="3" customWidth="1"/>
    <col min="6146" max="6146" width="7" style="3" bestFit="1" customWidth="1"/>
    <col min="6147" max="6147" width="10.58203125" style="3" customWidth="1"/>
    <col min="6148" max="6148" width="9.58203125" style="3" customWidth="1"/>
    <col min="6149" max="6149" width="10" style="3" customWidth="1"/>
    <col min="6150" max="6155" width="8.6640625" style="3"/>
    <col min="6156" max="6156" width="9.5" style="3" bestFit="1" customWidth="1"/>
    <col min="6157" max="6157" width="8.6640625" style="3"/>
    <col min="6158" max="6158" width="12.08203125" style="3" bestFit="1" customWidth="1"/>
    <col min="6159" max="6400" width="8.6640625" style="3"/>
    <col min="6401" max="6401" width="4.5" style="3" customWidth="1"/>
    <col min="6402" max="6402" width="7" style="3" bestFit="1" customWidth="1"/>
    <col min="6403" max="6403" width="10.58203125" style="3" customWidth="1"/>
    <col min="6404" max="6404" width="9.58203125" style="3" customWidth="1"/>
    <col min="6405" max="6405" width="10" style="3" customWidth="1"/>
    <col min="6406" max="6411" width="8.6640625" style="3"/>
    <col min="6412" max="6412" width="9.5" style="3" bestFit="1" customWidth="1"/>
    <col min="6413" max="6413" width="8.6640625" style="3"/>
    <col min="6414" max="6414" width="12.08203125" style="3" bestFit="1" customWidth="1"/>
    <col min="6415" max="6656" width="8.6640625" style="3"/>
    <col min="6657" max="6657" width="4.5" style="3" customWidth="1"/>
    <col min="6658" max="6658" width="7" style="3" bestFit="1" customWidth="1"/>
    <col min="6659" max="6659" width="10.58203125" style="3" customWidth="1"/>
    <col min="6660" max="6660" width="9.58203125" style="3" customWidth="1"/>
    <col min="6661" max="6661" width="10" style="3" customWidth="1"/>
    <col min="6662" max="6667" width="8.6640625" style="3"/>
    <col min="6668" max="6668" width="9.5" style="3" bestFit="1" customWidth="1"/>
    <col min="6669" max="6669" width="8.6640625" style="3"/>
    <col min="6670" max="6670" width="12.08203125" style="3" bestFit="1" customWidth="1"/>
    <col min="6671" max="6912" width="8.6640625" style="3"/>
    <col min="6913" max="6913" width="4.5" style="3" customWidth="1"/>
    <col min="6914" max="6914" width="7" style="3" bestFit="1" customWidth="1"/>
    <col min="6915" max="6915" width="10.58203125" style="3" customWidth="1"/>
    <col min="6916" max="6916" width="9.58203125" style="3" customWidth="1"/>
    <col min="6917" max="6917" width="10" style="3" customWidth="1"/>
    <col min="6918" max="6923" width="8.6640625" style="3"/>
    <col min="6924" max="6924" width="9.5" style="3" bestFit="1" customWidth="1"/>
    <col min="6925" max="6925" width="8.6640625" style="3"/>
    <col min="6926" max="6926" width="12.08203125" style="3" bestFit="1" customWidth="1"/>
    <col min="6927" max="7168" width="8.6640625" style="3"/>
    <col min="7169" max="7169" width="4.5" style="3" customWidth="1"/>
    <col min="7170" max="7170" width="7" style="3" bestFit="1" customWidth="1"/>
    <col min="7171" max="7171" width="10.58203125" style="3" customWidth="1"/>
    <col min="7172" max="7172" width="9.58203125" style="3" customWidth="1"/>
    <col min="7173" max="7173" width="10" style="3" customWidth="1"/>
    <col min="7174" max="7179" width="8.6640625" style="3"/>
    <col min="7180" max="7180" width="9.5" style="3" bestFit="1" customWidth="1"/>
    <col min="7181" max="7181" width="8.6640625" style="3"/>
    <col min="7182" max="7182" width="12.08203125" style="3" bestFit="1" customWidth="1"/>
    <col min="7183" max="7424" width="8.6640625" style="3"/>
    <col min="7425" max="7425" width="4.5" style="3" customWidth="1"/>
    <col min="7426" max="7426" width="7" style="3" bestFit="1" customWidth="1"/>
    <col min="7427" max="7427" width="10.58203125" style="3" customWidth="1"/>
    <col min="7428" max="7428" width="9.58203125" style="3" customWidth="1"/>
    <col min="7429" max="7429" width="10" style="3" customWidth="1"/>
    <col min="7430" max="7435" width="8.6640625" style="3"/>
    <col min="7436" max="7436" width="9.5" style="3" bestFit="1" customWidth="1"/>
    <col min="7437" max="7437" width="8.6640625" style="3"/>
    <col min="7438" max="7438" width="12.08203125" style="3" bestFit="1" customWidth="1"/>
    <col min="7439" max="7680" width="8.6640625" style="3"/>
    <col min="7681" max="7681" width="4.5" style="3" customWidth="1"/>
    <col min="7682" max="7682" width="7" style="3" bestFit="1" customWidth="1"/>
    <col min="7683" max="7683" width="10.58203125" style="3" customWidth="1"/>
    <col min="7684" max="7684" width="9.58203125" style="3" customWidth="1"/>
    <col min="7685" max="7685" width="10" style="3" customWidth="1"/>
    <col min="7686" max="7691" width="8.6640625" style="3"/>
    <col min="7692" max="7692" width="9.5" style="3" bestFit="1" customWidth="1"/>
    <col min="7693" max="7693" width="8.6640625" style="3"/>
    <col min="7694" max="7694" width="12.08203125" style="3" bestFit="1" customWidth="1"/>
    <col min="7695" max="7936" width="8.6640625" style="3"/>
    <col min="7937" max="7937" width="4.5" style="3" customWidth="1"/>
    <col min="7938" max="7938" width="7" style="3" bestFit="1" customWidth="1"/>
    <col min="7939" max="7939" width="10.58203125" style="3" customWidth="1"/>
    <col min="7940" max="7940" width="9.58203125" style="3" customWidth="1"/>
    <col min="7941" max="7941" width="10" style="3" customWidth="1"/>
    <col min="7942" max="7947" width="8.6640625" style="3"/>
    <col min="7948" max="7948" width="9.5" style="3" bestFit="1" customWidth="1"/>
    <col min="7949" max="7949" width="8.6640625" style="3"/>
    <col min="7950" max="7950" width="12.08203125" style="3" bestFit="1" customWidth="1"/>
    <col min="7951" max="8192" width="8.6640625" style="3"/>
    <col min="8193" max="8193" width="4.5" style="3" customWidth="1"/>
    <col min="8194" max="8194" width="7" style="3" bestFit="1" customWidth="1"/>
    <col min="8195" max="8195" width="10.58203125" style="3" customWidth="1"/>
    <col min="8196" max="8196" width="9.58203125" style="3" customWidth="1"/>
    <col min="8197" max="8197" width="10" style="3" customWidth="1"/>
    <col min="8198" max="8203" width="8.6640625" style="3"/>
    <col min="8204" max="8204" width="9.5" style="3" bestFit="1" customWidth="1"/>
    <col min="8205" max="8205" width="8.6640625" style="3"/>
    <col min="8206" max="8206" width="12.08203125" style="3" bestFit="1" customWidth="1"/>
    <col min="8207" max="8448" width="8.6640625" style="3"/>
    <col min="8449" max="8449" width="4.5" style="3" customWidth="1"/>
    <col min="8450" max="8450" width="7" style="3" bestFit="1" customWidth="1"/>
    <col min="8451" max="8451" width="10.58203125" style="3" customWidth="1"/>
    <col min="8452" max="8452" width="9.58203125" style="3" customWidth="1"/>
    <col min="8453" max="8453" width="10" style="3" customWidth="1"/>
    <col min="8454" max="8459" width="8.6640625" style="3"/>
    <col min="8460" max="8460" width="9.5" style="3" bestFit="1" customWidth="1"/>
    <col min="8461" max="8461" width="8.6640625" style="3"/>
    <col min="8462" max="8462" width="12.08203125" style="3" bestFit="1" customWidth="1"/>
    <col min="8463" max="8704" width="8.6640625" style="3"/>
    <col min="8705" max="8705" width="4.5" style="3" customWidth="1"/>
    <col min="8706" max="8706" width="7" style="3" bestFit="1" customWidth="1"/>
    <col min="8707" max="8707" width="10.58203125" style="3" customWidth="1"/>
    <col min="8708" max="8708" width="9.58203125" style="3" customWidth="1"/>
    <col min="8709" max="8709" width="10" style="3" customWidth="1"/>
    <col min="8710" max="8715" width="8.6640625" style="3"/>
    <col min="8716" max="8716" width="9.5" style="3" bestFit="1" customWidth="1"/>
    <col min="8717" max="8717" width="8.6640625" style="3"/>
    <col min="8718" max="8718" width="12.08203125" style="3" bestFit="1" customWidth="1"/>
    <col min="8719" max="8960" width="8.6640625" style="3"/>
    <col min="8961" max="8961" width="4.5" style="3" customWidth="1"/>
    <col min="8962" max="8962" width="7" style="3" bestFit="1" customWidth="1"/>
    <col min="8963" max="8963" width="10.58203125" style="3" customWidth="1"/>
    <col min="8964" max="8964" width="9.58203125" style="3" customWidth="1"/>
    <col min="8965" max="8965" width="10" style="3" customWidth="1"/>
    <col min="8966" max="8971" width="8.6640625" style="3"/>
    <col min="8972" max="8972" width="9.5" style="3" bestFit="1" customWidth="1"/>
    <col min="8973" max="8973" width="8.6640625" style="3"/>
    <col min="8974" max="8974" width="12.08203125" style="3" bestFit="1" customWidth="1"/>
    <col min="8975" max="9216" width="8.6640625" style="3"/>
    <col min="9217" max="9217" width="4.5" style="3" customWidth="1"/>
    <col min="9218" max="9218" width="7" style="3" bestFit="1" customWidth="1"/>
    <col min="9219" max="9219" width="10.58203125" style="3" customWidth="1"/>
    <col min="9220" max="9220" width="9.58203125" style="3" customWidth="1"/>
    <col min="9221" max="9221" width="10" style="3" customWidth="1"/>
    <col min="9222" max="9227" width="8.6640625" style="3"/>
    <col min="9228" max="9228" width="9.5" style="3" bestFit="1" customWidth="1"/>
    <col min="9229" max="9229" width="8.6640625" style="3"/>
    <col min="9230" max="9230" width="12.08203125" style="3" bestFit="1" customWidth="1"/>
    <col min="9231" max="9472" width="8.6640625" style="3"/>
    <col min="9473" max="9473" width="4.5" style="3" customWidth="1"/>
    <col min="9474" max="9474" width="7" style="3" bestFit="1" customWidth="1"/>
    <col min="9475" max="9475" width="10.58203125" style="3" customWidth="1"/>
    <col min="9476" max="9476" width="9.58203125" style="3" customWidth="1"/>
    <col min="9477" max="9477" width="10" style="3" customWidth="1"/>
    <col min="9478" max="9483" width="8.6640625" style="3"/>
    <col min="9484" max="9484" width="9.5" style="3" bestFit="1" customWidth="1"/>
    <col min="9485" max="9485" width="8.6640625" style="3"/>
    <col min="9486" max="9486" width="12.08203125" style="3" bestFit="1" customWidth="1"/>
    <col min="9487" max="9728" width="8.6640625" style="3"/>
    <col min="9729" max="9729" width="4.5" style="3" customWidth="1"/>
    <col min="9730" max="9730" width="7" style="3" bestFit="1" customWidth="1"/>
    <col min="9731" max="9731" width="10.58203125" style="3" customWidth="1"/>
    <col min="9732" max="9732" width="9.58203125" style="3" customWidth="1"/>
    <col min="9733" max="9733" width="10" style="3" customWidth="1"/>
    <col min="9734" max="9739" width="8.6640625" style="3"/>
    <col min="9740" max="9740" width="9.5" style="3" bestFit="1" customWidth="1"/>
    <col min="9741" max="9741" width="8.6640625" style="3"/>
    <col min="9742" max="9742" width="12.08203125" style="3" bestFit="1" customWidth="1"/>
    <col min="9743" max="9984" width="8.6640625" style="3"/>
    <col min="9985" max="9985" width="4.5" style="3" customWidth="1"/>
    <col min="9986" max="9986" width="7" style="3" bestFit="1" customWidth="1"/>
    <col min="9987" max="9987" width="10.58203125" style="3" customWidth="1"/>
    <col min="9988" max="9988" width="9.58203125" style="3" customWidth="1"/>
    <col min="9989" max="9989" width="10" style="3" customWidth="1"/>
    <col min="9990" max="9995" width="8.6640625" style="3"/>
    <col min="9996" max="9996" width="9.5" style="3" bestFit="1" customWidth="1"/>
    <col min="9997" max="9997" width="8.6640625" style="3"/>
    <col min="9998" max="9998" width="12.08203125" style="3" bestFit="1" customWidth="1"/>
    <col min="9999" max="10240" width="8.6640625" style="3"/>
    <col min="10241" max="10241" width="4.5" style="3" customWidth="1"/>
    <col min="10242" max="10242" width="7" style="3" bestFit="1" customWidth="1"/>
    <col min="10243" max="10243" width="10.58203125" style="3" customWidth="1"/>
    <col min="10244" max="10244" width="9.58203125" style="3" customWidth="1"/>
    <col min="10245" max="10245" width="10" style="3" customWidth="1"/>
    <col min="10246" max="10251" width="8.6640625" style="3"/>
    <col min="10252" max="10252" width="9.5" style="3" bestFit="1" customWidth="1"/>
    <col min="10253" max="10253" width="8.6640625" style="3"/>
    <col min="10254" max="10254" width="12.08203125" style="3" bestFit="1" customWidth="1"/>
    <col min="10255" max="10496" width="8.6640625" style="3"/>
    <col min="10497" max="10497" width="4.5" style="3" customWidth="1"/>
    <col min="10498" max="10498" width="7" style="3" bestFit="1" customWidth="1"/>
    <col min="10499" max="10499" width="10.58203125" style="3" customWidth="1"/>
    <col min="10500" max="10500" width="9.58203125" style="3" customWidth="1"/>
    <col min="10501" max="10501" width="10" style="3" customWidth="1"/>
    <col min="10502" max="10507" width="8.6640625" style="3"/>
    <col min="10508" max="10508" width="9.5" style="3" bestFit="1" customWidth="1"/>
    <col min="10509" max="10509" width="8.6640625" style="3"/>
    <col min="10510" max="10510" width="12.08203125" style="3" bestFit="1" customWidth="1"/>
    <col min="10511" max="10752" width="8.6640625" style="3"/>
    <col min="10753" max="10753" width="4.5" style="3" customWidth="1"/>
    <col min="10754" max="10754" width="7" style="3" bestFit="1" customWidth="1"/>
    <col min="10755" max="10755" width="10.58203125" style="3" customWidth="1"/>
    <col min="10756" max="10756" width="9.58203125" style="3" customWidth="1"/>
    <col min="10757" max="10757" width="10" style="3" customWidth="1"/>
    <col min="10758" max="10763" width="8.6640625" style="3"/>
    <col min="10764" max="10764" width="9.5" style="3" bestFit="1" customWidth="1"/>
    <col min="10765" max="10765" width="8.6640625" style="3"/>
    <col min="10766" max="10766" width="12.08203125" style="3" bestFit="1" customWidth="1"/>
    <col min="10767" max="11008" width="8.6640625" style="3"/>
    <col min="11009" max="11009" width="4.5" style="3" customWidth="1"/>
    <col min="11010" max="11010" width="7" style="3" bestFit="1" customWidth="1"/>
    <col min="11011" max="11011" width="10.58203125" style="3" customWidth="1"/>
    <col min="11012" max="11012" width="9.58203125" style="3" customWidth="1"/>
    <col min="11013" max="11013" width="10" style="3" customWidth="1"/>
    <col min="11014" max="11019" width="8.6640625" style="3"/>
    <col min="11020" max="11020" width="9.5" style="3" bestFit="1" customWidth="1"/>
    <col min="11021" max="11021" width="8.6640625" style="3"/>
    <col min="11022" max="11022" width="12.08203125" style="3" bestFit="1" customWidth="1"/>
    <col min="11023" max="11264" width="8.6640625" style="3"/>
    <col min="11265" max="11265" width="4.5" style="3" customWidth="1"/>
    <col min="11266" max="11266" width="7" style="3" bestFit="1" customWidth="1"/>
    <col min="11267" max="11267" width="10.58203125" style="3" customWidth="1"/>
    <col min="11268" max="11268" width="9.58203125" style="3" customWidth="1"/>
    <col min="11269" max="11269" width="10" style="3" customWidth="1"/>
    <col min="11270" max="11275" width="8.6640625" style="3"/>
    <col min="11276" max="11276" width="9.5" style="3" bestFit="1" customWidth="1"/>
    <col min="11277" max="11277" width="8.6640625" style="3"/>
    <col min="11278" max="11278" width="12.08203125" style="3" bestFit="1" customWidth="1"/>
    <col min="11279" max="11520" width="8.6640625" style="3"/>
    <col min="11521" max="11521" width="4.5" style="3" customWidth="1"/>
    <col min="11522" max="11522" width="7" style="3" bestFit="1" customWidth="1"/>
    <col min="11523" max="11523" width="10.58203125" style="3" customWidth="1"/>
    <col min="11524" max="11524" width="9.58203125" style="3" customWidth="1"/>
    <col min="11525" max="11525" width="10" style="3" customWidth="1"/>
    <col min="11526" max="11531" width="8.6640625" style="3"/>
    <col min="11532" max="11532" width="9.5" style="3" bestFit="1" customWidth="1"/>
    <col min="11533" max="11533" width="8.6640625" style="3"/>
    <col min="11534" max="11534" width="12.08203125" style="3" bestFit="1" customWidth="1"/>
    <col min="11535" max="11776" width="8.6640625" style="3"/>
    <col min="11777" max="11777" width="4.5" style="3" customWidth="1"/>
    <col min="11778" max="11778" width="7" style="3" bestFit="1" customWidth="1"/>
    <col min="11779" max="11779" width="10.58203125" style="3" customWidth="1"/>
    <col min="11780" max="11780" width="9.58203125" style="3" customWidth="1"/>
    <col min="11781" max="11781" width="10" style="3" customWidth="1"/>
    <col min="11782" max="11787" width="8.6640625" style="3"/>
    <col min="11788" max="11788" width="9.5" style="3" bestFit="1" customWidth="1"/>
    <col min="11789" max="11789" width="8.6640625" style="3"/>
    <col min="11790" max="11790" width="12.08203125" style="3" bestFit="1" customWidth="1"/>
    <col min="11791" max="12032" width="8.6640625" style="3"/>
    <col min="12033" max="12033" width="4.5" style="3" customWidth="1"/>
    <col min="12034" max="12034" width="7" style="3" bestFit="1" customWidth="1"/>
    <col min="12035" max="12035" width="10.58203125" style="3" customWidth="1"/>
    <col min="12036" max="12036" width="9.58203125" style="3" customWidth="1"/>
    <col min="12037" max="12037" width="10" style="3" customWidth="1"/>
    <col min="12038" max="12043" width="8.6640625" style="3"/>
    <col min="12044" max="12044" width="9.5" style="3" bestFit="1" customWidth="1"/>
    <col min="12045" max="12045" width="8.6640625" style="3"/>
    <col min="12046" max="12046" width="12.08203125" style="3" bestFit="1" customWidth="1"/>
    <col min="12047" max="12288" width="8.6640625" style="3"/>
    <col min="12289" max="12289" width="4.5" style="3" customWidth="1"/>
    <col min="12290" max="12290" width="7" style="3" bestFit="1" customWidth="1"/>
    <col min="12291" max="12291" width="10.58203125" style="3" customWidth="1"/>
    <col min="12292" max="12292" width="9.58203125" style="3" customWidth="1"/>
    <col min="12293" max="12293" width="10" style="3" customWidth="1"/>
    <col min="12294" max="12299" width="8.6640625" style="3"/>
    <col min="12300" max="12300" width="9.5" style="3" bestFit="1" customWidth="1"/>
    <col min="12301" max="12301" width="8.6640625" style="3"/>
    <col min="12302" max="12302" width="12.08203125" style="3" bestFit="1" customWidth="1"/>
    <col min="12303" max="12544" width="8.6640625" style="3"/>
    <col min="12545" max="12545" width="4.5" style="3" customWidth="1"/>
    <col min="12546" max="12546" width="7" style="3" bestFit="1" customWidth="1"/>
    <col min="12547" max="12547" width="10.58203125" style="3" customWidth="1"/>
    <col min="12548" max="12548" width="9.58203125" style="3" customWidth="1"/>
    <col min="12549" max="12549" width="10" style="3" customWidth="1"/>
    <col min="12550" max="12555" width="8.6640625" style="3"/>
    <col min="12556" max="12556" width="9.5" style="3" bestFit="1" customWidth="1"/>
    <col min="12557" max="12557" width="8.6640625" style="3"/>
    <col min="12558" max="12558" width="12.08203125" style="3" bestFit="1" customWidth="1"/>
    <col min="12559" max="12800" width="8.6640625" style="3"/>
    <col min="12801" max="12801" width="4.5" style="3" customWidth="1"/>
    <col min="12802" max="12802" width="7" style="3" bestFit="1" customWidth="1"/>
    <col min="12803" max="12803" width="10.58203125" style="3" customWidth="1"/>
    <col min="12804" max="12804" width="9.58203125" style="3" customWidth="1"/>
    <col min="12805" max="12805" width="10" style="3" customWidth="1"/>
    <col min="12806" max="12811" width="8.6640625" style="3"/>
    <col min="12812" max="12812" width="9.5" style="3" bestFit="1" customWidth="1"/>
    <col min="12813" max="12813" width="8.6640625" style="3"/>
    <col min="12814" max="12814" width="12.08203125" style="3" bestFit="1" customWidth="1"/>
    <col min="12815" max="13056" width="8.6640625" style="3"/>
    <col min="13057" max="13057" width="4.5" style="3" customWidth="1"/>
    <col min="13058" max="13058" width="7" style="3" bestFit="1" customWidth="1"/>
    <col min="13059" max="13059" width="10.58203125" style="3" customWidth="1"/>
    <col min="13060" max="13060" width="9.58203125" style="3" customWidth="1"/>
    <col min="13061" max="13061" width="10" style="3" customWidth="1"/>
    <col min="13062" max="13067" width="8.6640625" style="3"/>
    <col min="13068" max="13068" width="9.5" style="3" bestFit="1" customWidth="1"/>
    <col min="13069" max="13069" width="8.6640625" style="3"/>
    <col min="13070" max="13070" width="12.08203125" style="3" bestFit="1" customWidth="1"/>
    <col min="13071" max="13312" width="8.6640625" style="3"/>
    <col min="13313" max="13313" width="4.5" style="3" customWidth="1"/>
    <col min="13314" max="13314" width="7" style="3" bestFit="1" customWidth="1"/>
    <col min="13315" max="13315" width="10.58203125" style="3" customWidth="1"/>
    <col min="13316" max="13316" width="9.58203125" style="3" customWidth="1"/>
    <col min="13317" max="13317" width="10" style="3" customWidth="1"/>
    <col min="13318" max="13323" width="8.6640625" style="3"/>
    <col min="13324" max="13324" width="9.5" style="3" bestFit="1" customWidth="1"/>
    <col min="13325" max="13325" width="8.6640625" style="3"/>
    <col min="13326" max="13326" width="12.08203125" style="3" bestFit="1" customWidth="1"/>
    <col min="13327" max="13568" width="8.6640625" style="3"/>
    <col min="13569" max="13569" width="4.5" style="3" customWidth="1"/>
    <col min="13570" max="13570" width="7" style="3" bestFit="1" customWidth="1"/>
    <col min="13571" max="13571" width="10.58203125" style="3" customWidth="1"/>
    <col min="13572" max="13572" width="9.58203125" style="3" customWidth="1"/>
    <col min="13573" max="13573" width="10" style="3" customWidth="1"/>
    <col min="13574" max="13579" width="8.6640625" style="3"/>
    <col min="13580" max="13580" width="9.5" style="3" bestFit="1" customWidth="1"/>
    <col min="13581" max="13581" width="8.6640625" style="3"/>
    <col min="13582" max="13582" width="12.08203125" style="3" bestFit="1" customWidth="1"/>
    <col min="13583" max="13824" width="8.6640625" style="3"/>
    <col min="13825" max="13825" width="4.5" style="3" customWidth="1"/>
    <col min="13826" max="13826" width="7" style="3" bestFit="1" customWidth="1"/>
    <col min="13827" max="13827" width="10.58203125" style="3" customWidth="1"/>
    <col min="13828" max="13828" width="9.58203125" style="3" customWidth="1"/>
    <col min="13829" max="13829" width="10" style="3" customWidth="1"/>
    <col min="13830" max="13835" width="8.6640625" style="3"/>
    <col min="13836" max="13836" width="9.5" style="3" bestFit="1" customWidth="1"/>
    <col min="13837" max="13837" width="8.6640625" style="3"/>
    <col min="13838" max="13838" width="12.08203125" style="3" bestFit="1" customWidth="1"/>
    <col min="13839" max="14080" width="8.6640625" style="3"/>
    <col min="14081" max="14081" width="4.5" style="3" customWidth="1"/>
    <col min="14082" max="14082" width="7" style="3" bestFit="1" customWidth="1"/>
    <col min="14083" max="14083" width="10.58203125" style="3" customWidth="1"/>
    <col min="14084" max="14084" width="9.58203125" style="3" customWidth="1"/>
    <col min="14085" max="14085" width="10" style="3" customWidth="1"/>
    <col min="14086" max="14091" width="8.6640625" style="3"/>
    <col min="14092" max="14092" width="9.5" style="3" bestFit="1" customWidth="1"/>
    <col min="14093" max="14093" width="8.6640625" style="3"/>
    <col min="14094" max="14094" width="12.08203125" style="3" bestFit="1" customWidth="1"/>
    <col min="14095" max="14336" width="8.6640625" style="3"/>
    <col min="14337" max="14337" width="4.5" style="3" customWidth="1"/>
    <col min="14338" max="14338" width="7" style="3" bestFit="1" customWidth="1"/>
    <col min="14339" max="14339" width="10.58203125" style="3" customWidth="1"/>
    <col min="14340" max="14340" width="9.58203125" style="3" customWidth="1"/>
    <col min="14341" max="14341" width="10" style="3" customWidth="1"/>
    <col min="14342" max="14347" width="8.6640625" style="3"/>
    <col min="14348" max="14348" width="9.5" style="3" bestFit="1" customWidth="1"/>
    <col min="14349" max="14349" width="8.6640625" style="3"/>
    <col min="14350" max="14350" width="12.08203125" style="3" bestFit="1" customWidth="1"/>
    <col min="14351" max="14592" width="8.6640625" style="3"/>
    <col min="14593" max="14593" width="4.5" style="3" customWidth="1"/>
    <col min="14594" max="14594" width="7" style="3" bestFit="1" customWidth="1"/>
    <col min="14595" max="14595" width="10.58203125" style="3" customWidth="1"/>
    <col min="14596" max="14596" width="9.58203125" style="3" customWidth="1"/>
    <col min="14597" max="14597" width="10" style="3" customWidth="1"/>
    <col min="14598" max="14603" width="8.6640625" style="3"/>
    <col min="14604" max="14604" width="9.5" style="3" bestFit="1" customWidth="1"/>
    <col min="14605" max="14605" width="8.6640625" style="3"/>
    <col min="14606" max="14606" width="12.08203125" style="3" bestFit="1" customWidth="1"/>
    <col min="14607" max="14848" width="8.6640625" style="3"/>
    <col min="14849" max="14849" width="4.5" style="3" customWidth="1"/>
    <col min="14850" max="14850" width="7" style="3" bestFit="1" customWidth="1"/>
    <col min="14851" max="14851" width="10.58203125" style="3" customWidth="1"/>
    <col min="14852" max="14852" width="9.58203125" style="3" customWidth="1"/>
    <col min="14853" max="14853" width="10" style="3" customWidth="1"/>
    <col min="14854" max="14859" width="8.6640625" style="3"/>
    <col min="14860" max="14860" width="9.5" style="3" bestFit="1" customWidth="1"/>
    <col min="14861" max="14861" width="8.6640625" style="3"/>
    <col min="14862" max="14862" width="12.08203125" style="3" bestFit="1" customWidth="1"/>
    <col min="14863" max="15104" width="8.6640625" style="3"/>
    <col min="15105" max="15105" width="4.5" style="3" customWidth="1"/>
    <col min="15106" max="15106" width="7" style="3" bestFit="1" customWidth="1"/>
    <col min="15107" max="15107" width="10.58203125" style="3" customWidth="1"/>
    <col min="15108" max="15108" width="9.58203125" style="3" customWidth="1"/>
    <col min="15109" max="15109" width="10" style="3" customWidth="1"/>
    <col min="15110" max="15115" width="8.6640625" style="3"/>
    <col min="15116" max="15116" width="9.5" style="3" bestFit="1" customWidth="1"/>
    <col min="15117" max="15117" width="8.6640625" style="3"/>
    <col min="15118" max="15118" width="12.08203125" style="3" bestFit="1" customWidth="1"/>
    <col min="15119" max="15360" width="8.6640625" style="3"/>
    <col min="15361" max="15361" width="4.5" style="3" customWidth="1"/>
    <col min="15362" max="15362" width="7" style="3" bestFit="1" customWidth="1"/>
    <col min="15363" max="15363" width="10.58203125" style="3" customWidth="1"/>
    <col min="15364" max="15364" width="9.58203125" style="3" customWidth="1"/>
    <col min="15365" max="15365" width="10" style="3" customWidth="1"/>
    <col min="15366" max="15371" width="8.6640625" style="3"/>
    <col min="15372" max="15372" width="9.5" style="3" bestFit="1" customWidth="1"/>
    <col min="15373" max="15373" width="8.6640625" style="3"/>
    <col min="15374" max="15374" width="12.08203125" style="3" bestFit="1" customWidth="1"/>
    <col min="15375" max="15616" width="8.6640625" style="3"/>
    <col min="15617" max="15617" width="4.5" style="3" customWidth="1"/>
    <col min="15618" max="15618" width="7" style="3" bestFit="1" customWidth="1"/>
    <col min="15619" max="15619" width="10.58203125" style="3" customWidth="1"/>
    <col min="15620" max="15620" width="9.58203125" style="3" customWidth="1"/>
    <col min="15621" max="15621" width="10" style="3" customWidth="1"/>
    <col min="15622" max="15627" width="8.6640625" style="3"/>
    <col min="15628" max="15628" width="9.5" style="3" bestFit="1" customWidth="1"/>
    <col min="15629" max="15629" width="8.6640625" style="3"/>
    <col min="15630" max="15630" width="12.08203125" style="3" bestFit="1" customWidth="1"/>
    <col min="15631" max="15872" width="8.6640625" style="3"/>
    <col min="15873" max="15873" width="4.5" style="3" customWidth="1"/>
    <col min="15874" max="15874" width="7" style="3" bestFit="1" customWidth="1"/>
    <col min="15875" max="15875" width="10.58203125" style="3" customWidth="1"/>
    <col min="15876" max="15876" width="9.58203125" style="3" customWidth="1"/>
    <col min="15877" max="15877" width="10" style="3" customWidth="1"/>
    <col min="15878" max="15883" width="8.6640625" style="3"/>
    <col min="15884" max="15884" width="9.5" style="3" bestFit="1" customWidth="1"/>
    <col min="15885" max="15885" width="8.6640625" style="3"/>
    <col min="15886" max="15886" width="12.08203125" style="3" bestFit="1" customWidth="1"/>
    <col min="15887" max="16128" width="8.6640625" style="3"/>
    <col min="16129" max="16129" width="4.5" style="3" customWidth="1"/>
    <col min="16130" max="16130" width="7" style="3" bestFit="1" customWidth="1"/>
    <col min="16131" max="16131" width="10.58203125" style="3" customWidth="1"/>
    <col min="16132" max="16132" width="9.58203125" style="3" customWidth="1"/>
    <col min="16133" max="16133" width="10" style="3" customWidth="1"/>
    <col min="16134" max="16139" width="8.6640625" style="3"/>
    <col min="16140" max="16140" width="9.5" style="3" bestFit="1" customWidth="1"/>
    <col min="16141" max="16141" width="8.6640625" style="3"/>
    <col min="16142" max="16142" width="12.08203125" style="3" bestFit="1" customWidth="1"/>
    <col min="16143" max="16384" width="8.6640625" style="3"/>
  </cols>
  <sheetData>
    <row r="1" spans="2:17" ht="36.5" customHeight="1" thickBot="1" x14ac:dyDescent="0.35">
      <c r="B1" s="1" t="s">
        <v>0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x14ac:dyDescent="0.3">
      <c r="B2" s="4" t="s">
        <v>1</v>
      </c>
      <c r="C2" s="5" t="s">
        <v>2</v>
      </c>
      <c r="D2" s="5" t="s">
        <v>3</v>
      </c>
      <c r="E2" s="6" t="s">
        <v>4</v>
      </c>
      <c r="F2" s="7"/>
      <c r="G2" s="4" t="s">
        <v>5</v>
      </c>
      <c r="H2" s="5" t="s">
        <v>6</v>
      </c>
      <c r="I2" s="5" t="s">
        <v>7</v>
      </c>
      <c r="J2" s="8" t="s">
        <v>8</v>
      </c>
      <c r="L2" s="9"/>
    </row>
    <row r="3" spans="2:17" x14ac:dyDescent="0.3">
      <c r="B3" s="10" t="s">
        <v>9</v>
      </c>
      <c r="C3" s="11">
        <f>AVERAGE(C4:C13)</f>
        <v>1.3149999999999999</v>
      </c>
      <c r="D3" s="12">
        <f>AVERAGE(D4:D13)</f>
        <v>1.5699999999999998</v>
      </c>
      <c r="E3" s="13">
        <f>AVERAGE(E4:E13)</f>
        <v>1.5699999999999998</v>
      </c>
      <c r="F3" s="7"/>
      <c r="G3" s="10" t="s">
        <v>10</v>
      </c>
      <c r="H3" s="11" cm="1">
        <f t="array" ref="H3">SUMPRODUCT((C4:C13-C3)*1,(D4:D13-D3)*1)/SUMPRODUCT((C4:C13-C3)*1,(C4:C13-C3)*1)</f>
        <v>1.1547075325157075</v>
      </c>
      <c r="I3" s="14">
        <f>D3-H3*C3</f>
        <v>5.1559594741844572E-2</v>
      </c>
      <c r="J3" s="15" cm="1">
        <f t="array" ref="J3">SUMPRODUCT((E4:E13-E3)*1,(E4:E13-E3)*1)/SUMPRODUCT((D4:D13-D3)*1,(D4:D13-D3)*1)</f>
        <v>0.9962472866629245</v>
      </c>
    </row>
    <row r="4" spans="2:17" ht="16" thickBot="1" x14ac:dyDescent="0.35">
      <c r="B4" s="10">
        <v>1995</v>
      </c>
      <c r="C4" s="11">
        <v>0.7</v>
      </c>
      <c r="D4" s="11">
        <v>0.82</v>
      </c>
      <c r="E4" s="13">
        <f t="shared" ref="E4:E15" si="0">C4*$H$3+$I$3</f>
        <v>0.85985486750283979</v>
      </c>
      <c r="F4" s="7"/>
      <c r="G4" s="16" t="str">
        <f>"y="&amp;TEXT(H3,"0.000")&amp;"x+"&amp;ROUND(I3,4)&amp;"，"&amp;J2&amp;"="&amp;ROUND(J3,4)</f>
        <v>y=1.155x+0.0516，R2=0.9962</v>
      </c>
      <c r="H4" s="17"/>
      <c r="I4" s="17"/>
      <c r="J4" s="18"/>
    </row>
    <row r="5" spans="2:17" ht="16" thickBot="1" x14ac:dyDescent="0.35">
      <c r="B5" s="10">
        <v>1996</v>
      </c>
      <c r="C5" s="11">
        <v>0.78</v>
      </c>
      <c r="D5" s="11">
        <v>0.93</v>
      </c>
      <c r="E5" s="13">
        <f t="shared" si="0"/>
        <v>0.95223147010409637</v>
      </c>
      <c r="F5" s="7"/>
      <c r="G5" s="7"/>
      <c r="H5" s="7"/>
      <c r="I5" s="7"/>
      <c r="J5" s="7"/>
    </row>
    <row r="6" spans="2:17" ht="15.5" customHeight="1" x14ac:dyDescent="0.3">
      <c r="B6" s="10">
        <v>1997</v>
      </c>
      <c r="C6" s="11">
        <v>0.87</v>
      </c>
      <c r="D6" s="11">
        <v>1.06</v>
      </c>
      <c r="E6" s="13">
        <f t="shared" si="0"/>
        <v>1.05615514803051</v>
      </c>
      <c r="F6" s="7"/>
      <c r="G6" s="19" t="s">
        <v>11</v>
      </c>
      <c r="H6" s="20" t="str">
        <f ca="1">_xlfn.FORMULATEXT(H3)</f>
        <v>=SUMPRODUCT((C4:C13-C3)*1,(D4:D13-D3)*1)/SUMPRODUCT((C4:C13-C3)*1,(C4:C13-C3)*1)</v>
      </c>
      <c r="I6" s="20" t="str">
        <f t="shared" ref="I6:J6" ca="1" si="1">_xlfn.FORMULATEXT(I3)</f>
        <v>=D3-H3*C3</v>
      </c>
      <c r="J6" s="20" t="str">
        <f t="shared" ca="1" si="1"/>
        <v>=SUMPRODUCT((E4:E13-E3)*1,(E4:E13-E3)*1)/SUMPRODUCT((D4:D13-D3)*1,(D4:D13-D3)*1)</v>
      </c>
    </row>
    <row r="7" spans="2:17" x14ac:dyDescent="0.3">
      <c r="B7" s="10">
        <v>1998</v>
      </c>
      <c r="C7" s="11">
        <v>1</v>
      </c>
      <c r="D7" s="11">
        <v>1.24</v>
      </c>
      <c r="E7" s="13">
        <f t="shared" si="0"/>
        <v>1.206267127257552</v>
      </c>
      <c r="F7" s="7"/>
      <c r="G7" s="21"/>
      <c r="H7" s="22"/>
      <c r="I7" s="23"/>
      <c r="J7" s="23"/>
    </row>
    <row r="8" spans="2:17" x14ac:dyDescent="0.3">
      <c r="B8" s="10">
        <v>1999</v>
      </c>
      <c r="C8" s="11">
        <v>1.19</v>
      </c>
      <c r="D8" s="11">
        <v>1.44</v>
      </c>
      <c r="E8" s="13">
        <f t="shared" si="0"/>
        <v>1.4256615584355363</v>
      </c>
      <c r="F8" s="7"/>
      <c r="G8" s="21"/>
      <c r="H8" s="22"/>
      <c r="I8" s="23"/>
      <c r="J8" s="23"/>
    </row>
    <row r="9" spans="2:17" x14ac:dyDescent="0.3">
      <c r="B9" s="10">
        <v>2001</v>
      </c>
      <c r="C9" s="11">
        <v>1.35</v>
      </c>
      <c r="D9" s="11">
        <v>1.6</v>
      </c>
      <c r="E9" s="13">
        <f t="shared" si="0"/>
        <v>1.6104147636380497</v>
      </c>
      <c r="F9" s="7"/>
      <c r="G9" s="21"/>
      <c r="H9" s="22"/>
      <c r="I9" s="23"/>
      <c r="J9" s="23"/>
    </row>
    <row r="10" spans="2:17" x14ac:dyDescent="0.3">
      <c r="B10" s="10">
        <v>2002</v>
      </c>
      <c r="C10" s="11">
        <v>1.52</v>
      </c>
      <c r="D10" s="11">
        <v>1.88</v>
      </c>
      <c r="E10" s="13">
        <f t="shared" si="0"/>
        <v>1.8067150441657198</v>
      </c>
      <c r="F10" s="7"/>
      <c r="G10" s="21"/>
      <c r="H10" s="22"/>
      <c r="I10" s="23"/>
      <c r="J10" s="23"/>
    </row>
    <row r="11" spans="2:17" x14ac:dyDescent="0.3">
      <c r="B11" s="10">
        <v>2003</v>
      </c>
      <c r="C11" s="11">
        <v>1.75</v>
      </c>
      <c r="D11" s="11">
        <v>2.08</v>
      </c>
      <c r="E11" s="13">
        <f t="shared" si="0"/>
        <v>2.0722977766443327</v>
      </c>
      <c r="F11" s="7"/>
      <c r="G11" s="21"/>
      <c r="H11" s="22"/>
      <c r="I11" s="23"/>
      <c r="J11" s="23"/>
    </row>
    <row r="12" spans="2:17" x14ac:dyDescent="0.3">
      <c r="B12" s="10">
        <v>2004</v>
      </c>
      <c r="C12" s="11">
        <v>1.89</v>
      </c>
      <c r="D12" s="11">
        <v>2.2000000000000002</v>
      </c>
      <c r="E12" s="13">
        <f t="shared" si="0"/>
        <v>2.2339568311965312</v>
      </c>
      <c r="F12" s="7"/>
      <c r="G12" s="21"/>
      <c r="H12" s="22"/>
      <c r="I12" s="23"/>
      <c r="J12" s="23"/>
    </row>
    <row r="13" spans="2:17" x14ac:dyDescent="0.3">
      <c r="B13" s="10">
        <v>2005</v>
      </c>
      <c r="C13" s="11">
        <v>2.1</v>
      </c>
      <c r="D13" s="11">
        <v>2.4500000000000002</v>
      </c>
      <c r="E13" s="13">
        <f t="shared" si="0"/>
        <v>2.4764454130248303</v>
      </c>
      <c r="F13" s="7"/>
      <c r="G13" s="21"/>
      <c r="H13" s="22"/>
      <c r="I13" s="23"/>
      <c r="J13" s="23"/>
    </row>
    <row r="14" spans="2:17" x14ac:dyDescent="0.3">
      <c r="B14" s="10"/>
      <c r="C14" s="11"/>
      <c r="D14" s="11"/>
      <c r="E14" s="13"/>
      <c r="F14" s="7"/>
      <c r="G14" s="21"/>
      <c r="H14" s="22"/>
      <c r="I14" s="23"/>
      <c r="J14" s="23"/>
    </row>
    <row r="15" spans="2:17" x14ac:dyDescent="0.3">
      <c r="B15" s="10">
        <v>2006</v>
      </c>
      <c r="C15" s="11">
        <v>2.64</v>
      </c>
      <c r="D15" s="11"/>
      <c r="E15" s="13">
        <f t="shared" si="0"/>
        <v>3.0999874805833123</v>
      </c>
      <c r="F15" s="7"/>
      <c r="G15" s="21"/>
      <c r="H15" s="22"/>
      <c r="I15" s="23"/>
      <c r="J15" s="23"/>
    </row>
    <row r="16" spans="2:17" ht="16" thickBot="1" x14ac:dyDescent="0.35">
      <c r="B16" s="24"/>
      <c r="C16" s="25" t="s">
        <v>12</v>
      </c>
      <c r="D16" s="25" t="s">
        <v>13</v>
      </c>
      <c r="E16" s="26" t="s">
        <v>14</v>
      </c>
      <c r="F16" s="7"/>
      <c r="G16" s="27"/>
      <c r="H16" s="28"/>
      <c r="I16" s="29"/>
      <c r="J16" s="29"/>
    </row>
    <row r="21" spans="4:7" x14ac:dyDescent="0.3">
      <c r="D21" s="30"/>
    </row>
    <row r="22" spans="4:7" x14ac:dyDescent="0.3">
      <c r="D22" s="30"/>
    </row>
    <row r="23" spans="4:7" x14ac:dyDescent="0.3">
      <c r="D23" s="30"/>
    </row>
    <row r="24" spans="4:7" x14ac:dyDescent="0.3">
      <c r="D24" s="30"/>
      <c r="F24" s="30"/>
      <c r="G24" s="30"/>
    </row>
    <row r="25" spans="4:7" x14ac:dyDescent="0.3">
      <c r="D25" s="30"/>
    </row>
    <row r="26" spans="4:7" x14ac:dyDescent="0.3">
      <c r="D26" s="30"/>
    </row>
    <row r="27" spans="4:7" x14ac:dyDescent="0.3">
      <c r="D27" s="30"/>
    </row>
    <row r="28" spans="4:7" x14ac:dyDescent="0.3">
      <c r="D28" s="30"/>
    </row>
    <row r="29" spans="4:7" x14ac:dyDescent="0.3">
      <c r="D29" s="30"/>
    </row>
    <row r="30" spans="4:7" x14ac:dyDescent="0.3">
      <c r="D30" s="30"/>
    </row>
    <row r="31" spans="4:7" x14ac:dyDescent="0.3">
      <c r="D31" s="30"/>
    </row>
    <row r="32" spans="4:7" x14ac:dyDescent="0.3">
      <c r="D32" s="30"/>
    </row>
    <row r="33" spans="4:16" x14ac:dyDescent="0.3">
      <c r="D33" s="30"/>
    </row>
    <row r="36" spans="4:16" x14ac:dyDescent="0.3">
      <c r="N36" s="9"/>
    </row>
    <row r="37" spans="4:16" x14ac:dyDescent="0.3">
      <c r="N37" s="3" t="s">
        <v>15</v>
      </c>
      <c r="P37" s="3" t="s">
        <v>16</v>
      </c>
    </row>
    <row r="38" spans="4:16" x14ac:dyDescent="0.3">
      <c r="N38" s="3">
        <f>12*2+6+16</f>
        <v>46</v>
      </c>
      <c r="P38" s="3">
        <f>44*2</f>
        <v>88</v>
      </c>
    </row>
    <row r="39" spans="4:16" x14ac:dyDescent="0.3">
      <c r="N39" s="3">
        <v>1200</v>
      </c>
      <c r="P39" s="3">
        <f>N39/N38*P38</f>
        <v>2295.6521739130435</v>
      </c>
    </row>
  </sheetData>
  <mergeCells count="6">
    <mergeCell ref="B1:Q1"/>
    <mergeCell ref="G4:J4"/>
    <mergeCell ref="G6:G16"/>
    <mergeCell ref="H6:H16"/>
    <mergeCell ref="I6:I16"/>
    <mergeCell ref="J6:J16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2023-05-09T08:01:48Z</dcterms:created>
  <dcterms:modified xsi:type="dcterms:W3CDTF">2023-05-09T08:02:14Z</dcterms:modified>
</cp:coreProperties>
</file>