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lle\Documents\TU Delft\00 Master ASM\03 Q3\02 Knoweledge Based engineering\Parapy test\pythonProject\KBE assignment\20240409_Main_branch_clone\"/>
    </mc:Choice>
  </mc:AlternateContent>
  <xr:revisionPtr revIDLastSave="0" documentId="13_ncr:1_{99F4BA51-3191-4124-B2AB-4AA53231351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esign Specification" sheetId="1" r:id="rId1"/>
    <sheet name="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1" l="1"/>
  <c r="B20" i="1"/>
  <c r="F5" i="1"/>
</calcChain>
</file>

<file path=xl/sharedStrings.xml><?xml version="1.0" encoding="utf-8"?>
<sst xmlns="http://schemas.openxmlformats.org/spreadsheetml/2006/main" count="106" uniqueCount="65">
  <si>
    <t>Outputs</t>
  </si>
  <si>
    <t>Out of scope design outputs</t>
  </si>
  <si>
    <t>Inputs</t>
  </si>
  <si>
    <t>Type</t>
  </si>
  <si>
    <t>Geometric outline</t>
  </si>
  <si>
    <t>Amount</t>
  </si>
  <si>
    <t>Unit</t>
  </si>
  <si>
    <t>Environment</t>
  </si>
  <si>
    <t>Mars</t>
  </si>
  <si>
    <t xml:space="preserve"> 'Mars'/'Moon'</t>
  </si>
  <si>
    <t>Wall thickness</t>
  </si>
  <si>
    <t>[m]</t>
  </si>
  <si>
    <t>Printing time estimation [34kg/hr]</t>
  </si>
  <si>
    <t>days</t>
  </si>
  <si>
    <t>Number of Occupants</t>
  </si>
  <si>
    <t>integer &gt; 0</t>
  </si>
  <si>
    <t>Floors</t>
  </si>
  <si>
    <t>[-]</t>
  </si>
  <si>
    <t>Solar panels suggested</t>
  </si>
  <si>
    <t>amount</t>
  </si>
  <si>
    <t>Mission duration</t>
  </si>
  <si>
    <t>&gt; 0,5 [years]</t>
  </si>
  <si>
    <t>Height</t>
  </si>
  <si>
    <t>Nuclear fission reactors suggested</t>
  </si>
  <si>
    <t>Max print height</t>
  </si>
  <si>
    <t>&gt; 3 [m]</t>
  </si>
  <si>
    <t>Base radius</t>
  </si>
  <si>
    <t>Top radius</t>
  </si>
  <si>
    <t>Print volume Estimate</t>
  </si>
  <si>
    <t>[m^3]</t>
  </si>
  <si>
    <t>Life Support distributions</t>
  </si>
  <si>
    <t>Power usage/module</t>
  </si>
  <si>
    <t>Power</t>
  </si>
  <si>
    <t>Science</t>
  </si>
  <si>
    <t>[kW]</t>
  </si>
  <si>
    <t>Oxygen</t>
  </si>
  <si>
    <t>Communication</t>
  </si>
  <si>
    <t>Water</t>
  </si>
  <si>
    <t>Storage</t>
  </si>
  <si>
    <t>Food</t>
  </si>
  <si>
    <t>Repair</t>
  </si>
  <si>
    <t>Volume</t>
  </si>
  <si>
    <t>Airlock</t>
  </si>
  <si>
    <t>Livingquarters</t>
  </si>
  <si>
    <t>Lifesupport</t>
  </si>
  <si>
    <t>Total Power</t>
  </si>
  <si>
    <t>Heating</t>
  </si>
  <si>
    <t>Volume usage/module</t>
  </si>
  <si>
    <t>Total Volume</t>
  </si>
  <si>
    <t>Moon</t>
  </si>
  <si>
    <t>Source</t>
  </si>
  <si>
    <t>Temperature minimum  (°C)</t>
  </si>
  <si>
    <t>Celsius</t>
  </si>
  <si>
    <t>Mars T</t>
  </si>
  <si>
    <t>Moon T</t>
  </si>
  <si>
    <t>Regolith conductivity</t>
  </si>
  <si>
    <t>W/mK</t>
  </si>
  <si>
    <t>Mars_conductivity</t>
  </si>
  <si>
    <t>Moon_conducitvity</t>
  </si>
  <si>
    <t>Regolith emissivity</t>
  </si>
  <si>
    <t>-</t>
  </si>
  <si>
    <t>Mars_emmisivity</t>
  </si>
  <si>
    <t>soil data</t>
  </si>
  <si>
    <t>solar flux</t>
  </si>
  <si>
    <t>Geometry example for this instance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</si>
</sst>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8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8"/>
      </bottom>
      <diagonal/>
    </border>
    <border>
      <left/>
      <right/>
      <top style="thin">
        <color theme="4" tint="0.39997558519241921"/>
      </top>
      <bottom style="thin">
        <color theme="8"/>
      </bottom>
      <diagonal/>
    </border>
    <border>
      <left/>
      <right style="thin">
        <color theme="8"/>
      </right>
      <top style="thin">
        <color theme="4" tint="0.39997558519241921"/>
      </top>
      <bottom style="thin">
        <color theme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50">
    <xf numFmtId="0" fontId="0" fillId="0" borderId="0" xfId="0"/>
    <xf numFmtId="0" fontId="0" fillId="0" borderId="0" xfId="0" applyAlignment="1">
      <alignment horizontal="left"/>
    </xf>
    <xf numFmtId="0" fontId="3" fillId="0" borderId="0" xfId="1"/>
    <xf numFmtId="0" fontId="0" fillId="0" borderId="3" xfId="0" applyBorder="1"/>
    <xf numFmtId="0" fontId="0" fillId="0" borderId="4" xfId="0" applyBorder="1"/>
    <xf numFmtId="0" fontId="0" fillId="3" borderId="3" xfId="0" applyFill="1" applyBorder="1"/>
    <xf numFmtId="0" fontId="0" fillId="3" borderId="4" xfId="0" applyFill="1" applyBorder="1"/>
    <xf numFmtId="0" fontId="1" fillId="0" borderId="0" xfId="0" applyFont="1"/>
    <xf numFmtId="0" fontId="2" fillId="0" borderId="6" xfId="0" applyFont="1" applyBorder="1"/>
    <xf numFmtId="0" fontId="0" fillId="0" borderId="6" xfId="0" applyBorder="1"/>
    <xf numFmtId="0" fontId="1" fillId="2" borderId="2" xfId="0" applyFont="1" applyFill="1" applyBorder="1" applyAlignment="1">
      <alignment horizontal="center"/>
    </xf>
    <xf numFmtId="0" fontId="0" fillId="0" borderId="5" xfId="0" quotePrefix="1" applyBorder="1"/>
    <xf numFmtId="0" fontId="0" fillId="0" borderId="9" xfId="0" applyBorder="1" applyAlignment="1">
      <alignment horizontal="center" vertic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164" fontId="0" fillId="3" borderId="6" xfId="0" applyNumberFormat="1" applyFill="1" applyBorder="1"/>
    <xf numFmtId="164" fontId="0" fillId="3" borderId="6" xfId="0" applyNumberFormat="1" applyFill="1" applyBorder="1" applyAlignment="1">
      <alignment horizontal="center" vertical="center"/>
    </xf>
    <xf numFmtId="164" fontId="0" fillId="0" borderId="6" xfId="0" applyNumberFormat="1" applyBorder="1"/>
    <xf numFmtId="164" fontId="0" fillId="0" borderId="6" xfId="0" applyNumberFormat="1" applyBorder="1" applyAlignment="1">
      <alignment horizontal="center" vertical="center"/>
    </xf>
    <xf numFmtId="164" fontId="0" fillId="3" borderId="15" xfId="0" applyNumberFormat="1" applyFill="1" applyBorder="1"/>
    <xf numFmtId="164" fontId="0" fillId="0" borderId="7" xfId="0" applyNumberFormat="1" applyBorder="1"/>
    <xf numFmtId="164" fontId="0" fillId="0" borderId="7" xfId="0" applyNumberFormat="1" applyBorder="1" applyAlignment="1">
      <alignment horizontal="center" vertical="center"/>
    </xf>
    <xf numFmtId="164" fontId="0" fillId="4" borderId="6" xfId="0" applyNumberFormat="1" applyFill="1" applyBorder="1"/>
    <xf numFmtId="164" fontId="0" fillId="4" borderId="6" xfId="0" applyNumberFormat="1" applyFill="1" applyBorder="1" applyAlignment="1">
      <alignment horizontal="center" vertical="center"/>
    </xf>
    <xf numFmtId="164" fontId="2" fillId="0" borderId="6" xfId="0" applyNumberFormat="1" applyFont="1" applyBorder="1"/>
    <xf numFmtId="164" fontId="0" fillId="0" borderId="14" xfId="0" applyNumberFormat="1" applyBorder="1"/>
    <xf numFmtId="164" fontId="2" fillId="0" borderId="15" xfId="0" applyNumberFormat="1" applyFont="1" applyBorder="1"/>
    <xf numFmtId="164" fontId="0" fillId="0" borderId="15" xfId="0" applyNumberFormat="1" applyBorder="1" applyAlignment="1">
      <alignment horizontal="center" vertical="center"/>
    </xf>
    <xf numFmtId="164" fontId="0" fillId="3" borderId="15" xfId="0" applyNumberFormat="1" applyFill="1" applyBorder="1" applyAlignment="1">
      <alignment horizontal="center" vertical="center"/>
    </xf>
    <xf numFmtId="164" fontId="0" fillId="0" borderId="16" xfId="0" applyNumberFormat="1" applyBorder="1"/>
    <xf numFmtId="164" fontId="0" fillId="0" borderId="16" xfId="0" applyNumberFormat="1" applyBorder="1" applyAlignment="1">
      <alignment horizontal="center" vertical="center"/>
    </xf>
    <xf numFmtId="164" fontId="0" fillId="0" borderId="0" xfId="0" applyNumberFormat="1"/>
    <xf numFmtId="0" fontId="1" fillId="2" borderId="1" xfId="0" applyFont="1" applyFill="1" applyBorder="1" applyAlignment="1">
      <alignment horizontal="center"/>
    </xf>
    <xf numFmtId="0" fontId="0" fillId="0" borderId="2" xfId="0" applyBorder="1"/>
    <xf numFmtId="164" fontId="2" fillId="0" borderId="6" xfId="0" applyNumberFormat="1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164" fontId="0" fillId="0" borderId="6" xfId="0" applyNumberForma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/>
    <xf numFmtId="164" fontId="2" fillId="0" borderId="17" xfId="0" applyNumberFormat="1" applyFont="1" applyBorder="1" applyAlignment="1">
      <alignment horizontal="center"/>
    </xf>
    <xf numFmtId="0" fontId="0" fillId="0" borderId="18" xfId="0" applyBorder="1"/>
    <xf numFmtId="0" fontId="0" fillId="0" borderId="19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GB">
                <a:latin typeface="Arial Black" panose="020B0A04020102020204" pitchFamily="34" charset="0"/>
              </a:rPr>
              <a:t>Power use</a:t>
            </a:r>
            <a:r>
              <a:rPr lang="en-GB" baseline="0">
                <a:latin typeface="Arial Black" panose="020B0A04020102020204" pitchFamily="34" charset="0"/>
              </a:rPr>
              <a:t> distribution [%,kW]</a:t>
            </a:r>
            <a:r>
              <a:rPr lang="en-GB">
                <a:latin typeface="Arial Black" panose="020B0A04020102020204" pitchFamily="34" charset="0"/>
              </a:rPr>
              <a:t>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doughnut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AB4-4C16-9807-09E1E754B5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AB4-4C16-9807-09E1E754B55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AB4-4C16-9807-09E1E754B55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AB4-4C16-9807-09E1E754B55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AB4-4C16-9807-09E1E754B55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4AB4-4C16-9807-09E1E754B55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4AB4-4C16-9807-09E1E754B554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clip" horzOverflow="clip" vert="horz" lIns="36000" tIns="36000" rIns="36000" bIns="36000" anchor="b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</c:ext>
            </c:extLst>
          </c:dLbls>
          <c:cat>
            <c:strRef>
              <c:f>'Design Specification'!$A$13:$A$19</c:f>
              <c:strCache>
                <c:ptCount val="7"/>
                <c:pt idx="0">
                  <c:v>Science</c:v>
                </c:pt>
                <c:pt idx="1">
                  <c:v>Communication</c:v>
                </c:pt>
                <c:pt idx="2">
                  <c:v>Storage</c:v>
                </c:pt>
                <c:pt idx="3">
                  <c:v>Repair</c:v>
                </c:pt>
                <c:pt idx="4">
                  <c:v>Airlock</c:v>
                </c:pt>
                <c:pt idx="5">
                  <c:v>Livingquarters</c:v>
                </c:pt>
                <c:pt idx="6">
                  <c:v>Lifesupport</c:v>
                </c:pt>
              </c:strCache>
            </c:strRef>
          </c:cat>
          <c:val>
            <c:numRef>
              <c:f>'Design Specification'!$B$13:$B$19</c:f>
              <c:numCache>
                <c:formatCode>0.0</c:formatCode>
                <c:ptCount val="7"/>
                <c:pt idx="0">
                  <c:v>12.5</c:v>
                </c:pt>
                <c:pt idx="1">
                  <c:v>1.1000000000000001</c:v>
                </c:pt>
                <c:pt idx="2">
                  <c:v>4</c:v>
                </c:pt>
                <c:pt idx="3">
                  <c:v>1.65</c:v>
                </c:pt>
                <c:pt idx="4">
                  <c:v>4.5</c:v>
                </c:pt>
                <c:pt idx="5">
                  <c:v>1.5</c:v>
                </c:pt>
                <c:pt idx="6">
                  <c:v>1.05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AB4-4C16-9807-09E1E754B554}"/>
            </c:ext>
          </c:extLst>
        </c:ser>
        <c:ser>
          <c:idx val="1"/>
          <c:order val="1"/>
          <c:tx>
            <c:strRef>
              <c:f>'Design Specification'!$A$13:$A$19</c:f>
              <c:strCache>
                <c:ptCount val="7"/>
                <c:pt idx="0">
                  <c:v>Science</c:v>
                </c:pt>
                <c:pt idx="1">
                  <c:v>Communication</c:v>
                </c:pt>
                <c:pt idx="2">
                  <c:v>Storage</c:v>
                </c:pt>
                <c:pt idx="3">
                  <c:v>Repair</c:v>
                </c:pt>
                <c:pt idx="4">
                  <c:v>Airlock</c:v>
                </c:pt>
                <c:pt idx="5">
                  <c:v>Livingquarters</c:v>
                </c:pt>
                <c:pt idx="6">
                  <c:v>Lifesupport</c:v>
                </c:pt>
              </c:strCache>
            </c:strRef>
          </c:tx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4AB4-4C16-9807-09E1E754B5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4AB4-4C16-9807-09E1E754B55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4AB4-4C16-9807-09E1E754B55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4AB4-4C16-9807-09E1E754B55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4AB4-4C16-9807-09E1E754B55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4AB4-4C16-9807-09E1E754B55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4AB4-4C16-9807-09E1E754B554}"/>
              </c:ext>
            </c:extLst>
          </c:dPt>
          <c:dLbls>
            <c:numFmt formatCode="@\ \k\W" sourceLinked="0"/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'Design Specification'!$B$13:$B$19</c:f>
              <c:numCache>
                <c:formatCode>0.0</c:formatCode>
                <c:ptCount val="7"/>
                <c:pt idx="0">
                  <c:v>12.5</c:v>
                </c:pt>
                <c:pt idx="1">
                  <c:v>1.1000000000000001</c:v>
                </c:pt>
                <c:pt idx="2">
                  <c:v>4</c:v>
                </c:pt>
                <c:pt idx="3">
                  <c:v>1.65</c:v>
                </c:pt>
                <c:pt idx="4">
                  <c:v>4.5</c:v>
                </c:pt>
                <c:pt idx="5">
                  <c:v>1.5</c:v>
                </c:pt>
                <c:pt idx="6">
                  <c:v>1.05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4AB4-4C16-9807-09E1E754B55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64896719933583935"/>
          <c:y val="0.18078293553616301"/>
          <c:w val="0.33531570832624308"/>
          <c:h val="0.73943612875530351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gradFill rotWithShape="1"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bg1"/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GB">
                <a:latin typeface="Arial Black" panose="020B0A04020102020204" pitchFamily="34" charset="0"/>
              </a:rPr>
              <a:t>Volume use</a:t>
            </a:r>
            <a:r>
              <a:rPr lang="en-GB" baseline="0">
                <a:latin typeface="Arial Black" panose="020B0A04020102020204" pitchFamily="34" charset="0"/>
              </a:rPr>
              <a:t> distribution [m^3]</a:t>
            </a:r>
            <a:r>
              <a:rPr lang="en-GB">
                <a:latin typeface="Arial Black" panose="020B0A04020102020204" pitchFamily="34" charset="0"/>
              </a:rPr>
              <a:t>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doughnutChart>
        <c:varyColors val="1"/>
        <c:ser>
          <c:idx val="0"/>
          <c:order val="0"/>
          <c:tx>
            <c:strRef>
              <c:f>'Design Specification'!$A$24:$A$30</c:f>
              <c:strCache>
                <c:ptCount val="7"/>
                <c:pt idx="0">
                  <c:v>Science</c:v>
                </c:pt>
                <c:pt idx="1">
                  <c:v>Communication</c:v>
                </c:pt>
                <c:pt idx="2">
                  <c:v>Storage</c:v>
                </c:pt>
                <c:pt idx="3">
                  <c:v>Repair</c:v>
                </c:pt>
                <c:pt idx="4">
                  <c:v>Airlock</c:v>
                </c:pt>
                <c:pt idx="5">
                  <c:v>Livingquarters</c:v>
                </c:pt>
                <c:pt idx="6">
                  <c:v>Lifesupport</c:v>
                </c:pt>
              </c:strCache>
            </c:strRef>
          </c:tx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EC7-4DE0-81F5-592DD229FDA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EC7-4DE0-81F5-592DD229FDA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AEC7-4DE0-81F5-592DD229FDA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AEC7-4DE0-81F5-592DD229FDA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AEC7-4DE0-81F5-592DD229FDA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AEC7-4DE0-81F5-592DD229FDA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AEC7-4DE0-81F5-592DD229FDA8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clip" horzOverflow="clip" vert="horz" lIns="36000" tIns="36000" rIns="36000" bIns="36000" anchor="b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</c:ext>
            </c:extLst>
          </c:dLbls>
          <c:cat>
            <c:strRef>
              <c:f>'Design Specification'!$A$13:$A$19</c:f>
              <c:strCache>
                <c:ptCount val="7"/>
                <c:pt idx="0">
                  <c:v>Science</c:v>
                </c:pt>
                <c:pt idx="1">
                  <c:v>Communication</c:v>
                </c:pt>
                <c:pt idx="2">
                  <c:v>Storage</c:v>
                </c:pt>
                <c:pt idx="3">
                  <c:v>Repair</c:v>
                </c:pt>
                <c:pt idx="4">
                  <c:v>Airlock</c:v>
                </c:pt>
                <c:pt idx="5">
                  <c:v>Livingquarters</c:v>
                </c:pt>
                <c:pt idx="6">
                  <c:v>Lifesupport</c:v>
                </c:pt>
              </c:strCache>
            </c:strRef>
          </c:cat>
          <c:val>
            <c:numRef>
              <c:f>'Design Specification'!$B$24:$B$30</c:f>
              <c:numCache>
                <c:formatCode>0.0</c:formatCode>
                <c:ptCount val="7"/>
                <c:pt idx="0">
                  <c:v>18</c:v>
                </c:pt>
                <c:pt idx="1">
                  <c:v>6</c:v>
                </c:pt>
                <c:pt idx="2">
                  <c:v>46</c:v>
                </c:pt>
                <c:pt idx="3">
                  <c:v>11.5</c:v>
                </c:pt>
                <c:pt idx="4">
                  <c:v>77.5</c:v>
                </c:pt>
                <c:pt idx="5">
                  <c:v>27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EC7-4DE0-81F5-592DD229FDA8}"/>
            </c:ext>
          </c:extLst>
        </c:ser>
        <c:ser>
          <c:idx val="1"/>
          <c:order val="1"/>
          <c:tx>
            <c:strRef>
              <c:f>'Design Specification'!$A$24:$A$30</c:f>
              <c:strCache>
                <c:ptCount val="7"/>
                <c:pt idx="0">
                  <c:v>Science</c:v>
                </c:pt>
                <c:pt idx="1">
                  <c:v>Communication</c:v>
                </c:pt>
                <c:pt idx="2">
                  <c:v>Storage</c:v>
                </c:pt>
                <c:pt idx="3">
                  <c:v>Repair</c:v>
                </c:pt>
                <c:pt idx="4">
                  <c:v>Airlock</c:v>
                </c:pt>
                <c:pt idx="5">
                  <c:v>Livingquarters</c:v>
                </c:pt>
                <c:pt idx="6">
                  <c:v>Lifesupport</c:v>
                </c:pt>
              </c:strCache>
            </c:strRef>
          </c:tx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AEC7-4DE0-81F5-592DD229FDA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AEC7-4DE0-81F5-592DD229FDA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AEC7-4DE0-81F5-592DD229FDA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AEC7-4DE0-81F5-592DD229FDA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AEC7-4DE0-81F5-592DD229FDA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AEC7-4DE0-81F5-592DD229FDA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AEC7-4DE0-81F5-592DD229FDA8}"/>
              </c:ext>
            </c:extLst>
          </c:dPt>
          <c:dLbls>
            <c:numFmt formatCode="@\ \k\W" sourceLinked="0"/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'Design Specification'!$B$24:$B$30</c:f>
              <c:numCache>
                <c:formatCode>0.0</c:formatCode>
                <c:ptCount val="7"/>
                <c:pt idx="0">
                  <c:v>18</c:v>
                </c:pt>
                <c:pt idx="1">
                  <c:v>6</c:v>
                </c:pt>
                <c:pt idx="2">
                  <c:v>46</c:v>
                </c:pt>
                <c:pt idx="3">
                  <c:v>11.5</c:v>
                </c:pt>
                <c:pt idx="4">
                  <c:v>77.5</c:v>
                </c:pt>
                <c:pt idx="5">
                  <c:v>27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AEC7-4DE0-81F5-592DD229FDA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62015253004965731"/>
          <c:y val="0.18078293553616301"/>
          <c:w val="0.35340789670446388"/>
          <c:h val="0.74760615544306763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 rtl="0"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gradFill rotWithShape="1"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bg1"/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352425</xdr:colOff>
      <xdr:row>8</xdr:row>
      <xdr:rowOff>33336</xdr:rowOff>
    </xdr:from>
    <xdr:to>
      <xdr:col>13</xdr:col>
      <xdr:colOff>609600</xdr:colOff>
      <xdr:row>26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323850</xdr:colOff>
      <xdr:row>27</xdr:row>
      <xdr:rowOff>85725</xdr:rowOff>
    </xdr:from>
    <xdr:to>
      <xdr:col>13</xdr:col>
      <xdr:colOff>581025</xdr:colOff>
      <xdr:row>45</xdr:row>
      <xdr:rowOff>61914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205740</xdr:colOff>
      <xdr:row>21</xdr:row>
      <xdr:rowOff>106681</xdr:rowOff>
    </xdr:from>
    <xdr:to>
      <xdr:col>5</xdr:col>
      <xdr:colOff>699273</xdr:colOff>
      <xdr:row>34</xdr:row>
      <xdr:rowOff>175261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961D2AA-27A0-D52C-DA1D-14D004BC66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37560" y="4000501"/>
          <a:ext cx="2680473" cy="24993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gupubs.onlinelibrary.wiley.com/doi/full/10.1029/2021JE006861" TargetMode="External"/><Relationship Id="rId2" Type="http://schemas.openxmlformats.org/officeDocument/2006/relationships/hyperlink" Target="https://science.nasa.gov/moon/weather-on-the-moon/" TargetMode="External"/><Relationship Id="rId1" Type="http://schemas.openxmlformats.org/officeDocument/2006/relationships/hyperlink" Target="https://science.nasa.gov/mars/facts/" TargetMode="External"/><Relationship Id="rId5" Type="http://schemas.openxmlformats.org/officeDocument/2006/relationships/hyperlink" Target="https://www.sciencedirect.com/science/article/pii/S001910352300430X" TargetMode="External"/><Relationship Id="rId4" Type="http://schemas.openxmlformats.org/officeDocument/2006/relationships/hyperlink" Target="https://academic.oup.com/nsr/article/9/11/nwac175/66774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L35"/>
  <sheetViews>
    <sheetView tabSelected="1" topLeftCell="A13" workbookViewId="0">
      <selection activeCell="G26" sqref="G26"/>
    </sheetView>
  </sheetViews>
  <sheetFormatPr defaultRowHeight="14.4" x14ac:dyDescent="0.3"/>
  <cols>
    <col min="1" max="1" width="19" bestFit="1" customWidth="1"/>
    <col min="5" max="5" width="31.88671875" bestFit="1" customWidth="1"/>
    <col min="6" max="6" width="12" bestFit="1" customWidth="1"/>
    <col min="7" max="7" width="7.88671875" bestFit="1" customWidth="1"/>
    <col min="10" max="10" width="20.44140625" bestFit="1" customWidth="1"/>
    <col min="11" max="11" width="6.109375" bestFit="1" customWidth="1"/>
    <col min="12" max="12" width="13.5546875" bestFit="1" customWidth="1"/>
    <col min="13" max="13" width="10.44140625" customWidth="1"/>
    <col min="14" max="14" width="13.5546875" customWidth="1"/>
    <col min="15" max="17" width="10.44140625" customWidth="1"/>
  </cols>
  <sheetData>
    <row r="3" spans="1:12" x14ac:dyDescent="0.3">
      <c r="A3" s="44" t="s">
        <v>0</v>
      </c>
      <c r="B3" s="41"/>
      <c r="C3" s="42"/>
      <c r="E3" s="44" t="s">
        <v>1</v>
      </c>
      <c r="F3" s="41"/>
      <c r="G3" s="42"/>
      <c r="H3" s="7"/>
      <c r="J3" s="38" t="s">
        <v>2</v>
      </c>
      <c r="K3" s="39"/>
      <c r="L3" s="10" t="s">
        <v>3</v>
      </c>
    </row>
    <row r="4" spans="1:12" x14ac:dyDescent="0.3">
      <c r="A4" s="8" t="s">
        <v>4</v>
      </c>
      <c r="B4" s="9" t="s">
        <v>5</v>
      </c>
      <c r="C4" s="9" t="s">
        <v>6</v>
      </c>
      <c r="E4" s="8"/>
      <c r="F4" s="9" t="s">
        <v>5</v>
      </c>
      <c r="G4" s="9" t="s">
        <v>6</v>
      </c>
      <c r="J4" s="3" t="s">
        <v>7</v>
      </c>
      <c r="K4" s="4" t="s">
        <v>8</v>
      </c>
      <c r="L4" s="11" t="s">
        <v>9</v>
      </c>
    </row>
    <row r="5" spans="1:12" x14ac:dyDescent="0.3">
      <c r="A5" s="21" t="s">
        <v>10</v>
      </c>
      <c r="B5" s="21">
        <v>0.25000000000000011</v>
      </c>
      <c r="C5" s="22" t="s">
        <v>11</v>
      </c>
      <c r="E5" s="21" t="s">
        <v>12</v>
      </c>
      <c r="F5" s="21">
        <f>B10*Data!B9/34/24</f>
        <v>174.27727608534909</v>
      </c>
      <c r="G5" s="22" t="s">
        <v>13</v>
      </c>
      <c r="J5" s="5" t="s">
        <v>14</v>
      </c>
      <c r="K5" s="6">
        <v>1</v>
      </c>
      <c r="L5" s="13" t="s">
        <v>15</v>
      </c>
    </row>
    <row r="6" spans="1:12" x14ac:dyDescent="0.3">
      <c r="A6" s="23" t="s">
        <v>16</v>
      </c>
      <c r="B6" s="23">
        <v>1</v>
      </c>
      <c r="C6" s="24" t="s">
        <v>17</v>
      </c>
      <c r="E6" s="23" t="s">
        <v>18</v>
      </c>
      <c r="F6" s="23">
        <v>38</v>
      </c>
      <c r="G6" s="24" t="s">
        <v>19</v>
      </c>
      <c r="J6" s="3" t="s">
        <v>20</v>
      </c>
      <c r="K6" s="4">
        <v>1</v>
      </c>
      <c r="L6" s="12" t="s">
        <v>21</v>
      </c>
    </row>
    <row r="7" spans="1:12" x14ac:dyDescent="0.3">
      <c r="A7" s="21" t="s">
        <v>22</v>
      </c>
      <c r="B7" s="21">
        <v>6</v>
      </c>
      <c r="C7" s="22" t="s">
        <v>11</v>
      </c>
      <c r="E7" s="25" t="s">
        <v>23</v>
      </c>
      <c r="F7" s="25">
        <v>0</v>
      </c>
      <c r="G7" s="34" t="s">
        <v>19</v>
      </c>
      <c r="J7" s="14" t="s">
        <v>24</v>
      </c>
      <c r="K7" s="15">
        <v>21</v>
      </c>
      <c r="L7" s="16" t="s">
        <v>25</v>
      </c>
    </row>
    <row r="8" spans="1:12" x14ac:dyDescent="0.3">
      <c r="A8" s="23" t="s">
        <v>26</v>
      </c>
      <c r="B8" s="23">
        <v>5</v>
      </c>
      <c r="C8" s="24" t="s">
        <v>11</v>
      </c>
      <c r="E8" s="35"/>
      <c r="F8" s="35"/>
      <c r="G8" s="36"/>
    </row>
    <row r="9" spans="1:12" x14ac:dyDescent="0.3">
      <c r="A9" s="25" t="s">
        <v>27</v>
      </c>
      <c r="B9" s="21">
        <v>2</v>
      </c>
      <c r="C9" s="22" t="s">
        <v>11</v>
      </c>
      <c r="E9" s="37"/>
      <c r="F9" s="37"/>
      <c r="G9" s="37"/>
    </row>
    <row r="10" spans="1:12" x14ac:dyDescent="0.3">
      <c r="A10" s="23" t="s">
        <v>28</v>
      </c>
      <c r="B10" s="23">
        <v>117.4320869410775</v>
      </c>
      <c r="C10" s="24" t="s">
        <v>29</v>
      </c>
      <c r="E10" s="37"/>
      <c r="F10" s="37"/>
      <c r="G10" s="37"/>
    </row>
    <row r="11" spans="1:12" x14ac:dyDescent="0.3">
      <c r="A11" s="26"/>
      <c r="B11" s="26"/>
      <c r="C11" s="27"/>
      <c r="E11" s="40" t="s">
        <v>30</v>
      </c>
      <c r="F11" s="41"/>
      <c r="G11" s="42"/>
    </row>
    <row r="12" spans="1:12" x14ac:dyDescent="0.3">
      <c r="A12" s="47" t="s">
        <v>31</v>
      </c>
      <c r="B12" s="48"/>
      <c r="C12" s="49"/>
      <c r="E12" s="43" t="s">
        <v>32</v>
      </c>
      <c r="F12" s="41"/>
      <c r="G12" s="42"/>
    </row>
    <row r="13" spans="1:12" x14ac:dyDescent="0.3">
      <c r="A13" s="21" t="s">
        <v>33</v>
      </c>
      <c r="B13" s="21">
        <v>12.5</v>
      </c>
      <c r="C13" s="22" t="s">
        <v>34</v>
      </c>
      <c r="E13" s="21" t="s">
        <v>35</v>
      </c>
      <c r="F13" s="21">
        <v>0.35</v>
      </c>
      <c r="G13" s="22" t="s">
        <v>34</v>
      </c>
    </row>
    <row r="14" spans="1:12" x14ac:dyDescent="0.3">
      <c r="A14" s="23" t="s">
        <v>36</v>
      </c>
      <c r="B14" s="23">
        <v>1.1000000000000001</v>
      </c>
      <c r="C14" s="24" t="s">
        <v>34</v>
      </c>
      <c r="E14" s="23" t="s">
        <v>37</v>
      </c>
      <c r="F14" s="23">
        <v>0.70000000000000007</v>
      </c>
      <c r="G14" s="24" t="s">
        <v>34</v>
      </c>
    </row>
    <row r="15" spans="1:12" x14ac:dyDescent="0.3">
      <c r="A15" s="21" t="s">
        <v>38</v>
      </c>
      <c r="B15" s="21">
        <v>4</v>
      </c>
      <c r="C15" s="22" t="s">
        <v>34</v>
      </c>
      <c r="E15" s="21" t="s">
        <v>39</v>
      </c>
      <c r="F15" s="21">
        <v>0</v>
      </c>
      <c r="G15" s="22" t="s">
        <v>34</v>
      </c>
    </row>
    <row r="16" spans="1:12" x14ac:dyDescent="0.3">
      <c r="A16" s="23" t="s">
        <v>40</v>
      </c>
      <c r="B16" s="23">
        <v>1.65</v>
      </c>
      <c r="C16" s="24" t="s">
        <v>34</v>
      </c>
      <c r="E16" s="43" t="s">
        <v>41</v>
      </c>
      <c r="F16" s="41"/>
      <c r="G16" s="42"/>
    </row>
    <row r="17" spans="1:7" x14ac:dyDescent="0.3">
      <c r="A17" s="21" t="s">
        <v>42</v>
      </c>
      <c r="B17" s="21">
        <v>4.5</v>
      </c>
      <c r="C17" s="22" t="s">
        <v>34</v>
      </c>
      <c r="E17" s="21" t="s">
        <v>35</v>
      </c>
      <c r="F17" s="21">
        <v>2</v>
      </c>
      <c r="G17" s="22" t="s">
        <v>29</v>
      </c>
    </row>
    <row r="18" spans="1:7" x14ac:dyDescent="0.3">
      <c r="A18" s="23" t="s">
        <v>43</v>
      </c>
      <c r="B18" s="23">
        <v>1.5</v>
      </c>
      <c r="C18" s="24" t="s">
        <v>34</v>
      </c>
      <c r="E18" s="23" t="s">
        <v>37</v>
      </c>
      <c r="F18" s="23">
        <v>4</v>
      </c>
      <c r="G18" s="24" t="s">
        <v>29</v>
      </c>
    </row>
    <row r="19" spans="1:7" x14ac:dyDescent="0.3">
      <c r="A19" s="28" t="s">
        <v>44</v>
      </c>
      <c r="B19" s="21">
        <v>1.05</v>
      </c>
      <c r="C19" s="29" t="s">
        <v>34</v>
      </c>
      <c r="E19" s="21" t="s">
        <v>39</v>
      </c>
      <c r="F19" s="21">
        <v>0</v>
      </c>
      <c r="G19" s="22" t="s">
        <v>29</v>
      </c>
    </row>
    <row r="20" spans="1:7" x14ac:dyDescent="0.3">
      <c r="A20" s="30" t="s">
        <v>45</v>
      </c>
      <c r="B20" s="30">
        <f>SUM(B13:B19,B21)</f>
        <v>27.38614387821681</v>
      </c>
      <c r="C20" s="24" t="s">
        <v>34</v>
      </c>
    </row>
    <row r="21" spans="1:7" ht="18.75" customHeight="1" x14ac:dyDescent="0.35">
      <c r="A21" s="28" t="s">
        <v>46</v>
      </c>
      <c r="B21" s="28">
        <v>1.086143878216808</v>
      </c>
      <c r="C21" s="29" t="s">
        <v>34</v>
      </c>
      <c r="E21" s="45" t="s">
        <v>64</v>
      </c>
      <c r="F21" s="46"/>
      <c r="G21" s="46"/>
    </row>
    <row r="22" spans="1:7" x14ac:dyDescent="0.3">
      <c r="A22" s="31"/>
      <c r="B22" s="26"/>
      <c r="C22" s="27"/>
    </row>
    <row r="23" spans="1:7" x14ac:dyDescent="0.3">
      <c r="A23" s="40" t="s">
        <v>47</v>
      </c>
      <c r="B23" s="41"/>
      <c r="C23" s="42"/>
    </row>
    <row r="24" spans="1:7" x14ac:dyDescent="0.3">
      <c r="A24" s="21" t="s">
        <v>33</v>
      </c>
      <c r="B24" s="21">
        <v>18</v>
      </c>
      <c r="C24" s="22" t="s">
        <v>29</v>
      </c>
    </row>
    <row r="25" spans="1:7" x14ac:dyDescent="0.3">
      <c r="A25" s="23" t="s">
        <v>36</v>
      </c>
      <c r="B25" s="23">
        <v>6</v>
      </c>
      <c r="C25" s="24" t="s">
        <v>29</v>
      </c>
    </row>
    <row r="26" spans="1:7" x14ac:dyDescent="0.3">
      <c r="A26" s="21" t="s">
        <v>38</v>
      </c>
      <c r="B26" s="21">
        <v>46</v>
      </c>
      <c r="C26" s="22" t="s">
        <v>29</v>
      </c>
    </row>
    <row r="27" spans="1:7" x14ac:dyDescent="0.3">
      <c r="A27" s="23" t="s">
        <v>40</v>
      </c>
      <c r="B27" s="23">
        <v>11.5</v>
      </c>
      <c r="C27" s="24" t="s">
        <v>29</v>
      </c>
    </row>
    <row r="28" spans="1:7" x14ac:dyDescent="0.3">
      <c r="A28" s="21" t="s">
        <v>42</v>
      </c>
      <c r="B28" s="21">
        <v>77.5</v>
      </c>
      <c r="C28" s="22" t="s">
        <v>29</v>
      </c>
    </row>
    <row r="29" spans="1:7" x14ac:dyDescent="0.3">
      <c r="A29" s="23" t="s">
        <v>43</v>
      </c>
      <c r="B29" s="23">
        <v>27</v>
      </c>
      <c r="C29" s="24" t="s">
        <v>29</v>
      </c>
    </row>
    <row r="30" spans="1:7" ht="18.75" customHeight="1" x14ac:dyDescent="0.3">
      <c r="A30" s="28" t="s">
        <v>44</v>
      </c>
      <c r="B30" s="21">
        <v>6</v>
      </c>
      <c r="C30" s="22" t="s">
        <v>29</v>
      </c>
    </row>
    <row r="31" spans="1:7" x14ac:dyDescent="0.3">
      <c r="A31" s="32" t="s">
        <v>48</v>
      </c>
      <c r="B31" s="30">
        <f>SUM(B24:B30)</f>
        <v>192</v>
      </c>
      <c r="C31" s="33" t="s">
        <v>29</v>
      </c>
    </row>
    <row r="32" spans="1:7" x14ac:dyDescent="0.3">
      <c r="A32" s="19"/>
      <c r="B32" s="19"/>
      <c r="C32" s="20"/>
    </row>
    <row r="33" spans="1:3" x14ac:dyDescent="0.3">
      <c r="C33" s="17"/>
    </row>
    <row r="34" spans="1:3" x14ac:dyDescent="0.3">
      <c r="A34" s="18"/>
      <c r="C34" s="17"/>
    </row>
    <row r="35" spans="1:3" x14ac:dyDescent="0.3">
      <c r="C35" s="17"/>
    </row>
  </sheetData>
  <mergeCells count="9">
    <mergeCell ref="J3:K3"/>
    <mergeCell ref="E11:G11"/>
    <mergeCell ref="A23:C23"/>
    <mergeCell ref="E12:G12"/>
    <mergeCell ref="A3:C3"/>
    <mergeCell ref="E3:G3"/>
    <mergeCell ref="E21:G21"/>
    <mergeCell ref="A12:C12"/>
    <mergeCell ref="E16:G16"/>
  </mergeCells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workbookViewId="0">
      <selection activeCell="E10" sqref="E10"/>
    </sheetView>
  </sheetViews>
  <sheetFormatPr defaultRowHeight="14.4" x14ac:dyDescent="0.3"/>
  <cols>
    <col min="1" max="1" width="26.33203125" bestFit="1" customWidth="1"/>
  </cols>
  <sheetData>
    <row r="1" spans="1:6" x14ac:dyDescent="0.3">
      <c r="A1" t="s">
        <v>7</v>
      </c>
    </row>
    <row r="3" spans="1:6" x14ac:dyDescent="0.3">
      <c r="B3" t="s">
        <v>8</v>
      </c>
      <c r="C3" t="s">
        <v>49</v>
      </c>
      <c r="D3" t="s">
        <v>6</v>
      </c>
      <c r="E3" t="s">
        <v>50</v>
      </c>
    </row>
    <row r="5" spans="1:6" x14ac:dyDescent="0.3">
      <c r="A5" t="s">
        <v>51</v>
      </c>
      <c r="B5">
        <v>-150</v>
      </c>
      <c r="C5">
        <v>-246</v>
      </c>
      <c r="D5" t="s">
        <v>52</v>
      </c>
      <c r="E5" s="2" t="s">
        <v>53</v>
      </c>
      <c r="F5" s="2" t="s">
        <v>54</v>
      </c>
    </row>
    <row r="6" spans="1:6" x14ac:dyDescent="0.3">
      <c r="A6" s="1"/>
    </row>
    <row r="7" spans="1:6" x14ac:dyDescent="0.3">
      <c r="A7" t="s">
        <v>55</v>
      </c>
      <c r="B7">
        <v>3.9E-2</v>
      </c>
      <c r="C7">
        <v>2.3E-2</v>
      </c>
      <c r="D7" t="s">
        <v>56</v>
      </c>
      <c r="E7" s="2" t="s">
        <v>57</v>
      </c>
      <c r="F7" s="2" t="s">
        <v>58</v>
      </c>
    </row>
    <row r="8" spans="1:6" x14ac:dyDescent="0.3">
      <c r="A8" t="s">
        <v>59</v>
      </c>
      <c r="B8">
        <v>0.9</v>
      </c>
      <c r="C8">
        <v>0.9</v>
      </c>
      <c r="D8" t="s">
        <v>60</v>
      </c>
      <c r="E8" s="2" t="s">
        <v>61</v>
      </c>
    </row>
    <row r="9" spans="1:6" x14ac:dyDescent="0.3">
      <c r="A9" t="s">
        <v>62</v>
      </c>
      <c r="B9">
        <v>1211</v>
      </c>
      <c r="C9">
        <v>717</v>
      </c>
    </row>
    <row r="10" spans="1:6" x14ac:dyDescent="0.3">
      <c r="A10" t="s">
        <v>63</v>
      </c>
      <c r="B10">
        <v>590</v>
      </c>
      <c r="C10">
        <v>1300</v>
      </c>
    </row>
  </sheetData>
  <hyperlinks>
    <hyperlink ref="E5" r:id="rId1" xr:uid="{00000000-0004-0000-0100-000000000000}"/>
    <hyperlink ref="F5" r:id="rId2" xr:uid="{00000000-0004-0000-0100-000001000000}"/>
    <hyperlink ref="E7" r:id="rId3" display="Regolith_data_mars" xr:uid="{00000000-0004-0000-0100-000002000000}"/>
    <hyperlink ref="F7" r:id="rId4" display="Condictivity_moon" xr:uid="{00000000-0004-0000-0100-000003000000}"/>
    <hyperlink ref="E8" r:id="rId5" display="Regolith_emmisivity_Mars" xr:uid="{00000000-0004-0000-0100-000004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Design Specification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Apurv Rahul</dc:creator>
  <cp:lastModifiedBy>gilles hartman</cp:lastModifiedBy>
  <dcterms:created xsi:type="dcterms:W3CDTF">2024-04-30T12:27:11Z</dcterms:created>
  <dcterms:modified xsi:type="dcterms:W3CDTF">2024-05-08T10:45:23Z</dcterms:modified>
</cp:coreProperties>
</file>