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323F8435-A53F-4909-801C-0EF0105691DB}" xr6:coauthVersionLast="47" xr6:coauthVersionMax="47" xr10:uidLastSave="{00000000-0000-0000-0000-000000000000}"/>
  <bookViews>
    <workbookView xWindow="-113" yWindow="-113" windowWidth="24267" windowHeight="13148" tabRatio="819" activeTab="1" xr2:uid="{13AFDAF7-A95F-4D3C-B348-D29B9628D89F}"/>
  </bookViews>
  <sheets>
    <sheet name="Galvez" sheetId="13" r:id="rId1"/>
    <sheet name="Claudia" sheetId="18" r:id="rId2"/>
    <sheet name="Maynez" sheetId="21" r:id="rId3"/>
    <sheet name="Polls" sheetId="20" r:id="rId4"/>
    <sheet name="Results" sheetId="23" r:id="rId5"/>
    <sheet name="Vida Post" sheetId="22" r:id="rId6"/>
    <sheet name="Hoja1" sheetId="24" r:id="rId7"/>
  </sheets>
  <definedNames>
    <definedName name="av">Maynez!$A$106:$U$145</definedName>
    <definedName name="cs">Claudia!$A$2:$U$271</definedName>
    <definedName name="xg">Galvez!$A$2:$U$271</definedName>
  </definedNames>
  <calcPr calcId="191029"/>
  <pivotCaches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0" l="1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2" i="20"/>
  <c r="G2" i="20"/>
  <c r="H2" i="20"/>
  <c r="I2" i="20"/>
  <c r="G3" i="20"/>
  <c r="H3" i="20"/>
  <c r="I3" i="20"/>
  <c r="G4" i="20"/>
  <c r="H4" i="20"/>
  <c r="I4" i="20"/>
  <c r="G5" i="20"/>
  <c r="H5" i="20"/>
  <c r="I5" i="20"/>
  <c r="G6" i="20"/>
  <c r="H6" i="20"/>
  <c r="I6" i="20"/>
  <c r="G7" i="20"/>
  <c r="H7" i="20"/>
  <c r="I7" i="20"/>
  <c r="G8" i="20"/>
  <c r="H8" i="20"/>
  <c r="I8" i="20"/>
  <c r="G9" i="20"/>
  <c r="H9" i="20"/>
  <c r="I9" i="20"/>
  <c r="G10" i="20"/>
  <c r="H10" i="20"/>
  <c r="I10" i="20"/>
  <c r="G11" i="20"/>
  <c r="H11" i="20"/>
  <c r="I11" i="20"/>
  <c r="G12" i="20"/>
  <c r="H12" i="20"/>
  <c r="I12" i="20"/>
  <c r="G13" i="20"/>
  <c r="H13" i="20"/>
  <c r="I13" i="20"/>
  <c r="G14" i="20"/>
  <c r="H14" i="20"/>
  <c r="I14" i="20"/>
  <c r="G15" i="20"/>
  <c r="H15" i="20"/>
  <c r="I15" i="20"/>
  <c r="G16" i="20"/>
  <c r="H16" i="20"/>
  <c r="I16" i="20"/>
  <c r="G17" i="20"/>
  <c r="H17" i="20"/>
  <c r="I17" i="20"/>
  <c r="G18" i="20"/>
  <c r="H18" i="20"/>
  <c r="I18" i="20"/>
  <c r="G19" i="20"/>
  <c r="H19" i="20"/>
  <c r="I19" i="20"/>
  <c r="G20" i="20"/>
  <c r="H20" i="20"/>
  <c r="I20" i="20"/>
  <c r="G21" i="20"/>
  <c r="H21" i="20"/>
  <c r="I21" i="20"/>
  <c r="G22" i="20"/>
  <c r="H22" i="20"/>
  <c r="I22" i="20"/>
  <c r="G23" i="20"/>
  <c r="H23" i="20"/>
  <c r="I23" i="20"/>
  <c r="G24" i="20"/>
  <c r="H24" i="20"/>
  <c r="I24" i="20"/>
  <c r="G25" i="20"/>
  <c r="H25" i="20"/>
  <c r="I25" i="20"/>
  <c r="G26" i="20"/>
  <c r="H26" i="20"/>
  <c r="I26" i="20"/>
  <c r="G27" i="20"/>
  <c r="H27" i="20"/>
  <c r="I27" i="20"/>
  <c r="G28" i="20"/>
  <c r="H28" i="20"/>
  <c r="I28" i="20"/>
  <c r="G29" i="20"/>
  <c r="H29" i="20"/>
  <c r="I29" i="20"/>
  <c r="G30" i="20"/>
  <c r="H30" i="20"/>
  <c r="I30" i="20"/>
  <c r="G31" i="20"/>
  <c r="H31" i="20"/>
  <c r="I31" i="20"/>
  <c r="G32" i="20"/>
  <c r="H32" i="20"/>
  <c r="I32" i="20"/>
  <c r="G33" i="20"/>
  <c r="H33" i="20"/>
  <c r="I33" i="20"/>
  <c r="G34" i="20"/>
  <c r="H34" i="20"/>
  <c r="I34" i="20"/>
  <c r="G35" i="20"/>
  <c r="H35" i="20"/>
  <c r="I35" i="20"/>
  <c r="G36" i="20"/>
  <c r="H36" i="20"/>
  <c r="I36" i="20"/>
  <c r="G37" i="20"/>
  <c r="H37" i="20"/>
  <c r="I37" i="20"/>
  <c r="G38" i="20"/>
  <c r="H38" i="20"/>
  <c r="I38" i="20"/>
  <c r="G39" i="20"/>
  <c r="H39" i="20"/>
  <c r="I39" i="20"/>
  <c r="G40" i="20"/>
  <c r="H40" i="20"/>
  <c r="I40" i="20"/>
  <c r="G41" i="20"/>
  <c r="H41" i="20"/>
  <c r="I41" i="20"/>
  <c r="G42" i="20"/>
  <c r="H42" i="20"/>
  <c r="I42" i="20"/>
  <c r="G43" i="20"/>
  <c r="H43" i="20"/>
  <c r="I43" i="20"/>
  <c r="G44" i="20"/>
  <c r="H44" i="20"/>
  <c r="I44" i="20"/>
  <c r="G45" i="20"/>
  <c r="H45" i="20"/>
  <c r="I45" i="20"/>
  <c r="G46" i="20"/>
  <c r="H46" i="20"/>
  <c r="I46" i="20"/>
  <c r="G47" i="20"/>
  <c r="H47" i="20"/>
  <c r="I47" i="20"/>
  <c r="G48" i="20"/>
  <c r="H48" i="20"/>
  <c r="I48" i="20"/>
  <c r="G49" i="20"/>
  <c r="H49" i="20"/>
  <c r="I49" i="20"/>
  <c r="G50" i="20"/>
  <c r="H50" i="20"/>
  <c r="I50" i="20"/>
  <c r="G51" i="20"/>
  <c r="H51" i="20"/>
  <c r="I51" i="20"/>
  <c r="G52" i="20"/>
  <c r="H52" i="20"/>
  <c r="I52" i="20"/>
  <c r="G53" i="20"/>
  <c r="H53" i="20"/>
  <c r="I53" i="20"/>
  <c r="G54" i="20"/>
  <c r="H54" i="20"/>
  <c r="I54" i="20"/>
  <c r="G55" i="20"/>
  <c r="H55" i="20"/>
  <c r="I55" i="20"/>
  <c r="G56" i="20"/>
  <c r="H56" i="20"/>
  <c r="I56" i="20"/>
  <c r="G57" i="20"/>
  <c r="H57" i="20"/>
  <c r="I57" i="20"/>
  <c r="G58" i="20"/>
  <c r="H58" i="20"/>
  <c r="I58" i="20"/>
  <c r="G59" i="20"/>
  <c r="H59" i="20"/>
  <c r="I59" i="20"/>
  <c r="G60" i="20"/>
  <c r="H60" i="20"/>
  <c r="I60" i="20"/>
  <c r="G61" i="20"/>
  <c r="H61" i="20"/>
  <c r="I61" i="20"/>
  <c r="G62" i="20"/>
  <c r="H62" i="20"/>
  <c r="I62" i="20"/>
  <c r="G63" i="20"/>
  <c r="H63" i="20"/>
  <c r="I63" i="20"/>
  <c r="G64" i="20"/>
  <c r="H64" i="20"/>
  <c r="I64" i="20"/>
  <c r="G65" i="20"/>
  <c r="H65" i="20"/>
  <c r="I65" i="20"/>
  <c r="R143" i="21"/>
  <c r="R144" i="21"/>
  <c r="R145" i="21"/>
  <c r="R269" i="18"/>
  <c r="R270" i="18"/>
  <c r="R271" i="18"/>
  <c r="R271" i="13"/>
  <c r="R270" i="13"/>
  <c r="R269" i="13"/>
  <c r="O145" i="21"/>
  <c r="N145" i="21"/>
  <c r="M145" i="21"/>
  <c r="O271" i="18"/>
  <c r="N271" i="18"/>
  <c r="M271" i="18"/>
  <c r="O271" i="13"/>
  <c r="N271" i="13"/>
  <c r="M271" i="13"/>
  <c r="H145" i="21"/>
  <c r="G145" i="21"/>
  <c r="F145" i="21"/>
  <c r="H271" i="18"/>
  <c r="G271" i="18"/>
  <c r="F271" i="18"/>
  <c r="H271" i="13"/>
  <c r="G271" i="13"/>
  <c r="F271" i="13"/>
  <c r="O143" i="21"/>
  <c r="O144" i="21"/>
  <c r="N143" i="21"/>
  <c r="N144" i="21"/>
  <c r="M143" i="21"/>
  <c r="M144" i="21"/>
  <c r="O269" i="18"/>
  <c r="O270" i="18"/>
  <c r="N269" i="18"/>
  <c r="N270" i="18"/>
  <c r="M269" i="18"/>
  <c r="M270" i="18"/>
  <c r="O269" i="13"/>
  <c r="O270" i="13"/>
  <c r="N269" i="13"/>
  <c r="N270" i="13"/>
  <c r="M269" i="13"/>
  <c r="M270" i="13"/>
  <c r="H143" i="21"/>
  <c r="H144" i="21"/>
  <c r="G143" i="21"/>
  <c r="G144" i="21"/>
  <c r="F143" i="21"/>
  <c r="F144" i="21"/>
  <c r="H269" i="18"/>
  <c r="H270" i="18"/>
  <c r="G269" i="18"/>
  <c r="G270" i="18"/>
  <c r="F269" i="18"/>
  <c r="F270" i="18"/>
  <c r="H269" i="13"/>
  <c r="H270" i="13"/>
  <c r="G269" i="13"/>
  <c r="G270" i="13"/>
  <c r="F269" i="13"/>
  <c r="F270" i="13"/>
  <c r="U140" i="21"/>
  <c r="U141" i="21"/>
  <c r="U142" i="21"/>
  <c r="U139" i="21"/>
  <c r="U264" i="18"/>
  <c r="U265" i="18"/>
  <c r="U266" i="18"/>
  <c r="U267" i="18"/>
  <c r="U268" i="18"/>
  <c r="U263" i="18"/>
  <c r="U268" i="13"/>
  <c r="U266" i="13"/>
  <c r="U267" i="13"/>
  <c r="U263" i="13"/>
  <c r="U264" i="13"/>
  <c r="U265" i="13"/>
  <c r="R141" i="21"/>
  <c r="R142" i="21"/>
  <c r="R267" i="18"/>
  <c r="R268" i="18"/>
  <c r="R267" i="13"/>
  <c r="R268" i="13"/>
  <c r="O141" i="21"/>
  <c r="O142" i="21"/>
  <c r="N141" i="21"/>
  <c r="N142" i="21"/>
  <c r="M141" i="21"/>
  <c r="M142" i="21"/>
  <c r="O267" i="18"/>
  <c r="O268" i="18"/>
  <c r="N267" i="18"/>
  <c r="N268" i="18"/>
  <c r="M267" i="18"/>
  <c r="M268" i="18"/>
  <c r="O267" i="13"/>
  <c r="O268" i="13"/>
  <c r="N267" i="13"/>
  <c r="N268" i="13"/>
  <c r="M267" i="13"/>
  <c r="M268" i="13"/>
  <c r="H141" i="21"/>
  <c r="H142" i="21"/>
  <c r="G141" i="21"/>
  <c r="G142" i="21"/>
  <c r="F141" i="21"/>
  <c r="F142" i="21"/>
  <c r="H267" i="18"/>
  <c r="H268" i="18"/>
  <c r="G267" i="18"/>
  <c r="G268" i="18"/>
  <c r="F267" i="18"/>
  <c r="F268" i="18"/>
  <c r="H267" i="13"/>
  <c r="H268" i="13"/>
  <c r="G267" i="13"/>
  <c r="G268" i="13"/>
  <c r="F267" i="13"/>
  <c r="F268" i="13"/>
  <c r="R140" i="21"/>
  <c r="R137" i="21"/>
  <c r="R138" i="21"/>
  <c r="R139" i="21"/>
  <c r="R263" i="18"/>
  <c r="R264" i="18"/>
  <c r="R265" i="18"/>
  <c r="R266" i="18"/>
  <c r="R263" i="13"/>
  <c r="R264" i="13"/>
  <c r="R265" i="13"/>
  <c r="R266" i="13"/>
  <c r="O139" i="21"/>
  <c r="O140" i="21"/>
  <c r="N139" i="21"/>
  <c r="N140" i="21"/>
  <c r="M139" i="21"/>
  <c r="M140" i="21"/>
  <c r="O265" i="18"/>
  <c r="O266" i="18"/>
  <c r="N265" i="18"/>
  <c r="N266" i="18"/>
  <c r="M265" i="18"/>
  <c r="M266" i="18"/>
  <c r="O265" i="13"/>
  <c r="O266" i="13"/>
  <c r="N265" i="13"/>
  <c r="N266" i="13"/>
  <c r="M265" i="13"/>
  <c r="M266" i="13"/>
  <c r="H139" i="21"/>
  <c r="H140" i="21"/>
  <c r="G139" i="21"/>
  <c r="G140" i="21"/>
  <c r="F139" i="21"/>
  <c r="F140" i="21"/>
  <c r="H265" i="18"/>
  <c r="H266" i="18"/>
  <c r="G265" i="18"/>
  <c r="G266" i="18"/>
  <c r="F265" i="18"/>
  <c r="F266" i="18"/>
  <c r="H265" i="13"/>
  <c r="H266" i="13"/>
  <c r="G265" i="13"/>
  <c r="G266" i="13"/>
  <c r="F265" i="13"/>
  <c r="F266" i="13"/>
  <c r="O137" i="21"/>
  <c r="O138" i="21"/>
  <c r="N137" i="21"/>
  <c r="N138" i="21"/>
  <c r="M137" i="21"/>
  <c r="M138" i="21"/>
  <c r="O263" i="18"/>
  <c r="O264" i="18"/>
  <c r="N263" i="18"/>
  <c r="N264" i="18"/>
  <c r="M263" i="18"/>
  <c r="M264" i="18"/>
  <c r="O263" i="13"/>
  <c r="O264" i="13"/>
  <c r="N263" i="13"/>
  <c r="N264" i="13"/>
  <c r="M263" i="13"/>
  <c r="M264" i="13"/>
  <c r="H137" i="21"/>
  <c r="H138" i="21"/>
  <c r="G137" i="21"/>
  <c r="G138" i="21"/>
  <c r="F137" i="21"/>
  <c r="F138" i="21"/>
  <c r="H263" i="18"/>
  <c r="H264" i="18"/>
  <c r="G263" i="18"/>
  <c r="G264" i="18"/>
  <c r="F263" i="18"/>
  <c r="F264" i="18"/>
  <c r="H263" i="13"/>
  <c r="H264" i="13"/>
  <c r="G263" i="13"/>
  <c r="G264" i="13"/>
  <c r="F263" i="13"/>
  <c r="F264" i="13"/>
  <c r="U135" i="21"/>
  <c r="R135" i="21"/>
  <c r="R136" i="21"/>
  <c r="R261" i="18"/>
  <c r="R262" i="18"/>
  <c r="R261" i="13"/>
  <c r="R262" i="13"/>
  <c r="U261" i="13"/>
  <c r="U262" i="13"/>
  <c r="O135" i="21"/>
  <c r="O136" i="21"/>
  <c r="N135" i="21"/>
  <c r="N136" i="21"/>
  <c r="M135" i="21"/>
  <c r="M136" i="21"/>
  <c r="O261" i="18"/>
  <c r="O262" i="18"/>
  <c r="N261" i="18"/>
  <c r="N262" i="18"/>
  <c r="M261" i="18"/>
  <c r="M262" i="18"/>
  <c r="M261" i="13"/>
  <c r="N261" i="13"/>
  <c r="O261" i="13"/>
  <c r="M262" i="13"/>
  <c r="N262" i="13"/>
  <c r="O262" i="13"/>
  <c r="H135" i="21"/>
  <c r="H136" i="21"/>
  <c r="G135" i="21"/>
  <c r="G136" i="21"/>
  <c r="F135" i="21"/>
  <c r="F136" i="21"/>
  <c r="H261" i="18"/>
  <c r="H262" i="18"/>
  <c r="G261" i="18"/>
  <c r="G262" i="18"/>
  <c r="F261" i="18"/>
  <c r="F262" i="18"/>
  <c r="H261" i="13"/>
  <c r="H262" i="13"/>
  <c r="G261" i="13"/>
  <c r="G262" i="13"/>
  <c r="F261" i="13"/>
  <c r="F262" i="13"/>
  <c r="U133" i="21"/>
  <c r="U134" i="21"/>
  <c r="U259" i="18"/>
  <c r="U260" i="18"/>
  <c r="U259" i="13"/>
  <c r="U260" i="13"/>
  <c r="R133" i="21"/>
  <c r="R134" i="21"/>
  <c r="R259" i="18"/>
  <c r="R260" i="18"/>
  <c r="R259" i="13"/>
  <c r="R260" i="13"/>
  <c r="O133" i="21"/>
  <c r="O134" i="21"/>
  <c r="N133" i="21"/>
  <c r="N134" i="21"/>
  <c r="M133" i="21"/>
  <c r="M134" i="21"/>
  <c r="O259" i="18"/>
  <c r="O260" i="18"/>
  <c r="N259" i="18"/>
  <c r="N260" i="18"/>
  <c r="M259" i="18"/>
  <c r="M260" i="18"/>
  <c r="M259" i="13"/>
  <c r="N259" i="13"/>
  <c r="O259" i="13"/>
  <c r="M260" i="13"/>
  <c r="N260" i="13"/>
  <c r="O260" i="13"/>
  <c r="H133" i="21"/>
  <c r="H134" i="21"/>
  <c r="G133" i="21"/>
  <c r="G134" i="21"/>
  <c r="F133" i="21"/>
  <c r="F134" i="21"/>
  <c r="H259" i="18"/>
  <c r="H260" i="18"/>
  <c r="G259" i="18"/>
  <c r="G260" i="18"/>
  <c r="F259" i="18"/>
  <c r="F260" i="18"/>
  <c r="H259" i="13"/>
  <c r="H260" i="13"/>
  <c r="G259" i="13"/>
  <c r="G260" i="13"/>
  <c r="F259" i="13"/>
  <c r="F260" i="13"/>
  <c r="U4" i="20"/>
  <c r="T4" i="20"/>
  <c r="S4" i="20"/>
  <c r="R4" i="20"/>
  <c r="Q4" i="20"/>
  <c r="P4" i="20"/>
  <c r="U2" i="20"/>
  <c r="U3" i="20"/>
  <c r="T3" i="20"/>
  <c r="T2" i="20"/>
  <c r="S3" i="20"/>
  <c r="S2" i="20"/>
  <c r="R3" i="20"/>
  <c r="R2" i="20"/>
  <c r="Q3" i="20"/>
  <c r="Q2" i="20"/>
  <c r="P3" i="20"/>
  <c r="P2" i="20"/>
  <c r="L2" i="20" a="1"/>
  <c r="L2" i="20" s="1"/>
  <c r="M2" i="20" s="1"/>
  <c r="U131" i="21"/>
  <c r="U132" i="21"/>
  <c r="U258" i="18"/>
  <c r="U257" i="13"/>
  <c r="U258" i="13"/>
  <c r="R131" i="21"/>
  <c r="R132" i="21"/>
  <c r="R257" i="18"/>
  <c r="R258" i="18"/>
  <c r="R257" i="13"/>
  <c r="R258" i="13"/>
  <c r="O131" i="21"/>
  <c r="O132" i="21"/>
  <c r="N131" i="21"/>
  <c r="N132" i="21"/>
  <c r="M131" i="21"/>
  <c r="M132" i="21"/>
  <c r="O257" i="18"/>
  <c r="O258" i="18"/>
  <c r="N257" i="18"/>
  <c r="N258" i="18"/>
  <c r="M257" i="18"/>
  <c r="M258" i="18"/>
  <c r="O257" i="13"/>
  <c r="O258" i="13"/>
  <c r="N257" i="13"/>
  <c r="N258" i="13"/>
  <c r="M257" i="13"/>
  <c r="M258" i="13"/>
  <c r="H131" i="21"/>
  <c r="H132" i="21"/>
  <c r="G131" i="21"/>
  <c r="G132" i="21"/>
  <c r="F131" i="21"/>
  <c r="F132" i="21"/>
  <c r="H257" i="18"/>
  <c r="H258" i="18"/>
  <c r="G257" i="18"/>
  <c r="G258" i="18"/>
  <c r="F257" i="18"/>
  <c r="F258" i="18"/>
  <c r="F257" i="13"/>
  <c r="G257" i="13"/>
  <c r="H257" i="13"/>
  <c r="F258" i="13"/>
  <c r="G258" i="13"/>
  <c r="H258" i="13"/>
  <c r="R129" i="21"/>
  <c r="R130" i="21"/>
  <c r="R255" i="18"/>
  <c r="R256" i="18"/>
  <c r="R255" i="13"/>
  <c r="R256" i="13"/>
  <c r="U129" i="21"/>
  <c r="U130" i="21"/>
  <c r="U255" i="13"/>
  <c r="U256" i="13"/>
  <c r="O129" i="21"/>
  <c r="O130" i="21"/>
  <c r="N129" i="21"/>
  <c r="N130" i="21"/>
  <c r="M129" i="21"/>
  <c r="M130" i="21"/>
  <c r="O255" i="18"/>
  <c r="O256" i="18"/>
  <c r="N255" i="18"/>
  <c r="N256" i="18"/>
  <c r="M255" i="18"/>
  <c r="M256" i="18"/>
  <c r="O255" i="13"/>
  <c r="O256" i="13"/>
  <c r="N255" i="13"/>
  <c r="N256" i="13"/>
  <c r="M255" i="13"/>
  <c r="M256" i="13"/>
  <c r="H129" i="21"/>
  <c r="H130" i="21"/>
  <c r="G129" i="21"/>
  <c r="G130" i="21"/>
  <c r="F129" i="21"/>
  <c r="F130" i="21"/>
  <c r="H255" i="18"/>
  <c r="H256" i="18"/>
  <c r="G255" i="18"/>
  <c r="G256" i="18"/>
  <c r="F255" i="18"/>
  <c r="F256" i="18"/>
  <c r="H255" i="13"/>
  <c r="H256" i="13"/>
  <c r="G255" i="13"/>
  <c r="G256" i="13"/>
  <c r="F255" i="13"/>
  <c r="F256" i="13"/>
  <c r="U127" i="21"/>
  <c r="U128" i="21"/>
  <c r="U253" i="13"/>
  <c r="U254" i="13"/>
  <c r="R125" i="21"/>
  <c r="R126" i="21"/>
  <c r="R127" i="21"/>
  <c r="R128" i="21"/>
  <c r="R251" i="18"/>
  <c r="R252" i="18"/>
  <c r="R253" i="18"/>
  <c r="R254" i="18"/>
  <c r="R251" i="13"/>
  <c r="R252" i="13"/>
  <c r="R253" i="13"/>
  <c r="R254" i="13"/>
  <c r="O127" i="21"/>
  <c r="O128" i="21"/>
  <c r="N127" i="21"/>
  <c r="N128" i="21"/>
  <c r="M127" i="21"/>
  <c r="M128" i="21"/>
  <c r="O253" i="18"/>
  <c r="O254" i="18"/>
  <c r="N253" i="18"/>
  <c r="N254" i="18"/>
  <c r="M253" i="18"/>
  <c r="M254" i="18"/>
  <c r="O253" i="13"/>
  <c r="O254" i="13"/>
  <c r="N253" i="13"/>
  <c r="N254" i="13"/>
  <c r="M253" i="13"/>
  <c r="M254" i="13"/>
  <c r="H127" i="21"/>
  <c r="H128" i="21"/>
  <c r="G127" i="21"/>
  <c r="G128" i="21"/>
  <c r="F127" i="21"/>
  <c r="F128" i="21"/>
  <c r="H253" i="18"/>
  <c r="H254" i="18"/>
  <c r="G253" i="18"/>
  <c r="G254" i="18"/>
  <c r="F253" i="18"/>
  <c r="F254" i="18"/>
  <c r="H253" i="13"/>
  <c r="H254" i="13"/>
  <c r="G253" i="13"/>
  <c r="G254" i="13"/>
  <c r="F253" i="13"/>
  <c r="F254" i="13"/>
  <c r="U126" i="21"/>
  <c r="U125" i="21"/>
  <c r="U251" i="18"/>
  <c r="U252" i="18"/>
  <c r="U251" i="13"/>
  <c r="U252" i="13"/>
  <c r="O125" i="21"/>
  <c r="O126" i="21"/>
  <c r="N125" i="21"/>
  <c r="N126" i="21"/>
  <c r="M125" i="21"/>
  <c r="M126" i="21"/>
  <c r="O251" i="18"/>
  <c r="O252" i="18"/>
  <c r="N251" i="18"/>
  <c r="N252" i="18"/>
  <c r="M251" i="18"/>
  <c r="M252" i="18"/>
  <c r="O251" i="13"/>
  <c r="O252" i="13"/>
  <c r="N251" i="13"/>
  <c r="N252" i="13"/>
  <c r="M251" i="13"/>
  <c r="M252" i="13"/>
  <c r="H125" i="21"/>
  <c r="H126" i="21"/>
  <c r="G125" i="21"/>
  <c r="G126" i="21"/>
  <c r="F125" i="21"/>
  <c r="F126" i="21"/>
  <c r="H251" i="18"/>
  <c r="H252" i="18"/>
  <c r="G251" i="18"/>
  <c r="G252" i="18"/>
  <c r="F251" i="18"/>
  <c r="F252" i="18"/>
  <c r="H251" i="13"/>
  <c r="H252" i="13"/>
  <c r="G251" i="13"/>
  <c r="G252" i="13"/>
  <c r="F251" i="13"/>
  <c r="F252" i="13"/>
  <c r="R123" i="21"/>
  <c r="R124" i="21"/>
  <c r="R249" i="18"/>
  <c r="R250" i="18"/>
  <c r="R249" i="13"/>
  <c r="R250" i="13"/>
  <c r="U123" i="21"/>
  <c r="U250" i="18"/>
  <c r="U249" i="18"/>
  <c r="U249" i="13"/>
  <c r="U250" i="13"/>
  <c r="O123" i="21"/>
  <c r="O124" i="21"/>
  <c r="N123" i="21"/>
  <c r="N124" i="21"/>
  <c r="M123" i="21"/>
  <c r="M124" i="21"/>
  <c r="O249" i="18"/>
  <c r="O250" i="18"/>
  <c r="N249" i="18"/>
  <c r="N250" i="18"/>
  <c r="M249" i="18"/>
  <c r="M250" i="18"/>
  <c r="O249" i="13"/>
  <c r="O250" i="13"/>
  <c r="N249" i="13"/>
  <c r="N250" i="13"/>
  <c r="M249" i="13"/>
  <c r="M250" i="13"/>
  <c r="H123" i="21"/>
  <c r="H124" i="21"/>
  <c r="G123" i="21"/>
  <c r="G124" i="21"/>
  <c r="F123" i="21"/>
  <c r="F124" i="21"/>
  <c r="H249" i="18"/>
  <c r="H250" i="18"/>
  <c r="G249" i="18"/>
  <c r="G250" i="18"/>
  <c r="F249" i="18"/>
  <c r="F250" i="18"/>
  <c r="H249" i="13"/>
  <c r="H250" i="13"/>
  <c r="G249" i="13"/>
  <c r="G250" i="13"/>
  <c r="F249" i="13"/>
  <c r="F250" i="13"/>
  <c r="R121" i="21"/>
  <c r="R122" i="21"/>
  <c r="R247" i="18"/>
  <c r="R248" i="18"/>
  <c r="R247" i="13"/>
  <c r="R248" i="13"/>
  <c r="U122" i="21"/>
  <c r="U247" i="13"/>
  <c r="U248" i="13"/>
  <c r="O121" i="21"/>
  <c r="O122" i="21"/>
  <c r="N121" i="21"/>
  <c r="N122" i="21"/>
  <c r="M121" i="21"/>
  <c r="M122" i="21"/>
  <c r="O247" i="18"/>
  <c r="O248" i="18"/>
  <c r="N247" i="18"/>
  <c r="N248" i="18"/>
  <c r="M247" i="18"/>
  <c r="M248" i="18"/>
  <c r="O247" i="13"/>
  <c r="O248" i="13"/>
  <c r="N247" i="13"/>
  <c r="N248" i="13"/>
  <c r="M247" i="13"/>
  <c r="M248" i="13"/>
  <c r="H122" i="21"/>
  <c r="G122" i="21"/>
  <c r="F122" i="21"/>
  <c r="H121" i="21"/>
  <c r="G121" i="21"/>
  <c r="F121" i="21"/>
  <c r="H247" i="18"/>
  <c r="H248" i="18"/>
  <c r="G247" i="18"/>
  <c r="G248" i="18"/>
  <c r="F247" i="18"/>
  <c r="F248" i="18"/>
  <c r="H247" i="13"/>
  <c r="H248" i="13"/>
  <c r="G247" i="13"/>
  <c r="G248" i="13"/>
  <c r="F247" i="13"/>
  <c r="F248" i="13"/>
  <c r="U120" i="21"/>
  <c r="U119" i="21"/>
  <c r="U246" i="18"/>
  <c r="U245" i="18"/>
  <c r="U245" i="13"/>
  <c r="U246" i="13"/>
  <c r="R119" i="21"/>
  <c r="R120" i="21"/>
  <c r="R245" i="18"/>
  <c r="R246" i="18"/>
  <c r="R245" i="13"/>
  <c r="R246" i="13"/>
  <c r="O119" i="21"/>
  <c r="O120" i="21"/>
  <c r="N119" i="21"/>
  <c r="N120" i="21"/>
  <c r="M119" i="21"/>
  <c r="M120" i="21"/>
  <c r="O245" i="18"/>
  <c r="O246" i="18"/>
  <c r="N245" i="18"/>
  <c r="N246" i="18"/>
  <c r="M245" i="18"/>
  <c r="M246" i="18"/>
  <c r="O245" i="13"/>
  <c r="O246" i="13"/>
  <c r="N245" i="13"/>
  <c r="N246" i="13"/>
  <c r="M245" i="13"/>
  <c r="M246" i="13"/>
  <c r="H119" i="21"/>
  <c r="H120" i="21"/>
  <c r="G119" i="21"/>
  <c r="G120" i="21"/>
  <c r="F119" i="21"/>
  <c r="F120" i="21"/>
  <c r="H245" i="18"/>
  <c r="H246" i="18"/>
  <c r="G245" i="18"/>
  <c r="G246" i="18"/>
  <c r="F245" i="18"/>
  <c r="F246" i="18"/>
  <c r="H245" i="13"/>
  <c r="H246" i="13"/>
  <c r="G245" i="13"/>
  <c r="G246" i="13"/>
  <c r="F245" i="13"/>
  <c r="F246" i="13"/>
  <c r="R115" i="21"/>
  <c r="R116" i="21"/>
  <c r="R117" i="21"/>
  <c r="R118" i="21"/>
  <c r="R241" i="18"/>
  <c r="R242" i="18"/>
  <c r="R243" i="18"/>
  <c r="R244" i="18"/>
  <c r="U243" i="13"/>
  <c r="U244" i="13"/>
  <c r="R241" i="13"/>
  <c r="R242" i="13"/>
  <c r="R243" i="13"/>
  <c r="R244" i="13"/>
  <c r="O117" i="21"/>
  <c r="O118" i="21"/>
  <c r="N117" i="21"/>
  <c r="N118" i="21"/>
  <c r="M117" i="21"/>
  <c r="M118" i="21"/>
  <c r="O243" i="18"/>
  <c r="O244" i="18"/>
  <c r="N243" i="18"/>
  <c r="N244" i="18"/>
  <c r="M243" i="18"/>
  <c r="M244" i="18"/>
  <c r="O243" i="13"/>
  <c r="O244" i="13"/>
  <c r="N243" i="13"/>
  <c r="N244" i="13"/>
  <c r="M243" i="13"/>
  <c r="M244" i="13"/>
  <c r="H117" i="21"/>
  <c r="H118" i="21"/>
  <c r="G117" i="21"/>
  <c r="G118" i="21"/>
  <c r="F117" i="21"/>
  <c r="F118" i="21"/>
  <c r="H243" i="18"/>
  <c r="H244" i="18"/>
  <c r="G243" i="18"/>
  <c r="G244" i="18"/>
  <c r="F243" i="18"/>
  <c r="F244" i="18"/>
  <c r="F235" i="18"/>
  <c r="F242" i="18"/>
  <c r="H243" i="13"/>
  <c r="H244" i="13"/>
  <c r="G243" i="13"/>
  <c r="G244" i="13"/>
  <c r="F243" i="13"/>
  <c r="F244" i="13"/>
  <c r="U116" i="21"/>
  <c r="U241" i="13"/>
  <c r="U242" i="13"/>
  <c r="O115" i="21"/>
  <c r="O116" i="21"/>
  <c r="N115" i="21"/>
  <c r="N116" i="21"/>
  <c r="M115" i="21"/>
  <c r="M116" i="21"/>
  <c r="O241" i="18"/>
  <c r="O242" i="18"/>
  <c r="N241" i="18"/>
  <c r="N242" i="18"/>
  <c r="M241" i="18"/>
  <c r="M242" i="18"/>
  <c r="O241" i="13"/>
  <c r="O242" i="13"/>
  <c r="N241" i="13"/>
  <c r="N242" i="13"/>
  <c r="M241" i="13"/>
  <c r="M242" i="13"/>
  <c r="H115" i="21"/>
  <c r="H116" i="21"/>
  <c r="G115" i="21"/>
  <c r="G116" i="21"/>
  <c r="F115" i="21"/>
  <c r="F116" i="21"/>
  <c r="H241" i="18"/>
  <c r="H242" i="18"/>
  <c r="G241" i="18"/>
  <c r="G242" i="18"/>
  <c r="F241" i="18"/>
  <c r="H241" i="13"/>
  <c r="H242" i="13"/>
  <c r="G241" i="13"/>
  <c r="G242" i="13"/>
  <c r="F241" i="13"/>
  <c r="F242" i="13"/>
  <c r="R113" i="21"/>
  <c r="R114" i="21"/>
  <c r="R239" i="18"/>
  <c r="R240" i="18"/>
  <c r="R239" i="13"/>
  <c r="R240" i="13"/>
  <c r="U113" i="21"/>
  <c r="U114" i="21"/>
  <c r="U240" i="18"/>
  <c r="U239" i="13"/>
  <c r="U240" i="13"/>
  <c r="O113" i="21"/>
  <c r="O114" i="21"/>
  <c r="N113" i="21"/>
  <c r="N114" i="21"/>
  <c r="M113" i="21"/>
  <c r="M114" i="21"/>
  <c r="O239" i="18"/>
  <c r="O240" i="18"/>
  <c r="N239" i="18"/>
  <c r="N240" i="18"/>
  <c r="M239" i="18"/>
  <c r="M240" i="18"/>
  <c r="O239" i="13"/>
  <c r="O240" i="13"/>
  <c r="N239" i="13"/>
  <c r="N240" i="13"/>
  <c r="M239" i="13"/>
  <c r="M240" i="13"/>
  <c r="H113" i="21"/>
  <c r="H114" i="21"/>
  <c r="G113" i="21"/>
  <c r="G114" i="21"/>
  <c r="F113" i="21"/>
  <c r="F114" i="21"/>
  <c r="H239" i="18"/>
  <c r="H240" i="18"/>
  <c r="G239" i="18"/>
  <c r="G240" i="18"/>
  <c r="F239" i="18"/>
  <c r="F240" i="18"/>
  <c r="H239" i="13"/>
  <c r="H240" i="13"/>
  <c r="G239" i="13"/>
  <c r="G240" i="13"/>
  <c r="F239" i="13"/>
  <c r="F240" i="13"/>
  <c r="R111" i="21"/>
  <c r="R112" i="21"/>
  <c r="R237" i="18"/>
  <c r="R238" i="18"/>
  <c r="R237" i="13"/>
  <c r="R238" i="13"/>
  <c r="U111" i="21"/>
  <c r="U112" i="21"/>
  <c r="U109" i="21"/>
  <c r="U110" i="21"/>
  <c r="U107" i="21"/>
  <c r="U236" i="18"/>
  <c r="U237" i="18"/>
  <c r="U238" i="18"/>
  <c r="U235" i="18"/>
  <c r="U233" i="13"/>
  <c r="U234" i="13"/>
  <c r="U235" i="13"/>
  <c r="U236" i="13"/>
  <c r="U237" i="13"/>
  <c r="U238" i="13"/>
  <c r="O111" i="21"/>
  <c r="O112" i="21"/>
  <c r="N111" i="21"/>
  <c r="N112" i="21"/>
  <c r="M111" i="21"/>
  <c r="M112" i="21"/>
  <c r="O237" i="18"/>
  <c r="O238" i="18"/>
  <c r="N237" i="18"/>
  <c r="N238" i="18"/>
  <c r="M237" i="18"/>
  <c r="M238" i="18"/>
  <c r="O237" i="13"/>
  <c r="O238" i="13"/>
  <c r="N237" i="13"/>
  <c r="N238" i="13"/>
  <c r="M237" i="13"/>
  <c r="M238" i="13"/>
  <c r="H111" i="21"/>
  <c r="H112" i="21"/>
  <c r="G111" i="21"/>
  <c r="G112" i="21"/>
  <c r="F111" i="21"/>
  <c r="F112" i="21"/>
  <c r="H237" i="18"/>
  <c r="H238" i="18"/>
  <c r="G237" i="18"/>
  <c r="G238" i="18"/>
  <c r="F237" i="18"/>
  <c r="F238" i="18"/>
  <c r="H237" i="13"/>
  <c r="H238" i="13"/>
  <c r="G237" i="13"/>
  <c r="G238" i="13"/>
  <c r="F237" i="13"/>
  <c r="F238" i="13"/>
  <c r="R235" i="13"/>
  <c r="R236" i="13"/>
  <c r="R235" i="18"/>
  <c r="R236" i="18"/>
  <c r="R109" i="21"/>
  <c r="R110" i="21"/>
  <c r="O109" i="21"/>
  <c r="O110" i="21"/>
  <c r="N109" i="21"/>
  <c r="N110" i="21"/>
  <c r="M109" i="21"/>
  <c r="M110" i="21"/>
  <c r="O235" i="18"/>
  <c r="O236" i="18"/>
  <c r="N235" i="18"/>
  <c r="N236" i="18"/>
  <c r="M235" i="18"/>
  <c r="M236" i="18"/>
  <c r="O235" i="13"/>
  <c r="O236" i="13"/>
  <c r="N235" i="13"/>
  <c r="N236" i="13"/>
  <c r="M235" i="13"/>
  <c r="M236" i="13"/>
  <c r="H109" i="21"/>
  <c r="H110" i="21"/>
  <c r="G109" i="21"/>
  <c r="G110" i="21"/>
  <c r="F109" i="21"/>
  <c r="F110" i="21"/>
  <c r="H235" i="18"/>
  <c r="H236" i="18"/>
  <c r="G235" i="18"/>
  <c r="G236" i="18"/>
  <c r="F236" i="18"/>
  <c r="H235" i="13"/>
  <c r="H236" i="13"/>
  <c r="G235" i="13"/>
  <c r="G236" i="13"/>
  <c r="F235" i="13"/>
  <c r="F236" i="13"/>
  <c r="R107" i="21"/>
  <c r="R108" i="21"/>
  <c r="R233" i="18"/>
  <c r="R234" i="18"/>
  <c r="R233" i="13"/>
  <c r="R234" i="13"/>
  <c r="O107" i="21"/>
  <c r="O108" i="21"/>
  <c r="N107" i="21"/>
  <c r="N108" i="21"/>
  <c r="M107" i="21"/>
  <c r="M108" i="21"/>
  <c r="O233" i="18"/>
  <c r="O234" i="18"/>
  <c r="N233" i="18"/>
  <c r="N234" i="18"/>
  <c r="M233" i="18"/>
  <c r="M234" i="18"/>
  <c r="O233" i="13"/>
  <c r="O234" i="13"/>
  <c r="N233" i="13"/>
  <c r="N234" i="13"/>
  <c r="M233" i="13"/>
  <c r="M234" i="13"/>
  <c r="H107" i="21"/>
  <c r="H108" i="21"/>
  <c r="G107" i="21"/>
  <c r="G108" i="21"/>
  <c r="F107" i="21"/>
  <c r="F108" i="21"/>
  <c r="H233" i="18"/>
  <c r="H234" i="18"/>
  <c r="G233" i="18"/>
  <c r="G234" i="18"/>
  <c r="F233" i="18"/>
  <c r="F234" i="18"/>
  <c r="H233" i="13"/>
  <c r="H234" i="13"/>
  <c r="G233" i="13"/>
  <c r="G234" i="13"/>
  <c r="F233" i="13"/>
  <c r="F234" i="13"/>
  <c r="U231" i="18"/>
  <c r="U231" i="13"/>
  <c r="U232" i="13"/>
  <c r="R105" i="21"/>
  <c r="R106" i="21"/>
  <c r="R231" i="18"/>
  <c r="R232" i="18"/>
  <c r="R231" i="13"/>
  <c r="R232" i="13"/>
  <c r="O105" i="21"/>
  <c r="O106" i="21"/>
  <c r="N105" i="21"/>
  <c r="N106" i="21"/>
  <c r="M105" i="21"/>
  <c r="M106" i="21"/>
  <c r="O231" i="18"/>
  <c r="O232" i="18"/>
  <c r="N231" i="18"/>
  <c r="N232" i="18"/>
  <c r="M231" i="18"/>
  <c r="M232" i="18"/>
  <c r="O231" i="13"/>
  <c r="O232" i="13"/>
  <c r="N231" i="13"/>
  <c r="N232" i="13"/>
  <c r="M231" i="13"/>
  <c r="M232" i="13"/>
  <c r="H105" i="21"/>
  <c r="H106" i="21"/>
  <c r="G105" i="21"/>
  <c r="G106" i="21"/>
  <c r="F105" i="21"/>
  <c r="F106" i="21"/>
  <c r="H231" i="18"/>
  <c r="H232" i="18"/>
  <c r="G231" i="18"/>
  <c r="G232" i="18"/>
  <c r="F231" i="18"/>
  <c r="F232" i="18"/>
  <c r="H231" i="13"/>
  <c r="H232" i="13"/>
  <c r="G231" i="13"/>
  <c r="G232" i="13"/>
  <c r="F231" i="13"/>
  <c r="F232" i="13"/>
  <c r="U103" i="21"/>
  <c r="U104" i="21"/>
  <c r="U229" i="18"/>
  <c r="U229" i="13"/>
  <c r="U230" i="13"/>
  <c r="R103" i="21"/>
  <c r="R104" i="21"/>
  <c r="R229" i="18"/>
  <c r="R230" i="18"/>
  <c r="R229" i="13"/>
  <c r="R230" i="13"/>
  <c r="O103" i="21"/>
  <c r="O104" i="21"/>
  <c r="N103" i="21"/>
  <c r="N104" i="21"/>
  <c r="M103" i="21"/>
  <c r="M104" i="21"/>
  <c r="O229" i="18"/>
  <c r="O230" i="18"/>
  <c r="N229" i="18"/>
  <c r="N230" i="18"/>
  <c r="M229" i="18"/>
  <c r="M230" i="18"/>
  <c r="O229" i="13"/>
  <c r="O230" i="13"/>
  <c r="N229" i="13"/>
  <c r="N230" i="13"/>
  <c r="M229" i="13"/>
  <c r="M230" i="13"/>
  <c r="H103" i="21"/>
  <c r="H104" i="21"/>
  <c r="G103" i="21"/>
  <c r="G104" i="21"/>
  <c r="F103" i="21"/>
  <c r="F104" i="21"/>
  <c r="H229" i="18"/>
  <c r="H230" i="18"/>
  <c r="G229" i="18"/>
  <c r="G230" i="18"/>
  <c r="F229" i="18"/>
  <c r="F230" i="18"/>
  <c r="H229" i="13"/>
  <c r="H230" i="13"/>
  <c r="G229" i="13"/>
  <c r="G230" i="13"/>
  <c r="F229" i="13"/>
  <c r="F230" i="13"/>
  <c r="U102" i="21"/>
  <c r="U227" i="18"/>
  <c r="U227" i="13"/>
  <c r="U228" i="13"/>
  <c r="R101" i="21"/>
  <c r="R102" i="21"/>
  <c r="R227" i="18"/>
  <c r="R228" i="18"/>
  <c r="R227" i="13"/>
  <c r="R228" i="13"/>
  <c r="O101" i="21"/>
  <c r="O102" i="21"/>
  <c r="N101" i="21"/>
  <c r="N102" i="21"/>
  <c r="M101" i="21"/>
  <c r="M102" i="21"/>
  <c r="O227" i="18"/>
  <c r="O228" i="18"/>
  <c r="N227" i="18"/>
  <c r="N228" i="18"/>
  <c r="M227" i="18"/>
  <c r="M228" i="18"/>
  <c r="O227" i="13"/>
  <c r="O228" i="13"/>
  <c r="N227" i="13"/>
  <c r="N228" i="13"/>
  <c r="M227" i="13"/>
  <c r="M228" i="13"/>
  <c r="H101" i="21"/>
  <c r="H102" i="21"/>
  <c r="G101" i="21"/>
  <c r="G102" i="21"/>
  <c r="F101" i="21"/>
  <c r="F102" i="21"/>
  <c r="H227" i="18"/>
  <c r="H228" i="18"/>
  <c r="G227" i="18"/>
  <c r="G228" i="18"/>
  <c r="F227" i="18"/>
  <c r="F228" i="18"/>
  <c r="H227" i="13"/>
  <c r="H228" i="13"/>
  <c r="G227" i="13"/>
  <c r="G228" i="13"/>
  <c r="F227" i="13"/>
  <c r="F228" i="13"/>
  <c r="R99" i="21"/>
  <c r="R100" i="21"/>
  <c r="R225" i="18"/>
  <c r="R226" i="18"/>
  <c r="R225" i="13"/>
  <c r="R226" i="13"/>
  <c r="U225" i="18"/>
  <c r="U226" i="18"/>
  <c r="U225" i="13"/>
  <c r="U226" i="13"/>
  <c r="O99" i="21"/>
  <c r="O100" i="21"/>
  <c r="N99" i="21"/>
  <c r="N100" i="21"/>
  <c r="M99" i="21"/>
  <c r="M100" i="21"/>
  <c r="O225" i="18"/>
  <c r="O226" i="18"/>
  <c r="N225" i="18"/>
  <c r="N226" i="18"/>
  <c r="M225" i="18"/>
  <c r="M226" i="18"/>
  <c r="O225" i="13"/>
  <c r="O226" i="13"/>
  <c r="N225" i="13"/>
  <c r="N226" i="13"/>
  <c r="M225" i="13"/>
  <c r="M226" i="13"/>
  <c r="H99" i="21"/>
  <c r="H100" i="21"/>
  <c r="G99" i="21"/>
  <c r="G100" i="21"/>
  <c r="F99" i="21"/>
  <c r="F100" i="21"/>
  <c r="H225" i="18"/>
  <c r="H226" i="18"/>
  <c r="G225" i="18"/>
  <c r="G226" i="18"/>
  <c r="F225" i="18"/>
  <c r="F226" i="18"/>
  <c r="H225" i="13"/>
  <c r="H226" i="13"/>
  <c r="G225" i="13"/>
  <c r="G226" i="13"/>
  <c r="F225" i="13"/>
  <c r="F226" i="13"/>
  <c r="R97" i="21"/>
  <c r="R98" i="21"/>
  <c r="R223" i="18"/>
  <c r="R224" i="18"/>
  <c r="R223" i="13"/>
  <c r="R224" i="13"/>
  <c r="U97" i="21"/>
  <c r="U223" i="18"/>
  <c r="U224" i="18"/>
  <c r="U223" i="13"/>
  <c r="U224" i="13"/>
  <c r="O97" i="21"/>
  <c r="O98" i="21"/>
  <c r="N97" i="21"/>
  <c r="N98" i="21"/>
  <c r="M97" i="21"/>
  <c r="M98" i="21"/>
  <c r="O223" i="18"/>
  <c r="O224" i="18"/>
  <c r="N223" i="18"/>
  <c r="N224" i="18"/>
  <c r="M223" i="18"/>
  <c r="M224" i="18"/>
  <c r="O223" i="13"/>
  <c r="O224" i="13"/>
  <c r="N223" i="13"/>
  <c r="N224" i="13"/>
  <c r="M223" i="13"/>
  <c r="M224" i="13"/>
  <c r="H97" i="21"/>
  <c r="H98" i="21"/>
  <c r="G97" i="21"/>
  <c r="G98" i="21"/>
  <c r="F97" i="21"/>
  <c r="F98" i="21"/>
  <c r="H223" i="18"/>
  <c r="H224" i="18"/>
  <c r="G223" i="18"/>
  <c r="G224" i="18"/>
  <c r="F223" i="18"/>
  <c r="F224" i="18"/>
  <c r="H223" i="13"/>
  <c r="H224" i="13"/>
  <c r="G223" i="13"/>
  <c r="G224" i="13"/>
  <c r="F223" i="13"/>
  <c r="F224" i="13"/>
  <c r="U96" i="21"/>
  <c r="U95" i="21"/>
  <c r="U221" i="18"/>
  <c r="U222" i="18"/>
  <c r="U221" i="13"/>
  <c r="U222" i="13"/>
  <c r="R95" i="21"/>
  <c r="R96" i="21"/>
  <c r="R221" i="18"/>
  <c r="R222" i="18"/>
  <c r="R221" i="13"/>
  <c r="R222" i="13"/>
  <c r="O95" i="21"/>
  <c r="O96" i="21"/>
  <c r="N95" i="21"/>
  <c r="N96" i="21"/>
  <c r="M95" i="21"/>
  <c r="M96" i="21"/>
  <c r="O221" i="18"/>
  <c r="O222" i="18"/>
  <c r="N221" i="18"/>
  <c r="N222" i="18"/>
  <c r="M221" i="18"/>
  <c r="M222" i="18"/>
  <c r="O221" i="13"/>
  <c r="O222" i="13"/>
  <c r="N221" i="13"/>
  <c r="N222" i="13"/>
  <c r="M221" i="13"/>
  <c r="M222" i="13"/>
  <c r="H95" i="21"/>
  <c r="H96" i="21"/>
  <c r="G95" i="21"/>
  <c r="G96" i="21"/>
  <c r="F95" i="21"/>
  <c r="F96" i="21"/>
  <c r="H221" i="18"/>
  <c r="H222" i="18"/>
  <c r="G221" i="18"/>
  <c r="G222" i="18"/>
  <c r="F221" i="18"/>
  <c r="F222" i="18"/>
  <c r="H221" i="13"/>
  <c r="H222" i="13"/>
  <c r="G221" i="13"/>
  <c r="G222" i="13"/>
  <c r="F221" i="13"/>
  <c r="F222" i="13"/>
  <c r="U91" i="21"/>
  <c r="U92" i="21"/>
  <c r="U93" i="21"/>
  <c r="U217" i="18"/>
  <c r="U218" i="18"/>
  <c r="U219" i="18"/>
  <c r="U220" i="18"/>
  <c r="U217" i="13"/>
  <c r="U218" i="13"/>
  <c r="U219" i="13"/>
  <c r="U220" i="13"/>
  <c r="R91" i="21"/>
  <c r="R92" i="21"/>
  <c r="R93" i="21"/>
  <c r="R94" i="21"/>
  <c r="R217" i="18"/>
  <c r="R218" i="18"/>
  <c r="R219" i="18"/>
  <c r="R220" i="18"/>
  <c r="R217" i="13"/>
  <c r="R218" i="13"/>
  <c r="R219" i="13"/>
  <c r="R220" i="13"/>
  <c r="O93" i="21"/>
  <c r="O94" i="21"/>
  <c r="N93" i="21"/>
  <c r="N94" i="21"/>
  <c r="M93" i="21"/>
  <c r="M94" i="21"/>
  <c r="O219" i="18"/>
  <c r="O220" i="18"/>
  <c r="N219" i="18"/>
  <c r="N220" i="18"/>
  <c r="M219" i="18"/>
  <c r="M220" i="18"/>
  <c r="O219" i="13"/>
  <c r="O220" i="13"/>
  <c r="N219" i="13"/>
  <c r="N220" i="13"/>
  <c r="M219" i="13"/>
  <c r="M220" i="13"/>
  <c r="H93" i="21"/>
  <c r="H94" i="21"/>
  <c r="G93" i="21"/>
  <c r="G94" i="21"/>
  <c r="F93" i="21"/>
  <c r="F94" i="21"/>
  <c r="H219" i="18"/>
  <c r="H220" i="18"/>
  <c r="G219" i="18"/>
  <c r="G220" i="18"/>
  <c r="F219" i="18"/>
  <c r="F220" i="18"/>
  <c r="F219" i="13"/>
  <c r="G219" i="13"/>
  <c r="H219" i="13"/>
  <c r="F220" i="13"/>
  <c r="G220" i="13"/>
  <c r="H220" i="13"/>
  <c r="O91" i="21"/>
  <c r="O92" i="21"/>
  <c r="N91" i="21"/>
  <c r="N92" i="21"/>
  <c r="M91" i="21"/>
  <c r="M92" i="21"/>
  <c r="O217" i="18"/>
  <c r="O218" i="18"/>
  <c r="N217" i="18"/>
  <c r="N218" i="18"/>
  <c r="M217" i="18"/>
  <c r="M218" i="18"/>
  <c r="O217" i="13"/>
  <c r="O218" i="13"/>
  <c r="N217" i="13"/>
  <c r="N218" i="13"/>
  <c r="M217" i="13"/>
  <c r="M218" i="13"/>
  <c r="H91" i="21"/>
  <c r="H92" i="21"/>
  <c r="G91" i="21"/>
  <c r="G92" i="21"/>
  <c r="F91" i="21"/>
  <c r="F92" i="21"/>
  <c r="H217" i="18"/>
  <c r="H218" i="18"/>
  <c r="G217" i="18"/>
  <c r="G218" i="18"/>
  <c r="F217" i="18"/>
  <c r="F218" i="18"/>
  <c r="H217" i="13"/>
  <c r="H218" i="13"/>
  <c r="G217" i="13"/>
  <c r="G218" i="13"/>
  <c r="F217" i="13"/>
  <c r="F218" i="13"/>
  <c r="R89" i="21"/>
  <c r="R90" i="21"/>
  <c r="R215" i="18"/>
  <c r="R216" i="18"/>
  <c r="R215" i="13"/>
  <c r="R216" i="13"/>
  <c r="U215" i="13"/>
  <c r="U216" i="13"/>
  <c r="O215" i="13"/>
  <c r="O216" i="13"/>
  <c r="N215" i="13"/>
  <c r="N216" i="13"/>
  <c r="M215" i="13"/>
  <c r="M216" i="13"/>
  <c r="U215" i="18"/>
  <c r="U216" i="18"/>
  <c r="U90" i="21"/>
  <c r="U89" i="21"/>
  <c r="O89" i="21"/>
  <c r="O90" i="21"/>
  <c r="N89" i="21"/>
  <c r="N90" i="21"/>
  <c r="M89" i="21"/>
  <c r="M90" i="21"/>
  <c r="O215" i="18"/>
  <c r="O216" i="18"/>
  <c r="N215" i="18"/>
  <c r="N216" i="18"/>
  <c r="M215" i="18"/>
  <c r="M216" i="18"/>
  <c r="H89" i="21"/>
  <c r="H90" i="21"/>
  <c r="G89" i="21"/>
  <c r="G90" i="21"/>
  <c r="F89" i="21"/>
  <c r="F90" i="21"/>
  <c r="H215" i="18"/>
  <c r="H216" i="18"/>
  <c r="G215" i="18"/>
  <c r="G216" i="18"/>
  <c r="F215" i="18"/>
  <c r="F216" i="18"/>
  <c r="H215" i="13"/>
  <c r="H216" i="13"/>
  <c r="G215" i="13"/>
  <c r="G216" i="13"/>
  <c r="F215" i="13"/>
  <c r="F216" i="13"/>
  <c r="R87" i="21"/>
  <c r="R88" i="21"/>
  <c r="R213" i="18"/>
  <c r="R214" i="18"/>
  <c r="R213" i="13"/>
  <c r="R214" i="13"/>
  <c r="U87" i="21"/>
  <c r="U88" i="21"/>
  <c r="U213" i="18"/>
  <c r="U214" i="18"/>
  <c r="U213" i="13"/>
  <c r="U214" i="13"/>
  <c r="O87" i="21"/>
  <c r="O88" i="21"/>
  <c r="N87" i="21"/>
  <c r="N88" i="21"/>
  <c r="M87" i="21"/>
  <c r="M88" i="21"/>
  <c r="O213" i="18"/>
  <c r="O214" i="18"/>
  <c r="N213" i="18"/>
  <c r="N214" i="18"/>
  <c r="M213" i="18"/>
  <c r="M214" i="18"/>
  <c r="O213" i="13"/>
  <c r="O214" i="13"/>
  <c r="N213" i="13"/>
  <c r="N214" i="13"/>
  <c r="M213" i="13"/>
  <c r="M214" i="13"/>
  <c r="H87" i="21"/>
  <c r="H88" i="21"/>
  <c r="G87" i="21"/>
  <c r="G88" i="21"/>
  <c r="F87" i="21"/>
  <c r="F88" i="21"/>
  <c r="H213" i="18"/>
  <c r="H214" i="18"/>
  <c r="G213" i="18"/>
  <c r="G214" i="18"/>
  <c r="F213" i="18"/>
  <c r="F214" i="18"/>
  <c r="H213" i="13"/>
  <c r="H214" i="13"/>
  <c r="G213" i="13"/>
  <c r="G214" i="13"/>
  <c r="F213" i="13"/>
  <c r="F214" i="13"/>
  <c r="U82" i="21"/>
  <c r="U83" i="21"/>
  <c r="U84" i="21"/>
  <c r="U85" i="21"/>
  <c r="U86" i="21"/>
  <c r="U81" i="21"/>
  <c r="U210" i="18"/>
  <c r="U211" i="18"/>
  <c r="U212" i="18"/>
  <c r="U208" i="18"/>
  <c r="U211" i="13"/>
  <c r="U212" i="13"/>
  <c r="U210" i="13"/>
  <c r="R83" i="21"/>
  <c r="R84" i="21"/>
  <c r="R85" i="21"/>
  <c r="R86" i="21"/>
  <c r="R209" i="18"/>
  <c r="R210" i="18"/>
  <c r="R211" i="18"/>
  <c r="R212" i="18"/>
  <c r="R209" i="13"/>
  <c r="R210" i="13"/>
  <c r="R211" i="13"/>
  <c r="R212" i="13"/>
  <c r="O85" i="21"/>
  <c r="O86" i="21"/>
  <c r="N85" i="21"/>
  <c r="N86" i="21"/>
  <c r="M85" i="21"/>
  <c r="M86" i="21"/>
  <c r="O211" i="18"/>
  <c r="O212" i="18"/>
  <c r="N211" i="18"/>
  <c r="N212" i="18"/>
  <c r="M211" i="18"/>
  <c r="M212" i="18"/>
  <c r="O211" i="13"/>
  <c r="O212" i="13"/>
  <c r="N211" i="13"/>
  <c r="N212" i="13"/>
  <c r="M211" i="13"/>
  <c r="M212" i="13"/>
  <c r="H85" i="21"/>
  <c r="H86" i="21"/>
  <c r="G85" i="21"/>
  <c r="G86" i="21"/>
  <c r="F85" i="21"/>
  <c r="F86" i="21"/>
  <c r="H211" i="18"/>
  <c r="H212" i="18"/>
  <c r="G211" i="18"/>
  <c r="G212" i="18"/>
  <c r="F211" i="18"/>
  <c r="F212" i="18"/>
  <c r="H211" i="13"/>
  <c r="H212" i="13"/>
  <c r="G211" i="13"/>
  <c r="G212" i="13"/>
  <c r="F211" i="13"/>
  <c r="F212" i="13"/>
  <c r="O83" i="21"/>
  <c r="O84" i="21"/>
  <c r="N83" i="21"/>
  <c r="N84" i="21"/>
  <c r="M83" i="21"/>
  <c r="M84" i="21"/>
  <c r="O209" i="18"/>
  <c r="O210" i="18"/>
  <c r="N209" i="18"/>
  <c r="N210" i="18"/>
  <c r="M209" i="18"/>
  <c r="M210" i="18"/>
  <c r="O209" i="13"/>
  <c r="O210" i="13"/>
  <c r="N209" i="13"/>
  <c r="N210" i="13"/>
  <c r="M209" i="13"/>
  <c r="M210" i="13"/>
  <c r="H83" i="21"/>
  <c r="H84" i="21"/>
  <c r="G83" i="21"/>
  <c r="G84" i="21"/>
  <c r="F83" i="21"/>
  <c r="F84" i="21"/>
  <c r="H209" i="18"/>
  <c r="H210" i="18"/>
  <c r="G209" i="18"/>
  <c r="G210" i="18"/>
  <c r="F209" i="18"/>
  <c r="F210" i="18"/>
  <c r="H209" i="13"/>
  <c r="H210" i="13"/>
  <c r="G209" i="13"/>
  <c r="G210" i="13"/>
  <c r="F209" i="13"/>
  <c r="F210" i="13"/>
  <c r="R81" i="21"/>
  <c r="R82" i="21"/>
  <c r="R207" i="18"/>
  <c r="R208" i="18"/>
  <c r="R207" i="13"/>
  <c r="R208" i="13"/>
  <c r="O81" i="21"/>
  <c r="O82" i="21"/>
  <c r="N81" i="21"/>
  <c r="N82" i="21"/>
  <c r="M81" i="21"/>
  <c r="M82" i="21"/>
  <c r="O207" i="18"/>
  <c r="O208" i="18"/>
  <c r="N207" i="18"/>
  <c r="N208" i="18"/>
  <c r="M207" i="18"/>
  <c r="M208" i="18"/>
  <c r="O207" i="13"/>
  <c r="O208" i="13"/>
  <c r="N207" i="13"/>
  <c r="N208" i="13"/>
  <c r="M207" i="13"/>
  <c r="M208" i="13"/>
  <c r="H81" i="21"/>
  <c r="H82" i="21"/>
  <c r="G81" i="21"/>
  <c r="G82" i="21"/>
  <c r="F81" i="21"/>
  <c r="F82" i="21"/>
  <c r="H207" i="18"/>
  <c r="H208" i="18"/>
  <c r="G207" i="18"/>
  <c r="G208" i="18"/>
  <c r="F207" i="18"/>
  <c r="F208" i="18"/>
  <c r="H207" i="13"/>
  <c r="H208" i="13"/>
  <c r="G207" i="13"/>
  <c r="G208" i="13"/>
  <c r="F207" i="13"/>
  <c r="F208" i="13"/>
  <c r="U205" i="18"/>
  <c r="U206" i="18"/>
  <c r="U205" i="13"/>
  <c r="U206" i="13"/>
  <c r="R79" i="21"/>
  <c r="R80" i="21"/>
  <c r="R205" i="18"/>
  <c r="R206" i="18"/>
  <c r="R205" i="13"/>
  <c r="R206" i="13"/>
  <c r="O79" i="21"/>
  <c r="O80" i="21"/>
  <c r="N79" i="21"/>
  <c r="N80" i="21"/>
  <c r="M79" i="21"/>
  <c r="M80" i="21"/>
  <c r="O205" i="18"/>
  <c r="O206" i="18"/>
  <c r="N205" i="18"/>
  <c r="N206" i="18"/>
  <c r="M205" i="18"/>
  <c r="M206" i="18"/>
  <c r="O205" i="13"/>
  <c r="O206" i="13"/>
  <c r="N205" i="13"/>
  <c r="N206" i="13"/>
  <c r="M205" i="13"/>
  <c r="M206" i="13"/>
  <c r="H79" i="21"/>
  <c r="H80" i="21"/>
  <c r="G79" i="21"/>
  <c r="G80" i="21"/>
  <c r="F79" i="21"/>
  <c r="F80" i="21"/>
  <c r="H205" i="18"/>
  <c r="H206" i="18"/>
  <c r="G205" i="18"/>
  <c r="G206" i="18"/>
  <c r="F205" i="18"/>
  <c r="F206" i="18"/>
  <c r="H205" i="13"/>
  <c r="H206" i="13"/>
  <c r="G205" i="13"/>
  <c r="G206" i="13"/>
  <c r="F205" i="13"/>
  <c r="F206" i="13"/>
  <c r="U75" i="21"/>
  <c r="U76" i="21"/>
  <c r="U203" i="18"/>
  <c r="U204" i="18"/>
  <c r="U202" i="18"/>
  <c r="U201" i="13"/>
  <c r="U202" i="13"/>
  <c r="U203" i="13"/>
  <c r="U204" i="13"/>
  <c r="R75" i="21"/>
  <c r="R76" i="21"/>
  <c r="R77" i="21"/>
  <c r="R78" i="21"/>
  <c r="R201" i="18"/>
  <c r="R202" i="18"/>
  <c r="R203" i="18"/>
  <c r="R204" i="18"/>
  <c r="R201" i="13"/>
  <c r="R202" i="13"/>
  <c r="R203" i="13"/>
  <c r="R204" i="13"/>
  <c r="O77" i="21"/>
  <c r="O78" i="21"/>
  <c r="N77" i="21"/>
  <c r="N78" i="21"/>
  <c r="M77" i="21"/>
  <c r="M78" i="21"/>
  <c r="O203" i="18"/>
  <c r="O204" i="18"/>
  <c r="N203" i="18"/>
  <c r="N204" i="18"/>
  <c r="M203" i="18"/>
  <c r="M204" i="18"/>
  <c r="O203" i="13"/>
  <c r="O204" i="13"/>
  <c r="N203" i="13"/>
  <c r="N204" i="13"/>
  <c r="M203" i="13"/>
  <c r="M204" i="13"/>
  <c r="H77" i="21"/>
  <c r="H78" i="21"/>
  <c r="G77" i="21"/>
  <c r="G78" i="21"/>
  <c r="F77" i="21"/>
  <c r="F78" i="21"/>
  <c r="H203" i="18"/>
  <c r="H204" i="18"/>
  <c r="G203" i="18"/>
  <c r="G204" i="18"/>
  <c r="F203" i="18"/>
  <c r="F204" i="18"/>
  <c r="H203" i="13"/>
  <c r="H204" i="13"/>
  <c r="G203" i="13"/>
  <c r="G204" i="13"/>
  <c r="F203" i="13"/>
  <c r="F204" i="13"/>
  <c r="O75" i="21"/>
  <c r="O76" i="21"/>
  <c r="N75" i="21"/>
  <c r="N76" i="21"/>
  <c r="M75" i="21"/>
  <c r="M76" i="21"/>
  <c r="O201" i="18"/>
  <c r="O202" i="18"/>
  <c r="N201" i="18"/>
  <c r="N202" i="18"/>
  <c r="M201" i="18"/>
  <c r="M202" i="18"/>
  <c r="O201" i="13"/>
  <c r="O202" i="13"/>
  <c r="N201" i="13"/>
  <c r="N202" i="13"/>
  <c r="M201" i="13"/>
  <c r="M202" i="13"/>
  <c r="H75" i="21"/>
  <c r="H76" i="21"/>
  <c r="G75" i="21"/>
  <c r="G76" i="21"/>
  <c r="F75" i="21"/>
  <c r="F76" i="21"/>
  <c r="H201" i="18"/>
  <c r="H202" i="18"/>
  <c r="G201" i="18"/>
  <c r="G202" i="18"/>
  <c r="F201" i="18"/>
  <c r="F202" i="18"/>
  <c r="H201" i="13"/>
  <c r="H202" i="13"/>
  <c r="G201" i="13"/>
  <c r="G202" i="13"/>
  <c r="F201" i="13"/>
  <c r="F202" i="13"/>
  <c r="R73" i="21"/>
  <c r="R74" i="21"/>
  <c r="R199" i="18"/>
  <c r="R200" i="18"/>
  <c r="R199" i="13"/>
  <c r="R200" i="13"/>
  <c r="U72" i="21"/>
  <c r="U199" i="18"/>
  <c r="U200" i="18"/>
  <c r="U199" i="13"/>
  <c r="U200" i="13"/>
  <c r="O73" i="21"/>
  <c r="O74" i="21"/>
  <c r="N73" i="21"/>
  <c r="N74" i="21"/>
  <c r="M73" i="21"/>
  <c r="M74" i="21"/>
  <c r="O199" i="18"/>
  <c r="O200" i="18"/>
  <c r="N199" i="18"/>
  <c r="N200" i="18"/>
  <c r="M199" i="18"/>
  <c r="M200" i="18"/>
  <c r="O199" i="13"/>
  <c r="O200" i="13"/>
  <c r="N199" i="13"/>
  <c r="N200" i="13"/>
  <c r="M199" i="13"/>
  <c r="M200" i="13"/>
  <c r="H73" i="21"/>
  <c r="H74" i="21"/>
  <c r="G73" i="21"/>
  <c r="G74" i="21"/>
  <c r="F73" i="21"/>
  <c r="F74" i="21"/>
  <c r="H199" i="18"/>
  <c r="H200" i="18"/>
  <c r="G199" i="18"/>
  <c r="G200" i="18"/>
  <c r="F199" i="18"/>
  <c r="F200" i="18"/>
  <c r="H199" i="13"/>
  <c r="H200" i="13"/>
  <c r="G199" i="13"/>
  <c r="G200" i="13"/>
  <c r="F199" i="13"/>
  <c r="F200" i="13"/>
  <c r="U69" i="21"/>
  <c r="U70" i="21"/>
  <c r="U71" i="21"/>
  <c r="U195" i="18"/>
  <c r="U196" i="18"/>
  <c r="U197" i="18"/>
  <c r="U198" i="18"/>
  <c r="U195" i="13"/>
  <c r="U196" i="13"/>
  <c r="U197" i="13"/>
  <c r="U198" i="13"/>
  <c r="R71" i="21"/>
  <c r="R72" i="21"/>
  <c r="R197" i="18"/>
  <c r="R198" i="18"/>
  <c r="R197" i="13"/>
  <c r="R198" i="13"/>
  <c r="O71" i="21"/>
  <c r="O72" i="21"/>
  <c r="N71" i="21"/>
  <c r="N72" i="21"/>
  <c r="M71" i="21"/>
  <c r="M72" i="21"/>
  <c r="O197" i="18"/>
  <c r="O198" i="18"/>
  <c r="N197" i="18"/>
  <c r="N198" i="18"/>
  <c r="M197" i="18"/>
  <c r="M198" i="18"/>
  <c r="O197" i="13"/>
  <c r="O198" i="13"/>
  <c r="N197" i="13"/>
  <c r="N198" i="13"/>
  <c r="M197" i="13"/>
  <c r="M198" i="13"/>
  <c r="H71" i="21"/>
  <c r="H72" i="21"/>
  <c r="G71" i="21"/>
  <c r="G72" i="21"/>
  <c r="F71" i="21"/>
  <c r="F72" i="21"/>
  <c r="H197" i="18"/>
  <c r="H198" i="18"/>
  <c r="G197" i="18"/>
  <c r="G198" i="18"/>
  <c r="F197" i="18"/>
  <c r="F198" i="18"/>
  <c r="H197" i="13"/>
  <c r="H198" i="13"/>
  <c r="G197" i="13"/>
  <c r="G198" i="13"/>
  <c r="F197" i="13"/>
  <c r="F198" i="13"/>
  <c r="R69" i="2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M14" i="20" l="1"/>
  <c r="M6" i="20"/>
  <c r="M13" i="20"/>
  <c r="M5" i="20"/>
  <c r="M12" i="20"/>
  <c r="M4" i="20"/>
  <c r="M11" i="20"/>
  <c r="M3" i="20"/>
  <c r="M9" i="20"/>
  <c r="M10" i="20"/>
  <c r="M8" i="20"/>
  <c r="M15" i="20"/>
  <c r="M7" i="20"/>
  <c r="U74" i="21"/>
  <c r="U73" i="21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<sst xmlns="http://schemas.openxmlformats.org/spreadsheetml/2006/main" count="886" uniqueCount="630">
  <si>
    <t>Facebook</t>
  </si>
  <si>
    <t>Instagram</t>
  </si>
  <si>
    <t>Gálvez</t>
  </si>
  <si>
    <t>YouTube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</si>
  <si>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</si>
  <si>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</si>
  <si>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</si>
  <si>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</si>
  <si>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</si>
  <si>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</si>
  <si>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</si>
  <si>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</si>
  <si>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</si>
  <si>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</si>
  <si>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</si>
  <si>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</si>
  <si>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</si>
  <si>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</si>
  <si>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</si>
  <si>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</si>
  <si>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</si>
  <si>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</si>
  <si>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</si>
  <si>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</si>
  <si>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</si>
  <si>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</si>
  <si>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</si>
  <si>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</si>
  <si>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</si>
  <si>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</si>
  <si>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</si>
  <si>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</si>
  <si>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</si>
  <si>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</si>
  <si>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</si>
  <si>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</si>
  <si>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</si>
  <si>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</si>
  <si>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</si>
  <si>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</si>
  <si>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</si>
  <si>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</si>
  <si>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</si>
  <si>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</si>
  <si>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</si>
  <si>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</si>
  <si>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</si>
  <si>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</si>
  <si>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</si>
  <si>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</si>
  <si>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</si>
  <si>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</si>
  <si>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</si>
  <si>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</si>
  <si>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</si>
  <si>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</si>
  <si>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</si>
  <si>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</si>
  <si>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</si>
  <si>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</si>
  <si>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</si>
  <si>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Sep</t>
  </si>
  <si>
    <t>Oct</t>
  </si>
  <si>
    <t>Nov</t>
  </si>
  <si>
    <t>Dec</t>
  </si>
  <si>
    <t>Jan</t>
  </si>
  <si>
    <t>Feb</t>
  </si>
  <si>
    <t>MonthName</t>
  </si>
  <si>
    <t>Altica</t>
  </si>
  <si>
    <t>May</t>
  </si>
  <si>
    <t>Abr</t>
  </si>
  <si>
    <t>Mar</t>
  </si>
  <si>
    <t>Mode</t>
  </si>
  <si>
    <t>LR</t>
  </si>
  <si>
    <t>MLP</t>
  </si>
  <si>
    <t>NA</t>
  </si>
  <si>
    <t>Etiquetas de columna</t>
  </si>
  <si>
    <t>Total general</t>
  </si>
  <si>
    <t>Total 1</t>
  </si>
  <si>
    <t>Total 2</t>
  </si>
  <si>
    <t>Total 3</t>
  </si>
  <si>
    <t>Total 4</t>
  </si>
  <si>
    <t>Total 5</t>
  </si>
  <si>
    <t>Total 6</t>
  </si>
  <si>
    <t>Total 7</t>
  </si>
  <si>
    <t>Total 8</t>
  </si>
  <si>
    <t>Total 9</t>
  </si>
  <si>
    <t>Total 10</t>
  </si>
  <si>
    <t>Total 11</t>
  </si>
  <si>
    <t>Total 12</t>
  </si>
  <si>
    <t>Total 13</t>
  </si>
  <si>
    <t>Total 14</t>
  </si>
  <si>
    <t>Total 15</t>
  </si>
  <si>
    <t>Total 16</t>
  </si>
  <si>
    <t>Total 17</t>
  </si>
  <si>
    <t>Total 18</t>
  </si>
  <si>
    <t>Total 19</t>
  </si>
  <si>
    <t>Total 20</t>
  </si>
  <si>
    <t>Total 21</t>
  </si>
  <si>
    <t>Total 22</t>
  </si>
  <si>
    <t>Total 23</t>
  </si>
  <si>
    <t>Total 24</t>
  </si>
  <si>
    <t>Total 26</t>
  </si>
  <si>
    <t>Total 27</t>
  </si>
  <si>
    <t>Total 31</t>
  </si>
  <si>
    <t>Total 34</t>
  </si>
  <si>
    <t>Total 52</t>
  </si>
  <si>
    <t>Total 53</t>
  </si>
  <si>
    <t>Total 57</t>
  </si>
  <si>
    <t>Total 59</t>
  </si>
  <si>
    <t>Total 95</t>
  </si>
  <si>
    <t>Total 111</t>
  </si>
  <si>
    <t>Total 121</t>
  </si>
  <si>
    <t>Total 3800</t>
  </si>
  <si>
    <t>Total 3900</t>
  </si>
  <si>
    <t>Total 304</t>
  </si>
  <si>
    <t>Total 3057</t>
  </si>
  <si>
    <t>Total 5267</t>
  </si>
  <si>
    <t>Total 5600</t>
  </si>
  <si>
    <t>Total 6275</t>
  </si>
  <si>
    <t>Total 7500</t>
  </si>
  <si>
    <t>Total 11100</t>
  </si>
  <si>
    <t>Total 2039</t>
  </si>
  <si>
    <t>Total 2783</t>
  </si>
  <si>
    <t>Total 3163</t>
  </si>
  <si>
    <t>Total 3580</t>
  </si>
  <si>
    <t>Total 4046</t>
  </si>
  <si>
    <t>Total 5900</t>
  </si>
  <si>
    <t>Total 6294</t>
  </si>
  <si>
    <t>Total 2197</t>
  </si>
  <si>
    <t>Total 2937</t>
  </si>
  <si>
    <t>Total 4207</t>
  </si>
  <si>
    <t>Total 4311</t>
  </si>
  <si>
    <t>Total 4612</t>
  </si>
  <si>
    <t>Total 4695</t>
  </si>
  <si>
    <t>Total 4834</t>
  </si>
  <si>
    <t>Total 4835</t>
  </si>
  <si>
    <t>Total 5067</t>
  </si>
  <si>
    <t>Total 5198</t>
  </si>
  <si>
    <t>Total 5450</t>
  </si>
  <si>
    <t>Total 5516</t>
  </si>
  <si>
    <t>Total 5803</t>
  </si>
  <si>
    <t>Total 5947</t>
  </si>
  <si>
    <t>Total 6307</t>
  </si>
  <si>
    <t>Total 7374</t>
  </si>
  <si>
    <t>Total 8915</t>
  </si>
  <si>
    <t>Total 10332</t>
  </si>
  <si>
    <t>Total 3348</t>
  </si>
  <si>
    <t>Total 3629</t>
  </si>
  <si>
    <t>Total 3843</t>
  </si>
  <si>
    <t>Total 4154</t>
  </si>
  <si>
    <t>Total 4780</t>
  </si>
  <si>
    <t>Total 4945</t>
  </si>
  <si>
    <t>Total 5074</t>
  </si>
  <si>
    <t>Total 5308</t>
  </si>
  <si>
    <t>Total 5719</t>
  </si>
  <si>
    <t>Total 6266</t>
  </si>
  <si>
    <t>Total 6393</t>
  </si>
  <si>
    <t>Total 6489</t>
  </si>
  <si>
    <t>Total 6837</t>
  </si>
  <si>
    <t>Total 6874</t>
  </si>
  <si>
    <t>Total 7166</t>
  </si>
  <si>
    <t>Total 7168</t>
  </si>
  <si>
    <t>Total 7744</t>
  </si>
  <si>
    <t>Total 7900</t>
  </si>
  <si>
    <t>Total 8380</t>
  </si>
  <si>
    <t>Total 8600</t>
  </si>
  <si>
    <t>Total 3735</t>
  </si>
  <si>
    <t>Total 4039</t>
  </si>
  <si>
    <t>Total 4065</t>
  </si>
  <si>
    <t>Total 4087</t>
  </si>
  <si>
    <t>Total 4142</t>
  </si>
  <si>
    <t>Total 4178</t>
  </si>
  <si>
    <t>Total 4257</t>
  </si>
  <si>
    <t>Total 4594</t>
  </si>
  <si>
    <t>Total 4864</t>
  </si>
  <si>
    <t>Total 5178</t>
  </si>
  <si>
    <t>Total 5256</t>
  </si>
  <si>
    <t>Total 5272</t>
  </si>
  <si>
    <t>Total 5665</t>
  </si>
  <si>
    <t>Total 6149</t>
  </si>
  <si>
    <t>Total 6259</t>
  </si>
  <si>
    <t>Total 6285</t>
  </si>
  <si>
    <t>Total 6321</t>
  </si>
  <si>
    <t>Total 6736</t>
  </si>
  <si>
    <t>Total 6870</t>
  </si>
  <si>
    <t>Total 7019</t>
  </si>
  <si>
    <t>Total 7342</t>
  </si>
  <si>
    <t>Total 7708</t>
  </si>
  <si>
    <t>Total 7983</t>
  </si>
  <si>
    <t>Total 8156</t>
  </si>
  <si>
    <t>Total 8976</t>
  </si>
  <si>
    <t>Total 9325</t>
  </si>
  <si>
    <t>Total 12501</t>
  </si>
  <si>
    <t>Total 13066</t>
  </si>
  <si>
    <t>Total 2326</t>
  </si>
  <si>
    <t>Total 4366</t>
  </si>
  <si>
    <t>Total 4659</t>
  </si>
  <si>
    <t>Total 4688</t>
  </si>
  <si>
    <t>Total 4836</t>
  </si>
  <si>
    <t>Total 5108</t>
  </si>
  <si>
    <t>Total 5204</t>
  </si>
  <si>
    <t>Total 5208</t>
  </si>
  <si>
    <t>Total 5397</t>
  </si>
  <si>
    <t>Total 5848</t>
  </si>
  <si>
    <t>Total 6221</t>
  </si>
  <si>
    <t>Total 6483</t>
  </si>
  <si>
    <t>Total 6632</t>
  </si>
  <si>
    <t>Total 8758</t>
  </si>
  <si>
    <t>Total 9529</t>
  </si>
  <si>
    <t>Total 11267</t>
  </si>
  <si>
    <t>Total 11280</t>
  </si>
  <si>
    <t>Total 12042</t>
  </si>
  <si>
    <t>Total 12049</t>
  </si>
  <si>
    <t>Total 12953</t>
  </si>
  <si>
    <t>Total 4536</t>
  </si>
  <si>
    <t>Total 5180</t>
  </si>
  <si>
    <t>Total 5433</t>
  </si>
  <si>
    <t>Total 6250</t>
  </si>
  <si>
    <t>Total 6334</t>
  </si>
  <si>
    <t>Total 6627</t>
  </si>
  <si>
    <t>Total 6628</t>
  </si>
  <si>
    <t>Total 6648</t>
  </si>
  <si>
    <t>Total 6813</t>
  </si>
  <si>
    <t>Total 7138</t>
  </si>
  <si>
    <t>Total 7356</t>
  </si>
  <si>
    <t>Total 7422</t>
  </si>
  <si>
    <t>Total 8624</t>
  </si>
  <si>
    <t>Total 8806</t>
  </si>
  <si>
    <t>Total 9804</t>
  </si>
  <si>
    <t>Total 9806</t>
  </si>
  <si>
    <t>Total 9953</t>
  </si>
  <si>
    <t>Total 10680</t>
  </si>
  <si>
    <t>Total 10766</t>
  </si>
  <si>
    <t>Total 10796</t>
  </si>
  <si>
    <t>Total 11369</t>
  </si>
  <si>
    <t>Total 14829</t>
  </si>
  <si>
    <t>Total 16111</t>
  </si>
  <si>
    <t>Total 18353</t>
  </si>
  <si>
    <t>Total 18799</t>
  </si>
  <si>
    <t>Total 3271</t>
  </si>
  <si>
    <t>Total 4001</t>
  </si>
  <si>
    <t>Total 5182</t>
  </si>
  <si>
    <t>Total 6872</t>
  </si>
  <si>
    <t>Total 7136</t>
  </si>
  <si>
    <t>Total 7655</t>
  </si>
  <si>
    <t>Total 8826</t>
  </si>
  <si>
    <t>Total 8886</t>
  </si>
  <si>
    <t>Total 9129</t>
  </si>
  <si>
    <t>Total 9586</t>
  </si>
  <si>
    <t>Total 9650</t>
  </si>
  <si>
    <t>Total 9736</t>
  </si>
  <si>
    <t>Total 9857</t>
  </si>
  <si>
    <t>Total 11330</t>
  </si>
  <si>
    <t>Total 11718</t>
  </si>
  <si>
    <t>Total 12963</t>
  </si>
  <si>
    <t>Total 4694</t>
  </si>
  <si>
    <t>Total 4818</t>
  </si>
  <si>
    <t>Total 4821</t>
  </si>
  <si>
    <t>Total 5135</t>
  </si>
  <si>
    <t>Total 5328</t>
  </si>
  <si>
    <t>Total 6398</t>
  </si>
  <si>
    <t>Total 6488</t>
  </si>
  <si>
    <t>Total 6605</t>
  </si>
  <si>
    <t>Total 6686</t>
  </si>
  <si>
    <t>Total 6949</t>
  </si>
  <si>
    <t>Total 7723</t>
  </si>
  <si>
    <t>Total 7760</t>
  </si>
  <si>
    <t>Total 8054</t>
  </si>
  <si>
    <t>Total 8267</t>
  </si>
  <si>
    <t>Total 9082</t>
  </si>
  <si>
    <t>Total 9306</t>
  </si>
  <si>
    <t>Total 9842</t>
  </si>
  <si>
    <t>Total 9892</t>
  </si>
  <si>
    <t>Total 10158</t>
  </si>
  <si>
    <t>Total 10566</t>
  </si>
  <si>
    <t>Total 12453</t>
  </si>
  <si>
    <t>Total 13341</t>
  </si>
  <si>
    <t>Total 20977</t>
  </si>
  <si>
    <t>Total 22969</t>
  </si>
  <si>
    <t>Total 3361</t>
  </si>
  <si>
    <t>Total 3913</t>
  </si>
  <si>
    <t>Total 4549</t>
  </si>
  <si>
    <t>Total 4997</t>
  </si>
  <si>
    <t>Total 5747</t>
  </si>
  <si>
    <t>Total 5893</t>
  </si>
  <si>
    <t>Total 6051</t>
  </si>
  <si>
    <t>Total 7223</t>
  </si>
  <si>
    <t>Total 7586</t>
  </si>
  <si>
    <t>Total 7658</t>
  </si>
  <si>
    <t>Total 7915</t>
  </si>
  <si>
    <t>Total 8387</t>
  </si>
  <si>
    <t>Total 8414</t>
  </si>
  <si>
    <t>Total 8971</t>
  </si>
  <si>
    <t>Total 9326</t>
  </si>
  <si>
    <t>Total 9941</t>
  </si>
  <si>
    <t>Total 10126</t>
  </si>
  <si>
    <t>Total 11670</t>
  </si>
  <si>
    <t>Total 12269</t>
  </si>
  <si>
    <t>Total 17174</t>
  </si>
  <si>
    <t>Total 2365</t>
  </si>
  <si>
    <t>Total 5859</t>
  </si>
  <si>
    <t>Total 5865</t>
  </si>
  <si>
    <t>Total 6191</t>
  </si>
  <si>
    <t>Total 8507</t>
  </si>
  <si>
    <t>Total 8966</t>
  </si>
  <si>
    <t>Total 21020</t>
  </si>
  <si>
    <t>Total 46579</t>
  </si>
  <si>
    <t>Total 3986</t>
  </si>
  <si>
    <t>Total 3989</t>
  </si>
  <si>
    <t>Total 4341</t>
  </si>
  <si>
    <t>Total 7968</t>
  </si>
  <si>
    <t>Total 8610</t>
  </si>
  <si>
    <t>Total 9430</t>
  </si>
  <si>
    <t>Total 9864</t>
  </si>
  <si>
    <t>Total 11618</t>
  </si>
  <si>
    <t>Total 13862</t>
  </si>
  <si>
    <t>Total 14116</t>
  </si>
  <si>
    <t>Total 21907</t>
  </si>
  <si>
    <t>Total 6257</t>
  </si>
  <si>
    <t>Total 7086</t>
  </si>
  <si>
    <t>Total 7088</t>
  </si>
  <si>
    <t>Total 7207</t>
  </si>
  <si>
    <t>Total 7953</t>
  </si>
  <si>
    <t>Total 10952</t>
  </si>
  <si>
    <t>Total 10993</t>
  </si>
  <si>
    <t>Total 11102</t>
  </si>
  <si>
    <t>Total 14451</t>
  </si>
  <si>
    <t>Total 14650</t>
  </si>
  <si>
    <t>Total 15509</t>
  </si>
  <si>
    <t>Total 3225</t>
  </si>
  <si>
    <t>Total 6013</t>
  </si>
  <si>
    <t>Total 7288</t>
  </si>
  <si>
    <t>Total 13294</t>
  </si>
  <si>
    <t>Total 17073</t>
  </si>
  <si>
    <t>Total 17083</t>
  </si>
  <si>
    <t>Total 17092</t>
  </si>
  <si>
    <t>Total 21235</t>
  </si>
  <si>
    <t>Total 5533</t>
  </si>
  <si>
    <t>Total 6543</t>
  </si>
  <si>
    <t>Total 7038</t>
  </si>
  <si>
    <t>Total 8948</t>
  </si>
  <si>
    <t>Total 9945</t>
  </si>
  <si>
    <t>Total 11089</t>
  </si>
  <si>
    <t>Total 14031</t>
  </si>
  <si>
    <t>Total 5486</t>
  </si>
  <si>
    <t>Total 6904</t>
  </si>
  <si>
    <t>Total 7896</t>
  </si>
  <si>
    <t>Total 8508</t>
  </si>
  <si>
    <t>Total 8576</t>
  </si>
  <si>
    <t>Total 13394</t>
  </si>
  <si>
    <t>Total 6909</t>
  </si>
  <si>
    <t>Total 7905</t>
  </si>
  <si>
    <t>Total 6651</t>
  </si>
  <si>
    <t>Total 8989</t>
  </si>
  <si>
    <t>Total 13555</t>
  </si>
  <si>
    <t>Total 7829</t>
  </si>
  <si>
    <t>Total 8349</t>
  </si>
  <si>
    <t>Total 6876</t>
  </si>
  <si>
    <t>Total 8392</t>
  </si>
  <si>
    <t>Total 17795</t>
  </si>
  <si>
    <t>Total 12771</t>
  </si>
  <si>
    <t>Total 27733</t>
  </si>
  <si>
    <t>Total 4562</t>
  </si>
  <si>
    <t>Total 17336</t>
  </si>
  <si>
    <t>Total 8557</t>
  </si>
  <si>
    <t>Total 8953</t>
  </si>
  <si>
    <t>Total 3062</t>
  </si>
  <si>
    <t>Total 4732</t>
  </si>
  <si>
    <t>Total 7622</t>
  </si>
  <si>
    <t>Total 19188</t>
  </si>
  <si>
    <t>Total 75894</t>
  </si>
  <si>
    <t>Total 7153</t>
  </si>
  <si>
    <t>Total 63123</t>
  </si>
  <si>
    <t>Total 68375</t>
  </si>
  <si>
    <t>Total 15562</t>
  </si>
  <si>
    <t>Total 4000</t>
  </si>
  <si>
    <t>Total 7700</t>
  </si>
  <si>
    <t>Total 590</t>
  </si>
  <si>
    <t>Total 8075</t>
  </si>
  <si>
    <t>Total 6900</t>
  </si>
  <si>
    <t>Total 9700</t>
  </si>
  <si>
    <t>Total 16900</t>
  </si>
  <si>
    <t>Total 12500</t>
  </si>
  <si>
    <t>Total 10900</t>
  </si>
  <si>
    <t>Total 8700</t>
  </si>
  <si>
    <t>Total 10600</t>
  </si>
  <si>
    <t>Total 7436</t>
  </si>
  <si>
    <t>Total 6248</t>
  </si>
  <si>
    <t>Total 10000</t>
  </si>
  <si>
    <t>Total 24300</t>
  </si>
  <si>
    <t>Total 10200</t>
  </si>
  <si>
    <t>Total 8947</t>
  </si>
  <si>
    <t>Total 12700</t>
  </si>
  <si>
    <t>Total 14500</t>
  </si>
  <si>
    <t>Total 10800</t>
  </si>
  <si>
    <t>Total 8400</t>
  </si>
  <si>
    <t>Total 13100</t>
  </si>
  <si>
    <t>Total 8036</t>
  </si>
  <si>
    <t>Total 8040</t>
  </si>
  <si>
    <t>Total 22100</t>
  </si>
  <si>
    <t>Total 8159</t>
  </si>
  <si>
    <t>Total 13600</t>
  </si>
  <si>
    <t>Total 16665</t>
  </si>
  <si>
    <t>Total 11600</t>
  </si>
  <si>
    <t>Total 20900</t>
  </si>
  <si>
    <t>Total 12465</t>
  </si>
  <si>
    <t>Total 9714</t>
  </si>
  <si>
    <t>Total 6935</t>
  </si>
  <si>
    <t>Total 9147</t>
  </si>
  <si>
    <t>Total 10700</t>
  </si>
  <si>
    <t>Total 16486</t>
  </si>
  <si>
    <t>Total 7775</t>
  </si>
  <si>
    <t>Total 13706</t>
  </si>
  <si>
    <t>Total 18000</t>
  </si>
  <si>
    <t>Total 17000</t>
  </si>
  <si>
    <t>Total 18900</t>
  </si>
  <si>
    <t>Total 14552</t>
  </si>
  <si>
    <t>Total 16100</t>
  </si>
  <si>
    <t>Total 10650</t>
  </si>
  <si>
    <t>Total 29400</t>
  </si>
  <si>
    <t>Total 19600</t>
  </si>
  <si>
    <t>Total 18800</t>
  </si>
  <si>
    <t>Total 16368</t>
  </si>
  <si>
    <t>Total 12554</t>
  </si>
  <si>
    <t>Total 21500</t>
  </si>
  <si>
    <t>Total 9466</t>
  </si>
  <si>
    <t>Total 21000</t>
  </si>
  <si>
    <t>Total 15106</t>
  </si>
  <si>
    <t>Total 15818</t>
  </si>
  <si>
    <t>Total 12255</t>
  </si>
  <si>
    <t>Total 18400</t>
  </si>
  <si>
    <t>Total 9251</t>
  </si>
  <si>
    <t>Total 15931</t>
  </si>
  <si>
    <t>Total 17500</t>
  </si>
  <si>
    <t>Total 14300</t>
  </si>
  <si>
    <t>Total 9812</t>
  </si>
  <si>
    <t>Total 10454</t>
  </si>
  <si>
    <t>Total 20400</t>
  </si>
  <si>
    <t>Total 20500</t>
  </si>
  <si>
    <t>Total 18340</t>
  </si>
  <si>
    <t>Total 12717</t>
  </si>
  <si>
    <t>Total 20000</t>
  </si>
  <si>
    <t>Total 24500</t>
  </si>
  <si>
    <t>Total 15300</t>
  </si>
  <si>
    <t>Total 23300</t>
  </si>
  <si>
    <t>Total 21300</t>
  </si>
  <si>
    <t>Total 19700</t>
  </si>
  <si>
    <t>Total 28400</t>
  </si>
  <si>
    <t>Total 22500</t>
  </si>
  <si>
    <t>Total 24700</t>
  </si>
  <si>
    <t>Total 33600</t>
  </si>
  <si>
    <t>Total 22900</t>
  </si>
  <si>
    <t>Total 16515</t>
  </si>
  <si>
    <t>Total 21447</t>
  </si>
  <si>
    <t>Total 5304</t>
  </si>
  <si>
    <t>Total 16700</t>
  </si>
  <si>
    <t>Total 12392</t>
  </si>
  <si>
    <t>Total 16504</t>
  </si>
  <si>
    <t>Total 17374</t>
  </si>
  <si>
    <t>Total 16898</t>
  </si>
  <si>
    <t>Total 12442</t>
  </si>
  <si>
    <t>Total 14479</t>
  </si>
  <si>
    <t>Total 19500</t>
  </si>
  <si>
    <t>Total 13200</t>
  </si>
  <si>
    <t>Total 17254</t>
  </si>
  <si>
    <t>Total 19850</t>
  </si>
  <si>
    <t>Total 26400</t>
  </si>
  <si>
    <t>Total 34200</t>
  </si>
  <si>
    <t>Total 32300</t>
  </si>
  <si>
    <t>Total 28566</t>
  </si>
  <si>
    <t>Total 30200</t>
  </si>
  <si>
    <t>Total 31600</t>
  </si>
  <si>
    <t>Total 16211</t>
  </si>
  <si>
    <t>Total 21784</t>
  </si>
  <si>
    <t>Total 10627</t>
  </si>
  <si>
    <t>Total 17986</t>
  </si>
  <si>
    <t>Total 20073</t>
  </si>
  <si>
    <t>Total 21400</t>
  </si>
  <si>
    <t>Total 16738</t>
  </si>
  <si>
    <t>Total 19678</t>
  </si>
  <si>
    <t>Total 22997</t>
  </si>
  <si>
    <t>Total 22400</t>
  </si>
  <si>
    <t>Total 17200</t>
  </si>
  <si>
    <t>Total 25800</t>
  </si>
  <si>
    <t>Total 30900</t>
  </si>
  <si>
    <t>Total 21634</t>
  </si>
  <si>
    <t>Total 17404</t>
  </si>
  <si>
    <t>Total 26493</t>
  </si>
  <si>
    <t>Total 22800</t>
  </si>
  <si>
    <t>Total 26800</t>
  </si>
  <si>
    <t>Total 34600</t>
  </si>
  <si>
    <t>Total 17075</t>
  </si>
  <si>
    <t>Total 35400</t>
  </si>
  <si>
    <t>Total 38200</t>
  </si>
  <si>
    <t>Total 28161</t>
  </si>
  <si>
    <t>Total 9988</t>
  </si>
  <si>
    <t>Total 8305</t>
  </si>
  <si>
    <t>Total 23201</t>
  </si>
  <si>
    <t>Total 26103</t>
  </si>
  <si>
    <t>Total 20063</t>
  </si>
  <si>
    <t>Total 27700</t>
  </si>
  <si>
    <t>Total 25300</t>
  </si>
  <si>
    <t>Total 18930</t>
  </si>
  <si>
    <t>Total 27600</t>
  </si>
  <si>
    <t>Total 16971</t>
  </si>
  <si>
    <t>Total 33500</t>
  </si>
  <si>
    <t>Total 33300</t>
  </si>
  <si>
    <t>Total 37900</t>
  </si>
  <si>
    <t>Total 30245</t>
  </si>
  <si>
    <t>Total 32829</t>
  </si>
  <si>
    <t>Total 13351</t>
  </si>
  <si>
    <t>Total 13793</t>
  </si>
  <si>
    <t>Total 13893</t>
  </si>
  <si>
    <t>Total 17700</t>
  </si>
  <si>
    <t>Total 14546</t>
  </si>
  <si>
    <t>Total 31100</t>
  </si>
  <si>
    <t>Total 30500</t>
  </si>
  <si>
    <t>Total 11428</t>
  </si>
  <si>
    <t>Total 16302</t>
  </si>
  <si>
    <t>Total 15725</t>
  </si>
  <si>
    <t>Total 17825</t>
  </si>
  <si>
    <t>Total 17928</t>
  </si>
  <si>
    <t>Total 29000</t>
  </si>
  <si>
    <t>Total 37300</t>
  </si>
  <si>
    <t>Total 27465</t>
  </si>
  <si>
    <t>Total 27100</t>
  </si>
  <si>
    <t>Total 40000</t>
  </si>
  <si>
    <t>Total 29900</t>
  </si>
  <si>
    <t>Total 44100</t>
  </si>
  <si>
    <t>Total 28357</t>
  </si>
  <si>
    <t>Total 49800</t>
  </si>
  <si>
    <t>Total 40500</t>
  </si>
  <si>
    <t>Total 13550</t>
  </si>
  <si>
    <t>Total 14448</t>
  </si>
  <si>
    <t>Total 9044</t>
  </si>
  <si>
    <t>Total 12039</t>
  </si>
  <si>
    <t>Total 8625</t>
  </si>
  <si>
    <t>Total 18408</t>
  </si>
  <si>
    <t>Total 19831</t>
  </si>
  <si>
    <t>Total 29500</t>
  </si>
  <si>
    <t>Total 32100</t>
  </si>
  <si>
    <t>Total 12754</t>
  </si>
  <si>
    <t>Total 37600</t>
  </si>
  <si>
    <t>Total 30100</t>
  </si>
  <si>
    <t>Total 34500</t>
  </si>
  <si>
    <t>Total 24748</t>
  </si>
  <si>
    <t>Total 29479</t>
  </si>
  <si>
    <t>Total 41500</t>
  </si>
  <si>
    <t>Total 26600</t>
  </si>
  <si>
    <t>Total 42500</t>
  </si>
  <si>
    <t>Total 29265</t>
  </si>
  <si>
    <t>Total 5831</t>
  </si>
  <si>
    <t>Total 14375</t>
  </si>
  <si>
    <t>Total 19519</t>
  </si>
  <si>
    <t>Total 17534</t>
  </si>
  <si>
    <t>Total 27174</t>
  </si>
  <si>
    <t>Total 36500</t>
  </si>
  <si>
    <t>Total 37854</t>
  </si>
  <si>
    <t>Total 24388</t>
  </si>
  <si>
    <t>Total 12648</t>
  </si>
  <si>
    <t>Total 14106</t>
  </si>
  <si>
    <t>Total 35700</t>
  </si>
  <si>
    <t>Total 15248</t>
  </si>
  <si>
    <t>Total 33353</t>
  </si>
  <si>
    <t>Total 37882</t>
  </si>
  <si>
    <t>Total 37100</t>
  </si>
  <si>
    <t>Total 37758</t>
  </si>
  <si>
    <t>Total 25759</t>
  </si>
  <si>
    <t>Total 59200</t>
  </si>
  <si>
    <t>Total 67900</t>
  </si>
  <si>
    <t>Total 17431</t>
  </si>
  <si>
    <t>Total 17918</t>
  </si>
  <si>
    <t>Total 18018</t>
  </si>
  <si>
    <t>Total 18875</t>
  </si>
  <si>
    <t>Total 23109</t>
  </si>
  <si>
    <t>Total 44800</t>
  </si>
  <si>
    <t>Total 45100</t>
  </si>
  <si>
    <t>Total 52904</t>
  </si>
  <si>
    <t>Total 50399</t>
  </si>
  <si>
    <t>Total 49400</t>
  </si>
  <si>
    <t>Total 57700</t>
  </si>
  <si>
    <t>Total 10589</t>
  </si>
  <si>
    <t>Total 13552</t>
  </si>
  <si>
    <t>Total 25639</t>
  </si>
  <si>
    <t>Total 53983</t>
  </si>
  <si>
    <t>Total 32161</t>
  </si>
  <si>
    <t>Total 32287</t>
  </si>
  <si>
    <t>Total 14127</t>
  </si>
  <si>
    <t>Total 75700</t>
  </si>
  <si>
    <t>Total 16400</t>
  </si>
  <si>
    <t>Total 16882</t>
  </si>
  <si>
    <t>Total 16675</t>
  </si>
  <si>
    <t>Total 36900</t>
  </si>
  <si>
    <t>Total 20600</t>
  </si>
  <si>
    <t>Total 25887</t>
  </si>
  <si>
    <t>Total 55400</t>
  </si>
  <si>
    <t>Total 22432</t>
  </si>
  <si>
    <t>Total 20234</t>
  </si>
  <si>
    <t>Total 25870</t>
  </si>
  <si>
    <t>Total 14177</t>
  </si>
  <si>
    <t>Total 15945</t>
  </si>
  <si>
    <t>Total 49907</t>
  </si>
  <si>
    <t>Total 20170</t>
  </si>
  <si>
    <t>Total 25897</t>
  </si>
  <si>
    <t>Total 19705</t>
  </si>
  <si>
    <t>Total 17610</t>
  </si>
  <si>
    <t>Total 25707</t>
  </si>
  <si>
    <t>Total 13531</t>
  </si>
  <si>
    <t>Total 24113</t>
  </si>
  <si>
    <t>Total 15235</t>
  </si>
  <si>
    <t>Total 25327</t>
  </si>
  <si>
    <t>Total 59574</t>
  </si>
  <si>
    <t>Total 35656</t>
  </si>
  <si>
    <t>Total 99700</t>
  </si>
  <si>
    <t>Total 11309</t>
  </si>
  <si>
    <t>Total 38938</t>
  </si>
  <si>
    <t>Total 29679</t>
  </si>
  <si>
    <t>Total 26374</t>
  </si>
  <si>
    <t>Total 7306</t>
  </si>
  <si>
    <t>Total 12260</t>
  </si>
  <si>
    <t>Total 17955</t>
  </si>
  <si>
    <t>Total 183222</t>
  </si>
  <si>
    <t>Total 15389</t>
  </si>
  <si>
    <t>Total 215029</t>
  </si>
  <si>
    <t>Total 277066</t>
  </si>
  <si>
    <t>Total 111756</t>
  </si>
  <si>
    <t>Etiquetas de fila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</si>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</sst>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0" xfId="2" applyFont="1" applyAlignment="1">
      <alignment horizontal="center"/>
    </xf>
    <xf numFmtId="2" fontId="6" fillId="0" borderId="0" xfId="2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5" fillId="0" borderId="0" xfId="2" applyNumberFormat="1" applyFont="1" applyAlignment="1">
      <alignment horizontal="center" vertical="center"/>
    </xf>
    <xf numFmtId="2" fontId="5" fillId="0" borderId="0" xfId="2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0" fillId="0" borderId="0" xfId="0" pivotButton="1"/>
    <xf numFmtId="1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73.748422569442" createdVersion="8" refreshedVersion="8" minRefreshableVersion="3" recordCount="269" xr:uid="{918E72CF-7CB1-46D7-92F8-A530B918BDA4}">
  <cacheSource type="worksheet">
    <worksheetSource name="xg"/>
  </cacheSource>
  <cacheFields count="24">
    <cacheField name="Date" numFmtId="14">
      <sharedItems containsSemiMixedTypes="0" containsNonDate="0" containsDate="1" containsString="0" minDate="2023-09-07T00:00:00" maxDate="2024-06-02T00:00:00" count="269"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</sharedItems>
      <fieldGroup par="23"/>
    </cacheField>
    <cacheField name="XPosts" numFmtId="0">
      <sharedItems containsSemiMixedTypes="0" containsString="0" containsNumber="1" containsInteger="1" minValue="1" maxValue="121" count="35">
        <n v="4"/>
        <n v="7"/>
        <n v="6"/>
        <n v="8"/>
        <n v="12"/>
        <n v="21"/>
        <n v="17"/>
        <n v="5"/>
        <n v="13"/>
        <n v="20"/>
        <n v="9"/>
        <n v="3"/>
        <n v="15"/>
        <n v="11"/>
        <n v="2"/>
        <n v="10"/>
        <n v="19"/>
        <n v="31"/>
        <n v="16"/>
        <n v="14"/>
        <n v="1"/>
        <n v="26"/>
        <n v="34"/>
        <n v="23"/>
        <n v="121"/>
        <n v="27"/>
        <n v="59"/>
        <n v="52"/>
        <n v="53"/>
        <n v="18"/>
        <n v="57"/>
        <n v="111"/>
        <n v="95"/>
        <n v="24"/>
        <n v="22"/>
      </sharedItems>
    </cacheField>
    <cacheField name="Xcomments" numFmtId="0">
      <sharedItems containsSemiMixedTypes="0" containsString="0" containsNumber="1" containsInteger="1" minValue="304" maxValue="75894" count="263">
        <n v="8915"/>
        <n v="5067"/>
        <n v="5947"/>
        <n v="4836"/>
        <n v="5198"/>
        <n v="13066"/>
        <n v="18799"/>
        <n v="12501"/>
        <n v="21020"/>
        <n v="12042"/>
        <n v="6876"/>
        <n v="8576"/>
        <n v="6489"/>
        <n v="13862"/>
        <n v="7829"/>
        <n v="9650"/>
        <n v="3580"/>
        <n v="2365"/>
        <n v="3843"/>
        <n v="8758"/>
        <n v="6393"/>
        <n v="17092"/>
        <n v="7744"/>
        <n v="4659"/>
        <n v="5433"/>
        <n v="4688"/>
        <n v="4549"/>
        <n v="5893"/>
        <n v="8380"/>
        <n v="304"/>
        <n v="3057"/>
        <n v="13341"/>
        <n v="6632"/>
        <n v="4612"/>
        <n v="8886"/>
        <n v="8989"/>
        <n v="8508"/>
        <n v="7968"/>
        <n v="4997"/>
        <n v="6686"/>
        <n v="8953"/>
        <n v="7915"/>
        <n v="9945"/>
        <n v="6013"/>
        <n v="4001"/>
        <n v="17174"/>
        <n v="3225"/>
        <n v="7207"/>
        <n v="13555"/>
        <n v="7723"/>
        <n v="3900"/>
        <n v="6307"/>
        <n v="4562"/>
        <n v="3062"/>
        <n v="5074"/>
        <n v="5178"/>
        <n v="5204"/>
        <n v="4694"/>
        <n v="3913"/>
        <n v="3361"/>
        <n v="4341"/>
        <n v="5328"/>
        <n v="5747"/>
        <n v="7953"/>
        <n v="5397"/>
        <n v="6813"/>
        <n v="9736"/>
        <n v="6949"/>
        <n v="5135"/>
        <n v="11089"/>
        <n v="14829"/>
        <n v="6051"/>
        <n v="6149"/>
        <n v="46579"/>
        <n v="7586"/>
        <n v="7288"/>
        <n v="6257"/>
        <n v="4536"/>
        <n v="5533"/>
        <n v="12771"/>
        <n v="8054"/>
        <n v="3163"/>
        <n v="9941"/>
        <n v="8507"/>
        <n v="4039"/>
        <n v="7166"/>
        <n v="5308"/>
        <n v="9326"/>
        <n v="3735"/>
        <n v="8624"/>
        <n v="6334"/>
        <n v="6628"/>
        <n v="5848"/>
        <n v="7019"/>
        <n v="4087"/>
        <n v="7138"/>
        <n v="6627"/>
        <n v="6285"/>
        <n v="6259"/>
        <n v="6736"/>
        <n v="4207"/>
        <n v="7136"/>
        <n v="6648"/>
        <n v="4065"/>
        <n v="3348"/>
        <n v="4257"/>
        <n v="3629"/>
        <n v="4945"/>
        <n v="4695"/>
        <n v="4178"/>
        <n v="7168"/>
        <n v="4154"/>
        <n v="5516"/>
        <n v="4780"/>
        <n v="7223"/>
        <n v="17083"/>
        <n v="6904"/>
        <n v="6543"/>
        <n v="4821"/>
        <n v="8392"/>
        <n v="3989"/>
        <n v="7896"/>
        <n v="7088"/>
        <n v="5865"/>
        <n v="7760"/>
        <n v="6191"/>
        <n v="3271"/>
        <n v="15562"/>
        <n v="5486"/>
        <n v="17336"/>
        <n v="6651"/>
        <n v="8557"/>
        <n v="6266"/>
        <n v="5108"/>
        <n v="2197"/>
        <n v="9529"/>
        <n v="5256"/>
        <n v="9953"/>
        <n v="2783"/>
        <n v="4834"/>
        <n v="4864"/>
        <n v="2326"/>
        <n v="7153"/>
        <n v="7622"/>
        <n v="4732"/>
        <n v="19188"/>
        <n v="17073"/>
        <n v="6909"/>
        <n v="7038"/>
        <n v="4818"/>
        <n v="8349"/>
        <n v="3986"/>
        <n v="7905"/>
        <n v="7086"/>
        <n v="5859"/>
        <n v="9325"/>
        <n v="4046"/>
        <n v="6294"/>
        <n v="10766"/>
        <n v="5665"/>
        <n v="5208"/>
        <n v="5900"/>
        <n v="2039"/>
        <n v="9804"/>
        <n v="9842"/>
        <n v="12963"/>
        <n v="5450"/>
        <n v="11267"/>
        <n v="10332"/>
        <n v="6874"/>
        <n v="6837"/>
        <n v="13294"/>
        <n v="21235"/>
        <n v="8387"/>
        <n v="10126"/>
        <n v="7658"/>
        <n v="12453"/>
        <n v="10993"/>
        <n v="11102"/>
        <n v="5182"/>
        <n v="9129"/>
        <n v="11330"/>
        <n v="21907"/>
        <n v="8414"/>
        <n v="6250"/>
        <n v="6483"/>
        <n v="9082"/>
        <n v="9586"/>
        <n v="7655"/>
        <n v="11618"/>
        <n v="10566"/>
        <n v="6605"/>
        <n v="14031"/>
        <n v="8966"/>
        <n v="5272"/>
        <n v="7708"/>
        <n v="8976"/>
        <n v="4366"/>
        <n v="6870"/>
        <n v="7900"/>
        <n v="7500"/>
        <n v="4311"/>
        <n v="4142"/>
        <n v="7356"/>
        <n v="16111"/>
        <n v="11100"/>
        <n v="8600"/>
        <n v="5267"/>
        <n v="75894"/>
        <n v="11670"/>
        <n v="18353"/>
        <n v="12049"/>
        <n v="22969"/>
        <n v="9892"/>
        <n v="7422"/>
        <n v="11369"/>
        <n v="7374"/>
        <n v="8806"/>
        <n v="9806"/>
        <n v="12953"/>
        <n v="10158"/>
        <n v="11280"/>
        <n v="9430"/>
        <n v="6398"/>
        <n v="8826"/>
        <n v="5803"/>
        <n v="6221"/>
        <n v="8156"/>
        <n v="7342"/>
        <n v="68375"/>
        <n v="8267"/>
        <n v="12269"/>
        <n v="20977"/>
        <n v="4594"/>
        <n v="14116"/>
        <n v="9857"/>
        <n v="7983"/>
        <n v="8610"/>
        <n v="9864"/>
        <n v="8971"/>
        <n v="9306"/>
        <n v="10952"/>
        <n v="6488"/>
        <n v="5719"/>
        <n v="5180"/>
        <n v="14650"/>
        <n v="6872"/>
        <n v="10680"/>
        <n v="6321"/>
        <n v="63123"/>
        <n v="4835"/>
        <n v="11718"/>
        <n v="2937"/>
        <n v="10796"/>
        <n v="15509"/>
        <n v="14451"/>
        <n v="8948"/>
        <n v="13394"/>
        <n v="27733"/>
        <n v="17795"/>
        <n v="6275"/>
        <n v="3800"/>
        <n v="5600"/>
      </sharedItems>
    </cacheField>
    <cacheField name="XRts" numFmtId="0">
      <sharedItems containsSemiMixedTypes="0" containsString="0" containsNumber="1" containsInteger="1" minValue="590" maxValue="277066" count="253">
        <n v="12465"/>
        <n v="8036"/>
        <n v="16665"/>
        <n v="17374"/>
        <n v="8040"/>
        <n v="21447"/>
        <n v="28161"/>
        <n v="16515"/>
        <n v="37854"/>
        <n v="28566"/>
        <n v="15235"/>
        <n v="15945"/>
        <n v="10650"/>
        <n v="25759"/>
        <n v="13531"/>
        <n v="16971"/>
        <n v="6248"/>
        <n v="5831"/>
        <n v="9147"/>
        <n v="19850"/>
        <n v="14552"/>
        <n v="14127"/>
        <n v="12554"/>
        <n v="12392"/>
        <n v="10627"/>
        <n v="16504"/>
        <n v="9044"/>
        <n v="8625"/>
        <n v="9466"/>
        <n v="590"/>
        <n v="8075"/>
        <n v="28357"/>
        <n v="17254"/>
        <n v="10800"/>
        <n v="18930"/>
        <n v="17610"/>
        <n v="14177"/>
        <n v="15248"/>
        <n v="12039"/>
        <n v="11428"/>
        <n v="26374"/>
        <n v="12754"/>
        <n v="20600"/>
        <n v="13552"/>
        <n v="8305"/>
        <n v="29265"/>
        <n v="10589"/>
        <n v="18875"/>
        <n v="25707"/>
        <n v="15725"/>
        <n v="7700"/>
        <n v="11600"/>
        <n v="11309"/>
        <n v="7306"/>
        <n v="13706"/>
        <n v="9812"/>
        <n v="12442"/>
        <n v="13351"/>
        <n v="14448"/>
        <n v="13550"/>
        <n v="14106"/>
        <n v="14546"/>
        <n v="17336"/>
        <n v="23109"/>
        <n v="14300"/>
        <n v="19678"/>
        <n v="33500"/>
        <n v="16302"/>
        <n v="17700"/>
        <n v="25887"/>
        <n v="17075"/>
        <n v="18408"/>
        <n v="13200"/>
        <n v="24388"/>
        <n v="29500"/>
        <n v="25639"/>
        <n v="17431"/>
        <n v="16211"/>
        <n v="16400"/>
        <n v="35656"/>
        <n v="26800"/>
        <n v="7436"/>
        <n v="29479"/>
        <n v="27174"/>
        <n v="15818"/>
        <n v="18800"/>
        <n v="18000"/>
        <n v="24748"/>
        <n v="15106"/>
        <n v="17200"/>
        <n v="17986"/>
        <n v="21400"/>
        <n v="19500"/>
        <n v="21300"/>
        <n v="18400"/>
        <n v="22997"/>
        <n v="16100"/>
        <n v="20073"/>
        <n v="18340"/>
        <n v="20000"/>
        <n v="12717"/>
        <n v="15300"/>
        <n v="12700"/>
        <n v="20063"/>
        <n v="16738"/>
        <n v="12255"/>
        <n v="9714"/>
        <n v="15931"/>
        <n v="6935"/>
        <n v="7775"/>
        <n v="8400"/>
        <n v="9251"/>
        <n v="16368"/>
        <n v="10700"/>
        <n v="8159"/>
        <n v="16486"/>
        <n v="19831"/>
        <n v="32287"/>
        <n v="20234"/>
        <n v="16882"/>
        <n v="13893"/>
        <n v="25327"/>
        <n v="25870"/>
        <n v="18018"/>
        <n v="19519"/>
        <n v="17928"/>
        <n v="17534"/>
        <n v="9988"/>
        <n v="111756"/>
        <n v="22432"/>
        <n v="38938"/>
        <n v="19705"/>
        <n v="29679"/>
        <n v="18900"/>
        <n v="16898"/>
        <n v="8947"/>
        <n v="26400"/>
        <n v="10454"/>
        <n v="17404"/>
        <n v="10600"/>
        <n v="10200"/>
        <n v="5304"/>
        <n v="15389"/>
        <n v="12260"/>
        <n v="17955"/>
        <n v="32161"/>
        <n v="20170"/>
        <n v="16675"/>
        <n v="13793"/>
        <n v="24113"/>
        <n v="12648"/>
        <n v="25897"/>
        <n v="17918"/>
        <n v="14375"/>
        <n v="17825"/>
        <n v="22900"/>
        <n v="10000"/>
        <n v="22800"/>
        <n v="20500"/>
        <n v="14479"/>
        <n v="24300"/>
        <n v="8700"/>
        <n v="30900"/>
        <n v="27465"/>
        <n v="32829"/>
        <n v="22100"/>
        <n v="34200"/>
        <n v="19600"/>
        <n v="29400"/>
        <n v="6900"/>
        <n v="53983"/>
        <n v="75700"/>
        <n v="37600"/>
        <n v="41500"/>
        <n v="32100"/>
        <n v="44100"/>
        <n v="45100"/>
        <n v="52904"/>
        <n v="23201"/>
        <n v="27600"/>
        <n v="37900"/>
        <n v="67900"/>
        <n v="30100"/>
        <n v="20900"/>
        <n v="20400"/>
        <n v="29000"/>
        <n v="35400"/>
        <n v="27700"/>
        <n v="37758"/>
        <n v="29900"/>
        <n v="30500"/>
        <n v="55400"/>
        <n v="36500"/>
        <n v="28400"/>
        <n v="33600"/>
        <n v="16700"/>
        <n v="23300"/>
        <n v="21500"/>
        <n v="12500"/>
        <n v="14500"/>
        <n v="17000"/>
        <n v="22400"/>
        <n v="10900"/>
        <n v="21000"/>
        <n v="9700"/>
        <n v="183222"/>
        <n v="26600"/>
        <n v="38200"/>
        <n v="30200"/>
        <n v="40500"/>
        <n v="27100"/>
        <n v="34600"/>
        <n v="25800"/>
        <n v="21634"/>
        <n v="31600"/>
        <n v="40000"/>
        <n v="32300"/>
        <n v="37882"/>
        <n v="24700"/>
        <n v="25300"/>
        <n v="13600"/>
        <n v="19700"/>
        <n v="277066"/>
        <n v="31100"/>
        <n v="42500"/>
        <n v="49800"/>
        <n v="17500"/>
        <n v="59200"/>
        <n v="33300"/>
        <n v="22500"/>
        <n v="33353"/>
        <n v="37100"/>
        <n v="34500"/>
        <n v="37300"/>
        <n v="44800"/>
        <n v="21784"/>
        <n v="49400"/>
        <n v="26103"/>
        <n v="26493"/>
        <n v="24500"/>
        <n v="215029"/>
        <n v="13100"/>
        <n v="30245"/>
        <n v="57700"/>
        <n v="35700"/>
        <n v="50399"/>
        <n v="36900"/>
        <n v="49907"/>
        <n v="99700"/>
        <n v="59574"/>
        <n v="11100"/>
        <n v="4000"/>
        <n v="16900"/>
      </sharedItems>
    </cacheField>
    <cacheField name="Xlikes" numFmtId="0">
      <sharedItems containsSemiMixedTypes="0" containsString="0" containsNumber="1" containsInteger="1" minValue="3239" maxValue="684005" count="260">
        <n v="42008"/>
        <n v="28698"/>
        <n v="47976"/>
        <n v="54063"/>
        <n v="30296"/>
        <n v="67239"/>
        <n v="87784"/>
        <n v="46593"/>
        <n v="133574"/>
        <n v="87976"/>
        <n v="54933"/>
        <n v="45048"/>
        <n v="33449"/>
        <n v="82077"/>
        <n v="41966"/>
        <n v="56360"/>
        <n v="19919"/>
        <n v="18916"/>
        <n v="25225"/>
        <n v="50791"/>
        <n v="42904"/>
        <n v="42916"/>
        <n v="38823"/>
        <n v="44487"/>
        <n v="37032"/>
        <n v="41789"/>
        <n v="25402"/>
        <n v="25880"/>
        <n v="35274"/>
        <n v="3239"/>
        <n v="26870"/>
        <n v="91300"/>
        <n v="47190"/>
        <n v="31200"/>
        <n v="53000"/>
        <n v="55750"/>
        <n v="47469"/>
        <n v="51441"/>
        <n v="42529"/>
        <n v="34817"/>
        <n v="66256"/>
        <n v="35800"/>
        <n v="64400"/>
        <n v="37164"/>
        <n v="25614"/>
        <n v="68600"/>
        <n v="30431"/>
        <n v="42940"/>
        <n v="62500"/>
        <n v="40000"/>
        <n v="17000"/>
        <n v="29200"/>
        <n v="25271"/>
        <n v="16504"/>
        <n v="29700"/>
        <n v="35700"/>
        <n v="43200"/>
        <n v="41593"/>
        <n v="47800"/>
        <n v="41200"/>
        <n v="40126"/>
        <n v="43207"/>
        <n v="53722"/>
        <n v="64434"/>
        <n v="38600"/>
        <n v="59700"/>
        <n v="97500"/>
        <n v="50224"/>
        <n v="47400"/>
        <n v="79241"/>
        <n v="45800"/>
        <n v="52100"/>
        <n v="40800"/>
        <n v="72108"/>
        <n v="84125"/>
        <n v="73854"/>
        <n v="52813"/>
        <n v="46447"/>
        <n v="47588"/>
        <n v="101291"/>
        <n v="74300"/>
        <n v="19300"/>
        <n v="73274"/>
        <n v="67453"/>
        <n v="38884"/>
        <n v="52700"/>
        <n v="47100"/>
        <n v="72719"/>
        <n v="37929"/>
        <n v="44368"/>
        <n v="41198"/>
        <n v="53600"/>
        <n v="50400"/>
        <n v="46500"/>
        <n v="60101"/>
        <n v="41100"/>
        <n v="51134"/>
        <n v="41973"/>
        <n v="135900"/>
        <n v="35906"/>
        <n v="38300"/>
        <n v="28200"/>
        <n v="50031"/>
        <n v="48889"/>
        <n v="28207"/>
        <n v="24550"/>
        <n v="40560"/>
        <n v="33300"/>
        <n v="30530"/>
        <n v="22700"/>
        <n v="26557"/>
        <n v="42180"/>
        <n v="27300"/>
        <n v="25828"/>
        <n v="32197"/>
        <n v="49768"/>
        <n v="86099"/>
        <n v="52722"/>
        <n v="48264"/>
        <n v="34023"/>
        <n v="70457"/>
        <n v="37631"/>
        <n v="68099"/>
        <n v="46823"/>
        <n v="54168"/>
        <n v="45329"/>
        <n v="46977"/>
        <n v="27935"/>
        <n v="313932"/>
        <n v="58501"/>
        <n v="108165"/>
        <n v="52739"/>
        <n v="78958"/>
        <n v="52309"/>
        <n v="44400"/>
        <n v="22600"/>
        <n v="64000"/>
        <n v="34900"/>
        <n v="50841"/>
        <n v="25600"/>
        <n v="28400"/>
        <n v="40600"/>
        <n v="15783"/>
        <n v="37867"/>
        <n v="50090"/>
        <n v="29087"/>
        <n v="49794"/>
        <n v="85996"/>
        <n v="52865"/>
        <n v="48262"/>
        <n v="33822"/>
        <n v="67552"/>
        <n v="37426"/>
        <n v="68247"/>
        <n v="46832"/>
        <n v="41463"/>
        <n v="45330"/>
        <n v="50800"/>
        <n v="26700"/>
        <n v="28600"/>
        <n v="49600"/>
        <n v="45700"/>
        <n v="57000"/>
        <n v="65000"/>
        <n v="25500"/>
        <n v="83000"/>
        <n v="74200"/>
        <n v="100600"/>
        <n v="47000"/>
        <n v="94600"/>
        <n v="67600"/>
        <n v="67100"/>
        <n v="152400"/>
        <n v="180200"/>
        <n v="91600"/>
        <n v="103200"/>
        <n v="80900"/>
        <n v="119000"/>
        <n v="109100"/>
        <n v="130500"/>
        <n v="57400"/>
        <n v="77600"/>
        <n v="95700"/>
        <n v="162600"/>
        <n v="78500"/>
        <n v="47600"/>
        <n v="46800"/>
        <n v="71000"/>
        <n v="86000"/>
        <n v="75700"/>
        <n v="90600"/>
        <n v="67200"/>
        <n v="68200"/>
        <n v="107400"/>
        <n v="78700"/>
        <n v="51200"/>
        <n v="66600"/>
        <n v="73800"/>
        <n v="39800"/>
        <n v="37000"/>
        <n v="48200"/>
        <n v="38000"/>
        <n v="42100"/>
        <n v="56100"/>
        <n v="86100"/>
        <n v="52000"/>
        <n v="69500"/>
        <n v="26300"/>
        <n v="484400"/>
        <n v="72500"/>
        <n v="87800"/>
        <n v="73900"/>
        <n v="97100"/>
        <n v="62800"/>
        <n v="68800"/>
        <n v="77000"/>
        <n v="46700"/>
        <n v="62700"/>
        <n v="75200"/>
        <n v="88600"/>
        <n v="87100"/>
        <n v="89000"/>
        <n v="54300"/>
        <n v="55700"/>
        <n v="42900"/>
        <n v="61200"/>
        <n v="51400"/>
        <n v="684005"/>
        <n v="69200"/>
        <n v="100300"/>
        <n v="121700"/>
        <n v="128800"/>
        <n v="79000"/>
        <n v="57500"/>
        <n v="80600"/>
        <n v="90900"/>
        <n v="93800"/>
        <n v="99600"/>
        <n v="112800"/>
        <n v="81100"/>
        <n v="40900"/>
        <n v="61500"/>
        <n v="118700"/>
        <n v="64600"/>
        <n v="71400"/>
        <n v="52400"/>
        <n v="552980"/>
        <n v="32700"/>
        <n v="79800"/>
        <n v="32000"/>
        <n v="64300"/>
        <n v="173700"/>
        <n v="84400"/>
        <n v="110600"/>
        <n v="87700"/>
        <n v="124600"/>
        <n v="283500"/>
        <n v="139000"/>
        <n v="47300"/>
        <n v="23000"/>
      </sharedItems>
    </cacheField>
    <cacheField name="XCommsPPost" numFmtId="0">
      <sharedItems containsSemiMixedTypes="0" containsString="0" containsNumber="1" minValue="90.058823529411768" maxValue="5550"/>
    </cacheField>
    <cacheField name="XRTsPPost" numFmtId="0">
      <sharedItems containsSemiMixedTypes="0" containsString="0" containsNumber="1" minValue="214.88235294117646" maxValue="8450"/>
    </cacheField>
    <cacheField name="XlikesPPost" numFmtId="0">
      <sharedItems containsSemiMixedTypes="0" containsString="0" containsNumber="1" minValue="485.41176470588238" maxValue="32500"/>
    </cacheField>
    <cacheField name="FBPosts" numFmtId="0">
      <sharedItems containsSemiMixedTypes="0" containsString="0" containsNumber="1" containsInteger="1" minValue="0" maxValue="109"/>
    </cacheField>
    <cacheField name="FBReactions" numFmtId="0">
      <sharedItems containsSemiMixedTypes="0" containsString="0" containsNumber="1" containsInteger="1" minValue="0" maxValue="1405600"/>
    </cacheField>
    <cacheField name="FBComments" numFmtId="0">
      <sharedItems containsSemiMixedTypes="0" containsString="0" containsNumber="1" containsInteger="1" minValue="0" maxValue="350255"/>
    </cacheField>
    <cacheField name="FBShares" numFmtId="0">
      <sharedItems containsSemiMixedTypes="0" containsString="0" containsNumber="1" containsInteger="1" minValue="0" maxValue="89551"/>
    </cacheField>
    <cacheField name="FBReactsPPost" numFmtId="0">
      <sharedItems containsSemiMixedTypes="0" containsString="0" containsNumber="1" minValue="0" maxValue="109185.71428571429"/>
    </cacheField>
    <cacheField name="FBCommsPPost" numFmtId="0">
      <sharedItems containsSemiMixedTypes="0" containsString="0" containsNumber="1" minValue="0" maxValue="29914.285714285714"/>
    </cacheField>
    <cacheField name="FBSharesPPost" numFmtId="0">
      <sharedItems containsSemiMixedTypes="0" containsString="0" containsNumber="1" minValue="0" maxValue="9550"/>
    </cacheField>
    <cacheField name="IGPosts" numFmtId="0">
      <sharedItems containsSemiMixedTypes="0" containsString="0" containsNumber="1" containsInteger="1" minValue="0" maxValue="96"/>
    </cacheField>
    <cacheField name="IGLikes" numFmtId="0">
      <sharedItems containsSemiMixedTypes="0" containsString="0" containsNumber="1" containsInteger="1" minValue="0" maxValue="808370"/>
    </cacheField>
    <cacheField name="IGLikesPPost" numFmtId="0">
      <sharedItems containsSemiMixedTypes="0" containsString="0" containsNumber="1" minValue="0" maxValue="108637"/>
    </cacheField>
    <cacheField name="YTPosts" numFmtId="0">
      <sharedItems containsSemiMixedTypes="0" containsString="0" containsNumber="1" containsInteger="1" minValue="0" maxValue="46"/>
    </cacheField>
    <cacheField name="YTViews" numFmtId="0">
      <sharedItems containsSemiMixedTypes="0" containsString="0" containsNumber="1" containsInteger="1" minValue="0" maxValue="8707600"/>
    </cacheField>
    <cacheField name="YTViewsPPost" numFmtId="0">
      <sharedItems containsSemiMixedTypes="0" containsString="0" containsNumber="1" minValue="0" maxValue="4100000"/>
    </cacheField>
    <cacheField name="Meses (Date)" numFmtId="0" databaseField="0">
      <fieldGroup base="0">
        <rangePr groupBy="months" startDate="2023-09-07T00:00:00" endDate="2024-06-02T00:00:00"/>
        <groupItems count="14">
          <s v="&lt;07/09/202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Date)" numFmtId="0" databaseField="0">
      <fieldGroup base="0">
        <rangePr groupBy="quarters" startDate="2023-09-07T00:00:00" endDate="2024-06-02T00:00:00"/>
        <groupItems count="6">
          <s v="&lt;07/09/2023"/>
          <s v="Trim.1"/>
          <s v="Trim.2"/>
          <s v="Trim.3"/>
          <s v="Trim.4"/>
          <s v="&gt;02/06/2024"/>
        </groupItems>
      </fieldGroup>
    </cacheField>
    <cacheField name="Años (Date)" numFmtId="0" databaseField="0">
      <fieldGroup base="0">
        <rangePr groupBy="years" startDate="2023-09-07T00:00:00" endDate="2024-06-02T00:00:00"/>
        <groupItems count="4">
          <s v="&lt;07/09/2023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x v="0"/>
    <x v="0"/>
    <x v="0"/>
    <x v="0"/>
    <x v="0"/>
    <n v="2228.75"/>
    <n v="3116.25"/>
    <n v="10502"/>
    <n v="5"/>
    <n v="200000"/>
    <n v="47100"/>
    <n v="7486"/>
    <n v="40000"/>
    <n v="9420"/>
    <n v="1497.2"/>
    <n v="4"/>
    <n v="62478"/>
    <n v="15619.5"/>
    <n v="5"/>
    <n v="89700"/>
    <n v="17940"/>
  </r>
  <r>
    <x v="1"/>
    <x v="0"/>
    <x v="1"/>
    <x v="1"/>
    <x v="1"/>
    <n v="1266.75"/>
    <n v="2009"/>
    <n v="7174.5"/>
    <n v="4"/>
    <n v="23900"/>
    <n v="7370"/>
    <n v="998"/>
    <n v="5975"/>
    <n v="1842.5"/>
    <n v="249.5"/>
    <n v="4"/>
    <n v="47800"/>
    <n v="11950"/>
    <n v="2"/>
    <n v="73000"/>
    <n v="36500"/>
  </r>
  <r>
    <x v="2"/>
    <x v="0"/>
    <x v="2"/>
    <x v="2"/>
    <x v="2"/>
    <n v="1486.75"/>
    <n v="4166.25"/>
    <n v="11994"/>
    <n v="4"/>
    <n v="133000"/>
    <n v="49200"/>
    <n v="11597"/>
    <n v="33250"/>
    <n v="12300"/>
    <n v="2899.25"/>
    <n v="3"/>
    <n v="47197"/>
    <n v="15732.333333333334"/>
    <n v="3"/>
    <n v="116200"/>
    <n v="38733.333333333336"/>
  </r>
  <r>
    <x v="3"/>
    <x v="1"/>
    <x v="3"/>
    <x v="3"/>
    <x v="3"/>
    <n v="690.85714285714289"/>
    <n v="2482"/>
    <n v="7723.2857142857147"/>
    <n v="9"/>
    <n v="193400"/>
    <n v="41585"/>
    <n v="7597"/>
    <n v="21488.888888888891"/>
    <n v="4620.5555555555557"/>
    <n v="844.11111111111109"/>
    <n v="5"/>
    <n v="42862"/>
    <n v="8572.4"/>
    <n v="3"/>
    <n v="195000"/>
    <n v="65000"/>
  </r>
  <r>
    <x v="4"/>
    <x v="0"/>
    <x v="4"/>
    <x v="4"/>
    <x v="4"/>
    <n v="1299.5"/>
    <n v="2010"/>
    <n v="7574"/>
    <n v="3"/>
    <n v="50000"/>
    <n v="26600"/>
    <n v="2492"/>
    <n v="16666.666666666668"/>
    <n v="8866.6666666666661"/>
    <n v="830.66666666666663"/>
    <n v="2"/>
    <n v="23245"/>
    <n v="11622.5"/>
    <n v="3"/>
    <n v="724000"/>
    <n v="241333.33333333334"/>
  </r>
  <r>
    <x v="5"/>
    <x v="2"/>
    <x v="5"/>
    <x v="5"/>
    <x v="5"/>
    <n v="2177.6666666666665"/>
    <n v="3574.5"/>
    <n v="11206.5"/>
    <n v="6"/>
    <n v="105200"/>
    <n v="36000"/>
    <n v="5639"/>
    <n v="17533.333333333332"/>
    <n v="6000"/>
    <n v="939.83333333333337"/>
    <n v="4"/>
    <n v="58720"/>
    <n v="14680"/>
    <n v="5"/>
    <n v="104100"/>
    <n v="20820"/>
  </r>
  <r>
    <x v="6"/>
    <x v="3"/>
    <x v="6"/>
    <x v="6"/>
    <x v="6"/>
    <n v="2349.875"/>
    <n v="3520.125"/>
    <n v="10973"/>
    <n v="5"/>
    <n v="91000"/>
    <n v="34500"/>
    <n v="7390"/>
    <n v="18200"/>
    <n v="6900"/>
    <n v="1478"/>
    <n v="5"/>
    <n v="61830"/>
    <n v="12366"/>
    <n v="3"/>
    <n v="105300"/>
    <n v="35100"/>
  </r>
  <r>
    <x v="7"/>
    <x v="2"/>
    <x v="7"/>
    <x v="7"/>
    <x v="7"/>
    <n v="2083.5"/>
    <n v="2752.5"/>
    <n v="7765.5"/>
    <n v="5"/>
    <n v="81200"/>
    <n v="24800"/>
    <n v="6481"/>
    <n v="16240"/>
    <n v="4960"/>
    <n v="1296.2"/>
    <n v="4"/>
    <n v="40690"/>
    <n v="10172.5"/>
    <n v="2"/>
    <n v="61000"/>
    <n v="30500"/>
  </r>
  <r>
    <x v="8"/>
    <x v="4"/>
    <x v="8"/>
    <x v="8"/>
    <x v="8"/>
    <n v="1751.6666666666667"/>
    <n v="3154.5"/>
    <n v="11131.166666666666"/>
    <n v="11"/>
    <n v="214100"/>
    <n v="78546"/>
    <n v="10695"/>
    <n v="19463.636363636364"/>
    <n v="7140.545454545455"/>
    <n v="972.27272727272725"/>
    <n v="4"/>
    <n v="39893"/>
    <n v="9973.25"/>
    <n v="5"/>
    <n v="429100"/>
    <n v="85820"/>
  </r>
  <r>
    <x v="9"/>
    <x v="1"/>
    <x v="9"/>
    <x v="9"/>
    <x v="9"/>
    <n v="1720.2857142857142"/>
    <n v="4080.8571428571427"/>
    <n v="12568"/>
    <n v="5"/>
    <n v="105000"/>
    <n v="28800"/>
    <n v="7538"/>
    <n v="21000"/>
    <n v="5760"/>
    <n v="1507.6"/>
    <n v="4"/>
    <n v="71610"/>
    <n v="17902.5"/>
    <n v="4"/>
    <n v="162300"/>
    <n v="40575"/>
  </r>
  <r>
    <x v="10"/>
    <x v="5"/>
    <x v="10"/>
    <x v="10"/>
    <x v="10"/>
    <n v="327.42857142857144"/>
    <n v="725.47619047619048"/>
    <n v="2615.8571428571427"/>
    <n v="8"/>
    <n v="80600"/>
    <n v="18300"/>
    <n v="3828"/>
    <n v="10075"/>
    <n v="2287.5"/>
    <n v="478.5"/>
    <n v="7"/>
    <n v="62148"/>
    <n v="8878.2857142857138"/>
    <n v="0"/>
    <n v="0"/>
    <n v="0"/>
  </r>
  <r>
    <x v="11"/>
    <x v="6"/>
    <x v="11"/>
    <x v="11"/>
    <x v="11"/>
    <n v="504.47058823529414"/>
    <n v="937.94117647058829"/>
    <n v="2649.8823529411766"/>
    <n v="4"/>
    <n v="83000"/>
    <n v="33800"/>
    <n v="4016"/>
    <n v="20750"/>
    <n v="8450"/>
    <n v="1004"/>
    <n v="2"/>
    <n v="14684"/>
    <n v="7342"/>
    <n v="3"/>
    <n v="52100"/>
    <n v="17366.666666666668"/>
  </r>
  <r>
    <x v="12"/>
    <x v="7"/>
    <x v="12"/>
    <x v="12"/>
    <x v="12"/>
    <n v="1297.8"/>
    <n v="2130"/>
    <n v="6689.8"/>
    <n v="3"/>
    <n v="21900"/>
    <n v="7000"/>
    <n v="1925"/>
    <n v="7300"/>
    <n v="2333.3333333333335"/>
    <n v="641.66666666666663"/>
    <n v="1"/>
    <n v="12169"/>
    <n v="12169"/>
    <n v="1"/>
    <n v="13700"/>
    <n v="13700"/>
  </r>
  <r>
    <x v="13"/>
    <x v="8"/>
    <x v="13"/>
    <x v="13"/>
    <x v="13"/>
    <n v="1066.3076923076924"/>
    <n v="1981.4615384615386"/>
    <n v="6313.6153846153848"/>
    <n v="8"/>
    <n v="142200"/>
    <n v="52531"/>
    <n v="9956"/>
    <n v="17775"/>
    <n v="6566.375"/>
    <n v="1244.5"/>
    <n v="7"/>
    <n v="67692"/>
    <n v="9670.2857142857138"/>
    <n v="5"/>
    <n v="102335"/>
    <n v="20467"/>
  </r>
  <r>
    <x v="14"/>
    <x v="9"/>
    <x v="14"/>
    <x v="14"/>
    <x v="14"/>
    <n v="391.45"/>
    <n v="676.55"/>
    <n v="2098.3000000000002"/>
    <n v="8"/>
    <n v="58100"/>
    <n v="20820"/>
    <n v="3084"/>
    <n v="7262.5"/>
    <n v="2602.5"/>
    <n v="385.5"/>
    <n v="5"/>
    <n v="38230"/>
    <n v="7646"/>
    <n v="1"/>
    <n v="17000"/>
    <n v="17000"/>
  </r>
  <r>
    <x v="15"/>
    <x v="10"/>
    <x v="15"/>
    <x v="15"/>
    <x v="15"/>
    <n v="1072.2222222222222"/>
    <n v="1885.6666666666667"/>
    <n v="6262.2222222222226"/>
    <n v="8"/>
    <n v="68100"/>
    <n v="20966"/>
    <n v="4198"/>
    <n v="8512.5"/>
    <n v="2620.75"/>
    <n v="524.75"/>
    <n v="6"/>
    <n v="40980"/>
    <n v="6830"/>
    <n v="1"/>
    <n v="28000"/>
    <n v="28000"/>
  </r>
  <r>
    <x v="16"/>
    <x v="11"/>
    <x v="16"/>
    <x v="16"/>
    <x v="16"/>
    <n v="1193.3333333333333"/>
    <n v="2082.6666666666665"/>
    <n v="6639.666666666667"/>
    <n v="2"/>
    <n v="23000"/>
    <n v="6700"/>
    <n v="1137"/>
    <n v="11500"/>
    <n v="3350"/>
    <n v="568.5"/>
    <n v="2"/>
    <n v="16234"/>
    <n v="8117"/>
    <n v="1"/>
    <n v="20700"/>
    <n v="20700"/>
  </r>
  <r>
    <x v="17"/>
    <x v="4"/>
    <x v="17"/>
    <x v="17"/>
    <x v="17"/>
    <n v="197.08333333333334"/>
    <n v="485.91666666666669"/>
    <n v="1576.3333333333333"/>
    <n v="2"/>
    <n v="17300"/>
    <n v="6100"/>
    <n v="1583"/>
    <n v="8650"/>
    <n v="3050"/>
    <n v="791.5"/>
    <n v="1"/>
    <n v="5870"/>
    <n v="5870"/>
    <n v="5"/>
    <n v="203532"/>
    <n v="40706.400000000001"/>
  </r>
  <r>
    <x v="18"/>
    <x v="7"/>
    <x v="18"/>
    <x v="18"/>
    <x v="18"/>
    <n v="768.6"/>
    <n v="1829.4"/>
    <n v="5045"/>
    <n v="3"/>
    <n v="25500"/>
    <n v="8200"/>
    <n v="1600"/>
    <n v="8500"/>
    <n v="2733.3333333333335"/>
    <n v="533.33333333333337"/>
    <n v="2"/>
    <n v="14715"/>
    <n v="7357.5"/>
    <n v="1"/>
    <n v="33000"/>
    <n v="33000"/>
  </r>
  <r>
    <x v="19"/>
    <x v="1"/>
    <x v="19"/>
    <x v="19"/>
    <x v="19"/>
    <n v="1251.1428571428571"/>
    <n v="2835.7142857142858"/>
    <n v="7255.8571428571431"/>
    <n v="7"/>
    <n v="38000"/>
    <n v="9730"/>
    <n v="2995"/>
    <n v="5428.5714285714284"/>
    <n v="1390"/>
    <n v="427.85714285714283"/>
    <n v="2"/>
    <n v="22533"/>
    <n v="11266.5"/>
    <n v="1"/>
    <n v="10400"/>
    <n v="10400"/>
  </r>
  <r>
    <x v="20"/>
    <x v="7"/>
    <x v="20"/>
    <x v="20"/>
    <x v="20"/>
    <n v="1278.5999999999999"/>
    <n v="2910.4"/>
    <n v="8580.7999999999993"/>
    <n v="5"/>
    <n v="41200"/>
    <n v="9999"/>
    <n v="2194"/>
    <n v="8240"/>
    <n v="1999.8"/>
    <n v="438.8"/>
    <n v="5"/>
    <n v="83991"/>
    <n v="16798.2"/>
    <n v="1"/>
    <n v="18000"/>
    <n v="18000"/>
  </r>
  <r>
    <x v="21"/>
    <x v="12"/>
    <x v="21"/>
    <x v="21"/>
    <x v="21"/>
    <n v="1139.4666666666667"/>
    <n v="941.8"/>
    <n v="2861.0666666666666"/>
    <n v="7"/>
    <n v="62700"/>
    <n v="25554"/>
    <n v="3144"/>
    <n v="8957.1428571428569"/>
    <n v="3650.5714285714284"/>
    <n v="449.14285714285717"/>
    <n v="4"/>
    <n v="31004"/>
    <n v="7751"/>
    <n v="2"/>
    <n v="59000"/>
    <n v="29500"/>
  </r>
  <r>
    <x v="22"/>
    <x v="7"/>
    <x v="22"/>
    <x v="22"/>
    <x v="22"/>
    <n v="1548.8"/>
    <n v="2510.8000000000002"/>
    <n v="7764.6"/>
    <n v="6"/>
    <n v="56500"/>
    <n v="14362"/>
    <n v="4208"/>
    <n v="9416.6666666666661"/>
    <n v="2393.6666666666665"/>
    <n v="701.33333333333337"/>
    <n v="4"/>
    <n v="52012"/>
    <n v="13003"/>
    <n v="1"/>
    <n v="46000"/>
    <n v="46000"/>
  </r>
  <r>
    <x v="23"/>
    <x v="1"/>
    <x v="23"/>
    <x v="23"/>
    <x v="23"/>
    <n v="665.57142857142856"/>
    <n v="1770.2857142857142"/>
    <n v="6355.2857142857147"/>
    <n v="8"/>
    <n v="96100"/>
    <n v="32512"/>
    <n v="6612"/>
    <n v="12012.5"/>
    <n v="4064"/>
    <n v="826.5"/>
    <n v="5"/>
    <n v="53621"/>
    <n v="10724.2"/>
    <n v="1"/>
    <n v="14100"/>
    <n v="14100"/>
  </r>
  <r>
    <x v="24"/>
    <x v="3"/>
    <x v="24"/>
    <x v="24"/>
    <x v="24"/>
    <n v="679.125"/>
    <n v="1328.375"/>
    <n v="4629"/>
    <n v="7"/>
    <n v="36300"/>
    <n v="6900"/>
    <n v="1776"/>
    <n v="5185.7142857142853"/>
    <n v="985.71428571428567"/>
    <n v="253.71428571428572"/>
    <n v="8"/>
    <n v="55462"/>
    <n v="6932.75"/>
    <n v="0"/>
    <n v="0"/>
    <n v="0"/>
  </r>
  <r>
    <x v="25"/>
    <x v="1"/>
    <x v="25"/>
    <x v="25"/>
    <x v="25"/>
    <n v="669.71428571428567"/>
    <n v="2357.7142857142858"/>
    <n v="5969.8571428571431"/>
    <n v="5"/>
    <n v="40300"/>
    <n v="15917"/>
    <n v="3499"/>
    <n v="8060"/>
    <n v="3183.4"/>
    <n v="699.8"/>
    <n v="2"/>
    <n v="12068"/>
    <n v="6034"/>
    <n v="4"/>
    <n v="105200"/>
    <n v="26300"/>
  </r>
  <r>
    <x v="26"/>
    <x v="13"/>
    <x v="26"/>
    <x v="26"/>
    <x v="26"/>
    <n v="413.54545454545456"/>
    <n v="822.18181818181813"/>
    <n v="2309.2727272727275"/>
    <n v="5"/>
    <n v="77300"/>
    <n v="30500"/>
    <n v="4048"/>
    <n v="15460"/>
    <n v="6100"/>
    <n v="809.6"/>
    <n v="1"/>
    <n v="6841"/>
    <n v="6841"/>
    <n v="1"/>
    <n v="23000"/>
    <n v="23000"/>
  </r>
  <r>
    <x v="27"/>
    <x v="13"/>
    <x v="27"/>
    <x v="27"/>
    <x v="27"/>
    <n v="535.72727272727275"/>
    <n v="784.09090909090912"/>
    <n v="2352.7272727272725"/>
    <n v="3"/>
    <n v="23400"/>
    <n v="9600"/>
    <n v="1463"/>
    <n v="7800"/>
    <n v="3200"/>
    <n v="487.66666666666669"/>
    <n v="0"/>
    <n v="0"/>
    <n v="0"/>
    <n v="7"/>
    <n v="30100"/>
    <n v="4300"/>
  </r>
  <r>
    <x v="28"/>
    <x v="7"/>
    <x v="28"/>
    <x v="28"/>
    <x v="28"/>
    <n v="1676"/>
    <n v="1893.2"/>
    <n v="7054.8"/>
    <n v="3"/>
    <n v="89800"/>
    <n v="25100"/>
    <n v="2851"/>
    <n v="29933.333333333332"/>
    <n v="8366.6666666666661"/>
    <n v="950.33333333333337"/>
    <n v="2"/>
    <n v="25960"/>
    <n v="12980"/>
    <n v="0"/>
    <n v="0"/>
    <n v="0"/>
  </r>
  <r>
    <x v="29"/>
    <x v="14"/>
    <x v="29"/>
    <x v="29"/>
    <x v="29"/>
    <n v="152"/>
    <n v="295"/>
    <n v="1619.5"/>
    <n v="0"/>
    <n v="0"/>
    <n v="0"/>
    <n v="0"/>
    <n v="0"/>
    <n v="0"/>
    <n v="0"/>
    <n v="0"/>
    <n v="0"/>
    <n v="0"/>
    <n v="0"/>
    <n v="0"/>
    <n v="0"/>
  </r>
  <r>
    <x v="30"/>
    <x v="14"/>
    <x v="30"/>
    <x v="30"/>
    <x v="30"/>
    <n v="1528.5"/>
    <n v="4037.5"/>
    <n v="13435"/>
    <n v="1"/>
    <n v="5400"/>
    <n v="1400"/>
    <n v="661"/>
    <n v="5400"/>
    <n v="1400"/>
    <n v="661"/>
    <n v="1"/>
    <n v="6941"/>
    <n v="6941"/>
    <n v="1"/>
    <n v="24900"/>
    <n v="24900"/>
  </r>
  <r>
    <x v="31"/>
    <x v="15"/>
    <x v="31"/>
    <x v="31"/>
    <x v="31"/>
    <n v="1334.1"/>
    <n v="2835.7"/>
    <n v="9130"/>
    <n v="9"/>
    <n v="53900"/>
    <n v="31150"/>
    <n v="6935"/>
    <n v="5988.8888888888887"/>
    <n v="3461.1111111111113"/>
    <n v="770.55555555555554"/>
    <n v="7"/>
    <n v="40855"/>
    <n v="5836.4285714285716"/>
    <n v="0"/>
    <n v="0"/>
    <n v="0"/>
  </r>
  <r>
    <x v="32"/>
    <x v="1"/>
    <x v="32"/>
    <x v="32"/>
    <x v="32"/>
    <n v="947.42857142857144"/>
    <n v="2464.8571428571427"/>
    <n v="6741.4285714285716"/>
    <n v="7"/>
    <n v="58300"/>
    <n v="14000"/>
    <n v="15297"/>
    <n v="8328.5714285714294"/>
    <n v="2000"/>
    <n v="2185.2857142857142"/>
    <n v="5"/>
    <n v="39318"/>
    <n v="7863.6"/>
    <n v="6"/>
    <n v="159700"/>
    <n v="26616.666666666668"/>
  </r>
  <r>
    <x v="33"/>
    <x v="0"/>
    <x v="33"/>
    <x v="33"/>
    <x v="33"/>
    <n v="1153"/>
    <n v="2700"/>
    <n v="7800"/>
    <n v="6"/>
    <n v="46700"/>
    <n v="17577"/>
    <n v="3703"/>
    <n v="7783.333333333333"/>
    <n v="2929.5"/>
    <n v="617.16666666666663"/>
    <n v="3"/>
    <n v="22512"/>
    <n v="7504"/>
    <n v="4"/>
    <n v="40200"/>
    <n v="10050"/>
  </r>
  <r>
    <x v="34"/>
    <x v="10"/>
    <x v="34"/>
    <x v="34"/>
    <x v="34"/>
    <n v="987.33333333333337"/>
    <n v="2103.3333333333335"/>
    <n v="5888.8888888888887"/>
    <n v="9"/>
    <n v="36400"/>
    <n v="7545"/>
    <n v="2888"/>
    <n v="4044.4444444444443"/>
    <n v="838.33333333333337"/>
    <n v="320.88888888888891"/>
    <n v="7"/>
    <n v="43000"/>
    <n v="6142.8571428571431"/>
    <n v="4"/>
    <n v="35700"/>
    <n v="8925"/>
  </r>
  <r>
    <x v="35"/>
    <x v="16"/>
    <x v="35"/>
    <x v="35"/>
    <x v="35"/>
    <n v="473.10526315789474"/>
    <n v="926.84210526315792"/>
    <n v="2934.2105263157896"/>
    <n v="13"/>
    <n v="69000"/>
    <n v="18984"/>
    <n v="3448"/>
    <n v="5307.6923076923076"/>
    <n v="1460.3076923076924"/>
    <n v="265.23076923076923"/>
    <n v="12"/>
    <n v="50107"/>
    <n v="4175.583333333333"/>
    <n v="1"/>
    <n v="38800"/>
    <n v="38800"/>
  </r>
  <r>
    <x v="36"/>
    <x v="6"/>
    <x v="36"/>
    <x v="36"/>
    <x v="36"/>
    <n v="500.47058823529414"/>
    <n v="833.94117647058829"/>
    <n v="2792.294117647059"/>
    <n v="13"/>
    <n v="45400"/>
    <n v="7787"/>
    <n v="2338"/>
    <n v="3492.3076923076924"/>
    <n v="599"/>
    <n v="179.84615384615384"/>
    <n v="14"/>
    <n v="56334"/>
    <n v="4023.8571428571427"/>
    <n v="1"/>
    <n v="21600"/>
    <n v="21600"/>
  </r>
  <r>
    <x v="37"/>
    <x v="8"/>
    <x v="37"/>
    <x v="37"/>
    <x v="37"/>
    <n v="612.92307692307691"/>
    <n v="1172.9230769230769"/>
    <n v="3957"/>
    <n v="11"/>
    <n v="81800"/>
    <n v="22184"/>
    <n v="5381"/>
    <n v="7436.363636363636"/>
    <n v="2016.7272727272727"/>
    <n v="489.18181818181819"/>
    <n v="11"/>
    <n v="57228"/>
    <n v="5202.545454545455"/>
    <n v="0"/>
    <n v="0"/>
    <n v="0"/>
  </r>
  <r>
    <x v="38"/>
    <x v="13"/>
    <x v="38"/>
    <x v="38"/>
    <x v="38"/>
    <n v="454.27272727272725"/>
    <n v="1094.4545454545455"/>
    <n v="3866.2727272727275"/>
    <n v="9"/>
    <n v="38700"/>
    <n v="7586"/>
    <n v="3187"/>
    <n v="4300"/>
    <n v="842.88888888888891"/>
    <n v="354.11111111111109"/>
    <n v="8"/>
    <n v="36503"/>
    <n v="4562.875"/>
    <n v="1"/>
    <n v="32000"/>
    <n v="32000"/>
  </r>
  <r>
    <x v="39"/>
    <x v="15"/>
    <x v="39"/>
    <x v="39"/>
    <x v="39"/>
    <n v="668.6"/>
    <n v="1142.8"/>
    <n v="3481.7"/>
    <n v="8"/>
    <n v="53500"/>
    <n v="12247"/>
    <n v="2920"/>
    <n v="6687.5"/>
    <n v="1530.875"/>
    <n v="365"/>
    <n v="5"/>
    <n v="24587"/>
    <n v="4917.3999999999996"/>
    <n v="3"/>
    <n v="38400"/>
    <n v="12800"/>
  </r>
  <r>
    <x v="40"/>
    <x v="17"/>
    <x v="40"/>
    <x v="40"/>
    <x v="40"/>
    <n v="288.80645161290323"/>
    <n v="850.77419354838707"/>
    <n v="2137.2903225806454"/>
    <n v="8"/>
    <n v="53300"/>
    <n v="14810"/>
    <n v="3361"/>
    <n v="6662.5"/>
    <n v="1851.25"/>
    <n v="420.125"/>
    <n v="7"/>
    <n v="34508"/>
    <n v="4929.7142857142853"/>
    <n v="3"/>
    <n v="88400"/>
    <n v="29466.666666666668"/>
  </r>
  <r>
    <x v="41"/>
    <x v="13"/>
    <x v="41"/>
    <x v="41"/>
    <x v="41"/>
    <n v="719.5454545454545"/>
    <n v="1159.4545454545455"/>
    <n v="3254.5454545454545"/>
    <n v="11"/>
    <n v="45300"/>
    <n v="10661"/>
    <n v="3814"/>
    <n v="4118.181818181818"/>
    <n v="969.18181818181813"/>
    <n v="346.72727272727275"/>
    <n v="8"/>
    <n v="42549"/>
    <n v="5318.625"/>
    <n v="17"/>
    <n v="45057"/>
    <n v="2650.4117647058824"/>
  </r>
  <r>
    <x v="42"/>
    <x v="18"/>
    <x v="42"/>
    <x v="42"/>
    <x v="42"/>
    <n v="621.5625"/>
    <n v="1287.5"/>
    <n v="4025"/>
    <n v="16"/>
    <n v="117700"/>
    <n v="36053"/>
    <n v="8065"/>
    <n v="7356.25"/>
    <n v="2253.3125"/>
    <n v="504.0625"/>
    <n v="13"/>
    <n v="45247"/>
    <n v="3480.5384615384614"/>
    <n v="2"/>
    <n v="53800"/>
    <n v="26900"/>
  </r>
  <r>
    <x v="43"/>
    <x v="12"/>
    <x v="43"/>
    <x v="43"/>
    <x v="43"/>
    <n v="400.86666666666667"/>
    <n v="903.4666666666667"/>
    <n v="2477.6"/>
    <n v="12"/>
    <n v="84300"/>
    <n v="19880"/>
    <n v="4920"/>
    <n v="7025"/>
    <n v="1656.6666666666667"/>
    <n v="410"/>
    <n v="9"/>
    <n v="51569"/>
    <n v="5729.8888888888887"/>
    <n v="1"/>
    <n v="55100"/>
    <n v="55100"/>
  </r>
  <r>
    <x v="44"/>
    <x v="10"/>
    <x v="44"/>
    <x v="44"/>
    <x v="44"/>
    <n v="444.55555555555554"/>
    <n v="922.77777777777783"/>
    <n v="2846"/>
    <n v="6"/>
    <n v="27500"/>
    <n v="5690"/>
    <n v="2042"/>
    <n v="4583.333333333333"/>
    <n v="948.33333333333337"/>
    <n v="340.33333333333331"/>
    <n v="7"/>
    <n v="41558"/>
    <n v="5936.8571428571431"/>
    <n v="2"/>
    <n v="61700"/>
    <n v="30850"/>
  </r>
  <r>
    <x v="45"/>
    <x v="13"/>
    <x v="45"/>
    <x v="45"/>
    <x v="45"/>
    <n v="1561.2727272727273"/>
    <n v="2660.4545454545455"/>
    <n v="6236.363636363636"/>
    <n v="11"/>
    <n v="50000"/>
    <n v="10991"/>
    <n v="3576"/>
    <n v="4545.454545454545"/>
    <n v="999.18181818181813"/>
    <n v="325.09090909090907"/>
    <n v="6"/>
    <n v="53283"/>
    <n v="8880.5"/>
    <n v="1"/>
    <n v="22766"/>
    <n v="22766"/>
  </r>
  <r>
    <x v="46"/>
    <x v="12"/>
    <x v="46"/>
    <x v="46"/>
    <x v="46"/>
    <n v="215"/>
    <n v="705.93333333333328"/>
    <n v="2028.7333333333333"/>
    <n v="8"/>
    <n v="32500"/>
    <n v="9488"/>
    <n v="2172"/>
    <n v="4062.5"/>
    <n v="1186"/>
    <n v="271.5"/>
    <n v="3"/>
    <n v="35011"/>
    <n v="11670.333333333334"/>
    <n v="1"/>
    <n v="7950"/>
    <n v="7950"/>
  </r>
  <r>
    <x v="47"/>
    <x v="19"/>
    <x v="47"/>
    <x v="47"/>
    <x v="47"/>
    <n v="514.78571428571433"/>
    <n v="1348.2142857142858"/>
    <n v="3067.1428571428573"/>
    <n v="11"/>
    <n v="57800"/>
    <n v="18722"/>
    <n v="5509"/>
    <n v="5254.545454545455"/>
    <n v="1702"/>
    <n v="500.81818181818181"/>
    <n v="5"/>
    <n v="45895"/>
    <n v="9179"/>
    <n v="3"/>
    <n v="20700"/>
    <n v="6900"/>
  </r>
  <r>
    <x v="48"/>
    <x v="16"/>
    <x v="48"/>
    <x v="48"/>
    <x v="48"/>
    <n v="713.42105263157896"/>
    <n v="1353"/>
    <n v="3289.4736842105262"/>
    <n v="15"/>
    <n v="86700"/>
    <n v="41631"/>
    <n v="6577"/>
    <n v="5780"/>
    <n v="2775.4"/>
    <n v="438.46666666666664"/>
    <n v="3"/>
    <n v="26268"/>
    <n v="8756"/>
    <n v="2"/>
    <n v="11700"/>
    <n v="5850"/>
  </r>
  <r>
    <x v="49"/>
    <x v="15"/>
    <x v="49"/>
    <x v="49"/>
    <x v="49"/>
    <n v="772.3"/>
    <n v="1572.5"/>
    <n v="4000"/>
    <n v="9"/>
    <n v="61600"/>
    <n v="28206"/>
    <n v="5034"/>
    <n v="6844.4444444444443"/>
    <n v="3134"/>
    <n v="559.33333333333337"/>
    <n v="6"/>
    <n v="52353"/>
    <n v="8725.5"/>
    <n v="2"/>
    <n v="25800"/>
    <n v="12900"/>
  </r>
  <r>
    <x v="50"/>
    <x v="20"/>
    <x v="50"/>
    <x v="50"/>
    <x v="50"/>
    <n v="3900"/>
    <n v="7700"/>
    <n v="17000"/>
    <n v="1"/>
    <n v="20000"/>
    <n v="11000"/>
    <n v="3000"/>
    <n v="20000"/>
    <n v="11000"/>
    <n v="3000"/>
    <n v="1"/>
    <n v="20309"/>
    <n v="20309"/>
    <n v="1"/>
    <n v="21900"/>
    <n v="21900"/>
  </r>
  <r>
    <x v="51"/>
    <x v="0"/>
    <x v="51"/>
    <x v="51"/>
    <x v="51"/>
    <n v="1576.75"/>
    <n v="2900"/>
    <n v="7300"/>
    <n v="6"/>
    <n v="11400"/>
    <n v="2814"/>
    <n v="1151"/>
    <n v="1900"/>
    <n v="469"/>
    <n v="191.83333333333334"/>
    <n v="2"/>
    <n v="14206"/>
    <n v="7103"/>
    <n v="0"/>
    <n v="0"/>
    <n v="0"/>
  </r>
  <r>
    <x v="52"/>
    <x v="21"/>
    <x v="52"/>
    <x v="52"/>
    <x v="52"/>
    <n v="175.46153846153845"/>
    <n v="434.96153846153845"/>
    <n v="971.96153846153845"/>
    <n v="2"/>
    <n v="7600"/>
    <n v="2200"/>
    <n v="499"/>
    <n v="3800"/>
    <n v="1100"/>
    <n v="249.5"/>
    <n v="3"/>
    <n v="9364"/>
    <n v="3121.3333333333335"/>
    <n v="0"/>
    <n v="0"/>
    <n v="0"/>
  </r>
  <r>
    <x v="53"/>
    <x v="22"/>
    <x v="53"/>
    <x v="53"/>
    <x v="53"/>
    <n v="90.058823529411768"/>
    <n v="214.88235294117646"/>
    <n v="485.41176470588238"/>
    <n v="6"/>
    <n v="23200"/>
    <n v="8649"/>
    <n v="1466"/>
    <n v="3866.6666666666665"/>
    <n v="1441.5"/>
    <n v="244.33333333333334"/>
    <n v="3"/>
    <n v="7639"/>
    <n v="2546.3333333333335"/>
    <n v="3"/>
    <n v="44250"/>
    <n v="14750"/>
  </r>
  <r>
    <x v="54"/>
    <x v="7"/>
    <x v="54"/>
    <x v="54"/>
    <x v="54"/>
    <n v="1014.8"/>
    <n v="2741.2"/>
    <n v="5940"/>
    <n v="5"/>
    <n v="52300"/>
    <n v="23471"/>
    <n v="3401"/>
    <n v="10460"/>
    <n v="4694.2"/>
    <n v="680.2"/>
    <n v="4"/>
    <n v="29440"/>
    <n v="7360"/>
    <n v="1"/>
    <n v="9282"/>
    <n v="9282"/>
  </r>
  <r>
    <x v="55"/>
    <x v="2"/>
    <x v="55"/>
    <x v="55"/>
    <x v="55"/>
    <n v="863"/>
    <n v="1635.3333333333333"/>
    <n v="5950"/>
    <n v="6"/>
    <n v="46400"/>
    <n v="12702"/>
    <n v="2057"/>
    <n v="7733.333333333333"/>
    <n v="2117"/>
    <n v="342.83333333333331"/>
    <n v="7"/>
    <n v="36650"/>
    <n v="5235.7142857142853"/>
    <n v="3"/>
    <n v="40889"/>
    <n v="13629.666666666666"/>
  </r>
  <r>
    <x v="56"/>
    <x v="1"/>
    <x v="56"/>
    <x v="56"/>
    <x v="56"/>
    <n v="743.42857142857144"/>
    <n v="1777.4285714285713"/>
    <n v="6171.4285714285716"/>
    <n v="7"/>
    <n v="72300"/>
    <n v="18119"/>
    <n v="3099"/>
    <n v="10328.571428571429"/>
    <n v="2588.4285714285716"/>
    <n v="442.71428571428572"/>
    <n v="6"/>
    <n v="37851"/>
    <n v="6308.5"/>
    <n v="0"/>
    <n v="0"/>
    <n v="0"/>
  </r>
  <r>
    <x v="57"/>
    <x v="15"/>
    <x v="57"/>
    <x v="57"/>
    <x v="57"/>
    <n v="469.4"/>
    <n v="1335.1"/>
    <n v="4159.3"/>
    <n v="8"/>
    <n v="55700"/>
    <n v="14250"/>
    <n v="3408"/>
    <n v="6962.5"/>
    <n v="1781.25"/>
    <n v="426"/>
    <n v="11"/>
    <n v="58237"/>
    <n v="5294.272727272727"/>
    <n v="2"/>
    <n v="84000"/>
    <n v="42000"/>
  </r>
  <r>
    <x v="58"/>
    <x v="13"/>
    <x v="58"/>
    <x v="58"/>
    <x v="58"/>
    <n v="355.72727272727275"/>
    <n v="1313.4545454545455"/>
    <n v="4345.454545454545"/>
    <n v="11"/>
    <n v="85000"/>
    <n v="16218"/>
    <n v="3878"/>
    <n v="7727.272727272727"/>
    <n v="1474.3636363636363"/>
    <n v="352.54545454545456"/>
    <n v="8"/>
    <n v="28295"/>
    <n v="3536.875"/>
    <n v="0"/>
    <n v="0"/>
    <n v="0"/>
  </r>
  <r>
    <x v="59"/>
    <x v="13"/>
    <x v="59"/>
    <x v="59"/>
    <x v="59"/>
    <n v="305.54545454545456"/>
    <n v="1231.8181818181818"/>
    <n v="3745.4545454545455"/>
    <n v="12"/>
    <n v="54000"/>
    <n v="14849"/>
    <n v="3293"/>
    <n v="4500"/>
    <n v="1237.4166666666667"/>
    <n v="274.41666666666669"/>
    <n v="7"/>
    <n v="34154"/>
    <n v="4879.1428571428569"/>
    <n v="2"/>
    <n v="28800"/>
    <n v="14400"/>
  </r>
  <r>
    <x v="60"/>
    <x v="8"/>
    <x v="60"/>
    <x v="60"/>
    <x v="60"/>
    <n v="333.92307692307691"/>
    <n v="1085.0769230769231"/>
    <n v="3086.6153846153848"/>
    <n v="12"/>
    <n v="97800"/>
    <n v="25048"/>
    <n v="5433"/>
    <n v="8150"/>
    <n v="2087.3333333333335"/>
    <n v="452.75"/>
    <n v="10"/>
    <n v="36858"/>
    <n v="3685.8"/>
    <n v="2"/>
    <n v="38300"/>
    <n v="19150"/>
  </r>
  <r>
    <x v="61"/>
    <x v="15"/>
    <x v="61"/>
    <x v="61"/>
    <x v="61"/>
    <n v="532.79999999999995"/>
    <n v="1454.6"/>
    <n v="4320.7"/>
    <n v="9"/>
    <n v="59300"/>
    <n v="21499"/>
    <n v="3602"/>
    <n v="6588.8888888888887"/>
    <n v="2388.7777777777778"/>
    <n v="400.22222222222223"/>
    <n v="6"/>
    <n v="28794"/>
    <n v="4799"/>
    <n v="1"/>
    <n v="18000"/>
    <n v="18000"/>
  </r>
  <r>
    <x v="62"/>
    <x v="13"/>
    <x v="62"/>
    <x v="62"/>
    <x v="62"/>
    <n v="522.4545454545455"/>
    <n v="1576"/>
    <n v="4883.818181818182"/>
    <n v="9"/>
    <n v="46400"/>
    <n v="15448"/>
    <n v="3050"/>
    <n v="5155.5555555555557"/>
    <n v="1716.4444444444443"/>
    <n v="338.88888888888891"/>
    <n v="8"/>
    <n v="55189"/>
    <n v="6898.625"/>
    <n v="1"/>
    <n v="8600"/>
    <n v="8600"/>
  </r>
  <r>
    <x v="63"/>
    <x v="19"/>
    <x v="63"/>
    <x v="63"/>
    <x v="63"/>
    <n v="568.07142857142856"/>
    <n v="1650.6428571428571"/>
    <n v="4602.4285714285716"/>
    <n v="11"/>
    <n v="49900"/>
    <n v="12788"/>
    <n v="3467"/>
    <n v="4536.363636363636"/>
    <n v="1162.5454545454545"/>
    <n v="315.18181818181819"/>
    <n v="8"/>
    <n v="39021"/>
    <n v="4877.625"/>
    <n v="2"/>
    <n v="9942"/>
    <n v="4971"/>
  </r>
  <r>
    <x v="64"/>
    <x v="1"/>
    <x v="64"/>
    <x v="64"/>
    <x v="64"/>
    <n v="771"/>
    <n v="2042.8571428571429"/>
    <n v="5514.2857142857147"/>
    <n v="7"/>
    <n v="39500"/>
    <n v="5840"/>
    <n v="3348"/>
    <n v="5642.8571428571431"/>
    <n v="834.28571428571433"/>
    <n v="478.28571428571428"/>
    <n v="7"/>
    <n v="40259"/>
    <n v="5751.2857142857147"/>
    <n v="1"/>
    <n v="45000"/>
    <n v="45000"/>
  </r>
  <r>
    <x v="65"/>
    <x v="3"/>
    <x v="65"/>
    <x v="65"/>
    <x v="65"/>
    <n v="851.625"/>
    <n v="2459.75"/>
    <n v="7462.5"/>
    <n v="7"/>
    <n v="31200"/>
    <n v="5590"/>
    <n v="2162"/>
    <n v="4457.1428571428569"/>
    <n v="798.57142857142856"/>
    <n v="308.85714285714283"/>
    <n v="8"/>
    <n v="40956"/>
    <n v="5119.5"/>
    <n v="0"/>
    <n v="0"/>
    <n v="0"/>
  </r>
  <r>
    <x v="66"/>
    <x v="10"/>
    <x v="66"/>
    <x v="66"/>
    <x v="66"/>
    <n v="1081.7777777777778"/>
    <n v="3722.2222222222222"/>
    <n v="10833.333333333334"/>
    <n v="9"/>
    <n v="105900"/>
    <n v="33817"/>
    <n v="11813"/>
    <n v="11766.666666666666"/>
    <n v="3757.4444444444443"/>
    <n v="1312.5555555555557"/>
    <n v="7"/>
    <n v="83256"/>
    <n v="11893.714285714286"/>
    <n v="2"/>
    <n v="31900"/>
    <n v="15950"/>
  </r>
  <r>
    <x v="67"/>
    <x v="15"/>
    <x v="67"/>
    <x v="67"/>
    <x v="67"/>
    <n v="694.9"/>
    <n v="1630.2"/>
    <n v="5022.3999999999996"/>
    <n v="9"/>
    <n v="41400"/>
    <n v="7906"/>
    <n v="2965"/>
    <n v="4600"/>
    <n v="878.44444444444446"/>
    <n v="329.44444444444446"/>
    <n v="7"/>
    <n v="38224"/>
    <n v="5460.5714285714284"/>
    <n v="1"/>
    <n v="5041"/>
    <n v="5041"/>
  </r>
  <r>
    <x v="68"/>
    <x v="15"/>
    <x v="68"/>
    <x v="68"/>
    <x v="68"/>
    <n v="513.5"/>
    <n v="1770"/>
    <n v="4740"/>
    <n v="10"/>
    <n v="43700"/>
    <n v="7555"/>
    <n v="2684"/>
    <n v="4370"/>
    <n v="755.5"/>
    <n v="268.39999999999998"/>
    <n v="7"/>
    <n v="21725"/>
    <n v="3103.5714285714284"/>
    <n v="4"/>
    <n v="22166"/>
    <n v="5541.5"/>
  </r>
  <r>
    <x v="69"/>
    <x v="18"/>
    <x v="69"/>
    <x v="69"/>
    <x v="69"/>
    <n v="693.0625"/>
    <n v="1617.9375"/>
    <n v="4952.5625"/>
    <n v="14"/>
    <n v="73100"/>
    <n v="19110"/>
    <n v="4563"/>
    <n v="5221.4285714285716"/>
    <n v="1365"/>
    <n v="325.92857142857144"/>
    <n v="10"/>
    <n v="36650"/>
    <n v="3665"/>
    <n v="3"/>
    <n v="19782"/>
    <n v="6594"/>
  </r>
  <r>
    <x v="70"/>
    <x v="3"/>
    <x v="70"/>
    <x v="70"/>
    <x v="70"/>
    <n v="1853.625"/>
    <n v="2134.375"/>
    <n v="5725"/>
    <n v="8"/>
    <n v="31200"/>
    <n v="8347"/>
    <n v="2046"/>
    <n v="3900"/>
    <n v="1043.375"/>
    <n v="255.75"/>
    <n v="4"/>
    <n v="22397"/>
    <n v="5599.25"/>
    <n v="3"/>
    <n v="18855"/>
    <n v="6285"/>
  </r>
  <r>
    <x v="71"/>
    <x v="13"/>
    <x v="71"/>
    <x v="71"/>
    <x v="71"/>
    <n v="550.09090909090912"/>
    <n v="1673.4545454545455"/>
    <n v="4736.363636363636"/>
    <n v="12"/>
    <n v="53690"/>
    <n v="11725"/>
    <n v="3298"/>
    <n v="4474.166666666667"/>
    <n v="977.08333333333337"/>
    <n v="274.83333333333331"/>
    <n v="6"/>
    <n v="27259"/>
    <n v="4543.166666666667"/>
    <n v="7"/>
    <n v="52274"/>
    <n v="7467.7142857142853"/>
  </r>
  <r>
    <x v="72"/>
    <x v="1"/>
    <x v="72"/>
    <x v="72"/>
    <x v="72"/>
    <n v="878.42857142857144"/>
    <n v="1885.7142857142858"/>
    <n v="5828.5714285714284"/>
    <n v="7"/>
    <n v="29300"/>
    <n v="5390"/>
    <n v="1692"/>
    <n v="4185.7142857142853"/>
    <n v="770"/>
    <n v="241.71428571428572"/>
    <n v="6"/>
    <n v="29743"/>
    <n v="4957.166666666667"/>
    <n v="1"/>
    <n v="9146"/>
    <n v="9146"/>
  </r>
  <r>
    <x v="73"/>
    <x v="4"/>
    <x v="73"/>
    <x v="73"/>
    <x v="73"/>
    <n v="3881.5833333333335"/>
    <n v="2032.3333333333333"/>
    <n v="6009"/>
    <n v="13"/>
    <n v="102294"/>
    <n v="19650"/>
    <n v="4909"/>
    <n v="7868.7692307692305"/>
    <n v="1511.5384615384614"/>
    <n v="377.61538461538464"/>
    <n v="10"/>
    <n v="71058"/>
    <n v="7105.8"/>
    <n v="5"/>
    <n v="77729"/>
    <n v="15545.8"/>
  </r>
  <r>
    <x v="74"/>
    <x v="13"/>
    <x v="74"/>
    <x v="74"/>
    <x v="74"/>
    <n v="689.63636363636363"/>
    <n v="2681.818181818182"/>
    <n v="7647.727272727273"/>
    <n v="8"/>
    <n v="76100"/>
    <n v="14899"/>
    <n v="6884"/>
    <n v="9512.5"/>
    <n v="1862.375"/>
    <n v="860.5"/>
    <n v="10"/>
    <n v="67207"/>
    <n v="6720.7"/>
    <n v="5"/>
    <n v="272733"/>
    <n v="54546.6"/>
  </r>
  <r>
    <x v="75"/>
    <x v="12"/>
    <x v="75"/>
    <x v="75"/>
    <x v="75"/>
    <n v="485.86666666666667"/>
    <n v="1709.2666666666667"/>
    <n v="4923.6000000000004"/>
    <n v="12"/>
    <n v="100400"/>
    <n v="14610"/>
    <n v="6764"/>
    <n v="8366.6666666666661"/>
    <n v="1217.5"/>
    <n v="563.66666666666663"/>
    <n v="10"/>
    <n v="51681"/>
    <n v="5168.1000000000004"/>
    <n v="1"/>
    <n v="11115"/>
    <n v="11115"/>
  </r>
  <r>
    <x v="76"/>
    <x v="19"/>
    <x v="76"/>
    <x v="76"/>
    <x v="76"/>
    <n v="446.92857142857144"/>
    <n v="1245.0714285714287"/>
    <n v="3772.3571428571427"/>
    <n v="6"/>
    <n v="25100"/>
    <n v="4247"/>
    <n v="1940"/>
    <n v="4183.333333333333"/>
    <n v="707.83333333333337"/>
    <n v="323.33333333333331"/>
    <n v="7"/>
    <n v="31991"/>
    <n v="4570.1428571428569"/>
    <n v="1"/>
    <n v="14353"/>
    <n v="14353"/>
  </r>
  <r>
    <x v="77"/>
    <x v="3"/>
    <x v="77"/>
    <x v="77"/>
    <x v="77"/>
    <n v="567"/>
    <n v="2026.375"/>
    <n v="5805.875"/>
    <n v="8"/>
    <n v="92600"/>
    <n v="21222"/>
    <n v="9486"/>
    <n v="11575"/>
    <n v="2652.75"/>
    <n v="1185.75"/>
    <n v="5"/>
    <n v="33077"/>
    <n v="6615.4"/>
    <n v="2"/>
    <n v="28318"/>
    <n v="14159"/>
  </r>
  <r>
    <x v="78"/>
    <x v="18"/>
    <x v="78"/>
    <x v="78"/>
    <x v="78"/>
    <n v="345.8125"/>
    <n v="1025"/>
    <n v="2974.25"/>
    <n v="9"/>
    <n v="62800"/>
    <n v="11046"/>
    <n v="4984"/>
    <n v="6977.7777777777774"/>
    <n v="1227.3333333333333"/>
    <n v="553.77777777777783"/>
    <n v="5"/>
    <n v="21248"/>
    <n v="4249.6000000000004"/>
    <n v="0"/>
    <n v="0"/>
    <n v="0"/>
  </r>
  <r>
    <x v="79"/>
    <x v="23"/>
    <x v="79"/>
    <x v="79"/>
    <x v="79"/>
    <n v="555.26086956521738"/>
    <n v="1550.2608695652175"/>
    <n v="4403.95652173913"/>
    <n v="14"/>
    <n v="68700"/>
    <n v="11725"/>
    <n v="6972"/>
    <n v="4907.1428571428569"/>
    <n v="837.5"/>
    <n v="498"/>
    <n v="12"/>
    <n v="53229"/>
    <n v="4435.75"/>
    <n v="0"/>
    <n v="0"/>
    <n v="0"/>
  </r>
  <r>
    <x v="80"/>
    <x v="15"/>
    <x v="80"/>
    <x v="80"/>
    <x v="80"/>
    <n v="805.4"/>
    <n v="2680"/>
    <n v="7430"/>
    <n v="10"/>
    <n v="51100"/>
    <n v="9201"/>
    <n v="4704"/>
    <n v="5110"/>
    <n v="920.1"/>
    <n v="470.4"/>
    <n v="10"/>
    <n v="58621"/>
    <n v="5862.1"/>
    <n v="4"/>
    <n v="126548"/>
    <n v="31637"/>
  </r>
  <r>
    <x v="81"/>
    <x v="11"/>
    <x v="81"/>
    <x v="81"/>
    <x v="81"/>
    <n v="1054.3333333333333"/>
    <n v="2478.6666666666665"/>
    <n v="6433.333333333333"/>
    <n v="7"/>
    <n v="42700"/>
    <n v="6131"/>
    <n v="4524"/>
    <n v="6100"/>
    <n v="875.85714285714289"/>
    <n v="646.28571428571433"/>
    <n v="6"/>
    <n v="37815"/>
    <n v="6302.5"/>
    <n v="5"/>
    <n v="120342"/>
    <n v="24068.400000000001"/>
  </r>
  <r>
    <x v="82"/>
    <x v="13"/>
    <x v="82"/>
    <x v="82"/>
    <x v="82"/>
    <n v="903.72727272727275"/>
    <n v="2679.909090909091"/>
    <n v="6661.272727272727"/>
    <n v="8"/>
    <n v="55800"/>
    <n v="9608"/>
    <n v="6580"/>
    <n v="6975"/>
    <n v="1201"/>
    <n v="822.5"/>
    <n v="8"/>
    <n v="59022"/>
    <n v="7377.75"/>
    <n v="1"/>
    <n v="12000"/>
    <n v="12000"/>
  </r>
  <r>
    <x v="83"/>
    <x v="4"/>
    <x v="83"/>
    <x v="83"/>
    <x v="83"/>
    <n v="708.91666666666663"/>
    <n v="2264.5"/>
    <n v="5621.083333333333"/>
    <n v="9"/>
    <n v="43900"/>
    <n v="7282"/>
    <n v="3995"/>
    <n v="4877.7777777777774"/>
    <n v="809.11111111111109"/>
    <n v="443.88888888888891"/>
    <n v="7"/>
    <n v="28854"/>
    <n v="4122"/>
    <n v="2"/>
    <n v="16467"/>
    <n v="8233.5"/>
  </r>
  <r>
    <x v="84"/>
    <x v="2"/>
    <x v="84"/>
    <x v="84"/>
    <x v="84"/>
    <n v="673.16666666666663"/>
    <n v="2636.3333333333335"/>
    <n v="6480.666666666667"/>
    <n v="5"/>
    <n v="32100"/>
    <n v="6879"/>
    <n v="4130"/>
    <n v="6420"/>
    <n v="1375.8"/>
    <n v="826"/>
    <n v="5"/>
    <n v="39711"/>
    <n v="7942.2"/>
    <n v="2"/>
    <n v="12953"/>
    <n v="6476.5"/>
  </r>
  <r>
    <x v="85"/>
    <x v="7"/>
    <x v="85"/>
    <x v="85"/>
    <x v="85"/>
    <n v="1433.2"/>
    <n v="3760"/>
    <n v="10540"/>
    <n v="4"/>
    <n v="22500"/>
    <n v="3757"/>
    <n v="2436"/>
    <n v="5625"/>
    <n v="939.25"/>
    <n v="609"/>
    <n v="2"/>
    <n v="14988"/>
    <n v="7494"/>
    <n v="1"/>
    <n v="13495"/>
    <n v="13495"/>
  </r>
  <r>
    <x v="86"/>
    <x v="7"/>
    <x v="86"/>
    <x v="86"/>
    <x v="86"/>
    <n v="1061.5999999999999"/>
    <n v="3600"/>
    <n v="9420"/>
    <n v="6"/>
    <n v="141100"/>
    <n v="17697"/>
    <n v="4005"/>
    <n v="23516.666666666668"/>
    <n v="2949.5"/>
    <n v="667.5"/>
    <n v="6"/>
    <n v="41589"/>
    <n v="6931.5"/>
    <n v="4"/>
    <n v="1462897"/>
    <n v="365724.25"/>
  </r>
  <r>
    <x v="87"/>
    <x v="13"/>
    <x v="87"/>
    <x v="87"/>
    <x v="87"/>
    <n v="847.81818181818187"/>
    <n v="2249.818181818182"/>
    <n v="6610.818181818182"/>
    <n v="7"/>
    <n v="106500"/>
    <n v="24841"/>
    <n v="4886"/>
    <n v="15214.285714285714"/>
    <n v="3548.7142857142858"/>
    <n v="698"/>
    <n v="7"/>
    <n v="107621"/>
    <n v="15374.428571428571"/>
    <n v="1"/>
    <n v="127865"/>
    <n v="127865"/>
  </r>
  <r>
    <x v="88"/>
    <x v="2"/>
    <x v="88"/>
    <x v="88"/>
    <x v="88"/>
    <n v="622.5"/>
    <n v="2517.6666666666665"/>
    <n v="6321.5"/>
    <n v="5"/>
    <n v="61000"/>
    <n v="12831"/>
    <n v="3773"/>
    <n v="12200"/>
    <n v="2566.1999999999998"/>
    <n v="754.6"/>
    <n v="5"/>
    <n v="28211"/>
    <n v="5642.2"/>
    <n v="2"/>
    <n v="14153"/>
    <n v="7076.5"/>
  </r>
  <r>
    <x v="89"/>
    <x v="3"/>
    <x v="89"/>
    <x v="89"/>
    <x v="89"/>
    <n v="1078"/>
    <n v="2150"/>
    <n v="5546"/>
    <n v="8"/>
    <n v="110400"/>
    <n v="29996"/>
    <n v="6998"/>
    <n v="13800"/>
    <n v="3749.5"/>
    <n v="874.75"/>
    <n v="5"/>
    <n v="31789"/>
    <n v="6357.8"/>
    <n v="4"/>
    <n v="74114"/>
    <n v="18528.5"/>
  </r>
  <r>
    <x v="90"/>
    <x v="3"/>
    <x v="90"/>
    <x v="90"/>
    <x v="90"/>
    <n v="791.75"/>
    <n v="2248.25"/>
    <n v="5149.75"/>
    <n v="9"/>
    <n v="79600"/>
    <n v="24452"/>
    <n v="6291"/>
    <n v="8844.4444444444453"/>
    <n v="2716.8888888888887"/>
    <n v="699"/>
    <n v="3"/>
    <n v="23335"/>
    <n v="7778.333333333333"/>
    <n v="3"/>
    <n v="4831000"/>
    <n v="1610333.3333333333"/>
  </r>
  <r>
    <x v="91"/>
    <x v="3"/>
    <x v="91"/>
    <x v="91"/>
    <x v="91"/>
    <n v="828.5"/>
    <n v="2675"/>
    <n v="6700"/>
    <n v="6"/>
    <n v="50700"/>
    <n v="12598"/>
    <n v="3674"/>
    <n v="8450"/>
    <n v="2099.6666666666665"/>
    <n v="612.33333333333337"/>
    <n v="6"/>
    <n v="38863"/>
    <n v="6477.166666666667"/>
    <n v="3"/>
    <n v="401638"/>
    <n v="133879.33333333334"/>
  </r>
  <r>
    <x v="92"/>
    <x v="1"/>
    <x v="92"/>
    <x v="92"/>
    <x v="68"/>
    <n v="835.42857142857144"/>
    <n v="2785.7142857142858"/>
    <n v="6771.4285714285716"/>
    <n v="6"/>
    <n v="75200"/>
    <n v="21015"/>
    <n v="5027"/>
    <n v="12533.333333333334"/>
    <n v="3502.5"/>
    <n v="837.83333333333337"/>
    <n v="5"/>
    <n v="18875"/>
    <n v="3775"/>
    <n v="2"/>
    <n v="143360"/>
    <n v="71680"/>
  </r>
  <r>
    <x v="93"/>
    <x v="2"/>
    <x v="93"/>
    <x v="93"/>
    <x v="92"/>
    <n v="1169.8333333333333"/>
    <n v="3550"/>
    <n v="8400"/>
    <n v="6"/>
    <n v="119800"/>
    <n v="36740"/>
    <n v="7041"/>
    <n v="19966.666666666668"/>
    <n v="6123.333333333333"/>
    <n v="1173.5"/>
    <n v="4"/>
    <n v="27237"/>
    <n v="6809.25"/>
    <n v="2"/>
    <n v="98317"/>
    <n v="49158.5"/>
  </r>
  <r>
    <x v="94"/>
    <x v="2"/>
    <x v="94"/>
    <x v="94"/>
    <x v="93"/>
    <n v="681.16666666666663"/>
    <n v="3066.6666666666665"/>
    <n v="7750"/>
    <n v="7"/>
    <n v="253000"/>
    <n v="50318"/>
    <n v="9431"/>
    <n v="36142.857142857145"/>
    <n v="7188.2857142857147"/>
    <n v="1347.2857142857142"/>
    <n v="8"/>
    <n v="102039"/>
    <n v="12754.875"/>
    <n v="2"/>
    <n v="1344732"/>
    <n v="672366"/>
  </r>
  <r>
    <x v="95"/>
    <x v="3"/>
    <x v="95"/>
    <x v="95"/>
    <x v="94"/>
    <n v="892.25"/>
    <n v="2874.625"/>
    <n v="7512.625"/>
    <n v="6"/>
    <n v="132600"/>
    <n v="46679"/>
    <n v="9006"/>
    <n v="22100"/>
    <n v="7779.833333333333"/>
    <n v="1501"/>
    <n v="6"/>
    <n v="44102"/>
    <n v="7350.333333333333"/>
    <n v="2"/>
    <n v="90742"/>
    <n v="45371"/>
  </r>
  <r>
    <x v="96"/>
    <x v="7"/>
    <x v="20"/>
    <x v="96"/>
    <x v="95"/>
    <n v="1278.5999999999999"/>
    <n v="3220"/>
    <n v="8220"/>
    <n v="5"/>
    <n v="117200"/>
    <n v="29300"/>
    <n v="7044"/>
    <n v="23440"/>
    <n v="5860"/>
    <n v="1408.8"/>
    <n v="4"/>
    <n v="28781"/>
    <n v="7195.25"/>
    <n v="3"/>
    <n v="199500"/>
    <n v="66500"/>
  </r>
  <r>
    <x v="97"/>
    <x v="3"/>
    <x v="96"/>
    <x v="97"/>
    <x v="96"/>
    <n v="828.375"/>
    <n v="2509.125"/>
    <n v="6391.75"/>
    <n v="6"/>
    <n v="202900"/>
    <n v="65442"/>
    <n v="7061"/>
    <n v="33816.666666666664"/>
    <n v="10907"/>
    <n v="1176.8333333333333"/>
    <n v="7"/>
    <n v="35484"/>
    <n v="5069.1428571428569"/>
    <n v="1"/>
    <n v="106658"/>
    <n v="106658"/>
  </r>
  <r>
    <x v="98"/>
    <x v="2"/>
    <x v="72"/>
    <x v="98"/>
    <x v="97"/>
    <n v="1024.8333333333333"/>
    <n v="3056.6666666666665"/>
    <n v="6995.5"/>
    <n v="6"/>
    <n v="202900"/>
    <n v="65442"/>
    <n v="7061"/>
    <n v="33816.666666666664"/>
    <n v="10907"/>
    <n v="1176.8333333333333"/>
    <n v="3"/>
    <n v="19179"/>
    <n v="6393"/>
    <n v="3"/>
    <n v="83000"/>
    <n v="27666.666666666668"/>
  </r>
  <r>
    <x v="99"/>
    <x v="2"/>
    <x v="97"/>
    <x v="99"/>
    <x v="98"/>
    <n v="1047.5"/>
    <n v="3333.3333333333335"/>
    <n v="22650"/>
    <n v="3"/>
    <n v="45000"/>
    <n v="11200"/>
    <n v="2858"/>
    <n v="15000"/>
    <n v="3733.3333333333335"/>
    <n v="952.66666666666663"/>
    <n v="6"/>
    <n v="43670"/>
    <n v="7278.333333333333"/>
    <n v="2"/>
    <n v="48926"/>
    <n v="24463"/>
  </r>
  <r>
    <x v="100"/>
    <x v="2"/>
    <x v="98"/>
    <x v="100"/>
    <x v="99"/>
    <n v="1043.1666666666667"/>
    <n v="2119.5"/>
    <n v="5984.333333333333"/>
    <n v="4"/>
    <n v="68300"/>
    <n v="17900"/>
    <n v="2920"/>
    <n v="17075"/>
    <n v="4475"/>
    <n v="730"/>
    <n v="7"/>
    <n v="44088"/>
    <n v="6298.2857142857147"/>
    <n v="2"/>
    <n v="18145"/>
    <n v="9072.5"/>
  </r>
  <r>
    <x v="101"/>
    <x v="2"/>
    <x v="99"/>
    <x v="101"/>
    <x v="100"/>
    <n v="1122.6666666666667"/>
    <n v="2550"/>
    <n v="6383.333333333333"/>
    <n v="6"/>
    <n v="123300"/>
    <n v="29376"/>
    <n v="5728"/>
    <n v="20550"/>
    <n v="4896"/>
    <n v="954.66666666666663"/>
    <n v="4"/>
    <n v="28619"/>
    <n v="7154.75"/>
    <n v="1"/>
    <n v="13764"/>
    <n v="13764"/>
  </r>
  <r>
    <x v="102"/>
    <x v="0"/>
    <x v="100"/>
    <x v="102"/>
    <x v="101"/>
    <n v="1051.75"/>
    <n v="3175"/>
    <n v="7050"/>
    <n v="4"/>
    <n v="30800"/>
    <n v="6700"/>
    <n v="3343"/>
    <n v="7700"/>
    <n v="1675"/>
    <n v="835.75"/>
    <n v="7"/>
    <n v="33845"/>
    <n v="4835"/>
    <n v="3"/>
    <n v="33635"/>
    <n v="11211.666666666666"/>
  </r>
  <r>
    <x v="103"/>
    <x v="10"/>
    <x v="101"/>
    <x v="103"/>
    <x v="102"/>
    <n v="792.88888888888891"/>
    <n v="2229.2222222222222"/>
    <n v="5559"/>
    <n v="8"/>
    <n v="75100"/>
    <n v="16042"/>
    <n v="4631"/>
    <n v="9387.5"/>
    <n v="2005.25"/>
    <n v="578.875"/>
    <n v="2"/>
    <n v="22350"/>
    <n v="11175"/>
    <n v="3"/>
    <n v="1009203"/>
    <n v="336401"/>
  </r>
  <r>
    <x v="104"/>
    <x v="3"/>
    <x v="102"/>
    <x v="104"/>
    <x v="103"/>
    <n v="831"/>
    <n v="2092.25"/>
    <n v="6111.125"/>
    <n v="5"/>
    <n v="41400"/>
    <n v="15300"/>
    <n v="5593"/>
    <n v="8280"/>
    <n v="3060"/>
    <n v="1118.5999999999999"/>
    <n v="2"/>
    <n v="22501"/>
    <n v="11250.5"/>
    <n v="3"/>
    <n v="1352173"/>
    <n v="450724.33333333331"/>
  </r>
  <r>
    <x v="105"/>
    <x v="2"/>
    <x v="103"/>
    <x v="105"/>
    <x v="104"/>
    <n v="677.5"/>
    <n v="2042.5"/>
    <n v="4701.166666666667"/>
    <n v="5"/>
    <n v="123500"/>
    <n v="33700"/>
    <n v="7449"/>
    <n v="24700"/>
    <n v="6740"/>
    <n v="1489.8"/>
    <n v="4"/>
    <n v="32571"/>
    <n v="8142.75"/>
    <n v="2"/>
    <n v="1007977"/>
    <n v="503988.5"/>
  </r>
  <r>
    <x v="106"/>
    <x v="7"/>
    <x v="104"/>
    <x v="106"/>
    <x v="105"/>
    <n v="669.6"/>
    <n v="1942.8"/>
    <n v="4910"/>
    <n v="4"/>
    <n v="112000"/>
    <n v="35000"/>
    <n v="6647"/>
    <n v="28000"/>
    <n v="8750"/>
    <n v="1661.75"/>
    <n v="9"/>
    <n v="25363"/>
    <n v="2818.1111111111113"/>
    <n v="1"/>
    <n v="7800"/>
    <n v="7800"/>
  </r>
  <r>
    <x v="107"/>
    <x v="2"/>
    <x v="105"/>
    <x v="107"/>
    <x v="106"/>
    <n v="709.5"/>
    <n v="2655.1666666666665"/>
    <n v="6760"/>
    <n v="3"/>
    <n v="79000"/>
    <n v="16400"/>
    <n v="4320"/>
    <n v="26333.333333333332"/>
    <n v="5466.666666666667"/>
    <n v="1440"/>
    <n v="10"/>
    <n v="42481"/>
    <n v="4248.1000000000004"/>
    <n v="1"/>
    <n v="70958"/>
    <n v="70958"/>
  </r>
  <r>
    <x v="108"/>
    <x v="7"/>
    <x v="106"/>
    <x v="108"/>
    <x v="107"/>
    <n v="725.8"/>
    <n v="1387"/>
    <n v="6660"/>
    <n v="6"/>
    <n v="254000"/>
    <n v="26963"/>
    <n v="10220"/>
    <n v="42333.333333333336"/>
    <n v="4493.833333333333"/>
    <n v="1703.3333333333333"/>
    <n v="6"/>
    <n v="108963"/>
    <n v="18160.5"/>
    <n v="1"/>
    <n v="149019"/>
    <n v="149019"/>
  </r>
  <r>
    <x v="109"/>
    <x v="7"/>
    <x v="107"/>
    <x v="109"/>
    <x v="108"/>
    <n v="989"/>
    <n v="1555"/>
    <n v="6106"/>
    <n v="4"/>
    <n v="104000"/>
    <n v="26666"/>
    <n v="3405"/>
    <n v="26000"/>
    <n v="6666.5"/>
    <n v="851.25"/>
    <n v="4"/>
    <n v="41960"/>
    <n v="10490"/>
    <n v="0"/>
    <n v="0"/>
    <n v="0"/>
  </r>
  <r>
    <x v="110"/>
    <x v="0"/>
    <x v="108"/>
    <x v="110"/>
    <x v="109"/>
    <n v="1173.75"/>
    <n v="2100"/>
    <n v="5675"/>
    <n v="3"/>
    <n v="71000"/>
    <n v="21500"/>
    <n v="4700"/>
    <n v="23666.666666666668"/>
    <n v="7166.666666666667"/>
    <n v="1566.6666666666667"/>
    <n v="1"/>
    <n v="16823"/>
    <n v="16823"/>
    <n v="3"/>
    <n v="907697"/>
    <n v="302565.66666666669"/>
  </r>
  <r>
    <x v="111"/>
    <x v="2"/>
    <x v="109"/>
    <x v="111"/>
    <x v="110"/>
    <n v="696.33333333333337"/>
    <n v="1541.8333333333333"/>
    <n v="4426.166666666667"/>
    <n v="5"/>
    <n v="81200"/>
    <n v="21600"/>
    <n v="3758"/>
    <n v="16240"/>
    <n v="4320"/>
    <n v="751.6"/>
    <n v="3"/>
    <n v="27035"/>
    <n v="9011.6666666666661"/>
    <n v="2"/>
    <n v="12015"/>
    <n v="6007.5"/>
  </r>
  <r>
    <x v="112"/>
    <x v="7"/>
    <x v="110"/>
    <x v="112"/>
    <x v="111"/>
    <n v="1433.6"/>
    <n v="3273.6"/>
    <n v="8436"/>
    <n v="3"/>
    <n v="57000"/>
    <n v="20200"/>
    <n v="4185"/>
    <n v="19000"/>
    <n v="6733.333333333333"/>
    <n v="1395"/>
    <n v="4"/>
    <n v="64288"/>
    <n v="16072"/>
    <n v="2"/>
    <n v="48809"/>
    <n v="24404.5"/>
  </r>
  <r>
    <x v="113"/>
    <x v="7"/>
    <x v="111"/>
    <x v="113"/>
    <x v="112"/>
    <n v="830.8"/>
    <n v="2140"/>
    <n v="5460"/>
    <n v="7"/>
    <n v="148200"/>
    <n v="49100"/>
    <n v="8920"/>
    <n v="21171.428571428572"/>
    <n v="7014.2857142857147"/>
    <n v="1274.2857142857142"/>
    <n v="5"/>
    <n v="66595"/>
    <n v="13319"/>
    <n v="3"/>
    <n v="743129"/>
    <n v="247709.66666666666"/>
  </r>
  <r>
    <x v="114"/>
    <x v="0"/>
    <x v="112"/>
    <x v="114"/>
    <x v="113"/>
    <n v="1379"/>
    <n v="2039.75"/>
    <n v="6457"/>
    <n v="3"/>
    <n v="39800"/>
    <n v="11900"/>
    <n v="2207"/>
    <n v="13266.666666666666"/>
    <n v="3966.6666666666665"/>
    <n v="735.66666666666663"/>
    <n v="2"/>
    <n v="26702"/>
    <n v="13351"/>
    <n v="2"/>
    <n v="527440"/>
    <n v="263720"/>
  </r>
  <r>
    <x v="115"/>
    <x v="7"/>
    <x v="113"/>
    <x v="115"/>
    <x v="114"/>
    <n v="956"/>
    <n v="3297.2"/>
    <n v="6439.4"/>
    <n v="4"/>
    <n v="41400"/>
    <n v="12476"/>
    <n v="2454"/>
    <n v="10350"/>
    <n v="3119"/>
    <n v="613.5"/>
    <n v="5"/>
    <n v="47347"/>
    <n v="9469.4"/>
    <n v="2"/>
    <n v="422404"/>
    <n v="211202"/>
  </r>
  <r>
    <x v="116"/>
    <x v="13"/>
    <x v="114"/>
    <x v="116"/>
    <x v="115"/>
    <n v="656.63636363636363"/>
    <n v="1802.8181818181818"/>
    <n v="4524.363636363636"/>
    <n v="7"/>
    <n v="228200"/>
    <n v="69165"/>
    <n v="11847"/>
    <n v="32600"/>
    <n v="9880.7142857142862"/>
    <n v="1692.4285714285713"/>
    <n v="5"/>
    <n v="67227"/>
    <n v="13445.4"/>
    <n v="1"/>
    <n v="958000"/>
    <n v="958000"/>
  </r>
  <r>
    <x v="117"/>
    <x v="12"/>
    <x v="115"/>
    <x v="117"/>
    <x v="116"/>
    <n v="1138.8666666666666"/>
    <n v="2152.4666666666667"/>
    <n v="5739.9333333333334"/>
    <n v="12"/>
    <n v="256400"/>
    <n v="88876"/>
    <n v="12021"/>
    <n v="21366.666666666668"/>
    <n v="7406.333333333333"/>
    <n v="1001.75"/>
    <n v="7"/>
    <n v="63014"/>
    <n v="9002"/>
    <n v="2"/>
    <n v="1981050"/>
    <n v="990525"/>
  </r>
  <r>
    <x v="118"/>
    <x v="6"/>
    <x v="116"/>
    <x v="118"/>
    <x v="117"/>
    <n v="406.11764705882354"/>
    <n v="1190.2352941176471"/>
    <n v="3101.294117647059"/>
    <n v="10"/>
    <n v="261000"/>
    <n v="67800"/>
    <n v="11252"/>
    <n v="26100"/>
    <n v="6780"/>
    <n v="1125.2"/>
    <n v="8"/>
    <n v="49011"/>
    <n v="6126.375"/>
    <n v="1"/>
    <n v="68676"/>
    <n v="68676"/>
  </r>
  <r>
    <x v="119"/>
    <x v="18"/>
    <x v="117"/>
    <x v="119"/>
    <x v="118"/>
    <n v="408.9375"/>
    <n v="1055.125"/>
    <n v="3016.5"/>
    <n v="8"/>
    <n v="148400"/>
    <n v="50000"/>
    <n v="7383"/>
    <n v="18550"/>
    <n v="6250"/>
    <n v="922.875"/>
    <n v="7"/>
    <n v="60640"/>
    <n v="8662.8571428571431"/>
    <n v="0"/>
    <n v="0"/>
    <n v="0"/>
  </r>
  <r>
    <x v="120"/>
    <x v="15"/>
    <x v="118"/>
    <x v="120"/>
    <x v="119"/>
    <n v="482.1"/>
    <n v="1389.3"/>
    <n v="3402.3"/>
    <n v="5"/>
    <n v="80800"/>
    <n v="28500"/>
    <n v="4071"/>
    <n v="16160"/>
    <n v="5700"/>
    <n v="814.2"/>
    <n v="4"/>
    <n v="29694"/>
    <n v="7423.5"/>
    <n v="4"/>
    <n v="1115000"/>
    <n v="278750"/>
  </r>
  <r>
    <x v="121"/>
    <x v="5"/>
    <x v="119"/>
    <x v="121"/>
    <x v="120"/>
    <n v="399.61904761904759"/>
    <n v="1206.047619047619"/>
    <n v="3355.0952380952381"/>
    <n v="11"/>
    <n v="192700"/>
    <n v="42800"/>
    <n v="8430"/>
    <n v="17518.18181818182"/>
    <n v="3890.909090909091"/>
    <n v="766.36363636363637"/>
    <n v="10"/>
    <n v="67515"/>
    <n v="6751.5"/>
    <n v="2"/>
    <n v="103800"/>
    <n v="51900"/>
  </r>
  <r>
    <x v="122"/>
    <x v="8"/>
    <x v="120"/>
    <x v="41"/>
    <x v="121"/>
    <n v="306.84615384615387"/>
    <n v="981.07692307692309"/>
    <n v="2894.6923076923076"/>
    <n v="8"/>
    <n v="74300"/>
    <n v="16677"/>
    <n v="5720"/>
    <n v="9287.5"/>
    <n v="2084.625"/>
    <n v="715"/>
    <n v="6"/>
    <n v="37099"/>
    <n v="6183.166666666667"/>
    <n v="1"/>
    <n v="4100"/>
    <n v="4100"/>
  </r>
  <r>
    <x v="123"/>
    <x v="6"/>
    <x v="121"/>
    <x v="122"/>
    <x v="122"/>
    <n v="464.47058823529414"/>
    <n v="1521.7647058823529"/>
    <n v="4005.8235294117649"/>
    <n v="8"/>
    <n v="52100"/>
    <n v="10144"/>
    <n v="5049"/>
    <n v="6512.5"/>
    <n v="1268"/>
    <n v="631.125"/>
    <n v="6"/>
    <n v="24637"/>
    <n v="4106.166666666667"/>
    <n v="2"/>
    <n v="175749"/>
    <n v="87874.5"/>
  </r>
  <r>
    <x v="124"/>
    <x v="19"/>
    <x v="122"/>
    <x v="123"/>
    <x v="123"/>
    <n v="506.28571428571428"/>
    <n v="1287"/>
    <n v="3344.5"/>
    <n v="8"/>
    <n v="50500"/>
    <n v="8934"/>
    <n v="4513"/>
    <n v="6312.5"/>
    <n v="1116.75"/>
    <n v="564.125"/>
    <n v="4"/>
    <n v="24660"/>
    <n v="6165"/>
    <n v="3"/>
    <n v="1402700"/>
    <n v="467566.66666666669"/>
  </r>
  <r>
    <x v="125"/>
    <x v="4"/>
    <x v="123"/>
    <x v="124"/>
    <x v="124"/>
    <n v="488.75"/>
    <n v="1626.5833333333333"/>
    <n v="4514"/>
    <n v="9"/>
    <n v="73200"/>
    <n v="13110"/>
    <n v="5137"/>
    <n v="8133.333333333333"/>
    <n v="1456.6666666666667"/>
    <n v="570.77777777777783"/>
    <n v="7"/>
    <n v="41646"/>
    <n v="5949.4285714285716"/>
    <n v="1"/>
    <n v="350249"/>
    <n v="350249"/>
  </r>
  <r>
    <x v="126"/>
    <x v="15"/>
    <x v="124"/>
    <x v="125"/>
    <x v="125"/>
    <n v="776"/>
    <n v="1792.8"/>
    <n v="4532.8999999999996"/>
    <n v="6"/>
    <n v="154000"/>
    <n v="55900"/>
    <n v="9777"/>
    <n v="25666.666666666668"/>
    <n v="9316.6666666666661"/>
    <n v="1629.5"/>
    <n v="5"/>
    <n v="53933"/>
    <n v="10786.6"/>
    <n v="3"/>
    <n v="1093273"/>
    <n v="364424.33333333331"/>
  </r>
  <r>
    <x v="127"/>
    <x v="4"/>
    <x v="125"/>
    <x v="126"/>
    <x v="126"/>
    <n v="515.91666666666663"/>
    <n v="1461.1666666666667"/>
    <n v="3914.75"/>
    <n v="6"/>
    <n v="147400"/>
    <n v="46400"/>
    <n v="8127"/>
    <n v="24566.666666666668"/>
    <n v="7733.333333333333"/>
    <n v="1354.5"/>
    <n v="5"/>
    <n v="69168"/>
    <n v="13833.6"/>
    <n v="1"/>
    <n v="256568"/>
    <n v="256568"/>
  </r>
  <r>
    <x v="128"/>
    <x v="10"/>
    <x v="126"/>
    <x v="127"/>
    <x v="127"/>
    <n v="363.44444444444446"/>
    <n v="1109.7777777777778"/>
    <n v="3103.8888888888887"/>
    <n v="5"/>
    <n v="58900"/>
    <n v="13600"/>
    <n v="3710"/>
    <n v="11780"/>
    <n v="2720"/>
    <n v="742"/>
    <n v="3"/>
    <n v="66056"/>
    <n v="22018.666666666668"/>
    <n v="3"/>
    <n v="82100"/>
    <n v="27366.666666666668"/>
  </r>
  <r>
    <x v="129"/>
    <x v="24"/>
    <x v="127"/>
    <x v="128"/>
    <x v="128"/>
    <n v="128.61157024793388"/>
    <n v="923.60330578512401"/>
    <n v="2594.4793388429753"/>
    <n v="30"/>
    <n v="219600"/>
    <n v="64493"/>
    <n v="17781"/>
    <n v="7320"/>
    <n v="2149.7666666666669"/>
    <n v="592.70000000000005"/>
    <n v="13"/>
    <n v="149731"/>
    <n v="11517.76923076923"/>
    <n v="23"/>
    <n v="2993100"/>
    <n v="130134.78260869565"/>
  </r>
  <r>
    <x v="130"/>
    <x v="6"/>
    <x v="128"/>
    <x v="129"/>
    <x v="129"/>
    <n v="322.70588235294116"/>
    <n v="1319.5294117647059"/>
    <n v="3441.2352941176468"/>
    <n v="15"/>
    <n v="210500"/>
    <n v="30342"/>
    <n v="12397"/>
    <n v="14033.333333333334"/>
    <n v="2022.8"/>
    <n v="826.4666666666667"/>
    <n v="14"/>
    <n v="116255"/>
    <n v="8303.9285714285706"/>
    <n v="4"/>
    <n v="1202654"/>
    <n v="300663.5"/>
  </r>
  <r>
    <x v="131"/>
    <x v="25"/>
    <x v="129"/>
    <x v="130"/>
    <x v="130"/>
    <n v="642.07407407407402"/>
    <n v="1442.148148148148"/>
    <n v="4006.1111111111113"/>
    <n v="15"/>
    <n v="146700"/>
    <n v="29968"/>
    <n v="9139"/>
    <n v="9780"/>
    <n v="1997.8666666666666"/>
    <n v="609.26666666666665"/>
    <n v="12"/>
    <n v="97480"/>
    <n v="8123.333333333333"/>
    <n v="3"/>
    <n v="43187"/>
    <n v="14395.666666666666"/>
  </r>
  <r>
    <x v="132"/>
    <x v="16"/>
    <x v="130"/>
    <x v="131"/>
    <x v="131"/>
    <n v="350.05263157894734"/>
    <n v="1037.1052631578948"/>
    <n v="2775.7368421052633"/>
    <n v="10"/>
    <n v="69800"/>
    <n v="15448"/>
    <n v="5361"/>
    <n v="6980"/>
    <n v="1544.8"/>
    <n v="536.1"/>
    <n v="8"/>
    <n v="55199"/>
    <n v="6899.875"/>
    <n v="5"/>
    <n v="187000"/>
    <n v="37400"/>
  </r>
  <r>
    <x v="133"/>
    <x v="17"/>
    <x v="131"/>
    <x v="132"/>
    <x v="132"/>
    <n v="276.03225806451616"/>
    <n v="957.38709677419354"/>
    <n v="2547.0322580645161"/>
    <n v="16"/>
    <n v="97100"/>
    <n v="14792"/>
    <n v="8200"/>
    <n v="6068.75"/>
    <n v="924.5"/>
    <n v="512.5"/>
    <n v="10"/>
    <n v="51983"/>
    <n v="5198.3"/>
    <n v="8"/>
    <n v="61245"/>
    <n v="7655.625"/>
  </r>
  <r>
    <x v="134"/>
    <x v="7"/>
    <x v="132"/>
    <x v="133"/>
    <x v="133"/>
    <n v="1253.2"/>
    <n v="3780"/>
    <n v="10461.799999999999"/>
    <n v="4"/>
    <n v="43500"/>
    <n v="7200"/>
    <n v="3769"/>
    <n v="10875"/>
    <n v="1800"/>
    <n v="942.25"/>
    <n v="3"/>
    <n v="22711"/>
    <n v="7570.333333333333"/>
    <n v="1"/>
    <n v="41000"/>
    <n v="41000"/>
  </r>
  <r>
    <x v="135"/>
    <x v="1"/>
    <x v="133"/>
    <x v="134"/>
    <x v="134"/>
    <n v="729.71428571428567"/>
    <n v="2414"/>
    <n v="6342.8571428571431"/>
    <n v="7"/>
    <n v="60800"/>
    <n v="10665"/>
    <n v="4348"/>
    <n v="8685.7142857142862"/>
    <n v="1523.5714285714287"/>
    <n v="621.14285714285711"/>
    <n v="3"/>
    <n v="14230"/>
    <n v="4743.333333333333"/>
    <n v="0"/>
    <n v="0"/>
    <n v="0"/>
  </r>
  <r>
    <x v="136"/>
    <x v="0"/>
    <x v="134"/>
    <x v="135"/>
    <x v="135"/>
    <n v="549.25"/>
    <n v="2236.75"/>
    <n v="5650"/>
    <n v="4"/>
    <n v="32500"/>
    <n v="6980"/>
    <n v="2252"/>
    <n v="8125"/>
    <n v="1745"/>
    <n v="563"/>
    <n v="3"/>
    <n v="16542"/>
    <n v="5514"/>
    <n v="0"/>
    <n v="0"/>
    <n v="0"/>
  </r>
  <r>
    <x v="137"/>
    <x v="1"/>
    <x v="135"/>
    <x v="136"/>
    <x v="136"/>
    <n v="1361.2857142857142"/>
    <n v="3771.4285714285716"/>
    <n v="9142.8571428571431"/>
    <n v="7"/>
    <n v="55600"/>
    <n v="12846"/>
    <n v="6032"/>
    <n v="7942.8571428571431"/>
    <n v="1835.1428571428571"/>
    <n v="861.71428571428567"/>
    <n v="3"/>
    <n v="21074"/>
    <n v="7024.666666666667"/>
    <n v="3"/>
    <n v="25525"/>
    <n v="8508.3333333333339"/>
  </r>
  <r>
    <x v="138"/>
    <x v="2"/>
    <x v="136"/>
    <x v="137"/>
    <x v="137"/>
    <n v="876"/>
    <n v="1742.3333333333333"/>
    <n v="5816.666666666667"/>
    <n v="6"/>
    <n v="111400"/>
    <n v="18616"/>
    <n v="4413"/>
    <n v="18566.666666666668"/>
    <n v="3102.6666666666665"/>
    <n v="735.5"/>
    <n v="4"/>
    <n v="26234"/>
    <n v="6558.5"/>
    <n v="1"/>
    <n v="5372"/>
    <n v="5372"/>
  </r>
  <r>
    <x v="139"/>
    <x v="3"/>
    <x v="137"/>
    <x v="138"/>
    <x v="138"/>
    <n v="1244.125"/>
    <n v="2175.5"/>
    <n v="6355.125"/>
    <n v="6"/>
    <n v="40400"/>
    <n v="10045"/>
    <n v="3022"/>
    <n v="6733.333333333333"/>
    <n v="1674.1666666666667"/>
    <n v="503.66666666666669"/>
    <n v="4"/>
    <n v="31412"/>
    <n v="7853"/>
    <n v="1"/>
    <n v="7374"/>
    <n v="7374"/>
  </r>
  <r>
    <x v="140"/>
    <x v="11"/>
    <x v="138"/>
    <x v="139"/>
    <x v="139"/>
    <n v="927.66666666666663"/>
    <n v="3533.3333333333335"/>
    <n v="8533.3333333333339"/>
    <n v="3"/>
    <n v="21900"/>
    <n v="4300"/>
    <n v="1931"/>
    <n v="7300"/>
    <n v="1433.3333333333333"/>
    <n v="643.66666666666663"/>
    <n v="3"/>
    <n v="20269"/>
    <n v="6756.333333333333"/>
    <n v="1"/>
    <n v="2500"/>
    <n v="2500"/>
  </r>
  <r>
    <x v="141"/>
    <x v="0"/>
    <x v="139"/>
    <x v="140"/>
    <x v="140"/>
    <n v="1208.5"/>
    <n v="2550"/>
    <n v="7100"/>
    <n v="4"/>
    <n v="65500"/>
    <n v="17500"/>
    <n v="3386"/>
    <n v="16375"/>
    <n v="4375"/>
    <n v="846.5"/>
    <n v="3"/>
    <n v="15297"/>
    <n v="5099"/>
    <n v="0"/>
    <n v="0"/>
    <n v="0"/>
  </r>
  <r>
    <x v="142"/>
    <x v="2"/>
    <x v="140"/>
    <x v="64"/>
    <x v="141"/>
    <n v="810.66666666666663"/>
    <n v="2383.3333333333335"/>
    <n v="6766.666666666667"/>
    <n v="5"/>
    <n v="42800"/>
    <n v="9200"/>
    <n v="3108"/>
    <n v="8560"/>
    <n v="1840"/>
    <n v="621.6"/>
    <n v="3"/>
    <n v="25557"/>
    <n v="8519"/>
    <n v="0"/>
    <n v="0"/>
    <n v="0"/>
  </r>
  <r>
    <x v="143"/>
    <x v="1"/>
    <x v="141"/>
    <x v="141"/>
    <x v="142"/>
    <n v="332.28571428571428"/>
    <n v="757.71428571428567"/>
    <n v="2254.7142857142858"/>
    <n v="2"/>
    <n v="23500"/>
    <n v="7700"/>
    <n v="1781"/>
    <n v="11750"/>
    <n v="3850"/>
    <n v="890.5"/>
    <n v="1"/>
    <n v="4237"/>
    <n v="4237"/>
    <n v="1"/>
    <n v="31000"/>
    <n v="31000"/>
  </r>
  <r>
    <x v="144"/>
    <x v="26"/>
    <x v="142"/>
    <x v="142"/>
    <x v="143"/>
    <n v="121.23728813559322"/>
    <n v="260.83050847457628"/>
    <n v="641.81355932203394"/>
    <n v="4"/>
    <n v="47000"/>
    <n v="14100"/>
    <n v="4544"/>
    <n v="11750"/>
    <n v="3525"/>
    <n v="1136"/>
    <n v="5"/>
    <n v="42204"/>
    <n v="8440.7999999999993"/>
    <n v="3"/>
    <n v="12100"/>
    <n v="4033.3333333333335"/>
  </r>
  <r>
    <x v="145"/>
    <x v="27"/>
    <x v="143"/>
    <x v="99"/>
    <x v="144"/>
    <n v="146.57692307692307"/>
    <n v="384.61538461538464"/>
    <n v="963.26923076923072"/>
    <n v="5"/>
    <n v="46000"/>
    <n v="10274"/>
    <n v="3421"/>
    <n v="9200"/>
    <n v="2054.8000000000002"/>
    <n v="684.2"/>
    <n v="6"/>
    <n v="49224"/>
    <n v="8204"/>
    <n v="0"/>
    <n v="0"/>
    <n v="0"/>
  </r>
  <r>
    <x v="146"/>
    <x v="22"/>
    <x v="144"/>
    <x v="143"/>
    <x v="145"/>
    <n v="139.1764705882353"/>
    <n v="360.58823529411762"/>
    <n v="855.5"/>
    <n v="4"/>
    <n v="41600"/>
    <n v="12576"/>
    <n v="2447"/>
    <n v="10400"/>
    <n v="3144"/>
    <n v="611.75"/>
    <n v="3"/>
    <n v="24078"/>
    <n v="8026"/>
    <n v="0"/>
    <n v="0"/>
    <n v="0"/>
  </r>
  <r>
    <x v="147"/>
    <x v="28"/>
    <x v="145"/>
    <x v="144"/>
    <x v="146"/>
    <n v="362.03773584905662"/>
    <n v="338.77358490566036"/>
    <n v="939.5094339622641"/>
    <n v="6"/>
    <n v="218400"/>
    <n v="65865"/>
    <n v="11286"/>
    <n v="36400"/>
    <n v="10977.5"/>
    <n v="1881"/>
    <n v="4"/>
    <n v="57934"/>
    <n v="14483.5"/>
    <n v="1"/>
    <n v="45000"/>
    <n v="45000"/>
  </r>
  <r>
    <x v="148"/>
    <x v="12"/>
    <x v="146"/>
    <x v="145"/>
    <x v="147"/>
    <n v="1138.2"/>
    <n v="2144.0666666666666"/>
    <n v="5733.0666666666666"/>
    <n v="11"/>
    <n v="247500"/>
    <n v="87875"/>
    <n v="11361"/>
    <n v="22500"/>
    <n v="7988.636363636364"/>
    <n v="1032.8181818181818"/>
    <n v="4"/>
    <n v="39410"/>
    <n v="9852.5"/>
    <n v="1"/>
    <n v="24496"/>
    <n v="24496"/>
  </r>
  <r>
    <x v="149"/>
    <x v="29"/>
    <x v="147"/>
    <x v="146"/>
    <x v="148"/>
    <n v="383.83333333333331"/>
    <n v="1120.5555555555557"/>
    <n v="2936.9444444444443"/>
    <n v="9"/>
    <n v="206000"/>
    <n v="48800"/>
    <n v="8543"/>
    <n v="22888.888888888891"/>
    <n v="5422.2222222222226"/>
    <n v="949.22222222222217"/>
    <n v="4"/>
    <n v="26364"/>
    <n v="6591"/>
    <n v="1"/>
    <n v="22000"/>
    <n v="22000"/>
  </r>
  <r>
    <x v="150"/>
    <x v="18"/>
    <x v="148"/>
    <x v="147"/>
    <x v="149"/>
    <n v="439.875"/>
    <n v="1042.1875"/>
    <n v="3016.375"/>
    <n v="8"/>
    <n v="148400"/>
    <n v="50000"/>
    <n v="7327"/>
    <n v="18550"/>
    <n v="6250"/>
    <n v="915.875"/>
    <n v="4"/>
    <n v="50728"/>
    <n v="12682"/>
    <n v="2"/>
    <n v="22848"/>
    <n v="11424"/>
  </r>
  <r>
    <x v="151"/>
    <x v="15"/>
    <x v="149"/>
    <x v="148"/>
    <x v="150"/>
    <n v="481.8"/>
    <n v="1379.3"/>
    <n v="3382.2"/>
    <n v="5"/>
    <n v="80800"/>
    <n v="28500"/>
    <n v="17548"/>
    <n v="16160"/>
    <n v="5700"/>
    <n v="3509.6"/>
    <n v="5"/>
    <n v="29455"/>
    <n v="5891"/>
    <n v="1"/>
    <n v="185929"/>
    <n v="185929"/>
  </r>
  <r>
    <x v="152"/>
    <x v="9"/>
    <x v="150"/>
    <x v="149"/>
    <x v="151"/>
    <n v="417.45"/>
    <n v="1205.6500000000001"/>
    <n v="3377.6"/>
    <n v="11"/>
    <n v="192900"/>
    <n v="42900"/>
    <n v="8401"/>
    <n v="17536.363636363636"/>
    <n v="3900"/>
    <n v="763.72727272727275"/>
    <n v="7"/>
    <n v="78592"/>
    <n v="11227.428571428571"/>
    <n v="3"/>
    <n v="293947"/>
    <n v="97982.333333333328"/>
  </r>
  <r>
    <x v="153"/>
    <x v="8"/>
    <x v="151"/>
    <x v="150"/>
    <x v="152"/>
    <n v="306.61538461538464"/>
    <n v="972.92307692307691"/>
    <n v="2878.9230769230771"/>
    <n v="8"/>
    <n v="74700"/>
    <n v="16777"/>
    <n v="5684"/>
    <n v="9337.5"/>
    <n v="2097.125"/>
    <n v="710.5"/>
    <n v="5"/>
    <n v="40345"/>
    <n v="8069"/>
    <n v="1"/>
    <n v="103093"/>
    <n v="103093"/>
  </r>
  <r>
    <x v="154"/>
    <x v="29"/>
    <x v="152"/>
    <x v="151"/>
    <x v="153"/>
    <n v="439.16666666666669"/>
    <n v="1438.7222222222222"/>
    <n v="3791.5"/>
    <n v="8"/>
    <n v="52300"/>
    <n v="10143"/>
    <n v="5010"/>
    <n v="6537.5"/>
    <n v="1267.875"/>
    <n v="626.25"/>
    <n v="4"/>
    <n v="39083"/>
    <n v="9770.75"/>
    <n v="0"/>
    <n v="0"/>
    <n v="0"/>
  </r>
  <r>
    <x v="155"/>
    <x v="19"/>
    <x v="153"/>
    <x v="152"/>
    <x v="154"/>
    <n v="506.14285714285717"/>
    <n v="1279.8571428571429"/>
    <n v="3345.1428571428573"/>
    <n v="8"/>
    <n v="50800"/>
    <n v="8934"/>
    <n v="4511"/>
    <n v="6350"/>
    <n v="1116.75"/>
    <n v="563.875"/>
    <n v="4"/>
    <n v="31008"/>
    <n v="7752"/>
    <n v="1"/>
    <n v="5600"/>
    <n v="5600"/>
  </r>
  <r>
    <x v="156"/>
    <x v="4"/>
    <x v="154"/>
    <x v="153"/>
    <x v="155"/>
    <n v="488.25"/>
    <n v="1197.9166666666667"/>
    <n v="3455.25"/>
    <n v="9"/>
    <n v="73600"/>
    <n v="13278"/>
    <n v="5091"/>
    <n v="8177.7777777777774"/>
    <n v="1475.3333333333333"/>
    <n v="565.66666666666663"/>
    <n v="2"/>
    <n v="17925"/>
    <n v="8962.5"/>
    <n v="0"/>
    <n v="0"/>
    <n v="0"/>
  </r>
  <r>
    <x v="157"/>
    <x v="15"/>
    <x v="124"/>
    <x v="154"/>
    <x v="156"/>
    <n v="776"/>
    <n v="1782.5"/>
    <n v="4533"/>
    <n v="6"/>
    <n v="156000"/>
    <n v="57700"/>
    <n v="9657"/>
    <n v="26000"/>
    <n v="9616.6666666666661"/>
    <n v="1609.5"/>
    <n v="3"/>
    <n v="22372"/>
    <n v="7457.333333333333"/>
    <n v="0"/>
    <n v="0"/>
    <n v="0"/>
  </r>
  <r>
    <x v="158"/>
    <x v="2"/>
    <x v="155"/>
    <x v="155"/>
    <x v="157"/>
    <n v="1554.1666666666667"/>
    <n v="3816.6666666666665"/>
    <n v="8466.6666666666661"/>
    <n v="6"/>
    <n v="43900"/>
    <n v="11200"/>
    <n v="4059"/>
    <n v="7316.666666666667"/>
    <n v="1866.6666666666667"/>
    <n v="676.5"/>
    <n v="6"/>
    <n v="71018"/>
    <n v="11836.333333333334"/>
    <n v="3"/>
    <n v="39400"/>
    <n v="13133.333333333334"/>
  </r>
  <r>
    <x v="159"/>
    <x v="11"/>
    <x v="156"/>
    <x v="156"/>
    <x v="158"/>
    <n v="1348.6666666666667"/>
    <n v="3333.3333333333335"/>
    <n v="8900"/>
    <n v="2"/>
    <n v="15800"/>
    <n v="4500"/>
    <n v="1615"/>
    <n v="7900"/>
    <n v="2250"/>
    <n v="807.5"/>
    <n v="3"/>
    <n v="20831"/>
    <n v="6943.666666666667"/>
    <n v="0"/>
    <n v="0"/>
    <n v="0"/>
  </r>
  <r>
    <x v="160"/>
    <x v="11"/>
    <x v="157"/>
    <x v="140"/>
    <x v="159"/>
    <n v="2098"/>
    <n v="3400"/>
    <n v="9533.3333333333339"/>
    <n v="3"/>
    <n v="35000"/>
    <n v="6800"/>
    <n v="2727"/>
    <n v="11666.666666666666"/>
    <n v="2266.6666666666665"/>
    <n v="909"/>
    <n v="5"/>
    <n v="27528"/>
    <n v="5505.6"/>
    <n v="1"/>
    <n v="7200"/>
    <n v="7200"/>
  </r>
  <r>
    <x v="161"/>
    <x v="3"/>
    <x v="158"/>
    <x v="157"/>
    <x v="160"/>
    <n v="1345.75"/>
    <n v="2850"/>
    <n v="6200"/>
    <n v="8"/>
    <n v="115500"/>
    <n v="22400"/>
    <n v="10558"/>
    <n v="14437.5"/>
    <n v="2800"/>
    <n v="1319.75"/>
    <n v="7"/>
    <n v="86349"/>
    <n v="12335.571428571429"/>
    <n v="2"/>
    <n v="20800"/>
    <n v="10400"/>
  </r>
  <r>
    <x v="162"/>
    <x v="2"/>
    <x v="159"/>
    <x v="158"/>
    <x v="161"/>
    <n v="944.16666666666663"/>
    <n v="3416.6666666666665"/>
    <n v="7616.666666666667"/>
    <n v="6"/>
    <n v="37800"/>
    <n v="8400"/>
    <n v="3439"/>
    <n v="6300"/>
    <n v="1400"/>
    <n v="573.16666666666663"/>
    <n v="5"/>
    <n v="41115"/>
    <n v="8223"/>
    <n v="4"/>
    <n v="53319"/>
    <n v="13329.75"/>
  </r>
  <r>
    <x v="163"/>
    <x v="1"/>
    <x v="160"/>
    <x v="159"/>
    <x v="162"/>
    <n v="744"/>
    <n v="2068.4285714285716"/>
    <n v="8142.8571428571431"/>
    <n v="6"/>
    <n v="68400"/>
    <n v="12763"/>
    <n v="3673"/>
    <n v="11400"/>
    <n v="2127.1666666666665"/>
    <n v="612.16666666666663"/>
    <n v="5"/>
    <n v="50401"/>
    <n v="10080.200000000001"/>
    <n v="1"/>
    <n v="6495"/>
    <n v="6495"/>
  </r>
  <r>
    <x v="164"/>
    <x v="11"/>
    <x v="161"/>
    <x v="160"/>
    <x v="163"/>
    <n v="1966.6666666666667"/>
    <n v="8100"/>
    <n v="21666.666666666668"/>
    <n v="2"/>
    <n v="18900"/>
    <n v="4800"/>
    <n v="1889"/>
    <n v="9450"/>
    <n v="2400"/>
    <n v="944.5"/>
    <n v="5"/>
    <n v="66334"/>
    <n v="13266.8"/>
    <n v="1"/>
    <n v="33000"/>
    <n v="33000"/>
  </r>
  <r>
    <x v="165"/>
    <x v="11"/>
    <x v="162"/>
    <x v="161"/>
    <x v="164"/>
    <n v="679.66666666666663"/>
    <n v="2900"/>
    <n v="8500"/>
    <n v="4"/>
    <n v="27800"/>
    <n v="6008"/>
    <n v="1514"/>
    <n v="6950"/>
    <n v="1502"/>
    <n v="378.5"/>
    <n v="3"/>
    <n v="23436"/>
    <n v="7812"/>
    <n v="0"/>
    <n v="0"/>
    <n v="0"/>
  </r>
  <r>
    <x v="166"/>
    <x v="3"/>
    <x v="163"/>
    <x v="162"/>
    <x v="165"/>
    <n v="1225.5"/>
    <n v="3862.5"/>
    <n v="10375"/>
    <n v="8"/>
    <n v="75500"/>
    <n v="20251"/>
    <n v="9035"/>
    <n v="9437.5"/>
    <n v="2531.375"/>
    <n v="1129.375"/>
    <n v="7"/>
    <n v="72704"/>
    <n v="10386.285714285714"/>
    <n v="5"/>
    <n v="63500"/>
    <n v="12700"/>
  </r>
  <r>
    <x v="167"/>
    <x v="15"/>
    <x v="164"/>
    <x v="163"/>
    <x v="166"/>
    <n v="984.2"/>
    <n v="2746.5"/>
    <n v="7420"/>
    <n v="8"/>
    <n v="45100"/>
    <n v="10891"/>
    <n v="4576"/>
    <n v="5637.5"/>
    <n v="1361.375"/>
    <n v="572"/>
    <n v="6"/>
    <n v="56299"/>
    <n v="9383.1666666666661"/>
    <n v="2"/>
    <n v="151406"/>
    <n v="75703"/>
  </r>
  <r>
    <x v="168"/>
    <x v="10"/>
    <x v="165"/>
    <x v="164"/>
    <x v="167"/>
    <n v="1440.3333333333333"/>
    <n v="3647.6666666666665"/>
    <n v="11177.777777777777"/>
    <n v="7"/>
    <n v="95700"/>
    <n v="19961"/>
    <n v="4129"/>
    <n v="13671.428571428571"/>
    <n v="2851.5714285714284"/>
    <n v="589.85714285714289"/>
    <n v="6"/>
    <n v="71668"/>
    <n v="11944.666666666666"/>
    <n v="1"/>
    <n v="11000"/>
    <n v="11000"/>
  </r>
  <r>
    <x v="169"/>
    <x v="0"/>
    <x v="166"/>
    <x v="165"/>
    <x v="168"/>
    <n v="1362.5"/>
    <n v="5525"/>
    <n v="11750"/>
    <n v="4"/>
    <n v="28800"/>
    <n v="10900"/>
    <n v="3622"/>
    <n v="7200"/>
    <n v="2725"/>
    <n v="905.5"/>
    <n v="2"/>
    <n v="21804"/>
    <n v="10902"/>
    <n v="1"/>
    <n v="9900"/>
    <n v="9900"/>
  </r>
  <r>
    <x v="170"/>
    <x v="1"/>
    <x v="167"/>
    <x v="166"/>
    <x v="169"/>
    <n v="1609.5714285714287"/>
    <n v="4885.7142857142853"/>
    <n v="13514.285714285714"/>
    <n v="5"/>
    <n v="78800"/>
    <n v="18281"/>
    <n v="5890"/>
    <n v="15760"/>
    <n v="3656.2"/>
    <n v="1178"/>
    <n v="7"/>
    <n v="78644"/>
    <n v="11234.857142857143"/>
    <n v="2"/>
    <n v="90000"/>
    <n v="45000"/>
  </r>
  <r>
    <x v="171"/>
    <x v="0"/>
    <x v="168"/>
    <x v="165"/>
    <x v="170"/>
    <n v="2583"/>
    <n v="5525"/>
    <n v="16900"/>
    <n v="4"/>
    <n v="80900"/>
    <n v="14700"/>
    <n v="5651"/>
    <n v="20225"/>
    <n v="3675"/>
    <n v="1412.75"/>
    <n v="6"/>
    <n v="116054"/>
    <n v="19342.333333333332"/>
    <n v="2"/>
    <n v="168000"/>
    <n v="84000"/>
  </r>
  <r>
    <x v="172"/>
    <x v="7"/>
    <x v="169"/>
    <x v="167"/>
    <x v="70"/>
    <n v="1374.8"/>
    <n v="3920"/>
    <n v="9160"/>
    <n v="5"/>
    <n v="39400"/>
    <n v="12000"/>
    <n v="3966"/>
    <n v="7880"/>
    <n v="2400"/>
    <n v="793.2"/>
    <n v="4"/>
    <n v="39559"/>
    <n v="9889.75"/>
    <n v="3"/>
    <n v="61100"/>
    <n v="20366.666666666668"/>
  </r>
  <r>
    <x v="173"/>
    <x v="7"/>
    <x v="170"/>
    <x v="168"/>
    <x v="171"/>
    <n v="1367.4"/>
    <n v="5880"/>
    <n v="13420"/>
    <n v="3"/>
    <n v="20600"/>
    <n v="5400"/>
    <n v="2043"/>
    <n v="6866.666666666667"/>
    <n v="1800"/>
    <n v="681"/>
    <n v="3"/>
    <n v="43145"/>
    <n v="14381.666666666666"/>
    <n v="0"/>
    <n v="0"/>
    <n v="0"/>
  </r>
  <r>
    <x v="174"/>
    <x v="14"/>
    <x v="50"/>
    <x v="169"/>
    <x v="81"/>
    <n v="1950"/>
    <n v="3450"/>
    <n v="9650"/>
    <n v="2"/>
    <n v="17600"/>
    <n v="5500"/>
    <n v="1139"/>
    <n v="8800"/>
    <n v="2750"/>
    <n v="569.5"/>
    <n v="3"/>
    <n v="42882"/>
    <n v="14294"/>
    <n v="1"/>
    <n v="23502"/>
    <n v="23502"/>
  </r>
  <r>
    <x v="175"/>
    <x v="12"/>
    <x v="171"/>
    <x v="170"/>
    <x v="172"/>
    <n v="886.26666666666665"/>
    <n v="3598.8666666666668"/>
    <n v="10160"/>
    <n v="15"/>
    <n v="149800"/>
    <n v="38454"/>
    <n v="15305"/>
    <n v="9986.6666666666661"/>
    <n v="2563.6"/>
    <n v="1020.3333333333334"/>
    <n v="8"/>
    <n v="94931"/>
    <n v="11866.375"/>
    <n v="5"/>
    <n v="168393"/>
    <n v="33678.6"/>
  </r>
  <r>
    <x v="176"/>
    <x v="12"/>
    <x v="172"/>
    <x v="171"/>
    <x v="173"/>
    <n v="1415.6666666666667"/>
    <n v="5046.666666666667"/>
    <n v="12013.333333333334"/>
    <n v="16"/>
    <n v="548800"/>
    <n v="128200"/>
    <n v="40802"/>
    <n v="34300"/>
    <n v="8012.5"/>
    <n v="2550.125"/>
    <n v="14"/>
    <n v="336425"/>
    <n v="24030.357142857141"/>
    <n v="4"/>
    <n v="3417700"/>
    <n v="854425"/>
  </r>
  <r>
    <x v="177"/>
    <x v="13"/>
    <x v="173"/>
    <x v="172"/>
    <x v="174"/>
    <n v="762.4545454545455"/>
    <n v="3418.181818181818"/>
    <n v="8327.2727272727279"/>
    <n v="11"/>
    <n v="224800"/>
    <n v="58566"/>
    <n v="19539"/>
    <n v="20436.363636363636"/>
    <n v="5324.181818181818"/>
    <n v="1776.2727272727273"/>
    <n v="9"/>
    <n v="102405"/>
    <n v="11378.333333333334"/>
    <n v="2"/>
    <n v="23300"/>
    <n v="11650"/>
  </r>
  <r>
    <x v="178"/>
    <x v="13"/>
    <x v="174"/>
    <x v="173"/>
    <x v="175"/>
    <n v="920.5454545454545"/>
    <n v="3772.7272727272725"/>
    <n v="9381.818181818182"/>
    <n v="11"/>
    <n v="203000"/>
    <n v="55367"/>
    <n v="13477"/>
    <n v="18454.545454545456"/>
    <n v="5033.363636363636"/>
    <n v="1225.1818181818182"/>
    <n v="8"/>
    <n v="109731"/>
    <n v="13716.375"/>
    <n v="5"/>
    <n v="469600"/>
    <n v="93920"/>
  </r>
  <r>
    <x v="179"/>
    <x v="13"/>
    <x v="175"/>
    <x v="174"/>
    <x v="176"/>
    <n v="696.18181818181813"/>
    <n v="2918.181818181818"/>
    <n v="7354.545454545455"/>
    <n v="10"/>
    <n v="234400"/>
    <n v="55000"/>
    <n v="15824"/>
    <n v="23440"/>
    <n v="5500"/>
    <n v="1582.4"/>
    <n v="11"/>
    <n v="155729"/>
    <n v="14157.181818181818"/>
    <n v="3"/>
    <n v="2815000"/>
    <n v="938333.33333333337"/>
  </r>
  <r>
    <x v="180"/>
    <x v="15"/>
    <x v="176"/>
    <x v="175"/>
    <x v="177"/>
    <n v="1245.3"/>
    <n v="4410"/>
    <n v="11900"/>
    <n v="8"/>
    <n v="177200"/>
    <n v="40629"/>
    <n v="11059"/>
    <n v="22150"/>
    <n v="5078.625"/>
    <n v="1382.375"/>
    <n v="7"/>
    <n v="64330"/>
    <n v="9190"/>
    <n v="2"/>
    <n v="2456000"/>
    <n v="1228000"/>
  </r>
  <r>
    <x v="181"/>
    <x v="19"/>
    <x v="177"/>
    <x v="176"/>
    <x v="178"/>
    <n v="785.21428571428567"/>
    <n v="3221.4285714285716"/>
    <n v="7792.8571428571431"/>
    <n v="13"/>
    <n v="130300"/>
    <n v="34077"/>
    <n v="9418"/>
    <n v="10023.076923076924"/>
    <n v="2621.3076923076924"/>
    <n v="724.46153846153845"/>
    <n v="10"/>
    <n v="94791"/>
    <n v="9479.1"/>
    <n v="5"/>
    <n v="117600"/>
    <n v="23520"/>
  </r>
  <r>
    <x v="182"/>
    <x v="19"/>
    <x v="178"/>
    <x v="177"/>
    <x v="179"/>
    <n v="793"/>
    <n v="3778.8571428571427"/>
    <n v="9321.4285714285706"/>
    <n v="14"/>
    <n v="257000"/>
    <n v="51606"/>
    <n v="16911"/>
    <n v="18357.142857142859"/>
    <n v="3686.1428571428573"/>
    <n v="1207.9285714285713"/>
    <n v="9"/>
    <n v="117531"/>
    <n v="13059"/>
    <n v="5"/>
    <n v="8707600"/>
    <n v="1741520"/>
  </r>
  <r>
    <x v="183"/>
    <x v="10"/>
    <x v="179"/>
    <x v="178"/>
    <x v="180"/>
    <n v="575.77777777777783"/>
    <n v="2577.8888888888887"/>
    <n v="6377.7777777777774"/>
    <n v="7"/>
    <n v="132300"/>
    <n v="24680"/>
    <n v="7852"/>
    <n v="18900"/>
    <n v="3525.7142857142858"/>
    <n v="1121.7142857142858"/>
    <n v="4"/>
    <n v="42086"/>
    <n v="10521.5"/>
    <n v="4"/>
    <n v="1048300"/>
    <n v="262075"/>
  </r>
  <r>
    <x v="184"/>
    <x v="10"/>
    <x v="180"/>
    <x v="179"/>
    <x v="181"/>
    <n v="1014.3333333333334"/>
    <n v="3066.6666666666665"/>
    <n v="8622.2222222222226"/>
    <n v="8"/>
    <n v="73100"/>
    <n v="16601"/>
    <n v="6526"/>
    <n v="9137.5"/>
    <n v="2075.125"/>
    <n v="815.75"/>
    <n v="9"/>
    <n v="100818"/>
    <n v="11202"/>
    <n v="3"/>
    <n v="136500"/>
    <n v="45500"/>
  </r>
  <r>
    <x v="185"/>
    <x v="10"/>
    <x v="181"/>
    <x v="180"/>
    <x v="182"/>
    <n v="1258.8888888888889"/>
    <n v="4211.1111111111113"/>
    <n v="10633.333333333334"/>
    <n v="9"/>
    <n v="235700"/>
    <n v="40380"/>
    <n v="13545"/>
    <n v="26188.888888888891"/>
    <n v="4486.666666666667"/>
    <n v="1505"/>
    <n v="9"/>
    <n v="100734"/>
    <n v="11192.666666666666"/>
    <n v="1"/>
    <n v="11000"/>
    <n v="11000"/>
  </r>
  <r>
    <x v="186"/>
    <x v="8"/>
    <x v="182"/>
    <x v="181"/>
    <x v="183"/>
    <n v="1685.1538461538462"/>
    <n v="5223.0769230769229"/>
    <n v="12507.692307692309"/>
    <n v="12"/>
    <n v="343400"/>
    <n v="55800"/>
    <n v="26050"/>
    <n v="28616.666666666668"/>
    <n v="4650"/>
    <n v="2170.8333333333335"/>
    <n v="9"/>
    <n v="117826"/>
    <n v="13091.777777777777"/>
    <n v="3"/>
    <n v="4006100"/>
    <n v="1335366.6666666667"/>
  </r>
  <r>
    <x v="187"/>
    <x v="13"/>
    <x v="183"/>
    <x v="182"/>
    <x v="184"/>
    <n v="764.90909090909088"/>
    <n v="2736.3636363636365"/>
    <n v="7136.363636363636"/>
    <n v="11"/>
    <n v="247600"/>
    <n v="48342"/>
    <n v="13884"/>
    <n v="22509.090909090908"/>
    <n v="4394.727272727273"/>
    <n v="1262.1818181818182"/>
    <n v="13"/>
    <n v="154630"/>
    <n v="11894.615384615385"/>
    <n v="2"/>
    <n v="39300"/>
    <n v="19650"/>
  </r>
  <r>
    <x v="188"/>
    <x v="3"/>
    <x v="184"/>
    <x v="183"/>
    <x v="185"/>
    <n v="781.25"/>
    <n v="2612.5"/>
    <n v="5950"/>
    <n v="8"/>
    <n v="143200"/>
    <n v="28785"/>
    <n v="7363"/>
    <n v="17900"/>
    <n v="3598.125"/>
    <n v="920.375"/>
    <n v="7"/>
    <n v="58537"/>
    <n v="8362.4285714285706"/>
    <n v="3"/>
    <n v="1512700"/>
    <n v="504233.33333333331"/>
  </r>
  <r>
    <x v="189"/>
    <x v="1"/>
    <x v="185"/>
    <x v="184"/>
    <x v="186"/>
    <n v="926.14285714285711"/>
    <n v="2914.2857142857142"/>
    <n v="6685.7142857142853"/>
    <n v="7"/>
    <n v="236400"/>
    <n v="55700"/>
    <n v="13622"/>
    <n v="33771.428571428572"/>
    <n v="7957.1428571428569"/>
    <n v="1946"/>
    <n v="7"/>
    <n v="37857"/>
    <n v="5408.1428571428569"/>
    <n v="2"/>
    <n v="2570000"/>
    <n v="1285000"/>
  </r>
  <r>
    <x v="190"/>
    <x v="15"/>
    <x v="186"/>
    <x v="185"/>
    <x v="187"/>
    <n v="908.2"/>
    <n v="2900"/>
    <n v="7100"/>
    <n v="10"/>
    <n v="265900"/>
    <n v="54348"/>
    <n v="10313"/>
    <n v="26590"/>
    <n v="5434.8"/>
    <n v="1031.3"/>
    <n v="7"/>
    <n v="48775"/>
    <n v="6967.8571428571431"/>
    <n v="2"/>
    <n v="8200000"/>
    <n v="4100000"/>
  </r>
  <r>
    <x v="191"/>
    <x v="10"/>
    <x v="187"/>
    <x v="186"/>
    <x v="188"/>
    <n v="1065.1111111111111"/>
    <n v="3933.3333333333335"/>
    <n v="9555.5555555555547"/>
    <n v="9"/>
    <n v="117800"/>
    <n v="29659"/>
    <n v="10580"/>
    <n v="13088.888888888889"/>
    <n v="3295.4444444444443"/>
    <n v="1175.5555555555557"/>
    <n v="8"/>
    <n v="66700"/>
    <n v="8337.5"/>
    <n v="2"/>
    <n v="26500"/>
    <n v="13250"/>
  </r>
  <r>
    <x v="192"/>
    <x v="10"/>
    <x v="188"/>
    <x v="187"/>
    <x v="189"/>
    <n v="850.55555555555554"/>
    <n v="3077.7777777777778"/>
    <n v="8411.1111111111113"/>
    <n v="10"/>
    <n v="256200"/>
    <n v="81986"/>
    <n v="14503"/>
    <n v="25620"/>
    <n v="8198.6"/>
    <n v="1450.3"/>
    <n v="8"/>
    <n v="113729"/>
    <n v="14216.125"/>
    <n v="2"/>
    <n v="16000"/>
    <n v="8000"/>
  </r>
  <r>
    <x v="193"/>
    <x v="8"/>
    <x v="189"/>
    <x v="188"/>
    <x v="190"/>
    <n v="893.69230769230774"/>
    <n v="2904.4615384615386"/>
    <n v="6969.2307692307695"/>
    <n v="12"/>
    <n v="343200"/>
    <n v="76724"/>
    <n v="16974"/>
    <n v="28600"/>
    <n v="6393.666666666667"/>
    <n v="1414.5"/>
    <n v="7"/>
    <n v="41233"/>
    <n v="5890.4285714285716"/>
    <n v="3"/>
    <n v="745200"/>
    <n v="248400"/>
  </r>
  <r>
    <x v="194"/>
    <x v="15"/>
    <x v="190"/>
    <x v="189"/>
    <x v="191"/>
    <n v="1056.5999999999999"/>
    <n v="2990"/>
    <n v="6720"/>
    <n v="10"/>
    <n v="279900"/>
    <n v="63264"/>
    <n v="16384"/>
    <n v="27990"/>
    <n v="6326.4"/>
    <n v="1638.4"/>
    <n v="7"/>
    <n v="71302"/>
    <n v="10186"/>
    <n v="2"/>
    <n v="8500"/>
    <n v="4250"/>
  </r>
  <r>
    <x v="195"/>
    <x v="15"/>
    <x v="191"/>
    <x v="190"/>
    <x v="192"/>
    <n v="660.5"/>
    <n v="3050"/>
    <n v="6820"/>
    <n v="11"/>
    <n v="200100"/>
    <n v="43100"/>
    <n v="13046"/>
    <n v="18190.909090909092"/>
    <n v="3918.181818181818"/>
    <n v="1186"/>
    <n v="10"/>
    <n v="120466"/>
    <n v="12046.6"/>
    <n v="2"/>
    <n v="1934000"/>
    <n v="967000"/>
  </r>
  <r>
    <x v="196"/>
    <x v="18"/>
    <x v="192"/>
    <x v="191"/>
    <x v="193"/>
    <n v="876.9375"/>
    <n v="3462.5"/>
    <n v="6712.5"/>
    <n v="13"/>
    <n v="215100"/>
    <n v="46410"/>
    <n v="13380"/>
    <n v="16546.153846153848"/>
    <n v="3570"/>
    <n v="1029.2307692307693"/>
    <n v="8"/>
    <n v="72753"/>
    <n v="9094.125"/>
    <n v="6"/>
    <n v="2666800"/>
    <n v="444466.66666666669"/>
  </r>
  <r>
    <x v="197"/>
    <x v="4"/>
    <x v="193"/>
    <x v="192"/>
    <x v="194"/>
    <n v="747.16666666666663"/>
    <n v="3041.6666666666665"/>
    <n v="6558.333333333333"/>
    <n v="12"/>
    <n v="321900"/>
    <n v="80788"/>
    <n v="20691"/>
    <n v="26825"/>
    <n v="6732.333333333333"/>
    <n v="1724.25"/>
    <n v="8"/>
    <n v="73624"/>
    <n v="9203"/>
    <n v="3"/>
    <n v="18000"/>
    <n v="6000"/>
  </r>
  <r>
    <x v="198"/>
    <x v="2"/>
    <x v="194"/>
    <x v="184"/>
    <x v="195"/>
    <n v="878.66666666666663"/>
    <n v="3400"/>
    <n v="8533.3333333333339"/>
    <n v="6"/>
    <n v="124300"/>
    <n v="27900"/>
    <n v="7877"/>
    <n v="20716.666666666668"/>
    <n v="4650"/>
    <n v="1312.8333333333333"/>
    <n v="8"/>
    <n v="43115"/>
    <n v="5389.375"/>
    <n v="2"/>
    <n v="12900"/>
    <n v="6450"/>
  </r>
  <r>
    <x v="199"/>
    <x v="2"/>
    <x v="195"/>
    <x v="193"/>
    <x v="196"/>
    <n v="1284.6666666666667"/>
    <n v="4733.333333333333"/>
    <n v="11100"/>
    <n v="5"/>
    <n v="100100"/>
    <n v="18100"/>
    <n v="5566"/>
    <n v="20020"/>
    <n v="3620"/>
    <n v="1113.2"/>
    <n v="7"/>
    <n v="72573"/>
    <n v="10367.571428571429"/>
    <n v="2"/>
    <n v="620500"/>
    <n v="310250"/>
  </r>
  <r>
    <x v="200"/>
    <x v="2"/>
    <x v="196"/>
    <x v="194"/>
    <x v="197"/>
    <n v="1496"/>
    <n v="5600"/>
    <n v="12300"/>
    <n v="6"/>
    <n v="222300"/>
    <n v="74100"/>
    <n v="14500"/>
    <n v="37050"/>
    <n v="12350"/>
    <n v="2416.6666666666665"/>
    <n v="4"/>
    <n v="77707"/>
    <n v="19426.75"/>
    <n v="4"/>
    <n v="1928100"/>
    <n v="482025"/>
  </r>
  <r>
    <x v="201"/>
    <x v="1"/>
    <x v="197"/>
    <x v="195"/>
    <x v="198"/>
    <n v="623.71428571428567"/>
    <n v="2385.7142857142858"/>
    <n v="5685.7142857142853"/>
    <n v="7"/>
    <n v="122400"/>
    <n v="20415"/>
    <n v="5985"/>
    <n v="17485.714285714286"/>
    <n v="2916.4285714285716"/>
    <n v="855"/>
    <n v="9"/>
    <n v="147876"/>
    <n v="16430.666666666668"/>
    <n v="1"/>
    <n v="7800"/>
    <n v="7800"/>
  </r>
  <r>
    <x v="202"/>
    <x v="2"/>
    <x v="198"/>
    <x v="196"/>
    <x v="199"/>
    <n v="1145"/>
    <n v="3883.3333333333335"/>
    <n v="6166.666666666667"/>
    <n v="7"/>
    <n v="238400"/>
    <n v="61487"/>
    <n v="15601"/>
    <n v="34057.142857142855"/>
    <n v="8783.8571428571431"/>
    <n v="2228.7142857142858"/>
    <n v="5"/>
    <n v="78316"/>
    <n v="15663.2"/>
    <n v="1"/>
    <n v="264000"/>
    <n v="264000"/>
  </r>
  <r>
    <x v="203"/>
    <x v="7"/>
    <x v="199"/>
    <x v="197"/>
    <x v="200"/>
    <n v="1580"/>
    <n v="4300"/>
    <n v="9640"/>
    <n v="6"/>
    <n v="342300"/>
    <n v="96400"/>
    <n v="17438"/>
    <n v="57050"/>
    <n v="16066.666666666666"/>
    <n v="2906.3333333333335"/>
    <n v="6"/>
    <n v="109932"/>
    <n v="18322"/>
    <n v="2"/>
    <n v="16900"/>
    <n v="8450"/>
  </r>
  <r>
    <x v="204"/>
    <x v="14"/>
    <x v="200"/>
    <x v="198"/>
    <x v="201"/>
    <n v="3750"/>
    <n v="6250"/>
    <n v="19000"/>
    <n v="2"/>
    <n v="66000"/>
    <n v="12000"/>
    <n v="3540"/>
    <n v="33000"/>
    <n v="6000"/>
    <n v="1770"/>
    <n v="2"/>
    <n v="21743"/>
    <n v="10871.5"/>
    <n v="0"/>
    <n v="0"/>
    <n v="0"/>
  </r>
  <r>
    <x v="205"/>
    <x v="0"/>
    <x v="201"/>
    <x v="199"/>
    <x v="199"/>
    <n v="1077.75"/>
    <n v="3625"/>
    <n v="9250"/>
    <n v="6"/>
    <n v="202500"/>
    <n v="52824"/>
    <n v="12390"/>
    <n v="33750"/>
    <n v="8804"/>
    <n v="2065"/>
    <n v="6"/>
    <n v="126219"/>
    <n v="21036.5"/>
    <n v="0"/>
    <n v="0"/>
    <n v="0"/>
  </r>
  <r>
    <x v="206"/>
    <x v="2"/>
    <x v="202"/>
    <x v="200"/>
    <x v="202"/>
    <n v="690.33333333333337"/>
    <n v="2833.3333333333335"/>
    <n v="7016.666666666667"/>
    <n v="7"/>
    <n v="100400"/>
    <n v="25950"/>
    <n v="6117"/>
    <n v="14342.857142857143"/>
    <n v="3707.1428571428573"/>
    <n v="873.85714285714289"/>
    <n v="9"/>
    <n v="201947"/>
    <n v="22438.555555555555"/>
    <n v="0"/>
    <n v="0"/>
    <n v="0"/>
  </r>
  <r>
    <x v="207"/>
    <x v="3"/>
    <x v="203"/>
    <x v="201"/>
    <x v="203"/>
    <n v="919.5"/>
    <n v="2800"/>
    <n v="7012.5"/>
    <n v="12"/>
    <n v="348900"/>
    <n v="87000"/>
    <n v="15581"/>
    <n v="29075"/>
    <n v="7250"/>
    <n v="1298.4166666666667"/>
    <n v="12"/>
    <n v="75686"/>
    <n v="6307.166666666667"/>
    <n v="2"/>
    <n v="48700"/>
    <n v="24350"/>
  </r>
  <r>
    <x v="208"/>
    <x v="3"/>
    <x v="204"/>
    <x v="186"/>
    <x v="204"/>
    <n v="2013.875"/>
    <n v="4425"/>
    <n v="10762.5"/>
    <n v="10"/>
    <n v="348900"/>
    <n v="80600"/>
    <n v="15622"/>
    <n v="34890"/>
    <n v="8060"/>
    <n v="1562.2"/>
    <n v="5"/>
    <n v="37296"/>
    <n v="7459.2"/>
    <n v="3"/>
    <n v="11700"/>
    <n v="3900"/>
  </r>
  <r>
    <x v="209"/>
    <x v="14"/>
    <x v="205"/>
    <x v="202"/>
    <x v="205"/>
    <n v="5550"/>
    <n v="5450"/>
    <n v="26000"/>
    <n v="7"/>
    <n v="764300"/>
    <n v="209400"/>
    <n v="40400"/>
    <n v="109185.71428571429"/>
    <n v="29914.285714285714"/>
    <n v="5771.4285714285716"/>
    <n v="7"/>
    <n v="271072"/>
    <n v="38724.571428571428"/>
    <n v="1"/>
    <n v="5800"/>
    <n v="5800"/>
  </r>
  <r>
    <x v="210"/>
    <x v="7"/>
    <x v="206"/>
    <x v="203"/>
    <x v="168"/>
    <n v="1720"/>
    <n v="4200"/>
    <n v="9400"/>
    <n v="6"/>
    <n v="336100"/>
    <n v="70800"/>
    <n v="20000"/>
    <n v="56016.666666666664"/>
    <n v="11800"/>
    <n v="3333.3333333333335"/>
    <n v="8"/>
    <n v="88267"/>
    <n v="11033.375"/>
    <n v="2"/>
    <n v="49000"/>
    <n v="24500"/>
  </r>
  <r>
    <x v="211"/>
    <x v="7"/>
    <x v="206"/>
    <x v="133"/>
    <x v="206"/>
    <n v="1720"/>
    <n v="3780"/>
    <n v="13900"/>
    <n v="9"/>
    <n v="247100"/>
    <n v="40200"/>
    <n v="10065"/>
    <n v="27455.555555555555"/>
    <n v="4466.666666666667"/>
    <n v="1118.3333333333333"/>
    <n v="6"/>
    <n v="133075"/>
    <n v="22179.166666666668"/>
    <n v="3"/>
    <n v="83300"/>
    <n v="27766.666666666668"/>
  </r>
  <r>
    <x v="212"/>
    <x v="14"/>
    <x v="207"/>
    <x v="204"/>
    <x v="207"/>
    <n v="2633.5"/>
    <n v="4850"/>
    <n v="13150"/>
    <n v="2"/>
    <n v="52000"/>
    <n v="19100"/>
    <n v="19100"/>
    <n v="26000"/>
    <n v="9550"/>
    <n v="9550"/>
    <n v="4"/>
    <n v="36845"/>
    <n v="9211.25"/>
    <n v="2"/>
    <n v="124200"/>
    <n v="62100"/>
  </r>
  <r>
    <x v="213"/>
    <x v="30"/>
    <x v="208"/>
    <x v="205"/>
    <x v="208"/>
    <n v="1331.4736842105262"/>
    <n v="3214.4210526315787"/>
    <n v="8498.2456140350878"/>
    <n v="57"/>
    <n v="1347800"/>
    <n v="350255"/>
    <n v="89551"/>
    <n v="23645.614035087718"/>
    <n v="6144.8245614035086"/>
    <n v="1571.0701754385964"/>
    <n v="36"/>
    <n v="726462"/>
    <n v="20179.5"/>
    <n v="22"/>
    <n v="79014"/>
    <n v="3591.5454545454545"/>
  </r>
  <r>
    <x v="214"/>
    <x v="13"/>
    <x v="209"/>
    <x v="206"/>
    <x v="209"/>
    <n v="1060.909090909091"/>
    <n v="2418.181818181818"/>
    <n v="6590.909090909091"/>
    <n v="12"/>
    <n v="257200"/>
    <n v="70585"/>
    <n v="13815"/>
    <n v="21433.333333333332"/>
    <n v="5882.083333333333"/>
    <n v="1151.25"/>
    <n v="13"/>
    <n v="153244"/>
    <n v="11788"/>
    <n v="6"/>
    <n v="448800"/>
    <n v="74800"/>
  </r>
  <r>
    <x v="215"/>
    <x v="3"/>
    <x v="210"/>
    <x v="207"/>
    <x v="210"/>
    <n v="2294.125"/>
    <n v="4775"/>
    <n v="10975"/>
    <n v="10"/>
    <n v="327100"/>
    <n v="87286"/>
    <n v="17506"/>
    <n v="32710"/>
    <n v="8728.6"/>
    <n v="1750.6"/>
    <n v="6"/>
    <n v="44744"/>
    <n v="7457.333333333333"/>
    <n v="3"/>
    <n v="21700"/>
    <n v="7233.333333333333"/>
  </r>
  <r>
    <x v="216"/>
    <x v="1"/>
    <x v="211"/>
    <x v="208"/>
    <x v="211"/>
    <n v="1721.2857142857142"/>
    <n v="4314.2857142857147"/>
    <n v="10557.142857142857"/>
    <n v="8"/>
    <n v="328200"/>
    <n v="69851"/>
    <n v="14551"/>
    <n v="41025"/>
    <n v="8731.375"/>
    <n v="1818.875"/>
    <n v="4"/>
    <n v="29137"/>
    <n v="7284.25"/>
    <n v="2"/>
    <n v="18100"/>
    <n v="9050"/>
  </r>
  <r>
    <x v="217"/>
    <x v="15"/>
    <x v="212"/>
    <x v="209"/>
    <x v="212"/>
    <n v="2296.9"/>
    <n v="4050"/>
    <n v="9710"/>
    <n v="15"/>
    <n v="417700"/>
    <n v="127397"/>
    <n v="18278"/>
    <n v="27846.666666666668"/>
    <n v="8493.1333333333332"/>
    <n v="1218.5333333333333"/>
    <n v="8"/>
    <n v="47469"/>
    <n v="5933.625"/>
    <n v="2"/>
    <n v="15400"/>
    <n v="7700"/>
  </r>
  <r>
    <x v="218"/>
    <x v="15"/>
    <x v="213"/>
    <x v="210"/>
    <x v="213"/>
    <n v="989.2"/>
    <n v="2710"/>
    <n v="6280"/>
    <n v="13"/>
    <n v="306000"/>
    <n v="74231"/>
    <n v="14950"/>
    <n v="23538.461538461539"/>
    <n v="5710.0769230769229"/>
    <n v="1150"/>
    <n v="10"/>
    <n v="63565"/>
    <n v="6356.5"/>
    <n v="4"/>
    <n v="117000"/>
    <n v="29250"/>
  </r>
  <r>
    <x v="219"/>
    <x v="3"/>
    <x v="214"/>
    <x v="193"/>
    <x v="214"/>
    <n v="927.75"/>
    <n v="3550"/>
    <n v="8600"/>
    <n v="11"/>
    <n v="79700"/>
    <n v="18726"/>
    <n v="7443"/>
    <n v="7245.454545454545"/>
    <n v="1702.3636363636363"/>
    <n v="676.63636363636363"/>
    <n v="6"/>
    <n v="45387"/>
    <n v="7564.5"/>
    <n v="5"/>
    <n v="44400"/>
    <n v="8880"/>
  </r>
  <r>
    <x v="220"/>
    <x v="3"/>
    <x v="215"/>
    <x v="211"/>
    <x v="215"/>
    <n v="1421.125"/>
    <n v="4325"/>
    <n v="9625"/>
    <n v="14"/>
    <n v="473100"/>
    <n v="136100"/>
    <n v="26386"/>
    <n v="33792.857142857145"/>
    <n v="9721.4285714285706"/>
    <n v="1884.7142857142858"/>
    <n v="10"/>
    <n v="115408"/>
    <n v="11540.8"/>
    <n v="4"/>
    <n v="61900"/>
    <n v="15475"/>
  </r>
  <r>
    <x v="221"/>
    <x v="0"/>
    <x v="216"/>
    <x v="183"/>
    <x v="216"/>
    <n v="1843.5"/>
    <n v="5225"/>
    <n v="11675"/>
    <n v="7"/>
    <n v="138600"/>
    <n v="33328"/>
    <n v="11143"/>
    <n v="19800"/>
    <n v="4761.1428571428569"/>
    <n v="1591.8571428571429"/>
    <n v="5"/>
    <n v="46508"/>
    <n v="9301.6"/>
    <n v="1"/>
    <n v="4700"/>
    <n v="4700"/>
  </r>
  <r>
    <x v="222"/>
    <x v="3"/>
    <x v="217"/>
    <x v="212"/>
    <x v="217"/>
    <n v="1100.75"/>
    <n v="3225"/>
    <n v="7837.5"/>
    <n v="12"/>
    <n v="247100"/>
    <n v="63019"/>
    <n v="11282"/>
    <n v="20591.666666666668"/>
    <n v="5251.583333333333"/>
    <n v="940.16666666666663"/>
    <n v="7"/>
    <n v="63494"/>
    <n v="9070.5714285714294"/>
    <n v="3"/>
    <n v="82400"/>
    <n v="27466.666666666668"/>
  </r>
  <r>
    <x v="223"/>
    <x v="3"/>
    <x v="218"/>
    <x v="213"/>
    <x v="71"/>
    <n v="1225.75"/>
    <n v="2704.25"/>
    <n v="6512.5"/>
    <n v="8"/>
    <n v="249200"/>
    <n v="70300"/>
    <n v="10873"/>
    <n v="31150"/>
    <n v="8787.5"/>
    <n v="1359.125"/>
    <n v="4"/>
    <n v="84554"/>
    <n v="21138.5"/>
    <n v="1"/>
    <n v="3500"/>
    <n v="3500"/>
  </r>
  <r>
    <x v="224"/>
    <x v="1"/>
    <x v="219"/>
    <x v="214"/>
    <x v="218"/>
    <n v="1850.4285714285713"/>
    <n v="4514.2857142857147"/>
    <n v="10742.857142857143"/>
    <n v="10"/>
    <n v="206000"/>
    <n v="47450"/>
    <n v="9596"/>
    <n v="20600"/>
    <n v="4745"/>
    <n v="959.6"/>
    <n v="6"/>
    <n v="68747"/>
    <n v="11457.833333333334"/>
    <n v="3"/>
    <n v="22600"/>
    <n v="7533.333333333333"/>
  </r>
  <r>
    <x v="225"/>
    <x v="15"/>
    <x v="220"/>
    <x v="215"/>
    <x v="219"/>
    <n v="1015.8"/>
    <n v="4000"/>
    <n v="8860"/>
    <n v="13"/>
    <n v="302900"/>
    <n v="75132"/>
    <n v="17314"/>
    <n v="23300"/>
    <n v="5779.3846153846152"/>
    <n v="1331.8461538461538"/>
    <n v="8"/>
    <n v="46989"/>
    <n v="5873.625"/>
    <n v="2"/>
    <n v="12700"/>
    <n v="6350"/>
  </r>
  <r>
    <x v="226"/>
    <x v="1"/>
    <x v="221"/>
    <x v="216"/>
    <x v="220"/>
    <n v="1611.4285714285713"/>
    <n v="4614.2857142857147"/>
    <n v="12442.857142857143"/>
    <n v="7"/>
    <n v="92500"/>
    <n v="22800"/>
    <n v="8653"/>
    <n v="13214.285714285714"/>
    <n v="3257.1428571428573"/>
    <n v="1236.1428571428571"/>
    <n v="4"/>
    <n v="76473"/>
    <n v="19118.25"/>
    <n v="2"/>
    <n v="12200"/>
    <n v="6100"/>
  </r>
  <r>
    <x v="227"/>
    <x v="8"/>
    <x v="222"/>
    <x v="217"/>
    <x v="221"/>
    <n v="725.38461538461536"/>
    <n v="2914"/>
    <n v="6846.1538461538457"/>
    <n v="17"/>
    <n v="380000"/>
    <n v="79936"/>
    <n v="20076"/>
    <n v="22352.941176470587"/>
    <n v="4702.1176470588234"/>
    <n v="1180.9411764705883"/>
    <n v="9"/>
    <n v="101903"/>
    <n v="11322.555555555555"/>
    <n v="2"/>
    <n v="10300"/>
    <n v="5150"/>
  </r>
  <r>
    <x v="228"/>
    <x v="15"/>
    <x v="223"/>
    <x v="218"/>
    <x v="222"/>
    <n v="639.79999999999995"/>
    <n v="2470"/>
    <n v="5430"/>
    <n v="10"/>
    <n v="359400"/>
    <n v="84166"/>
    <n v="22735"/>
    <n v="35940"/>
    <n v="8416.6"/>
    <n v="2273.5"/>
    <n v="7"/>
    <n v="80659"/>
    <n v="11522.714285714286"/>
    <n v="3"/>
    <n v="2206000"/>
    <n v="735333.33333333337"/>
  </r>
  <r>
    <x v="229"/>
    <x v="10"/>
    <x v="224"/>
    <x v="219"/>
    <x v="223"/>
    <n v="980.66666666666663"/>
    <n v="2811.1111111111113"/>
    <n v="6188.8888888888887"/>
    <n v="11"/>
    <n v="348300"/>
    <n v="92895"/>
    <n v="15119"/>
    <n v="31663.636363636364"/>
    <n v="8445"/>
    <n v="1374.4545454545455"/>
    <n v="9"/>
    <n v="138122"/>
    <n v="15346.888888888889"/>
    <n v="3"/>
    <n v="221800"/>
    <n v="73933.333333333328"/>
  </r>
  <r>
    <x v="230"/>
    <x v="0"/>
    <x v="225"/>
    <x v="220"/>
    <x v="33"/>
    <n v="1450.75"/>
    <n v="3400"/>
    <n v="7800"/>
    <n v="7"/>
    <n v="182000"/>
    <n v="39600"/>
    <n v="9529"/>
    <n v="26000"/>
    <n v="5657.1428571428569"/>
    <n v="1361.2857142857142"/>
    <n v="8"/>
    <n v="61862"/>
    <n v="7732.75"/>
    <n v="4"/>
    <n v="158400"/>
    <n v="39600"/>
  </r>
  <r>
    <x v="231"/>
    <x v="1"/>
    <x v="226"/>
    <x v="158"/>
    <x v="224"/>
    <n v="888.71428571428567"/>
    <n v="2928.5714285714284"/>
    <n v="6128.5714285714284"/>
    <n v="10"/>
    <n v="150100"/>
    <n v="43233"/>
    <n v="12055"/>
    <n v="15010"/>
    <n v="4323.3"/>
    <n v="1205.5"/>
    <n v="5"/>
    <n v="49545"/>
    <n v="9909"/>
    <n v="4"/>
    <n v="240900"/>
    <n v="60225"/>
  </r>
  <r>
    <x v="232"/>
    <x v="2"/>
    <x v="227"/>
    <x v="218"/>
    <x v="225"/>
    <n v="1359.3333333333333"/>
    <n v="4116.666666666667"/>
    <n v="10200"/>
    <n v="6"/>
    <n v="103600"/>
    <n v="40168"/>
    <n v="7317"/>
    <n v="17266.666666666668"/>
    <n v="6694.666666666667"/>
    <n v="1219.5"/>
    <n v="5"/>
    <n v="52859"/>
    <n v="10571.8"/>
    <n v="4"/>
    <n v="706500"/>
    <n v="176625"/>
  </r>
  <r>
    <x v="233"/>
    <x v="2"/>
    <x v="228"/>
    <x v="221"/>
    <x v="226"/>
    <n v="1223.6666666666667"/>
    <n v="3283.3333333333335"/>
    <n v="8566.6666666666661"/>
    <n v="9"/>
    <n v="40000"/>
    <n v="21402"/>
    <n v="6369"/>
    <n v="4444.4444444444443"/>
    <n v="2378"/>
    <n v="707.66666666666663"/>
    <n v="3"/>
    <n v="20616"/>
    <n v="6872"/>
    <n v="2"/>
    <n v="11900"/>
    <n v="5950"/>
  </r>
  <r>
    <x v="234"/>
    <x v="31"/>
    <x v="229"/>
    <x v="222"/>
    <x v="227"/>
    <n v="615.99099099099101"/>
    <n v="2496.0900900900901"/>
    <n v="6162.2072072072069"/>
    <n v="109"/>
    <n v="1405600"/>
    <n v="296858"/>
    <n v="82634"/>
    <n v="12895.412844036697"/>
    <n v="2723.4678899082569"/>
    <n v="758.11009174311926"/>
    <n v="72"/>
    <n v="737276"/>
    <n v="10239.944444444445"/>
    <n v="31"/>
    <n v="4212400"/>
    <n v="135883.87096774194"/>
  </r>
  <r>
    <x v="235"/>
    <x v="15"/>
    <x v="230"/>
    <x v="223"/>
    <x v="228"/>
    <n v="826.7"/>
    <n v="3110"/>
    <n v="6920"/>
    <n v="11"/>
    <n v="231600"/>
    <n v="73684"/>
    <n v="14820"/>
    <n v="21054.545454545456"/>
    <n v="6698.545454545455"/>
    <n v="1347.2727272727273"/>
    <n v="5"/>
    <n v="35456"/>
    <n v="7091.2"/>
    <n v="13"/>
    <n v="827943"/>
    <n v="63687.923076923078"/>
  </r>
  <r>
    <x v="236"/>
    <x v="13"/>
    <x v="231"/>
    <x v="224"/>
    <x v="229"/>
    <n v="1115.3636363636363"/>
    <n v="3863.6363636363635"/>
    <n v="9118.181818181818"/>
    <n v="15"/>
    <n v="163600"/>
    <n v="40394"/>
    <n v="12031"/>
    <n v="10906.666666666666"/>
    <n v="2692.9333333333334"/>
    <n v="802.06666666666672"/>
    <n v="11"/>
    <n v="164761"/>
    <n v="14978.272727272728"/>
    <n v="3"/>
    <n v="67100"/>
    <n v="22366.666666666668"/>
  </r>
  <r>
    <x v="237"/>
    <x v="15"/>
    <x v="232"/>
    <x v="225"/>
    <x v="230"/>
    <n v="2097.6999999999998"/>
    <n v="4980"/>
    <n v="12170"/>
    <n v="13"/>
    <n v="383700"/>
    <n v="96089"/>
    <n v="23541"/>
    <n v="29515.384615384617"/>
    <n v="7391.4615384615381"/>
    <n v="1810.8461538461538"/>
    <n v="7"/>
    <n v="99855"/>
    <n v="14265"/>
    <n v="6"/>
    <n v="230200"/>
    <n v="38366.666666666664"/>
  </r>
  <r>
    <x v="238"/>
    <x v="2"/>
    <x v="233"/>
    <x v="226"/>
    <x v="202"/>
    <n v="765.66666666666663"/>
    <n v="2916.6666666666665"/>
    <n v="7016.666666666667"/>
    <n v="11"/>
    <n v="77800"/>
    <n v="21246"/>
    <n v="5347"/>
    <n v="7072.727272727273"/>
    <n v="1931.4545454545455"/>
    <n v="486.09090909090907"/>
    <n v="7"/>
    <n v="71069"/>
    <n v="10152.714285714286"/>
    <n v="2"/>
    <n v="39000"/>
    <n v="19500"/>
  </r>
  <r>
    <x v="239"/>
    <x v="8"/>
    <x v="234"/>
    <x v="227"/>
    <x v="231"/>
    <n v="1085.8461538461538"/>
    <n v="4553.8461538461543"/>
    <n v="9907.6923076923085"/>
    <n v="15"/>
    <n v="202500"/>
    <n v="46764"/>
    <n v="13736"/>
    <n v="13500"/>
    <n v="3117.6"/>
    <n v="915.73333333333335"/>
    <n v="7"/>
    <n v="66768"/>
    <n v="9538.2857142857138"/>
    <n v="3"/>
    <n v="42500"/>
    <n v="14166.666666666666"/>
  </r>
  <r>
    <x v="240"/>
    <x v="10"/>
    <x v="235"/>
    <x v="228"/>
    <x v="232"/>
    <n v="1095.2222222222222"/>
    <n v="3700"/>
    <n v="8777.7777777777774"/>
    <n v="15"/>
    <n v="474100"/>
    <n v="107907"/>
    <n v="34359"/>
    <n v="31606.666666666668"/>
    <n v="7193.8"/>
    <n v="2290.6"/>
    <n v="8"/>
    <n v="102862"/>
    <n v="12857.75"/>
    <n v="3"/>
    <n v="42000"/>
    <n v="14000"/>
  </r>
  <r>
    <x v="241"/>
    <x v="2"/>
    <x v="236"/>
    <x v="229"/>
    <x v="233"/>
    <n v="1330.5"/>
    <n v="3750"/>
    <n v="9583.3333333333339"/>
    <n v="13"/>
    <n v="108400"/>
    <n v="31241"/>
    <n v="11345"/>
    <n v="8338.461538461539"/>
    <n v="2403.1538461538462"/>
    <n v="872.69230769230774"/>
    <n v="5"/>
    <n v="87227"/>
    <n v="17445.400000000001"/>
    <n v="2"/>
    <n v="9400"/>
    <n v="4700"/>
  </r>
  <r>
    <x v="242"/>
    <x v="8"/>
    <x v="237"/>
    <x v="230"/>
    <x v="234"/>
    <n v="662.30769230769226"/>
    <n v="2565.6153846153848"/>
    <n v="6200"/>
    <n v="15"/>
    <n v="493900"/>
    <n v="91146"/>
    <n v="26358"/>
    <n v="32926.666666666664"/>
    <n v="6076.4"/>
    <n v="1757.2"/>
    <n v="10"/>
    <n v="207006"/>
    <n v="20700.599999999999"/>
    <n v="2"/>
    <n v="285000"/>
    <n v="142500"/>
  </r>
  <r>
    <x v="243"/>
    <x v="8"/>
    <x v="238"/>
    <x v="231"/>
    <x v="235"/>
    <n v="758.76923076923072"/>
    <n v="2853.8461538461538"/>
    <n v="6992.3076923076924"/>
    <n v="18"/>
    <n v="633800"/>
    <n v="130835"/>
    <n v="32107"/>
    <n v="35211.111111111109"/>
    <n v="7268.6111111111113"/>
    <n v="1783.7222222222222"/>
    <n v="8"/>
    <n v="60789"/>
    <n v="7598.625"/>
    <n v="2"/>
    <n v="476700"/>
    <n v="238350"/>
  </r>
  <r>
    <x v="244"/>
    <x v="13"/>
    <x v="239"/>
    <x v="232"/>
    <x v="236"/>
    <n v="815.5454545454545"/>
    <n v="3136.3636363636365"/>
    <n v="8527.2727272727279"/>
    <n v="13"/>
    <n v="521300"/>
    <n v="135652"/>
    <n v="28161"/>
    <n v="40100"/>
    <n v="10434.76923076923"/>
    <n v="2166.2307692307691"/>
    <n v="8"/>
    <n v="102088"/>
    <n v="12761"/>
    <n v="2"/>
    <n v="280487"/>
    <n v="140243.5"/>
  </r>
  <r>
    <x v="245"/>
    <x v="15"/>
    <x v="240"/>
    <x v="233"/>
    <x v="237"/>
    <n v="930.6"/>
    <n v="3730"/>
    <n v="9960"/>
    <n v="17"/>
    <n v="145200"/>
    <n v="31193"/>
    <n v="10115"/>
    <n v="8541.176470588236"/>
    <n v="1834.8823529411766"/>
    <n v="595"/>
    <n v="7"/>
    <n v="72885"/>
    <n v="10412.142857142857"/>
    <n v="3"/>
    <n v="264000"/>
    <n v="88000"/>
  </r>
  <r>
    <x v="246"/>
    <x v="19"/>
    <x v="241"/>
    <x v="234"/>
    <x v="238"/>
    <n v="782.28571428571433"/>
    <n v="3200"/>
    <n v="8057.1428571428569"/>
    <n v="18"/>
    <n v="397900"/>
    <n v="79454"/>
    <n v="34097"/>
    <n v="22105.555555555555"/>
    <n v="4414.1111111111113"/>
    <n v="1894.2777777777778"/>
    <n v="8"/>
    <n v="111746"/>
    <n v="13968.25"/>
    <n v="2"/>
    <n v="462400"/>
    <n v="231200"/>
  </r>
  <r>
    <x v="247"/>
    <x v="15"/>
    <x v="242"/>
    <x v="223"/>
    <x v="239"/>
    <n v="648.79999999999995"/>
    <n v="3110"/>
    <n v="8110"/>
    <n v="13"/>
    <n v="139400"/>
    <n v="23493"/>
    <n v="7473"/>
    <n v="10723.076923076924"/>
    <n v="1807.1538461538462"/>
    <n v="574.84615384615381"/>
    <n v="8"/>
    <n v="80480"/>
    <n v="10060"/>
    <n v="5"/>
    <n v="698500"/>
    <n v="139700"/>
  </r>
  <r>
    <x v="248"/>
    <x v="7"/>
    <x v="243"/>
    <x v="200"/>
    <x v="240"/>
    <n v="1143.8"/>
    <n v="3400"/>
    <n v="8180"/>
    <n v="10"/>
    <n v="113700"/>
    <n v="40842"/>
    <n v="8390"/>
    <n v="11370"/>
    <n v="4084.2"/>
    <n v="839"/>
    <n v="9"/>
    <n v="79073"/>
    <n v="8785.8888888888887"/>
    <n v="2"/>
    <n v="19600"/>
    <n v="9800"/>
  </r>
  <r>
    <x v="249"/>
    <x v="3"/>
    <x v="244"/>
    <x v="235"/>
    <x v="241"/>
    <n v="647.5"/>
    <n v="2723"/>
    <n v="7687.5"/>
    <n v="13"/>
    <n v="106100"/>
    <n v="19549"/>
    <n v="7979"/>
    <n v="8161.5384615384619"/>
    <n v="1503.7692307692307"/>
    <n v="613.76923076923072"/>
    <n v="7"/>
    <n v="52953"/>
    <n v="7564.7142857142853"/>
    <n v="2"/>
    <n v="316000"/>
    <n v="158000"/>
  </r>
  <r>
    <x v="250"/>
    <x v="19"/>
    <x v="245"/>
    <x v="236"/>
    <x v="242"/>
    <n v="1046.4285714285713"/>
    <n v="3528.5714285714284"/>
    <n v="8478.5714285714294"/>
    <n v="18"/>
    <n v="141700"/>
    <n v="31850"/>
    <n v="15623"/>
    <n v="7872.2222222222226"/>
    <n v="1769.4444444444443"/>
    <n v="867.94444444444446"/>
    <n v="8"/>
    <n v="95147"/>
    <n v="11893.375"/>
    <n v="5"/>
    <n v="20800"/>
    <n v="4160"/>
  </r>
  <r>
    <x v="251"/>
    <x v="10"/>
    <x v="246"/>
    <x v="237"/>
    <x v="243"/>
    <n v="763.55555555555554"/>
    <n v="2900.3333333333335"/>
    <n v="7177.7777777777774"/>
    <n v="13"/>
    <n v="104700"/>
    <n v="23869"/>
    <n v="10486"/>
    <n v="8053.8461538461543"/>
    <n v="1836.0769230769231"/>
    <n v="806.61538461538464"/>
    <n v="10"/>
    <n v="119350"/>
    <n v="11935"/>
    <n v="7"/>
    <n v="67600"/>
    <n v="9657.1428571428569"/>
  </r>
  <r>
    <x v="252"/>
    <x v="3"/>
    <x v="247"/>
    <x v="238"/>
    <x v="244"/>
    <n v="1335"/>
    <n v="3311.625"/>
    <n v="8925"/>
    <n v="12"/>
    <n v="66100"/>
    <n v="16825"/>
    <n v="6238"/>
    <n v="5508.333333333333"/>
    <n v="1402.0833333333333"/>
    <n v="519.83333333333337"/>
    <n v="7"/>
    <n v="85105"/>
    <n v="12157.857142857143"/>
    <n v="2"/>
    <n v="6700"/>
    <n v="3350"/>
  </r>
  <r>
    <x v="253"/>
    <x v="2"/>
    <x v="248"/>
    <x v="239"/>
    <x v="245"/>
    <n v="1053.5"/>
    <n v="4083.3333333333335"/>
    <n v="8733.3333333333339"/>
    <n v="10"/>
    <n v="50200"/>
    <n v="9989"/>
    <n v="5219"/>
    <n v="5020"/>
    <n v="998.9"/>
    <n v="521.9"/>
    <n v="9"/>
    <n v="91728"/>
    <n v="10192"/>
    <n v="3"/>
    <n v="16400"/>
    <n v="5466.666666666667"/>
  </r>
  <r>
    <x v="254"/>
    <x v="32"/>
    <x v="249"/>
    <x v="240"/>
    <x v="246"/>
    <n v="664.45263157894738"/>
    <n v="2263.4631578947369"/>
    <n v="5820.8421052631575"/>
    <n v="95"/>
    <n v="795425"/>
    <n v="128641"/>
    <n v="74045"/>
    <n v="8372.894736842105"/>
    <n v="1354.1157894736841"/>
    <n v="779.42105263157896"/>
    <n v="6"/>
    <n v="60834"/>
    <n v="10139"/>
    <n v="3"/>
    <n v="38000"/>
    <n v="12666.666666666666"/>
  </r>
  <r>
    <x v="255"/>
    <x v="0"/>
    <x v="250"/>
    <x v="241"/>
    <x v="247"/>
    <n v="1208.75"/>
    <n v="3275"/>
    <n v="8175"/>
    <n v="9"/>
    <n v="39200"/>
    <n v="8569"/>
    <n v="3317"/>
    <n v="4355.5555555555557"/>
    <n v="952.11111111111109"/>
    <n v="368.55555555555554"/>
    <n v="96"/>
    <n v="808370"/>
    <n v="8420.5208333333339"/>
    <n v="29"/>
    <n v="135085"/>
    <n v="4658.1034482758623"/>
  </r>
  <r>
    <x v="256"/>
    <x v="10"/>
    <x v="251"/>
    <x v="242"/>
    <x v="248"/>
    <n v="1302"/>
    <n v="3360.5555555555557"/>
    <n v="8866.6666666666661"/>
    <n v="16"/>
    <n v="206700"/>
    <n v="45598"/>
    <n v="16050"/>
    <n v="12918.75"/>
    <n v="2849.875"/>
    <n v="1003.125"/>
    <n v="5"/>
    <n v="65625"/>
    <n v="13125"/>
    <n v="3"/>
    <n v="629000"/>
    <n v="209666.66666666666"/>
  </r>
  <r>
    <x v="257"/>
    <x v="0"/>
    <x v="252"/>
    <x v="102"/>
    <x v="249"/>
    <n v="734.25"/>
    <n v="3175"/>
    <n v="8000"/>
    <n v="8"/>
    <n v="63500"/>
    <n v="15126"/>
    <n v="7703"/>
    <n v="7937.5"/>
    <n v="1890.75"/>
    <n v="962.875"/>
    <n v="11"/>
    <n v="114977"/>
    <n v="10452.454545454546"/>
    <n v="3"/>
    <n v="43100"/>
    <n v="14366.666666666666"/>
  </r>
  <r>
    <x v="258"/>
    <x v="3"/>
    <x v="253"/>
    <x v="80"/>
    <x v="250"/>
    <n v="1349.5"/>
    <n v="3350"/>
    <n v="8037.5"/>
    <n v="14"/>
    <n v="85800"/>
    <n v="15873"/>
    <n v="8206"/>
    <n v="6128.5714285714284"/>
    <n v="1133.7857142857142"/>
    <n v="586.14285714285711"/>
    <n v="8"/>
    <n v="113643"/>
    <n v="14205.375"/>
    <n v="6"/>
    <n v="123700"/>
    <n v="20616.666666666668"/>
  </r>
  <r>
    <x v="259"/>
    <x v="19"/>
    <x v="254"/>
    <x v="243"/>
    <x v="251"/>
    <n v="1107.7857142857142"/>
    <n v="4121.4285714285716"/>
    <n v="12407.142857142857"/>
    <n v="18"/>
    <n v="443000"/>
    <n v="77911"/>
    <n v="24989"/>
    <n v="24611.111111111109"/>
    <n v="4328.3888888888887"/>
    <n v="1388.2777777777778"/>
    <n v="8"/>
    <n v="101442"/>
    <n v="12680.25"/>
    <n v="2"/>
    <n v="8500"/>
    <n v="4250"/>
  </r>
  <r>
    <x v="260"/>
    <x v="8"/>
    <x v="74"/>
    <x v="244"/>
    <x v="252"/>
    <n v="583.53846153846155"/>
    <n v="2746.1538461538462"/>
    <n v="6492.3076923076924"/>
    <n v="21"/>
    <n v="107200"/>
    <n v="16725"/>
    <n v="9572"/>
    <n v="5104.7619047619046"/>
    <n v="796.42857142857144"/>
    <n v="455.8095238095238"/>
    <n v="9"/>
    <n v="175495"/>
    <n v="19499.444444444445"/>
    <n v="7"/>
    <n v="27700"/>
    <n v="3957.1428571428573"/>
  </r>
  <r>
    <x v="261"/>
    <x v="19"/>
    <x v="255"/>
    <x v="245"/>
    <x v="253"/>
    <n v="1032.2142857142858"/>
    <n v="3599.9285714285716"/>
    <n v="7900"/>
    <n v="20"/>
    <n v="285600"/>
    <n v="58690"/>
    <n v="24631"/>
    <n v="14280"/>
    <n v="2934.5"/>
    <n v="1231.55"/>
    <n v="13"/>
    <n v="158511"/>
    <n v="12193.153846153846"/>
    <n v="7"/>
    <n v="75500"/>
    <n v="10785.714285714286"/>
  </r>
  <r>
    <x v="262"/>
    <x v="18"/>
    <x v="256"/>
    <x v="246"/>
    <x v="254"/>
    <n v="559.25"/>
    <n v="2306.25"/>
    <n v="5481.25"/>
    <n v="24"/>
    <n v="103900"/>
    <n v="21625"/>
    <n v="11325"/>
    <n v="4329.166666666667"/>
    <n v="901.04166666666663"/>
    <n v="471.875"/>
    <n v="8"/>
    <n v="88270"/>
    <n v="11033.75"/>
    <n v="7"/>
    <n v="23900"/>
    <n v="3414.2857142857142"/>
  </r>
  <r>
    <x v="263"/>
    <x v="6"/>
    <x v="257"/>
    <x v="247"/>
    <x v="255"/>
    <n v="787.88235294117646"/>
    <n v="2935.705882352941"/>
    <n v="7329.411764705882"/>
    <n v="22"/>
    <n v="175600"/>
    <n v="31465"/>
    <n v="14579"/>
    <n v="7981.818181818182"/>
    <n v="1430.2272727272727"/>
    <n v="662.68181818181813"/>
    <n v="15"/>
    <n v="177361"/>
    <n v="11824.066666666668"/>
    <n v="7"/>
    <n v="18500"/>
    <n v="2642.8571428571427"/>
  </r>
  <r>
    <x v="264"/>
    <x v="33"/>
    <x v="258"/>
    <x v="248"/>
    <x v="256"/>
    <n v="1155.5416666666667"/>
    <n v="4154.166666666667"/>
    <n v="11812.5"/>
    <n v="32"/>
    <n v="146600"/>
    <n v="24890"/>
    <n v="13656"/>
    <n v="4581.25"/>
    <n v="777.8125"/>
    <n v="426.75"/>
    <n v="18"/>
    <n v="294895"/>
    <n v="16383.055555555555"/>
    <n v="46"/>
    <n v="6790500"/>
    <n v="147619.5652173913"/>
  </r>
  <r>
    <x v="265"/>
    <x v="34"/>
    <x v="259"/>
    <x v="249"/>
    <x v="257"/>
    <n v="808.86363636363637"/>
    <n v="2707.909090909091"/>
    <n v="6318.181818181818"/>
    <n v="40"/>
    <n v="400400"/>
    <n v="69985"/>
    <n v="31184"/>
    <n v="10010"/>
    <n v="1749.625"/>
    <n v="779.6"/>
    <n v="32"/>
    <n v="495118"/>
    <n v="15472.4375"/>
    <n v="6"/>
    <n v="200100"/>
    <n v="33350"/>
  </r>
  <r>
    <x v="266"/>
    <x v="14"/>
    <x v="260"/>
    <x v="250"/>
    <x v="258"/>
    <n v="3137.5"/>
    <n v="5550"/>
    <n v="23650"/>
    <n v="2"/>
    <n v="128200"/>
    <n v="24050"/>
    <n v="11118"/>
    <n v="64100"/>
    <n v="12025"/>
    <n v="5559"/>
    <n v="1"/>
    <n v="67345"/>
    <n v="67345"/>
    <n v="0"/>
    <n v="0"/>
    <n v="0"/>
  </r>
  <r>
    <x v="267"/>
    <x v="20"/>
    <x v="261"/>
    <x v="251"/>
    <x v="259"/>
    <n v="3800"/>
    <n v="4000"/>
    <n v="23000"/>
    <n v="1"/>
    <n v="82000"/>
    <n v="15900"/>
    <n v="5600"/>
    <n v="82000"/>
    <n v="15900"/>
    <n v="5600"/>
    <n v="2"/>
    <n v="217274"/>
    <n v="108637"/>
    <n v="0"/>
    <n v="0"/>
    <n v="0"/>
  </r>
  <r>
    <x v="268"/>
    <x v="14"/>
    <x v="262"/>
    <x v="252"/>
    <x v="163"/>
    <n v="2800"/>
    <n v="8450"/>
    <n v="32500"/>
    <n v="2"/>
    <n v="47000"/>
    <n v="8500"/>
    <n v="4300"/>
    <n v="23500"/>
    <n v="4250"/>
    <n v="2150"/>
    <n v="2"/>
    <n v="121020"/>
    <n v="6051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30EEF-0BFA-4A82-8EE4-B8BC0BBC8E0A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FI8" firstHeaderRow="1" firstDataRow="5" firstDataCol="1"/>
  <pivotFields count="24">
    <pivotField axis="axisRow" numFmtId="14" showAll="0">
      <items count="2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t="default"/>
      </items>
    </pivotField>
    <pivotField axis="axisCol" showAll="0">
      <items count="36">
        <item x="20"/>
        <item x="14"/>
        <item x="11"/>
        <item x="0"/>
        <item x="7"/>
        <item x="2"/>
        <item x="1"/>
        <item x="3"/>
        <item x="10"/>
        <item x="15"/>
        <item x="13"/>
        <item x="4"/>
        <item x="8"/>
        <item x="19"/>
        <item x="12"/>
        <item x="18"/>
        <item x="6"/>
        <item x="29"/>
        <item x="16"/>
        <item x="9"/>
        <item x="5"/>
        <item x="34"/>
        <item x="23"/>
        <item x="33"/>
        <item x="21"/>
        <item x="25"/>
        <item x="17"/>
        <item x="22"/>
        <item x="27"/>
        <item x="28"/>
        <item x="30"/>
        <item x="26"/>
        <item x="32"/>
        <item x="31"/>
        <item x="24"/>
        <item t="default"/>
      </items>
    </pivotField>
    <pivotField axis="axisCol" showAll="0">
      <items count="264">
        <item x="29"/>
        <item x="162"/>
        <item x="134"/>
        <item x="141"/>
        <item x="17"/>
        <item x="138"/>
        <item x="252"/>
        <item x="30"/>
        <item x="53"/>
        <item x="81"/>
        <item x="46"/>
        <item x="126"/>
        <item x="104"/>
        <item x="59"/>
        <item x="16"/>
        <item x="106"/>
        <item x="88"/>
        <item x="261"/>
        <item x="18"/>
        <item x="50"/>
        <item x="58"/>
        <item x="151"/>
        <item x="120"/>
        <item x="44"/>
        <item x="84"/>
        <item x="156"/>
        <item x="103"/>
        <item x="94"/>
        <item x="202"/>
        <item x="111"/>
        <item x="109"/>
        <item x="100"/>
        <item x="105"/>
        <item x="201"/>
        <item x="60"/>
        <item x="197"/>
        <item x="77"/>
        <item x="26"/>
        <item x="52"/>
        <item x="233"/>
        <item x="33"/>
        <item x="23"/>
        <item x="25"/>
        <item x="57"/>
        <item x="108"/>
        <item x="144"/>
        <item x="113"/>
        <item x="149"/>
        <item x="118"/>
        <item x="139"/>
        <item x="250"/>
        <item x="3"/>
        <item x="140"/>
        <item x="107"/>
        <item x="38"/>
        <item x="1"/>
        <item x="54"/>
        <item x="133"/>
        <item x="68"/>
        <item x="55"/>
        <item x="244"/>
        <item x="179"/>
        <item x="4"/>
        <item x="56"/>
        <item x="160"/>
        <item x="136"/>
        <item x="207"/>
        <item x="194"/>
        <item x="86"/>
        <item x="61"/>
        <item x="64"/>
        <item x="24"/>
        <item x="166"/>
        <item x="128"/>
        <item x="112"/>
        <item x="78"/>
        <item x="262"/>
        <item x="159"/>
        <item x="243"/>
        <item x="62"/>
        <item x="225"/>
        <item x="92"/>
        <item x="154"/>
        <item x="123"/>
        <item x="27"/>
        <item x="161"/>
        <item x="2"/>
        <item x="43"/>
        <item x="71"/>
        <item x="72"/>
        <item x="125"/>
        <item x="226"/>
        <item x="184"/>
        <item x="76"/>
        <item x="98"/>
        <item x="132"/>
        <item x="260"/>
        <item x="97"/>
        <item x="157"/>
        <item x="51"/>
        <item x="248"/>
        <item x="90"/>
        <item x="20"/>
        <item x="223"/>
        <item x="185"/>
        <item x="242"/>
        <item x="12"/>
        <item x="117"/>
        <item x="191"/>
        <item x="96"/>
        <item x="91"/>
        <item x="32"/>
        <item x="102"/>
        <item x="130"/>
        <item x="39"/>
        <item x="99"/>
        <item x="65"/>
        <item x="170"/>
        <item x="198"/>
        <item x="246"/>
        <item x="169"/>
        <item x="10"/>
        <item x="116"/>
        <item x="147"/>
        <item x="67"/>
        <item x="93"/>
        <item x="148"/>
        <item x="153"/>
        <item x="122"/>
        <item x="101"/>
        <item x="95"/>
        <item x="142"/>
        <item x="85"/>
        <item x="110"/>
        <item x="47"/>
        <item x="114"/>
        <item x="75"/>
        <item x="228"/>
        <item x="203"/>
        <item x="216"/>
        <item x="214"/>
        <item x="200"/>
        <item x="74"/>
        <item x="143"/>
        <item x="188"/>
        <item x="175"/>
        <item x="195"/>
        <item x="49"/>
        <item x="22"/>
        <item x="124"/>
        <item x="14"/>
        <item x="121"/>
        <item x="199"/>
        <item x="152"/>
        <item x="41"/>
        <item x="63"/>
        <item x="37"/>
        <item x="236"/>
        <item x="80"/>
        <item x="227"/>
        <item x="230"/>
        <item x="150"/>
        <item x="28"/>
        <item x="173"/>
        <item x="119"/>
        <item x="183"/>
        <item x="83"/>
        <item x="36"/>
        <item x="131"/>
        <item x="11"/>
        <item x="206"/>
        <item x="237"/>
        <item x="89"/>
        <item x="19"/>
        <item x="217"/>
        <item x="224"/>
        <item x="34"/>
        <item x="0"/>
        <item x="256"/>
        <item x="40"/>
        <item x="193"/>
        <item x="239"/>
        <item x="196"/>
        <item x="35"/>
        <item x="186"/>
        <item x="180"/>
        <item x="240"/>
        <item x="155"/>
        <item x="87"/>
        <item x="222"/>
        <item x="135"/>
        <item x="187"/>
        <item x="15"/>
        <item x="66"/>
        <item x="163"/>
        <item x="218"/>
        <item x="164"/>
        <item x="235"/>
        <item x="238"/>
        <item x="213"/>
        <item x="82"/>
        <item x="42"/>
        <item x="137"/>
        <item x="174"/>
        <item x="220"/>
        <item x="168"/>
        <item x="190"/>
        <item x="247"/>
        <item x="158"/>
        <item x="253"/>
        <item x="241"/>
        <item x="177"/>
        <item x="69"/>
        <item x="205"/>
        <item x="178"/>
        <item x="167"/>
        <item x="221"/>
        <item x="181"/>
        <item x="215"/>
        <item x="189"/>
        <item x="209"/>
        <item x="251"/>
        <item x="9"/>
        <item x="211"/>
        <item x="231"/>
        <item x="176"/>
        <item x="7"/>
        <item x="79"/>
        <item x="219"/>
        <item x="165"/>
        <item x="5"/>
        <item x="171"/>
        <item x="31"/>
        <item x="257"/>
        <item x="48"/>
        <item x="13"/>
        <item x="192"/>
        <item x="234"/>
        <item x="255"/>
        <item x="245"/>
        <item x="70"/>
        <item x="254"/>
        <item x="127"/>
        <item x="204"/>
        <item x="146"/>
        <item x="115"/>
        <item x="21"/>
        <item x="45"/>
        <item x="129"/>
        <item x="259"/>
        <item x="210"/>
        <item x="6"/>
        <item x="145"/>
        <item x="232"/>
        <item x="8"/>
        <item x="172"/>
        <item x="182"/>
        <item x="212"/>
        <item x="258"/>
        <item x="73"/>
        <item x="249"/>
        <item x="229"/>
        <item x="208"/>
        <item t="default"/>
      </items>
    </pivotField>
    <pivotField axis="axisCol" showAll="0">
      <items count="254">
        <item x="29"/>
        <item x="251"/>
        <item x="141"/>
        <item x="17"/>
        <item x="16"/>
        <item x="169"/>
        <item x="108"/>
        <item x="53"/>
        <item x="81"/>
        <item x="50"/>
        <item x="109"/>
        <item x="1"/>
        <item x="4"/>
        <item x="30"/>
        <item x="114"/>
        <item x="44"/>
        <item x="110"/>
        <item x="27"/>
        <item x="161"/>
        <item x="135"/>
        <item x="26"/>
        <item x="18"/>
        <item x="111"/>
        <item x="28"/>
        <item x="204"/>
        <item x="106"/>
        <item x="55"/>
        <item x="127"/>
        <item x="156"/>
        <item x="140"/>
        <item x="137"/>
        <item x="46"/>
        <item x="139"/>
        <item x="24"/>
        <item x="12"/>
        <item x="113"/>
        <item x="33"/>
        <item x="202"/>
        <item x="250"/>
        <item x="52"/>
        <item x="39"/>
        <item x="51"/>
        <item x="38"/>
        <item x="105"/>
        <item x="143"/>
        <item x="23"/>
        <item x="56"/>
        <item x="0"/>
        <item x="198"/>
        <item x="22"/>
        <item x="150"/>
        <item x="102"/>
        <item x="100"/>
        <item x="41"/>
        <item x="241"/>
        <item x="72"/>
        <item x="57"/>
        <item x="14"/>
        <item x="59"/>
        <item x="43"/>
        <item x="220"/>
        <item x="54"/>
        <item x="148"/>
        <item x="120"/>
        <item x="60"/>
        <item x="21"/>
        <item x="36"/>
        <item x="64"/>
        <item x="153"/>
        <item x="58"/>
        <item x="159"/>
        <item x="199"/>
        <item x="61"/>
        <item x="20"/>
        <item x="88"/>
        <item x="10"/>
        <item x="37"/>
        <item x="101"/>
        <item x="142"/>
        <item x="49"/>
        <item x="84"/>
        <item x="107"/>
        <item x="11"/>
        <item x="96"/>
        <item x="77"/>
        <item x="67"/>
        <item x="112"/>
        <item x="78"/>
        <item x="115"/>
        <item x="25"/>
        <item x="7"/>
        <item x="2"/>
        <item x="147"/>
        <item x="195"/>
        <item x="104"/>
        <item x="119"/>
        <item x="134"/>
        <item x="252"/>
        <item x="15"/>
        <item x="200"/>
        <item x="70"/>
        <item x="89"/>
        <item x="32"/>
        <item x="62"/>
        <item x="3"/>
        <item x="138"/>
        <item x="76"/>
        <item x="226"/>
        <item x="126"/>
        <item x="35"/>
        <item x="68"/>
        <item x="154"/>
        <item x="152"/>
        <item x="125"/>
        <item x="144"/>
        <item x="90"/>
        <item x="86"/>
        <item x="123"/>
        <item x="98"/>
        <item x="94"/>
        <item x="71"/>
        <item x="85"/>
        <item x="47"/>
        <item x="133"/>
        <item x="34"/>
        <item x="92"/>
        <item x="124"/>
        <item x="167"/>
        <item x="65"/>
        <item x="221"/>
        <item x="131"/>
        <item x="116"/>
        <item x="19"/>
        <item x="99"/>
        <item x="103"/>
        <item x="97"/>
        <item x="146"/>
        <item x="118"/>
        <item x="184"/>
        <item x="158"/>
        <item x="42"/>
        <item x="183"/>
        <item x="203"/>
        <item x="93"/>
        <item x="91"/>
        <item x="5"/>
        <item x="197"/>
        <item x="213"/>
        <item x="235"/>
        <item x="165"/>
        <item x="201"/>
        <item x="129"/>
        <item x="229"/>
        <item x="157"/>
        <item x="155"/>
        <item x="95"/>
        <item x="63"/>
        <item x="178"/>
        <item x="196"/>
        <item x="149"/>
        <item x="160"/>
        <item x="73"/>
        <item x="239"/>
        <item x="218"/>
        <item x="87"/>
        <item x="219"/>
        <item x="121"/>
        <item x="75"/>
        <item x="48"/>
        <item x="13"/>
        <item x="212"/>
        <item x="122"/>
        <item x="69"/>
        <item x="151"/>
        <item x="237"/>
        <item x="40"/>
        <item x="136"/>
        <item x="238"/>
        <item x="206"/>
        <item x="80"/>
        <item x="210"/>
        <item x="83"/>
        <item x="163"/>
        <item x="179"/>
        <item x="187"/>
        <item x="6"/>
        <item x="31"/>
        <item x="193"/>
        <item x="9"/>
        <item x="185"/>
        <item x="45"/>
        <item x="168"/>
        <item x="82"/>
        <item x="74"/>
        <item x="132"/>
        <item x="189"/>
        <item x="182"/>
        <item x="208"/>
        <item x="242"/>
        <item x="190"/>
        <item x="162"/>
        <item x="223"/>
        <item x="214"/>
        <item x="174"/>
        <item x="145"/>
        <item x="117"/>
        <item x="216"/>
        <item x="164"/>
        <item x="228"/>
        <item x="230"/>
        <item x="66"/>
        <item x="194"/>
        <item x="166"/>
        <item x="232"/>
        <item x="211"/>
        <item x="186"/>
        <item x="79"/>
        <item x="244"/>
        <item x="192"/>
        <item x="246"/>
        <item x="231"/>
        <item x="233"/>
        <item x="172"/>
        <item x="188"/>
        <item x="8"/>
        <item x="217"/>
        <item x="180"/>
        <item x="207"/>
        <item x="130"/>
        <item x="215"/>
        <item x="209"/>
        <item x="173"/>
        <item x="224"/>
        <item x="175"/>
        <item x="234"/>
        <item x="176"/>
        <item x="236"/>
        <item x="225"/>
        <item x="247"/>
        <item x="245"/>
        <item x="177"/>
        <item x="170"/>
        <item x="191"/>
        <item x="243"/>
        <item x="227"/>
        <item x="249"/>
        <item x="181"/>
        <item x="171"/>
        <item x="248"/>
        <item x="128"/>
        <item x="205"/>
        <item x="240"/>
        <item x="222"/>
        <item t="default"/>
      </items>
    </pivotField>
    <pivotField axis="axisCol" showAll="0">
      <items count="261">
        <item x="29"/>
        <item x="142"/>
        <item x="53"/>
        <item x="50"/>
        <item x="17"/>
        <item x="81"/>
        <item x="16"/>
        <item x="135"/>
        <item x="109"/>
        <item x="259"/>
        <item x="105"/>
        <item x="18"/>
        <item x="52"/>
        <item x="26"/>
        <item x="164"/>
        <item x="139"/>
        <item x="44"/>
        <item x="113"/>
        <item x="27"/>
        <item x="207"/>
        <item x="110"/>
        <item x="158"/>
        <item x="30"/>
        <item x="112"/>
        <item x="127"/>
        <item x="101"/>
        <item x="104"/>
        <item x="140"/>
        <item x="159"/>
        <item x="1"/>
        <item x="145"/>
        <item x="51"/>
        <item x="54"/>
        <item x="4"/>
        <item x="46"/>
        <item x="108"/>
        <item x="33"/>
        <item x="249"/>
        <item x="114"/>
        <item x="247"/>
        <item x="107"/>
        <item x="12"/>
        <item x="150"/>
        <item x="119"/>
        <item x="39"/>
        <item x="137"/>
        <item x="28"/>
        <item x="55"/>
        <item x="41"/>
        <item x="99"/>
        <item x="199"/>
        <item x="24"/>
        <item x="43"/>
        <item x="152"/>
        <item x="121"/>
        <item x="143"/>
        <item x="88"/>
        <item x="201"/>
        <item x="100"/>
        <item x="64"/>
        <item x="22"/>
        <item x="84"/>
        <item x="198"/>
        <item x="49"/>
        <item x="60"/>
        <item x="106"/>
        <item x="141"/>
        <item x="72"/>
        <item x="240"/>
        <item x="95"/>
        <item x="90"/>
        <item x="59"/>
        <item x="155"/>
        <item x="57"/>
        <item x="25"/>
        <item x="14"/>
        <item x="97"/>
        <item x="0"/>
        <item x="202"/>
        <item x="111"/>
        <item x="38"/>
        <item x="224"/>
        <item x="20"/>
        <item x="21"/>
        <item x="47"/>
        <item x="56"/>
        <item x="61"/>
        <item x="89"/>
        <item x="134"/>
        <item x="23"/>
        <item x="11"/>
        <item x="125"/>
        <item x="156"/>
        <item x="161"/>
        <item x="70"/>
        <item x="77"/>
        <item x="93"/>
        <item x="7"/>
        <item x="216"/>
        <item x="186"/>
        <item x="123"/>
        <item x="154"/>
        <item x="126"/>
        <item x="168"/>
        <item x="86"/>
        <item x="32"/>
        <item x="258"/>
        <item x="68"/>
        <item x="36"/>
        <item x="78"/>
        <item x="185"/>
        <item x="58"/>
        <item x="2"/>
        <item x="200"/>
        <item x="149"/>
        <item x="118"/>
        <item x="103"/>
        <item x="160"/>
        <item x="115"/>
        <item x="146"/>
        <item x="102"/>
        <item x="144"/>
        <item x="67"/>
        <item x="92"/>
        <item x="19"/>
        <item x="157"/>
        <item x="138"/>
        <item x="96"/>
        <item x="195"/>
        <item x="226"/>
        <item x="37"/>
        <item x="205"/>
        <item x="71"/>
        <item x="133"/>
        <item x="245"/>
        <item x="85"/>
        <item x="117"/>
        <item x="131"/>
        <item x="76"/>
        <item x="148"/>
        <item x="34"/>
        <item x="91"/>
        <item x="62"/>
        <item x="3"/>
        <item x="124"/>
        <item x="222"/>
        <item x="10"/>
        <item x="223"/>
        <item x="35"/>
        <item x="203"/>
        <item x="15"/>
        <item x="162"/>
        <item x="180"/>
        <item x="233"/>
        <item x="129"/>
        <item x="65"/>
        <item x="94"/>
        <item x="225"/>
        <item x="241"/>
        <item x="48"/>
        <item x="217"/>
        <item x="213"/>
        <item x="136"/>
        <item x="250"/>
        <item x="42"/>
        <item x="63"/>
        <item x="243"/>
        <item x="163"/>
        <item x="40"/>
        <item x="196"/>
        <item x="171"/>
        <item x="191"/>
        <item x="5"/>
        <item x="83"/>
        <item x="151"/>
        <item x="170"/>
        <item x="122"/>
        <item x="192"/>
        <item x="153"/>
        <item x="45"/>
        <item x="214"/>
        <item x="228"/>
        <item x="206"/>
        <item x="120"/>
        <item x="187"/>
        <item x="244"/>
        <item x="73"/>
        <item x="209"/>
        <item x="87"/>
        <item x="82"/>
        <item x="197"/>
        <item x="75"/>
        <item x="211"/>
        <item x="166"/>
        <item x="80"/>
        <item x="218"/>
        <item x="189"/>
        <item x="215"/>
        <item x="181"/>
        <item x="184"/>
        <item x="194"/>
        <item x="132"/>
        <item x="232"/>
        <item x="69"/>
        <item x="248"/>
        <item x="234"/>
        <item x="176"/>
        <item x="239"/>
        <item x="13"/>
        <item x="165"/>
        <item x="74"/>
        <item x="252"/>
        <item x="147"/>
        <item x="188"/>
        <item x="116"/>
        <item x="204"/>
        <item x="220"/>
        <item x="254"/>
        <item x="6"/>
        <item x="210"/>
        <item x="9"/>
        <item x="219"/>
        <item x="221"/>
        <item x="190"/>
        <item x="235"/>
        <item x="31"/>
        <item x="174"/>
        <item x="236"/>
        <item x="169"/>
        <item x="182"/>
        <item x="212"/>
        <item x="66"/>
        <item x="237"/>
        <item x="229"/>
        <item x="167"/>
        <item x="79"/>
        <item x="175"/>
        <item x="193"/>
        <item x="130"/>
        <item x="178"/>
        <item x="253"/>
        <item x="238"/>
        <item x="242"/>
        <item x="177"/>
        <item x="230"/>
        <item x="255"/>
        <item x="231"/>
        <item x="179"/>
        <item x="8"/>
        <item x="98"/>
        <item x="257"/>
        <item x="172"/>
        <item x="183"/>
        <item x="251"/>
        <item x="173"/>
        <item x="256"/>
        <item x="128"/>
        <item x="208"/>
        <item x="246"/>
        <item x="2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23"/>
    <field x="22"/>
    <field x="21"/>
    <field x="0"/>
  </rowFields>
  <rowItems count="3">
    <i>
      <x v="1"/>
    </i>
    <i>
      <x v="2"/>
    </i>
    <i t="grand">
      <x/>
    </i>
  </rowItems>
  <colFields count="4">
    <field x="1"/>
    <field x="2"/>
    <field x="3"/>
    <field x="4"/>
  </colFields>
  <colItems count="840">
    <i>
      <x/>
      <x v="17"/>
      <x v="1"/>
      <x v="9"/>
    </i>
    <i t="default" r="2">
      <x v="1"/>
    </i>
    <i t="default" r="1">
      <x v="17"/>
    </i>
    <i r="1">
      <x v="19"/>
      <x v="9"/>
      <x v="3"/>
    </i>
    <i t="default" r="2">
      <x v="9"/>
    </i>
    <i t="default" r="1">
      <x v="19"/>
    </i>
    <i t="default">
      <x/>
    </i>
    <i>
      <x v="1"/>
      <x/>
      <x/>
      <x/>
    </i>
    <i t="default" r="2">
      <x/>
    </i>
    <i t="default" r="1">
      <x/>
    </i>
    <i r="1">
      <x v="7"/>
      <x v="13"/>
      <x v="22"/>
    </i>
    <i t="default" r="2">
      <x v="13"/>
    </i>
    <i t="default" r="1">
      <x v="7"/>
    </i>
    <i r="1">
      <x v="19"/>
      <x v="5"/>
      <x v="5"/>
    </i>
    <i t="default" r="2">
      <x v="5"/>
    </i>
    <i t="default" r="1">
      <x v="19"/>
    </i>
    <i r="1">
      <x v="66"/>
      <x v="24"/>
      <x v="19"/>
    </i>
    <i t="default" r="2">
      <x v="24"/>
    </i>
    <i t="default" r="1">
      <x v="66"/>
    </i>
    <i r="1">
      <x v="76"/>
      <x v="97"/>
      <x v="167"/>
    </i>
    <i t="default" r="2">
      <x v="97"/>
    </i>
    <i t="default" r="1">
      <x v="76"/>
    </i>
    <i r="1">
      <x v="96"/>
      <x v="38"/>
      <x v="106"/>
    </i>
    <i t="default" r="2">
      <x v="38"/>
    </i>
    <i t="default" r="1">
      <x v="96"/>
    </i>
    <i r="1">
      <x v="141"/>
      <x v="48"/>
      <x v="57"/>
    </i>
    <i t="default" r="2">
      <x v="48"/>
    </i>
    <i t="default" r="1">
      <x v="141"/>
    </i>
    <i r="1">
      <x v="213"/>
      <x v="37"/>
      <x v="131"/>
    </i>
    <i t="default" r="2">
      <x v="37"/>
    </i>
    <i t="default" r="1">
      <x v="213"/>
    </i>
    <i t="default">
      <x v="1"/>
    </i>
    <i>
      <x v="2"/>
      <x v="1"/>
      <x v="18"/>
      <x v="14"/>
    </i>
    <i t="default" r="2">
      <x v="18"/>
    </i>
    <i t="default" r="1">
      <x v="1"/>
    </i>
    <i r="1">
      <x v="5"/>
      <x v="32"/>
      <x v="15"/>
    </i>
    <i t="default" r="2">
      <x v="32"/>
    </i>
    <i t="default" r="1">
      <x v="5"/>
    </i>
    <i r="1">
      <x v="9"/>
      <x v="8"/>
      <x v="5"/>
    </i>
    <i t="default" r="2">
      <x v="8"/>
    </i>
    <i t="default" r="1">
      <x v="9"/>
    </i>
    <i r="1">
      <x v="14"/>
      <x v="4"/>
      <x v="6"/>
    </i>
    <i t="default" r="2">
      <x v="4"/>
    </i>
    <i t="default" r="1">
      <x v="14"/>
    </i>
    <i r="1">
      <x v="25"/>
      <x v="28"/>
      <x v="21"/>
    </i>
    <i t="default" r="2">
      <x v="28"/>
    </i>
    <i t="default" r="1">
      <x v="25"/>
    </i>
    <i r="1">
      <x v="85"/>
      <x v="160"/>
      <x v="167"/>
    </i>
    <i t="default" r="2">
      <x v="160"/>
    </i>
    <i t="default" r="1">
      <x v="85"/>
    </i>
    <i r="1">
      <x v="98"/>
      <x v="29"/>
      <x v="28"/>
    </i>
    <i t="default" r="2">
      <x v="29"/>
    </i>
    <i t="default" r="1">
      <x v="98"/>
    </i>
    <i t="default">
      <x v="2"/>
    </i>
    <i>
      <x v="3"/>
      <x v="2"/>
      <x v="19"/>
      <x v="7"/>
    </i>
    <i t="default" r="2">
      <x v="19"/>
    </i>
    <i t="default" r="1">
      <x v="2"/>
    </i>
    <i r="1">
      <x v="6"/>
      <x v="51"/>
      <x v="37"/>
    </i>
    <i t="default" r="2">
      <x v="51"/>
    </i>
    <i t="default" r="1">
      <x v="6"/>
    </i>
    <i r="1">
      <x v="31"/>
      <x v="51"/>
      <x v="25"/>
    </i>
    <i t="default" r="2">
      <x v="51"/>
    </i>
    <i t="default" r="1">
      <x v="31"/>
    </i>
    <i r="1">
      <x v="33"/>
      <x v="71"/>
      <x v="50"/>
    </i>
    <i t="default" r="2">
      <x v="71"/>
    </i>
    <i t="default" r="1">
      <x v="33"/>
    </i>
    <i r="1">
      <x v="40"/>
      <x v="36"/>
      <x v="36"/>
    </i>
    <i t="default" r="2">
      <x v="36"/>
    </i>
    <i t="default" r="1">
      <x v="40"/>
    </i>
    <i r="1">
      <x v="44"/>
      <x v="16"/>
      <x v="8"/>
    </i>
    <i t="default" r="2">
      <x v="16"/>
    </i>
    <i t="default" r="1">
      <x v="44"/>
    </i>
    <i r="1">
      <x v="49"/>
      <x v="29"/>
      <x v="27"/>
    </i>
    <i t="default" r="2">
      <x v="29"/>
    </i>
    <i t="default" r="1">
      <x v="49"/>
    </i>
    <i r="1">
      <x v="50"/>
      <x v="54"/>
      <x v="39"/>
    </i>
    <i t="default" r="2">
      <x v="54"/>
    </i>
    <i t="default" r="1">
      <x v="50"/>
    </i>
    <i r="1">
      <x v="55"/>
      <x v="11"/>
      <x v="29"/>
    </i>
    <i t="default" r="2">
      <x v="11"/>
    </i>
    <i t="default" r="1">
      <x v="55"/>
    </i>
    <i r="1">
      <x v="62"/>
      <x v="12"/>
      <x v="33"/>
    </i>
    <i t="default" r="2">
      <x v="12"/>
    </i>
    <i t="default" r="1">
      <x v="62"/>
    </i>
    <i r="1">
      <x v="72"/>
      <x v="149"/>
      <x v="103"/>
    </i>
    <i t="default" r="2">
      <x v="149"/>
    </i>
    <i t="default" r="1">
      <x v="72"/>
    </i>
    <i r="1">
      <x v="74"/>
      <x v="14"/>
      <x v="17"/>
    </i>
    <i t="default" r="2">
      <x v="14"/>
    </i>
    <i t="default" r="1">
      <x v="74"/>
    </i>
    <i r="1">
      <x v="80"/>
      <x v="60"/>
      <x v="36"/>
    </i>
    <i t="default" r="2">
      <x v="60"/>
    </i>
    <i t="default" r="1">
      <x v="80"/>
    </i>
    <i r="1">
      <x v="86"/>
      <x v="91"/>
      <x v="112"/>
    </i>
    <i t="default" r="2">
      <x v="91"/>
    </i>
    <i t="default" r="1">
      <x v="86"/>
    </i>
    <i r="1">
      <x v="99"/>
      <x v="41"/>
      <x v="31"/>
    </i>
    <i t="default" r="2">
      <x v="41"/>
    </i>
    <i t="default" r="1">
      <x v="99"/>
    </i>
    <i r="1">
      <x v="139"/>
      <x v="141"/>
      <x v="98"/>
    </i>
    <i t="default" r="2">
      <x v="141"/>
    </i>
    <i t="default" r="1">
      <x v="139"/>
    </i>
    <i r="1">
      <x v="177"/>
      <x v="47"/>
      <x v="77"/>
    </i>
    <i t="default" r="2">
      <x v="47"/>
    </i>
    <i t="default" r="1">
      <x v="177"/>
    </i>
    <i r="1">
      <x v="205"/>
      <x v="149"/>
      <x v="175"/>
    </i>
    <i t="default" r="2">
      <x v="149"/>
    </i>
    <i t="default" r="1">
      <x v="205"/>
    </i>
    <i t="default">
      <x v="3"/>
    </i>
    <i>
      <x v="4"/>
      <x v="12"/>
      <x v="25"/>
      <x v="10"/>
    </i>
    <i t="default" r="2">
      <x v="25"/>
    </i>
    <i t="default" r="1">
      <x v="12"/>
    </i>
    <i r="1">
      <x v="15"/>
      <x v="6"/>
      <x v="40"/>
    </i>
    <i t="default" r="2">
      <x v="6"/>
    </i>
    <i t="default" r="1">
      <x v="15"/>
    </i>
    <i r="1">
      <x v="18"/>
      <x v="21"/>
      <x v="11"/>
    </i>
    <i t="default" r="2">
      <x v="21"/>
    </i>
    <i t="default" r="1">
      <x v="18"/>
    </i>
    <i r="1">
      <x v="29"/>
      <x v="35"/>
      <x v="23"/>
    </i>
    <i t="default" r="2">
      <x v="35"/>
    </i>
    <i t="default" r="1">
      <x v="29"/>
    </i>
    <i r="1">
      <x v="46"/>
      <x v="88"/>
      <x v="38"/>
    </i>
    <i t="default" r="2">
      <x v="88"/>
    </i>
    <i t="default" r="1">
      <x v="46"/>
    </i>
    <i r="1">
      <x v="53"/>
      <x v="10"/>
      <x v="35"/>
    </i>
    <i t="default" r="2">
      <x v="10"/>
    </i>
    <i t="default" r="1">
      <x v="53"/>
    </i>
    <i r="1">
      <x v="56"/>
      <x v="61"/>
      <x v="32"/>
    </i>
    <i t="default" r="2">
      <x v="61"/>
    </i>
    <i t="default" r="1">
      <x v="56"/>
    </i>
    <i r="1">
      <x v="68"/>
      <x v="116"/>
      <x v="104"/>
    </i>
    <i t="default" r="2">
      <x v="116"/>
    </i>
    <i t="default" r="1">
      <x v="68"/>
    </i>
    <i r="1">
      <x v="78"/>
      <x v="99"/>
      <x v="68"/>
    </i>
    <i t="default" r="2">
      <x v="99"/>
    </i>
    <i t="default" r="1">
      <x v="78"/>
    </i>
    <i r="1">
      <x v="95"/>
      <x v="123"/>
      <x v="133"/>
    </i>
    <i t="default" r="2">
      <x v="123"/>
    </i>
    <i t="default" r="1">
      <x v="95"/>
    </i>
    <i r="1">
      <x v="102"/>
      <x v="73"/>
      <x v="82"/>
    </i>
    <i t="default" r="2">
      <x v="73"/>
    </i>
    <i r="2">
      <x v="83"/>
      <x v="69"/>
    </i>
    <i t="default" r="2">
      <x v="83"/>
    </i>
    <i t="default" r="1">
      <x v="102"/>
    </i>
    <i r="1">
      <x v="106"/>
      <x v="34"/>
      <x v="41"/>
    </i>
    <i t="default" r="2">
      <x v="34"/>
    </i>
    <i t="default" r="1">
      <x v="106"/>
    </i>
    <i r="1">
      <x v="117"/>
      <x v="191"/>
      <x v="170"/>
    </i>
    <i t="default" r="2">
      <x v="191"/>
    </i>
    <i t="default" r="1">
      <x v="117"/>
    </i>
    <i r="1">
      <x v="120"/>
      <x v="127"/>
      <x v="94"/>
    </i>
    <i t="default" r="2">
      <x v="127"/>
    </i>
    <i t="default" r="1">
      <x v="120"/>
    </i>
    <i r="1">
      <x v="132"/>
      <x v="121"/>
      <x v="135"/>
    </i>
    <i t="default" r="2">
      <x v="121"/>
    </i>
    <i t="default" r="1">
      <x v="132"/>
    </i>
    <i r="1">
      <x v="133"/>
      <x v="86"/>
      <x v="79"/>
    </i>
    <i t="default" r="2">
      <x v="86"/>
    </i>
    <i t="default" r="1">
      <x v="133"/>
    </i>
    <i r="1">
      <x v="148"/>
      <x v="49"/>
      <x v="60"/>
    </i>
    <i t="default" r="2">
      <x v="49"/>
    </i>
    <i t="default" r="1">
      <x v="148"/>
    </i>
    <i r="1">
      <x v="152"/>
      <x v="146"/>
      <x v="113"/>
    </i>
    <i t="default" r="2">
      <x v="146"/>
    </i>
    <i t="default" r="1">
      <x v="152"/>
    </i>
    <i r="1">
      <x v="162"/>
      <x v="23"/>
      <x v="46"/>
    </i>
    <i t="default" r="2">
      <x v="23"/>
    </i>
    <i t="default" r="1">
      <x v="162"/>
    </i>
    <i r="1">
      <x v="170"/>
      <x v="123"/>
      <x v="182"/>
    </i>
    <i t="default" r="2">
      <x v="123"/>
    </i>
    <i r="2">
      <x v="142"/>
      <x v="103"/>
    </i>
    <i t="default" r="2">
      <x v="142"/>
    </i>
    <i t="default" r="1">
      <x v="170"/>
    </i>
    <i t="default">
      <x v="4"/>
    </i>
    <i>
      <x v="5"/>
      <x v="16"/>
      <x v="74"/>
      <x v="56"/>
    </i>
    <i t="default" r="2">
      <x v="74"/>
    </i>
    <i t="default" r="1">
      <x v="16"/>
    </i>
    <i r="1">
      <x v="24"/>
      <x v="80"/>
      <x v="61"/>
    </i>
    <i t="default" r="2">
      <x v="80"/>
    </i>
    <i t="default" r="1">
      <x v="24"/>
    </i>
    <i r="1">
      <x v="26"/>
      <x v="43"/>
      <x v="26"/>
    </i>
    <i t="default" r="2">
      <x v="43"/>
    </i>
    <i t="default" r="1">
      <x v="26"/>
    </i>
    <i r="1">
      <x v="27"/>
      <x v="119"/>
      <x v="96"/>
    </i>
    <i t="default" r="2">
      <x v="119"/>
    </i>
    <i t="default" r="1">
      <x v="27"/>
    </i>
    <i r="1">
      <x v="28"/>
      <x v="99"/>
      <x v="78"/>
    </i>
    <i t="default" r="2">
      <x v="99"/>
    </i>
    <i t="default" r="1">
      <x v="28"/>
    </i>
    <i r="1">
      <x v="30"/>
      <x v="22"/>
      <x v="20"/>
    </i>
    <i t="default" r="2">
      <x v="22"/>
    </i>
    <i t="default" r="1">
      <x v="30"/>
    </i>
    <i r="1">
      <x v="32"/>
      <x v="81"/>
      <x v="65"/>
    </i>
    <i t="default" r="2">
      <x v="81"/>
    </i>
    <i t="default" r="1">
      <x v="32"/>
    </i>
    <i r="1">
      <x v="39"/>
      <x v="107"/>
      <x v="78"/>
    </i>
    <i t="default" r="2">
      <x v="107"/>
    </i>
    <i t="default" r="1">
      <x v="39"/>
    </i>
    <i r="1">
      <x v="52"/>
      <x v="67"/>
      <x v="66"/>
    </i>
    <i t="default" r="2">
      <x v="67"/>
    </i>
    <i t="default" r="1">
      <x v="52"/>
    </i>
    <i r="1">
      <x v="59"/>
      <x v="26"/>
      <x v="47"/>
    </i>
    <i t="default" r="2">
      <x v="26"/>
    </i>
    <i t="default" r="1">
      <x v="59"/>
    </i>
    <i r="1">
      <x v="65"/>
      <x v="30"/>
      <x v="45"/>
    </i>
    <i t="default" r="2">
      <x v="30"/>
    </i>
    <i t="default" r="1">
      <x v="65"/>
    </i>
    <i r="1">
      <x v="67"/>
      <x v="138"/>
      <x v="128"/>
    </i>
    <i t="default" r="2">
      <x v="138"/>
    </i>
    <i t="default" r="1">
      <x v="67"/>
    </i>
    <i r="1">
      <x v="77"/>
      <x v="139"/>
      <x v="93"/>
    </i>
    <i t="default" r="2">
      <x v="139"/>
    </i>
    <i t="default" r="1">
      <x v="77"/>
    </i>
    <i r="1">
      <x v="89"/>
      <x v="118"/>
      <x v="76"/>
    </i>
    <i t="default" r="2">
      <x v="118"/>
    </i>
    <i t="default" r="1">
      <x v="89"/>
    </i>
    <i r="1">
      <x v="94"/>
      <x v="52"/>
      <x v="49"/>
    </i>
    <i t="default" r="2">
      <x v="52"/>
    </i>
    <i t="default" r="1">
      <x v="94"/>
    </i>
    <i r="1">
      <x v="97"/>
      <x v="133"/>
      <x v="249"/>
    </i>
    <i t="default" r="2">
      <x v="133"/>
    </i>
    <i t="default" r="1">
      <x v="97"/>
    </i>
    <i r="1">
      <x v="100"/>
      <x v="162"/>
      <x v="134"/>
    </i>
    <i t="default" r="2">
      <x v="162"/>
    </i>
    <i t="default" r="1">
      <x v="100"/>
    </i>
    <i r="1">
      <x v="115"/>
      <x v="77"/>
      <x v="58"/>
    </i>
    <i t="default" r="2">
      <x v="77"/>
    </i>
    <i t="default" r="1">
      <x v="115"/>
    </i>
    <i r="1">
      <x v="118"/>
      <x v="158"/>
      <x v="50"/>
    </i>
    <i t="default" r="2">
      <x v="158"/>
    </i>
    <i t="default" r="1">
      <x v="118"/>
    </i>
    <i r="1">
      <x v="125"/>
      <x v="143"/>
      <x v="123"/>
    </i>
    <i t="default" r="2">
      <x v="143"/>
    </i>
    <i t="default" r="1">
      <x v="125"/>
    </i>
    <i r="1">
      <x v="137"/>
      <x v="129"/>
      <x v="129"/>
    </i>
    <i t="default" r="2">
      <x v="129"/>
    </i>
    <i t="default" r="1">
      <x v="137"/>
    </i>
    <i r="1">
      <x v="146"/>
      <x v="187"/>
      <x v="169"/>
    </i>
    <i t="default" r="2">
      <x v="187"/>
    </i>
    <i t="default" r="1">
      <x v="146"/>
    </i>
    <i r="1">
      <x v="157"/>
      <x v="152"/>
      <x v="153"/>
    </i>
    <i t="default" r="2">
      <x v="152"/>
    </i>
    <i t="default" r="1">
      <x v="157"/>
    </i>
    <i r="1">
      <x v="159"/>
      <x v="163"/>
      <x v="157"/>
    </i>
    <i t="default" r="2">
      <x v="163"/>
    </i>
    <i t="default" r="1">
      <x v="159"/>
    </i>
    <i r="1">
      <x v="182"/>
      <x v="211"/>
      <x v="190"/>
    </i>
    <i t="default" r="2">
      <x v="211"/>
    </i>
    <i t="default" r="1">
      <x v="182"/>
    </i>
    <i r="1">
      <x v="187"/>
      <x v="154"/>
      <x v="125"/>
    </i>
    <i t="default" r="2">
      <x v="154"/>
    </i>
    <i t="default" r="1">
      <x v="187"/>
    </i>
    <i r="1">
      <x v="226"/>
      <x v="90"/>
      <x v="97"/>
    </i>
    <i t="default" r="2">
      <x v="90"/>
    </i>
    <i t="default" r="1">
      <x v="226"/>
    </i>
    <i r="1">
      <x v="230"/>
      <x v="145"/>
      <x v="172"/>
    </i>
    <i t="default" r="2">
      <x v="145"/>
    </i>
    <i t="default" r="1">
      <x v="230"/>
    </i>
    <i t="default">
      <x v="5"/>
    </i>
    <i>
      <x v="6"/>
      <x v="3"/>
      <x v="2"/>
      <x v="1"/>
    </i>
    <i t="default" r="2">
      <x v="2"/>
    </i>
    <i t="default" r="1">
      <x v="3"/>
    </i>
    <i r="1">
      <x v="35"/>
      <x v="93"/>
      <x v="62"/>
    </i>
    <i t="default" r="2">
      <x v="93"/>
    </i>
    <i t="default" r="1">
      <x v="35"/>
    </i>
    <i r="1">
      <x v="41"/>
      <x v="45"/>
      <x v="89"/>
    </i>
    <i t="default" r="2">
      <x v="45"/>
    </i>
    <i t="default" r="1">
      <x v="41"/>
    </i>
    <i r="1">
      <x v="42"/>
      <x v="89"/>
      <x v="74"/>
    </i>
    <i t="default" r="2">
      <x v="89"/>
    </i>
    <i t="default" r="1">
      <x v="42"/>
    </i>
    <i r="1">
      <x v="51"/>
      <x v="104"/>
      <x v="143"/>
    </i>
    <i t="default" r="2">
      <x v="104"/>
    </i>
    <i t="default" r="1">
      <x v="51"/>
    </i>
    <i r="1">
      <x v="57"/>
      <x v="96"/>
      <x v="88"/>
    </i>
    <i t="default" r="2">
      <x v="96"/>
    </i>
    <i t="default" r="1">
      <x v="57"/>
    </i>
    <i r="1">
      <x v="63"/>
      <x v="46"/>
      <x v="85"/>
    </i>
    <i t="default" r="2">
      <x v="46"/>
    </i>
    <i t="default" r="1">
      <x v="63"/>
    </i>
    <i r="1">
      <x v="64"/>
      <x v="70"/>
      <x v="151"/>
    </i>
    <i t="default" r="2">
      <x v="70"/>
    </i>
    <i t="default" r="1">
      <x v="64"/>
    </i>
    <i r="1">
      <x v="70"/>
      <x v="67"/>
      <x v="59"/>
    </i>
    <i t="default" r="2">
      <x v="67"/>
    </i>
    <i t="default" r="1">
      <x v="70"/>
    </i>
    <i r="1">
      <x v="81"/>
      <x v="125"/>
      <x v="107"/>
    </i>
    <i t="default" r="2">
      <x v="125"/>
    </i>
    <i t="default" r="1">
      <x v="81"/>
    </i>
    <i r="1">
      <x v="89"/>
      <x v="55"/>
      <x v="67"/>
    </i>
    <i t="default" r="2">
      <x v="55"/>
    </i>
    <i t="default" r="1">
      <x v="89"/>
    </i>
    <i r="1">
      <x v="91"/>
      <x v="139"/>
      <x v="81"/>
    </i>
    <i t="default" r="2">
      <x v="139"/>
    </i>
    <i t="default" r="1">
      <x v="91"/>
    </i>
    <i r="1">
      <x v="104"/>
      <x v="138"/>
      <x v="99"/>
    </i>
    <i t="default" r="2">
      <x v="138"/>
    </i>
    <i t="default" r="1">
      <x v="104"/>
    </i>
    <i r="1">
      <x v="111"/>
      <x v="102"/>
      <x v="105"/>
    </i>
    <i t="default" r="2">
      <x v="102"/>
    </i>
    <i t="default" r="1">
      <x v="111"/>
    </i>
    <i r="1">
      <x v="173"/>
      <x v="132"/>
      <x v="124"/>
    </i>
    <i t="default" r="2">
      <x v="132"/>
    </i>
    <i t="default" r="1">
      <x v="173"/>
    </i>
    <i r="1">
      <x v="190"/>
      <x v="176"/>
      <x v="162"/>
    </i>
    <i t="default" r="2">
      <x v="176"/>
    </i>
    <i t="default" r="1">
      <x v="190"/>
    </i>
    <i r="1">
      <x v="215"/>
      <x v="212"/>
      <x v="228"/>
    </i>
    <i t="default" r="2">
      <x v="212"/>
    </i>
    <i t="default" r="1">
      <x v="215"/>
    </i>
    <i r="1">
      <x v="216"/>
      <x v="206"/>
      <x v="216"/>
    </i>
    <i t="default" r="2">
      <x v="206"/>
    </i>
    <i t="default" r="1">
      <x v="216"/>
    </i>
    <i r="1">
      <x v="222"/>
      <x v="188"/>
      <x v="220"/>
    </i>
    <i t="default" r="2">
      <x v="188"/>
    </i>
    <i t="default" r="1">
      <x v="222"/>
    </i>
    <i r="1">
      <x v="223"/>
      <x v="197"/>
      <x v="192"/>
    </i>
    <i t="default" r="2">
      <x v="197"/>
    </i>
    <i t="default" r="1">
      <x v="223"/>
    </i>
    <i r="1">
      <x v="228"/>
      <x v="202"/>
      <x v="195"/>
    </i>
    <i t="default" r="2">
      <x v="202"/>
    </i>
    <i t="default" r="1">
      <x v="228"/>
    </i>
    <i t="default">
      <x v="6"/>
    </i>
    <i>
      <x v="7"/>
      <x v="36"/>
      <x v="84"/>
      <x v="95"/>
    </i>
    <i t="default" r="2">
      <x v="84"/>
    </i>
    <i t="default" r="1">
      <x v="36"/>
    </i>
    <i r="1">
      <x v="60"/>
      <x v="148"/>
      <x v="158"/>
    </i>
    <i t="default" r="2">
      <x v="148"/>
    </i>
    <i t="default" r="1">
      <x v="60"/>
    </i>
    <i r="1">
      <x v="71"/>
      <x v="33"/>
      <x v="51"/>
    </i>
    <i t="default" r="2">
      <x v="33"/>
    </i>
    <i t="default" r="1">
      <x v="71"/>
    </i>
    <i r="1">
      <x v="92"/>
      <x v="141"/>
      <x v="110"/>
    </i>
    <i t="default" r="2">
      <x v="141"/>
    </i>
    <i t="default" r="1">
      <x v="92"/>
    </i>
    <i r="1">
      <x v="101"/>
      <x v="115"/>
      <x v="70"/>
    </i>
    <i t="default" r="2">
      <x v="115"/>
    </i>
    <i t="default" r="1">
      <x v="101"/>
    </i>
    <i r="1">
      <x v="109"/>
      <x v="135"/>
      <x v="127"/>
    </i>
    <i t="default" r="2">
      <x v="135"/>
    </i>
    <i t="default" r="1">
      <x v="109"/>
    </i>
    <i r="1">
      <x v="110"/>
      <x v="144"/>
      <x v="141"/>
    </i>
    <i t="default" r="2">
      <x v="144"/>
    </i>
    <i t="default" r="1">
      <x v="110"/>
    </i>
    <i r="1">
      <x v="112"/>
      <x v="94"/>
      <x v="116"/>
    </i>
    <i t="default" r="2">
      <x v="94"/>
    </i>
    <i t="default" r="1">
      <x v="112"/>
    </i>
    <i r="1">
      <x v="116"/>
      <x v="128"/>
      <x v="155"/>
    </i>
    <i t="default" r="2">
      <x v="128"/>
    </i>
    <i t="default" r="1">
      <x v="116"/>
    </i>
    <i r="1">
      <x v="130"/>
      <x v="155"/>
      <x v="156"/>
    </i>
    <i t="default" r="2">
      <x v="155"/>
    </i>
    <i t="default" r="1">
      <x v="130"/>
    </i>
    <i r="1">
      <x v="138"/>
      <x v="150"/>
      <x v="149"/>
    </i>
    <i t="default" r="2">
      <x v="150"/>
    </i>
    <i t="default" r="1">
      <x v="138"/>
    </i>
    <i r="1">
      <x v="140"/>
      <x v="187"/>
      <x v="180"/>
    </i>
    <i t="default" r="2">
      <x v="187"/>
    </i>
    <i t="default" r="1">
      <x v="140"/>
    </i>
    <i r="1">
      <x v="172"/>
      <x v="101"/>
      <x v="87"/>
    </i>
    <i t="default" r="2">
      <x v="101"/>
    </i>
    <i t="default" r="1">
      <x v="172"/>
    </i>
    <i r="1">
      <x v="174"/>
      <x v="170"/>
      <x v="160"/>
    </i>
    <i t="default" r="2">
      <x v="170"/>
    </i>
    <i t="default" r="1">
      <x v="174"/>
    </i>
    <i r="1">
      <x v="194"/>
      <x v="200"/>
      <x v="209"/>
    </i>
    <i t="default" r="2">
      <x v="200"/>
    </i>
    <i t="default" r="1">
      <x v="194"/>
    </i>
    <i r="1">
      <x v="195"/>
      <x v="147"/>
      <x v="132"/>
    </i>
    <i t="default" r="2">
      <x v="147"/>
    </i>
    <i t="default" r="1">
      <x v="195"/>
    </i>
    <i r="1">
      <x v="202"/>
      <x v="105"/>
      <x v="126"/>
    </i>
    <i t="default" r="2">
      <x v="105"/>
    </i>
    <i t="default" r="1">
      <x v="202"/>
    </i>
    <i r="1">
      <x v="207"/>
      <x v="177"/>
      <x v="185"/>
    </i>
    <i t="default" r="2">
      <x v="177"/>
    </i>
    <i t="default" r="1">
      <x v="207"/>
    </i>
    <i r="1">
      <x v="208"/>
      <x v="153"/>
      <x v="117"/>
    </i>
    <i t="default" r="2">
      <x v="153"/>
    </i>
    <i t="default" r="1">
      <x v="208"/>
    </i>
    <i r="1">
      <x v="209"/>
      <x v="179"/>
      <x v="163"/>
    </i>
    <i t="default" r="2">
      <x v="179"/>
    </i>
    <i t="default" r="1">
      <x v="209"/>
    </i>
    <i r="1">
      <x v="218"/>
      <x v="214"/>
      <x v="197"/>
    </i>
    <i t="default" r="2">
      <x v="214"/>
    </i>
    <i t="default" r="1">
      <x v="218"/>
    </i>
    <i r="1">
      <x v="240"/>
      <x v="100"/>
      <x v="94"/>
    </i>
    <i t="default" r="2">
      <x v="100"/>
    </i>
    <i t="default" r="1">
      <x v="240"/>
    </i>
    <i r="1">
      <x v="243"/>
      <x v="215"/>
      <x v="215"/>
    </i>
    <i t="default" r="2">
      <x v="215"/>
    </i>
    <i t="default" r="1">
      <x v="243"/>
    </i>
    <i r="1">
      <x v="250"/>
      <x v="227"/>
      <x v="219"/>
    </i>
    <i t="default" r="2">
      <x v="227"/>
    </i>
    <i t="default" r="1">
      <x v="250"/>
    </i>
    <i r="1">
      <x v="251"/>
      <x v="185"/>
      <x v="218"/>
    </i>
    <i t="default" r="2">
      <x v="185"/>
    </i>
    <i t="default" r="1">
      <x v="251"/>
    </i>
    <i t="default">
      <x v="7"/>
    </i>
    <i>
      <x v="8"/>
      <x v="11"/>
      <x v="27"/>
      <x v="24"/>
    </i>
    <i t="default" r="2">
      <x v="27"/>
    </i>
    <i t="default" r="1">
      <x v="11"/>
    </i>
    <i r="1">
      <x v="23"/>
      <x v="15"/>
      <x v="16"/>
    </i>
    <i t="default" r="2">
      <x v="15"/>
    </i>
    <i t="default" r="1">
      <x v="23"/>
    </i>
    <i r="1">
      <x v="61"/>
      <x v="157"/>
      <x v="152"/>
    </i>
    <i t="default" r="2">
      <x v="157"/>
    </i>
    <i t="default" r="1">
      <x v="61"/>
    </i>
    <i r="1">
      <x v="119"/>
      <x v="174"/>
      <x v="166"/>
    </i>
    <i t="default" r="2">
      <x v="174"/>
    </i>
    <i t="default" r="1">
      <x v="119"/>
    </i>
    <i r="1">
      <x v="129"/>
      <x v="134"/>
      <x v="120"/>
    </i>
    <i t="default" r="2">
      <x v="134"/>
    </i>
    <i t="default" r="1">
      <x v="129"/>
    </i>
    <i r="1">
      <x v="144"/>
      <x v="184"/>
      <x v="196"/>
    </i>
    <i t="default" r="2">
      <x v="184"/>
    </i>
    <i t="default" r="1">
      <x v="144"/>
    </i>
    <i r="1">
      <x v="175"/>
      <x v="165"/>
      <x v="147"/>
    </i>
    <i t="default" r="2">
      <x v="165"/>
    </i>
    <i t="default" r="1">
      <x v="175"/>
    </i>
    <i r="1">
      <x v="176"/>
      <x v="124"/>
      <x v="140"/>
    </i>
    <i t="default" r="2">
      <x v="124"/>
    </i>
    <i t="default" r="1">
      <x v="176"/>
    </i>
    <i r="1">
      <x v="185"/>
      <x v="183"/>
      <x v="198"/>
    </i>
    <i t="default" r="2">
      <x v="183"/>
    </i>
    <i t="default" r="1">
      <x v="185"/>
    </i>
    <i r="1">
      <x v="191"/>
      <x v="215"/>
      <x v="213"/>
    </i>
    <i t="default" r="2">
      <x v="215"/>
    </i>
    <i t="default" r="1">
      <x v="191"/>
    </i>
    <i r="1">
      <x v="192"/>
      <x v="98"/>
      <x v="150"/>
    </i>
    <i t="default" r="2">
      <x v="98"/>
    </i>
    <i t="default" r="1">
      <x v="192"/>
    </i>
    <i r="1">
      <x v="193"/>
      <x v="210"/>
      <x v="231"/>
    </i>
    <i t="default" r="2">
      <x v="210"/>
    </i>
    <i t="default" r="1">
      <x v="193"/>
    </i>
    <i r="1">
      <x v="197"/>
      <x v="208"/>
      <x v="202"/>
    </i>
    <i t="default" r="2">
      <x v="208"/>
    </i>
    <i t="default" r="1">
      <x v="197"/>
    </i>
    <i r="1">
      <x v="217"/>
      <x v="226"/>
      <x v="229"/>
    </i>
    <i t="default" r="2">
      <x v="226"/>
    </i>
    <i t="default" r="1">
      <x v="217"/>
    </i>
    <i r="1">
      <x v="221"/>
      <x v="198"/>
      <x v="204"/>
    </i>
    <i t="default" r="2">
      <x v="198"/>
    </i>
    <i t="default" r="1">
      <x v="221"/>
    </i>
    <i r="1">
      <x v="229"/>
      <x v="207"/>
      <x v="234"/>
    </i>
    <i t="default" r="2">
      <x v="207"/>
    </i>
    <i t="default" r="1">
      <x v="229"/>
    </i>
    <i t="default">
      <x v="8"/>
    </i>
    <i>
      <x v="9"/>
      <x v="43"/>
      <x v="56"/>
      <x v="73"/>
    </i>
    <i t="default" r="2">
      <x v="56"/>
    </i>
    <i t="default" r="1">
      <x v="43"/>
    </i>
    <i r="1">
      <x v="47"/>
      <x v="62"/>
      <x v="42"/>
    </i>
    <i t="default" r="2">
      <x v="62"/>
    </i>
    <i t="default" r="1">
      <x v="47"/>
    </i>
    <i r="1">
      <x v="48"/>
      <x v="63"/>
      <x v="43"/>
    </i>
    <i t="default" r="2">
      <x v="63"/>
    </i>
    <i t="default" r="1">
      <x v="48"/>
    </i>
    <i r="1">
      <x v="58"/>
      <x v="110"/>
      <x v="107"/>
    </i>
    <i t="default" r="2">
      <x v="110"/>
    </i>
    <i t="default" r="1">
      <x v="58"/>
    </i>
    <i r="1">
      <x v="69"/>
      <x v="72"/>
      <x v="86"/>
    </i>
    <i t="default" r="2">
      <x v="72"/>
    </i>
    <i t="default" r="1">
      <x v="69"/>
    </i>
    <i r="1">
      <x v="103"/>
      <x v="163"/>
      <x v="145"/>
    </i>
    <i t="default" r="2">
      <x v="163"/>
    </i>
    <i t="default" r="1">
      <x v="103"/>
    </i>
    <i r="1">
      <x v="105"/>
      <x v="201"/>
      <x v="207"/>
    </i>
    <i t="default" r="2">
      <x v="201"/>
    </i>
    <i t="default" r="1">
      <x v="105"/>
    </i>
    <i r="1">
      <x v="108"/>
      <x v="199"/>
      <x v="177"/>
    </i>
    <i t="default" r="2">
      <x v="199"/>
    </i>
    <i t="default" r="1">
      <x v="108"/>
    </i>
    <i r="1">
      <x v="114"/>
      <x v="40"/>
      <x v="44"/>
    </i>
    <i t="default" r="2">
      <x v="40"/>
    </i>
    <i t="default" r="1">
      <x v="114"/>
    </i>
    <i r="1">
      <x v="124"/>
      <x v="85"/>
      <x v="122"/>
    </i>
    <i t="default" r="2">
      <x v="85"/>
    </i>
    <i t="default" r="1">
      <x v="124"/>
    </i>
    <i r="1">
      <x v="147"/>
      <x v="79"/>
      <x v="63"/>
    </i>
    <i t="default" r="2">
      <x v="79"/>
    </i>
    <i t="default" r="1">
      <x v="147"/>
    </i>
    <i r="1">
      <x v="149"/>
      <x v="111"/>
      <x v="92"/>
    </i>
    <i t="default" r="2">
      <x v="111"/>
    </i>
    <i r="2">
      <x v="113"/>
      <x v="91"/>
    </i>
    <i t="default" r="2">
      <x v="113"/>
    </i>
    <i t="default" r="1">
      <x v="149"/>
    </i>
    <i r="1">
      <x v="158"/>
      <x v="179"/>
      <x v="194"/>
    </i>
    <i t="default" r="2">
      <x v="179"/>
    </i>
    <i t="default" r="1">
      <x v="158"/>
    </i>
    <i r="1">
      <x v="160"/>
      <x v="201"/>
      <x v="181"/>
    </i>
    <i t="default" r="2">
      <x v="201"/>
    </i>
    <i t="default" r="1">
      <x v="160"/>
    </i>
    <i r="1">
      <x v="184"/>
      <x v="189"/>
      <x v="184"/>
    </i>
    <i t="default" r="2">
      <x v="189"/>
    </i>
    <i t="default" r="1">
      <x v="184"/>
    </i>
    <i r="1">
      <x v="186"/>
      <x v="221"/>
      <x v="232"/>
    </i>
    <i t="default" r="2">
      <x v="221"/>
    </i>
    <i t="default" r="1">
      <x v="186"/>
    </i>
    <i r="1">
      <x v="196"/>
      <x v="182"/>
      <x v="193"/>
    </i>
    <i t="default" r="2">
      <x v="182"/>
    </i>
    <i t="default" r="1">
      <x v="196"/>
    </i>
    <i r="1">
      <x v="199"/>
      <x v="180"/>
      <x v="161"/>
    </i>
    <i t="default" r="2">
      <x v="180"/>
    </i>
    <i t="default" r="1">
      <x v="199"/>
    </i>
    <i r="1">
      <x v="204"/>
      <x v="229"/>
      <x v="221"/>
    </i>
    <i t="default" r="2">
      <x v="229"/>
    </i>
    <i t="default" r="1">
      <x v="204"/>
    </i>
    <i r="1">
      <x v="206"/>
      <x v="195"/>
      <x v="171"/>
    </i>
    <i t="default" r="2">
      <x v="195"/>
    </i>
    <i t="default" r="1">
      <x v="206"/>
    </i>
    <i r="1">
      <x v="225"/>
      <x v="233"/>
      <x v="243"/>
    </i>
    <i t="default" r="2">
      <x v="233"/>
    </i>
    <i t="default" r="1">
      <x v="225"/>
    </i>
    <i r="1">
      <x v="232"/>
      <x v="186"/>
      <x v="225"/>
    </i>
    <i t="default" r="2">
      <x v="186"/>
    </i>
    <i t="default" r="1">
      <x v="232"/>
    </i>
    <i r="1">
      <x v="253"/>
      <x v="237"/>
      <x v="244"/>
    </i>
    <i t="default" r="2">
      <x v="237"/>
    </i>
    <i t="default" r="1">
      <x v="253"/>
    </i>
    <i r="1">
      <x v="257"/>
      <x v="230"/>
      <x v="230"/>
    </i>
    <i t="default" r="2">
      <x v="230"/>
    </i>
    <i t="default" r="1">
      <x v="257"/>
    </i>
    <i t="default">
      <x v="9"/>
    </i>
    <i>
      <x v="10"/>
      <x v="13"/>
      <x v="58"/>
      <x v="71"/>
    </i>
    <i t="default" r="2">
      <x v="58"/>
    </i>
    <i t="default" r="1">
      <x v="13"/>
    </i>
    <i r="1">
      <x v="20"/>
      <x v="69"/>
      <x v="111"/>
    </i>
    <i t="default" r="2">
      <x v="69"/>
    </i>
    <i t="default" r="1">
      <x v="20"/>
    </i>
    <i r="1">
      <x v="37"/>
      <x v="20"/>
      <x v="13"/>
    </i>
    <i t="default" r="2">
      <x v="20"/>
    </i>
    <i t="default" r="1">
      <x v="37"/>
    </i>
    <i r="1">
      <x v="54"/>
      <x v="42"/>
      <x v="80"/>
    </i>
    <i t="default" r="2">
      <x v="42"/>
    </i>
    <i t="default" r="1">
      <x v="54"/>
    </i>
    <i r="1">
      <x v="79"/>
      <x v="103"/>
      <x v="142"/>
    </i>
    <i t="default" r="2">
      <x v="103"/>
    </i>
    <i t="default" r="1">
      <x v="79"/>
    </i>
    <i r="1">
      <x v="84"/>
      <x v="17"/>
      <x v="18"/>
    </i>
    <i t="default" r="2">
      <x v="17"/>
    </i>
    <i t="default" r="1">
      <x v="84"/>
    </i>
    <i r="1">
      <x v="88"/>
      <x v="120"/>
      <x v="132"/>
    </i>
    <i t="default" r="2">
      <x v="120"/>
    </i>
    <i t="default" r="1">
      <x v="88"/>
    </i>
    <i r="1">
      <x v="135"/>
      <x v="131"/>
      <x v="118"/>
    </i>
    <i t="default" r="2">
      <x v="131"/>
    </i>
    <i t="default" r="1">
      <x v="135"/>
    </i>
    <i r="1">
      <x v="142"/>
      <x v="193"/>
      <x v="210"/>
    </i>
    <i t="default" r="2">
      <x v="193"/>
    </i>
    <i t="default" r="1">
      <x v="142"/>
    </i>
    <i r="1">
      <x v="145"/>
      <x v="203"/>
      <x v="206"/>
    </i>
    <i t="default" r="2">
      <x v="203"/>
    </i>
    <i t="default" r="1">
      <x v="145"/>
    </i>
    <i r="1">
      <x v="154"/>
      <x v="53"/>
      <x v="48"/>
    </i>
    <i t="default" r="2">
      <x v="53"/>
    </i>
    <i t="default" r="1">
      <x v="154"/>
    </i>
    <i r="1">
      <x v="163"/>
      <x v="222"/>
      <x v="226"/>
    </i>
    <i t="default" r="2">
      <x v="222"/>
    </i>
    <i t="default" r="1">
      <x v="163"/>
    </i>
    <i r="1">
      <x v="165"/>
      <x v="196"/>
      <x v="199"/>
    </i>
    <i t="default" r="2">
      <x v="196"/>
    </i>
    <i t="default" r="1">
      <x v="165"/>
    </i>
    <i r="1">
      <x v="181"/>
      <x v="213"/>
      <x v="227"/>
    </i>
    <i t="default" r="2">
      <x v="213"/>
    </i>
    <i t="default" r="1">
      <x v="181"/>
    </i>
    <i r="1">
      <x v="188"/>
      <x v="164"/>
      <x v="188"/>
    </i>
    <i t="default" r="2">
      <x v="164"/>
    </i>
    <i t="default" r="1">
      <x v="188"/>
    </i>
    <i r="1">
      <x v="200"/>
      <x v="192"/>
      <x v="189"/>
    </i>
    <i t="default" r="2">
      <x v="192"/>
    </i>
    <i t="default" r="1">
      <x v="200"/>
    </i>
    <i r="1">
      <x v="203"/>
      <x v="231"/>
      <x v="236"/>
    </i>
    <i t="default" r="2">
      <x v="231"/>
    </i>
    <i t="default" r="1">
      <x v="203"/>
    </i>
    <i r="1">
      <x v="220"/>
      <x v="178"/>
      <x v="187"/>
    </i>
    <i t="default" r="2">
      <x v="178"/>
    </i>
    <i t="default" r="1">
      <x v="220"/>
    </i>
    <i r="1">
      <x v="224"/>
      <x v="232"/>
      <x v="233"/>
    </i>
    <i t="default" r="2">
      <x v="232"/>
    </i>
    <i t="default" r="1">
      <x v="224"/>
    </i>
    <i r="1">
      <x v="247"/>
      <x v="190"/>
      <x v="179"/>
    </i>
    <i t="default" r="2">
      <x v="190"/>
    </i>
    <i t="default" r="1">
      <x v="247"/>
    </i>
    <i t="default">
      <x v="10"/>
    </i>
    <i>
      <x v="11"/>
      <x v="4"/>
      <x v="3"/>
      <x v="4"/>
    </i>
    <i t="default" r="2">
      <x v="3"/>
    </i>
    <i t="default" r="1">
      <x v="4"/>
    </i>
    <i r="1">
      <x v="82"/>
      <x v="68"/>
      <x v="72"/>
    </i>
    <i t="default" r="2">
      <x v="68"/>
    </i>
    <i t="default" r="1">
      <x v="82"/>
    </i>
    <i r="1">
      <x v="83"/>
      <x v="126"/>
      <x v="144"/>
    </i>
    <i t="default" r="2">
      <x v="126"/>
    </i>
    <i t="default" r="1">
      <x v="83"/>
    </i>
    <i r="1">
      <x v="90"/>
      <x v="108"/>
      <x v="102"/>
    </i>
    <i t="default" r="2">
      <x v="108"/>
    </i>
    <i t="default" r="1">
      <x v="90"/>
    </i>
    <i r="1">
      <x v="166"/>
      <x v="181"/>
      <x v="173"/>
    </i>
    <i t="default" r="2">
      <x v="181"/>
    </i>
    <i t="default" r="1">
      <x v="166"/>
    </i>
    <i r="1">
      <x v="180"/>
      <x v="218"/>
      <x v="200"/>
    </i>
    <i t="default" r="2">
      <x v="218"/>
    </i>
    <i t="default" r="1">
      <x v="180"/>
    </i>
    <i r="1">
      <x v="254"/>
      <x v="224"/>
      <x v="248"/>
    </i>
    <i t="default" r="2">
      <x v="224"/>
    </i>
    <i t="default" r="1">
      <x v="254"/>
    </i>
    <i r="1">
      <x v="259"/>
      <x v="161"/>
      <x v="186"/>
    </i>
    <i t="default" r="2">
      <x v="161"/>
    </i>
    <i t="default" r="1">
      <x v="259"/>
    </i>
    <i t="default">
      <x v="11"/>
    </i>
    <i>
      <x v="12"/>
      <x v="21"/>
      <x v="50"/>
      <x v="53"/>
    </i>
    <i t="default" r="2">
      <x v="50"/>
    </i>
    <i t="default" r="1">
      <x v="21"/>
    </i>
    <i r="1">
      <x v="22"/>
      <x v="53"/>
      <x v="54"/>
    </i>
    <i t="default" r="2">
      <x v="53"/>
    </i>
    <i t="default" r="1">
      <x v="22"/>
    </i>
    <i r="1">
      <x v="34"/>
      <x v="64"/>
      <x v="64"/>
    </i>
    <i t="default" r="2">
      <x v="64"/>
    </i>
    <i t="default" r="1">
      <x v="34"/>
    </i>
    <i r="1">
      <x v="142"/>
      <x v="217"/>
      <x v="211"/>
    </i>
    <i t="default" r="2">
      <x v="217"/>
    </i>
    <i t="default" r="1">
      <x v="142"/>
    </i>
    <i r="1">
      <x v="156"/>
      <x v="76"/>
      <x v="130"/>
    </i>
    <i t="default" r="2">
      <x v="76"/>
    </i>
    <i t="default" r="1">
      <x v="156"/>
    </i>
    <i r="1">
      <x v="171"/>
      <x v="209"/>
      <x v="205"/>
    </i>
    <i t="default" r="2">
      <x v="209"/>
    </i>
    <i t="default" r="1">
      <x v="171"/>
    </i>
    <i r="1">
      <x v="189"/>
      <x v="225"/>
      <x v="222"/>
    </i>
    <i t="default" r="2">
      <x v="225"/>
    </i>
    <i t="default" r="1">
      <x v="189"/>
    </i>
    <i r="1">
      <x v="198"/>
      <x v="220"/>
      <x v="224"/>
    </i>
    <i t="default" r="2">
      <x v="220"/>
    </i>
    <i t="default" r="1">
      <x v="198"/>
    </i>
    <i r="1">
      <x v="219"/>
      <x v="223"/>
      <x v="223"/>
    </i>
    <i t="default" r="2">
      <x v="223"/>
    </i>
    <i t="default" r="1">
      <x v="219"/>
    </i>
    <i r="1">
      <x v="235"/>
      <x v="169"/>
      <x v="208"/>
    </i>
    <i t="default" r="2">
      <x v="169"/>
    </i>
    <i t="default" r="1">
      <x v="235"/>
    </i>
    <i r="1">
      <x v="237"/>
      <x v="244"/>
      <x v="246"/>
    </i>
    <i t="default" r="2">
      <x v="244"/>
    </i>
    <i t="default" r="1">
      <x v="237"/>
    </i>
    <i r="1">
      <x v="256"/>
      <x v="246"/>
      <x v="252"/>
    </i>
    <i t="default" r="2">
      <x v="246"/>
    </i>
    <i t="default" r="1">
      <x v="256"/>
    </i>
    <i t="default">
      <x v="12"/>
    </i>
    <i>
      <x v="13"/>
      <x v="93"/>
      <x v="106"/>
      <x v="138"/>
    </i>
    <i t="default" r="2">
      <x v="106"/>
    </i>
    <i t="default" r="1">
      <x v="93"/>
    </i>
    <i r="1">
      <x v="127"/>
      <x v="112"/>
      <x v="101"/>
    </i>
    <i t="default" r="2">
      <x v="112"/>
    </i>
    <i t="default" r="1">
      <x v="127"/>
    </i>
    <i r="1">
      <x v="128"/>
      <x v="117"/>
      <x v="100"/>
    </i>
    <i t="default" r="2">
      <x v="117"/>
    </i>
    <i t="default" r="1">
      <x v="128"/>
    </i>
    <i r="1">
      <x v="134"/>
      <x v="122"/>
      <x v="84"/>
    </i>
    <i t="default" r="2">
      <x v="122"/>
    </i>
    <i t="default" r="1">
      <x v="134"/>
    </i>
    <i r="1">
      <x v="155"/>
      <x v="156"/>
      <x v="165"/>
    </i>
    <i t="default" r="2">
      <x v="156"/>
    </i>
    <i t="default" r="1">
      <x v="155"/>
    </i>
    <i r="1">
      <x v="210"/>
      <x v="234"/>
      <x v="241"/>
    </i>
    <i t="default" r="2">
      <x v="234"/>
    </i>
    <i t="default" r="1">
      <x v="210"/>
    </i>
    <i r="1">
      <x v="211"/>
      <x v="235"/>
      <x v="239"/>
    </i>
    <i t="default" r="2">
      <x v="235"/>
    </i>
    <i t="default" r="1">
      <x v="211"/>
    </i>
    <i r="1">
      <x v="214"/>
      <x v="240"/>
      <x v="247"/>
    </i>
    <i t="default" r="2">
      <x v="240"/>
    </i>
    <i t="default" r="1">
      <x v="214"/>
    </i>
    <i r="1">
      <x v="238"/>
      <x v="239"/>
      <x v="240"/>
    </i>
    <i t="default" r="2">
      <x v="239"/>
    </i>
    <i t="default" r="1">
      <x v="238"/>
    </i>
    <i r="1">
      <x v="239"/>
      <x v="236"/>
      <x v="242"/>
    </i>
    <i t="default" r="2">
      <x v="236"/>
    </i>
    <i t="default" r="1">
      <x v="239"/>
    </i>
    <i r="1">
      <x v="241"/>
      <x v="243"/>
      <x v="253"/>
    </i>
    <i t="default" r="2">
      <x v="243"/>
    </i>
    <i t="default" r="1">
      <x v="241"/>
    </i>
    <i t="default">
      <x v="13"/>
    </i>
    <i>
      <x v="14"/>
      <x v="10"/>
      <x v="31"/>
      <x v="34"/>
    </i>
    <i t="default" r="2">
      <x v="31"/>
    </i>
    <i t="default" r="1">
      <x v="10"/>
    </i>
    <i r="1">
      <x v="87"/>
      <x v="59"/>
      <x v="52"/>
    </i>
    <i t="default" r="2">
      <x v="59"/>
    </i>
    <i t="default" r="1">
      <x v="87"/>
    </i>
    <i r="1">
      <x v="136"/>
      <x v="167"/>
      <x v="191"/>
    </i>
    <i t="default" r="2">
      <x v="167"/>
    </i>
    <i t="default" r="1">
      <x v="136"/>
    </i>
    <i r="1">
      <x v="231"/>
      <x v="241"/>
      <x v="251"/>
    </i>
    <i t="default" r="2">
      <x v="241"/>
    </i>
    <i t="default" r="1">
      <x v="231"/>
    </i>
    <i r="1">
      <x v="244"/>
      <x v="204"/>
      <x v="212"/>
    </i>
    <i t="default" r="2">
      <x v="204"/>
    </i>
    <i t="default" r="1">
      <x v="244"/>
    </i>
    <i r="1">
      <x v="245"/>
      <x v="205"/>
      <x v="214"/>
    </i>
    <i t="default" r="2">
      <x v="205"/>
    </i>
    <i t="default" r="1">
      <x v="245"/>
    </i>
    <i r="1">
      <x v="246"/>
      <x v="65"/>
      <x v="83"/>
    </i>
    <i t="default" r="2">
      <x v="65"/>
    </i>
    <i t="default" r="1">
      <x v="246"/>
    </i>
    <i r="1">
      <x v="255"/>
      <x v="247"/>
      <x v="254"/>
    </i>
    <i t="default" r="2">
      <x v="247"/>
    </i>
    <i t="default" r="1">
      <x v="255"/>
    </i>
    <i t="default">
      <x v="14"/>
    </i>
    <i>
      <x v="15"/>
      <x v="75"/>
      <x v="87"/>
      <x v="109"/>
    </i>
    <i t="default" r="2">
      <x v="87"/>
    </i>
    <i t="default" r="1">
      <x v="75"/>
    </i>
    <i r="1">
      <x v="107"/>
      <x v="95"/>
      <x v="115"/>
    </i>
    <i t="default" r="2">
      <x v="95"/>
    </i>
    <i t="default" r="1">
      <x v="107"/>
    </i>
    <i r="1">
      <x v="126"/>
      <x v="92"/>
      <x v="114"/>
    </i>
    <i t="default" r="2">
      <x v="92"/>
    </i>
    <i t="default" r="1">
      <x v="126"/>
    </i>
    <i r="1">
      <x v="178"/>
      <x v="219"/>
      <x v="217"/>
    </i>
    <i t="default" r="2">
      <x v="219"/>
    </i>
    <i t="default" r="1">
      <x v="178"/>
    </i>
    <i r="1">
      <x v="201"/>
      <x v="140"/>
      <x v="164"/>
    </i>
    <i t="default" r="2">
      <x v="140"/>
    </i>
    <i t="default" r="1">
      <x v="201"/>
    </i>
    <i r="1">
      <x v="212"/>
      <x v="172"/>
      <x v="203"/>
    </i>
    <i t="default" r="2">
      <x v="172"/>
    </i>
    <i t="default" r="1">
      <x v="212"/>
    </i>
    <i r="1">
      <x v="236"/>
      <x v="242"/>
      <x v="237"/>
    </i>
    <i t="default" r="2">
      <x v="242"/>
    </i>
    <i t="default" r="1">
      <x v="236"/>
    </i>
    <i t="default">
      <x v="15"/>
    </i>
    <i>
      <x v="16"/>
      <x v="73"/>
      <x v="151"/>
      <x v="154"/>
    </i>
    <i t="default" r="2">
      <x v="151"/>
    </i>
    <i t="default" r="1">
      <x v="73"/>
    </i>
    <i r="1">
      <x v="122"/>
      <x v="137"/>
      <x v="136"/>
    </i>
    <i t="default" r="2">
      <x v="137"/>
    </i>
    <i t="default" r="1">
      <x v="122"/>
    </i>
    <i r="1">
      <x v="151"/>
      <x v="171"/>
      <x v="176"/>
    </i>
    <i t="default" r="2">
      <x v="171"/>
    </i>
    <i t="default" r="1">
      <x v="151"/>
    </i>
    <i r="1">
      <x v="167"/>
      <x v="66"/>
      <x v="108"/>
    </i>
    <i t="default" r="2">
      <x v="66"/>
    </i>
    <i t="default" r="1">
      <x v="167"/>
    </i>
    <i r="1">
      <x v="169"/>
      <x v="82"/>
      <x v="90"/>
    </i>
    <i t="default" r="2">
      <x v="82"/>
    </i>
    <i t="default" r="1">
      <x v="169"/>
    </i>
    <i r="1">
      <x v="233"/>
      <x v="238"/>
      <x v="245"/>
    </i>
    <i t="default" r="2">
      <x v="238"/>
    </i>
    <i t="default" r="1">
      <x v="233"/>
    </i>
    <i t="default">
      <x v="16"/>
    </i>
    <i>
      <x v="17"/>
      <x v="123"/>
      <x v="136"/>
      <x v="139"/>
    </i>
    <i t="default" r="2">
      <x v="136"/>
    </i>
    <i t="default" r="1">
      <x v="123"/>
    </i>
    <i r="1">
      <x v="153"/>
      <x v="173"/>
      <x v="178"/>
    </i>
    <i t="default" r="2">
      <x v="173"/>
    </i>
    <i t="default" r="1">
      <x v="153"/>
    </i>
    <i t="default">
      <x v="17"/>
    </i>
    <i>
      <x v="18"/>
      <x v="113"/>
      <x v="130"/>
      <x v="137"/>
    </i>
    <i t="default" r="2">
      <x v="130"/>
    </i>
    <i t="default" r="1">
      <x v="113"/>
    </i>
    <i r="1">
      <x v="183"/>
      <x v="109"/>
      <x v="148"/>
    </i>
    <i t="default" r="2">
      <x v="109"/>
    </i>
    <i t="default" r="1">
      <x v="183"/>
    </i>
    <i r="1">
      <x v="234"/>
      <x v="168"/>
      <x v="159"/>
    </i>
    <i t="default" r="2">
      <x v="168"/>
    </i>
    <i t="default" r="1">
      <x v="234"/>
    </i>
    <i t="default">
      <x v="18"/>
    </i>
    <i>
      <x v="19"/>
      <x v="150"/>
      <x v="57"/>
      <x v="75"/>
    </i>
    <i t="default" r="2">
      <x v="57"/>
    </i>
    <i t="default" r="1">
      <x v="150"/>
    </i>
    <i r="1">
      <x v="161"/>
      <x v="159"/>
      <x v="174"/>
    </i>
    <i t="default" r="2">
      <x v="159"/>
    </i>
    <i t="default" r="1">
      <x v="161"/>
    </i>
    <i t="default">
      <x v="19"/>
    </i>
    <i>
      <x v="20"/>
      <x v="121"/>
      <x v="75"/>
      <x v="146"/>
    </i>
    <i t="default" r="2">
      <x v="75"/>
    </i>
    <i t="default" r="1">
      <x v="121"/>
    </i>
    <i r="1">
      <x v="164"/>
      <x v="166"/>
      <x v="183"/>
    </i>
    <i t="default" r="2">
      <x v="166"/>
    </i>
    <i t="default" r="1">
      <x v="164"/>
    </i>
    <i t="default">
      <x v="20"/>
    </i>
    <i>
      <x v="21"/>
      <x v="249"/>
      <x v="245"/>
      <x v="250"/>
    </i>
    <i t="default" r="2">
      <x v="245"/>
    </i>
    <i t="default" r="1">
      <x v="249"/>
    </i>
    <i t="default">
      <x v="21"/>
    </i>
    <i>
      <x v="22"/>
      <x v="227"/>
      <x v="216"/>
      <x v="235"/>
    </i>
    <i t="default" r="2">
      <x v="216"/>
    </i>
    <i t="default" r="1">
      <x v="227"/>
    </i>
    <i t="default">
      <x v="22"/>
    </i>
    <i>
      <x v="23"/>
      <x v="258"/>
      <x v="248"/>
      <x v="255"/>
    </i>
    <i t="default" r="2">
      <x v="248"/>
    </i>
    <i t="default" r="1">
      <x v="258"/>
    </i>
    <i t="default">
      <x v="23"/>
    </i>
    <i>
      <x v="24"/>
      <x v="38"/>
      <x v="39"/>
      <x v="12"/>
    </i>
    <i t="default" r="2">
      <x v="39"/>
    </i>
    <i t="default" r="1">
      <x v="38"/>
    </i>
    <i t="default">
      <x v="24"/>
    </i>
    <i>
      <x v="25"/>
      <x v="248"/>
      <x v="228"/>
      <x v="238"/>
    </i>
    <i t="default" r="2">
      <x v="228"/>
    </i>
    <i t="default" r="1">
      <x v="248"/>
    </i>
    <i t="default">
      <x v="25"/>
    </i>
    <i>
      <x v="26"/>
      <x v="168"/>
      <x v="194"/>
      <x v="201"/>
    </i>
    <i t="default" r="2">
      <x v="194"/>
    </i>
    <i t="default" r="1">
      <x v="168"/>
    </i>
    <i r="1">
      <x v="179"/>
      <x v="175"/>
      <x v="168"/>
    </i>
    <i t="default" r="2">
      <x v="175"/>
    </i>
    <i t="default" r="1">
      <x v="179"/>
    </i>
    <i t="default">
      <x v="26"/>
    </i>
    <i>
      <x v="27"/>
      <x v="8"/>
      <x v="7"/>
      <x v="2"/>
    </i>
    <i t="default" r="2">
      <x v="7"/>
    </i>
    <i t="default" r="1">
      <x v="8"/>
    </i>
    <i r="1">
      <x v="45"/>
      <x v="44"/>
      <x v="30"/>
    </i>
    <i t="default" r="2">
      <x v="44"/>
    </i>
    <i t="default" r="1">
      <x v="45"/>
    </i>
    <i t="default">
      <x v="27"/>
    </i>
    <i>
      <x v="28"/>
      <x v="143"/>
      <x v="133"/>
      <x v="121"/>
    </i>
    <i t="default" r="2">
      <x v="133"/>
    </i>
    <i t="default" r="1">
      <x v="143"/>
    </i>
    <i t="default">
      <x v="28"/>
    </i>
    <i>
      <x v="29"/>
      <x v="252"/>
      <x v="114"/>
      <x v="119"/>
    </i>
    <i t="default" r="2">
      <x v="114"/>
    </i>
    <i t="default" r="1">
      <x v="252"/>
    </i>
    <i t="default">
      <x v="29"/>
    </i>
    <i>
      <x v="30"/>
      <x v="262"/>
      <x v="250"/>
      <x v="257"/>
    </i>
    <i t="default" r="2">
      <x v="250"/>
    </i>
    <i t="default" r="1">
      <x v="262"/>
    </i>
    <i t="default">
      <x v="30"/>
    </i>
    <i>
      <x v="31"/>
      <x v="131"/>
      <x v="78"/>
      <x v="55"/>
    </i>
    <i t="default" r="2">
      <x v="78"/>
    </i>
    <i t="default" r="1">
      <x v="131"/>
    </i>
    <i t="default">
      <x v="31"/>
    </i>
    <i>
      <x v="32"/>
      <x v="260"/>
      <x v="251"/>
      <x v="258"/>
    </i>
    <i t="default" r="2">
      <x v="251"/>
    </i>
    <i t="default" r="1">
      <x v="260"/>
    </i>
    <i t="default">
      <x v="32"/>
    </i>
    <i>
      <x v="33"/>
      <x v="261"/>
      <x v="252"/>
      <x v="259"/>
    </i>
    <i t="default" r="2">
      <x v="252"/>
    </i>
    <i t="default" r="1">
      <x v="261"/>
    </i>
    <i t="default">
      <x v="33"/>
    </i>
    <i>
      <x v="34"/>
      <x v="242"/>
      <x v="249"/>
      <x v="256"/>
    </i>
    <i t="default" r="2">
      <x v="249"/>
    </i>
    <i t="default" r="1">
      <x v="242"/>
    </i>
    <i t="default">
      <x v="34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362"/>
  <sheetViews>
    <sheetView topLeftCell="A239" zoomScale="80" zoomScaleNormal="80" workbookViewId="0">
      <pane xSplit="1" topLeftCell="L1" activePane="topRight" state="frozen"/>
      <selection pane="topRight" activeCell="R272" sqref="R272"/>
    </sheetView>
  </sheetViews>
  <sheetFormatPr baseColWidth="10" defaultRowHeight="15.05" x14ac:dyDescent="0.3"/>
  <cols>
    <col min="1" max="1" width="11.5546875" style="6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5" bestFit="1" customWidth="1"/>
    <col min="20" max="20" width="9" style="5" bestFit="1" customWidth="1"/>
    <col min="21" max="21" width="12.109375" style="7" bestFit="1" customWidth="1"/>
  </cols>
  <sheetData>
    <row r="1" spans="1:21 16252:16375" x14ac:dyDescent="0.3">
      <c r="B1" s="33" t="s">
        <v>4</v>
      </c>
      <c r="C1" s="34"/>
      <c r="D1" s="34"/>
      <c r="E1" s="34"/>
      <c r="F1" s="34"/>
      <c r="G1" s="34"/>
      <c r="H1" s="35"/>
      <c r="I1" s="34" t="s">
        <v>0</v>
      </c>
      <c r="J1" s="34"/>
      <c r="K1" s="34"/>
      <c r="L1" s="34"/>
      <c r="M1" s="34"/>
      <c r="N1" s="34"/>
      <c r="O1" s="35"/>
      <c r="P1" s="33" t="s">
        <v>1</v>
      </c>
      <c r="Q1" s="34"/>
      <c r="R1" s="34"/>
      <c r="S1" s="33" t="s">
        <v>3</v>
      </c>
      <c r="T1" s="34"/>
      <c r="U1" s="35"/>
    </row>
    <row r="2" spans="1:21 16252:16375" s="9" customFormat="1" x14ac:dyDescent="0.3">
      <c r="A2" s="6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5" customFormat="1" x14ac:dyDescent="0.3">
      <c r="A3" s="8">
        <v>45176</v>
      </c>
      <c r="B3" s="5">
        <v>4</v>
      </c>
      <c r="C3" s="5">
        <v>8915</v>
      </c>
      <c r="D3" s="5">
        <v>12465</v>
      </c>
      <c r="E3" s="5">
        <v>42008</v>
      </c>
      <c r="F3" s="5">
        <f t="shared" ref="F3:F67" si="0">C3/B3</f>
        <v>2228.75</v>
      </c>
      <c r="G3" s="5">
        <f t="shared" ref="G3:G67" si="1">D3/B3</f>
        <v>3116.25</v>
      </c>
      <c r="H3" s="7">
        <f t="shared" ref="H3:H67" si="2">E3/B3</f>
        <v>10502</v>
      </c>
      <c r="I3" s="5">
        <v>5</v>
      </c>
      <c r="J3" s="5">
        <v>200000</v>
      </c>
      <c r="K3" s="5">
        <v>47100</v>
      </c>
      <c r="L3" s="5">
        <v>7486</v>
      </c>
      <c r="M3" s="5">
        <f t="shared" ref="M3:M33" si="3">J3/I3</f>
        <v>40000</v>
      </c>
      <c r="N3" s="5">
        <f t="shared" ref="N3:N33" si="4">K3/I3</f>
        <v>9420</v>
      </c>
      <c r="O3" s="7">
        <f t="shared" ref="O3:O33" si="5">L3/I3</f>
        <v>1497.2</v>
      </c>
      <c r="P3" s="5">
        <v>4</v>
      </c>
      <c r="Q3" s="5">
        <v>62478</v>
      </c>
      <c r="R3" s="7">
        <f t="shared" ref="R3:R29" si="6">Q3/P3</f>
        <v>15619.5</v>
      </c>
      <c r="S3" s="5">
        <v>5</v>
      </c>
      <c r="T3" s="5">
        <v>89700</v>
      </c>
      <c r="U3" s="7">
        <f>T3/S3</f>
        <v>17940</v>
      </c>
    </row>
    <row r="4" spans="1:21 16252:16375" s="5" customFormat="1" x14ac:dyDescent="0.3">
      <c r="A4" s="8">
        <v>45177</v>
      </c>
      <c r="B4" s="5">
        <v>4</v>
      </c>
      <c r="C4" s="5">
        <v>5067</v>
      </c>
      <c r="D4" s="5">
        <v>8036</v>
      </c>
      <c r="E4" s="5">
        <v>28698</v>
      </c>
      <c r="F4" s="5">
        <f t="shared" si="0"/>
        <v>1266.75</v>
      </c>
      <c r="G4" s="5">
        <f t="shared" si="1"/>
        <v>2009</v>
      </c>
      <c r="H4" s="7">
        <f t="shared" si="2"/>
        <v>7174.5</v>
      </c>
      <c r="I4" s="5">
        <v>4</v>
      </c>
      <c r="J4" s="5">
        <v>23900</v>
      </c>
      <c r="K4" s="5">
        <v>7370</v>
      </c>
      <c r="L4" s="5">
        <v>998</v>
      </c>
      <c r="M4" s="5">
        <f t="shared" si="3"/>
        <v>5975</v>
      </c>
      <c r="N4" s="5">
        <f t="shared" si="4"/>
        <v>1842.5</v>
      </c>
      <c r="O4" s="7">
        <f t="shared" si="5"/>
        <v>249.5</v>
      </c>
      <c r="P4" s="5">
        <v>4</v>
      </c>
      <c r="Q4" s="5">
        <v>47800</v>
      </c>
      <c r="R4" s="7">
        <f t="shared" si="6"/>
        <v>11950</v>
      </c>
      <c r="S4" s="5">
        <v>2</v>
      </c>
      <c r="T4" s="5">
        <v>73000</v>
      </c>
      <c r="U4" s="7">
        <f>T4/S4</f>
        <v>36500</v>
      </c>
    </row>
    <row r="5" spans="1:21 16252:16375" s="5" customFormat="1" x14ac:dyDescent="0.3">
      <c r="A5" s="8">
        <v>45178</v>
      </c>
      <c r="B5" s="5">
        <v>4</v>
      </c>
      <c r="C5" s="5">
        <v>5947</v>
      </c>
      <c r="D5" s="5">
        <v>16665</v>
      </c>
      <c r="E5" s="5">
        <v>47976</v>
      </c>
      <c r="F5" s="5">
        <f t="shared" si="0"/>
        <v>1486.75</v>
      </c>
      <c r="G5" s="5">
        <f t="shared" si="1"/>
        <v>4166.25</v>
      </c>
      <c r="H5" s="7">
        <f t="shared" si="2"/>
        <v>11994</v>
      </c>
      <c r="I5" s="5">
        <v>4</v>
      </c>
      <c r="J5" s="5">
        <v>133000</v>
      </c>
      <c r="K5" s="5">
        <v>49200</v>
      </c>
      <c r="L5" s="5">
        <v>11597</v>
      </c>
      <c r="M5" s="5">
        <f t="shared" si="3"/>
        <v>33250</v>
      </c>
      <c r="N5" s="5">
        <f t="shared" si="4"/>
        <v>12300</v>
      </c>
      <c r="O5" s="7">
        <f t="shared" si="5"/>
        <v>2899.25</v>
      </c>
      <c r="P5" s="5">
        <v>3</v>
      </c>
      <c r="Q5" s="5">
        <v>47197</v>
      </c>
      <c r="R5" s="7">
        <f t="shared" si="6"/>
        <v>15732.333333333334</v>
      </c>
      <c r="S5" s="5">
        <v>3</v>
      </c>
      <c r="T5" s="5">
        <v>116200</v>
      </c>
      <c r="U5" s="7">
        <f t="shared" ref="U5:U12" si="7">T5/S5</f>
        <v>38733.333333333336</v>
      </c>
    </row>
    <row r="6" spans="1:21 16252:16375" x14ac:dyDescent="0.3">
      <c r="A6" s="8">
        <v>45179</v>
      </c>
      <c r="B6" s="5">
        <v>7</v>
      </c>
      <c r="C6" s="5">
        <v>4836</v>
      </c>
      <c r="D6" s="5">
        <v>17374</v>
      </c>
      <c r="E6" s="5">
        <v>54063</v>
      </c>
      <c r="F6" s="5">
        <f t="shared" si="0"/>
        <v>690.85714285714289</v>
      </c>
      <c r="G6" s="5">
        <f t="shared" si="1"/>
        <v>2482</v>
      </c>
      <c r="H6" s="7">
        <f t="shared" si="2"/>
        <v>7723.2857142857147</v>
      </c>
      <c r="I6" s="5">
        <v>9</v>
      </c>
      <c r="J6" s="5">
        <v>193400</v>
      </c>
      <c r="K6" s="5">
        <v>41585</v>
      </c>
      <c r="L6" s="5">
        <v>7597</v>
      </c>
      <c r="M6" s="5">
        <f t="shared" si="3"/>
        <v>21488.888888888891</v>
      </c>
      <c r="N6" s="5">
        <f t="shared" si="4"/>
        <v>4620.5555555555557</v>
      </c>
      <c r="O6" s="7">
        <f t="shared" si="5"/>
        <v>844.11111111111109</v>
      </c>
      <c r="P6" s="5">
        <v>5</v>
      </c>
      <c r="Q6" s="5">
        <v>42862</v>
      </c>
      <c r="R6" s="7">
        <f t="shared" si="6"/>
        <v>8572.4</v>
      </c>
      <c r="S6" s="5">
        <v>3</v>
      </c>
      <c r="T6" s="5">
        <v>195000</v>
      </c>
      <c r="U6" s="7">
        <f t="shared" si="7"/>
        <v>65000</v>
      </c>
    </row>
    <row r="7" spans="1:21 16252:16375" x14ac:dyDescent="0.3">
      <c r="A7" s="8">
        <v>45180</v>
      </c>
      <c r="B7" s="5">
        <v>4</v>
      </c>
      <c r="C7" s="5">
        <v>5198</v>
      </c>
      <c r="D7" s="5">
        <v>8040</v>
      </c>
      <c r="E7" s="5">
        <v>30296</v>
      </c>
      <c r="F7" s="5">
        <f t="shared" si="0"/>
        <v>1299.5</v>
      </c>
      <c r="G7" s="5">
        <f t="shared" si="1"/>
        <v>2010</v>
      </c>
      <c r="H7" s="7">
        <f t="shared" si="2"/>
        <v>7574</v>
      </c>
      <c r="I7" s="5">
        <v>3</v>
      </c>
      <c r="J7" s="5">
        <v>50000</v>
      </c>
      <c r="K7" s="5">
        <v>26600</v>
      </c>
      <c r="L7" s="5">
        <v>2492</v>
      </c>
      <c r="M7" s="5">
        <f t="shared" si="3"/>
        <v>16666.666666666668</v>
      </c>
      <c r="N7" s="5">
        <f t="shared" si="4"/>
        <v>8866.6666666666661</v>
      </c>
      <c r="O7" s="7">
        <f t="shared" si="5"/>
        <v>830.66666666666663</v>
      </c>
      <c r="P7" s="5">
        <v>2</v>
      </c>
      <c r="Q7" s="5">
        <v>23245</v>
      </c>
      <c r="R7" s="7">
        <f t="shared" si="6"/>
        <v>11622.5</v>
      </c>
      <c r="S7" s="5">
        <v>3</v>
      </c>
      <c r="T7" s="5">
        <v>724000</v>
      </c>
      <c r="U7" s="7">
        <f t="shared" si="7"/>
        <v>241333.33333333334</v>
      </c>
    </row>
    <row r="8" spans="1:21 16252:16375" x14ac:dyDescent="0.3">
      <c r="A8" s="8">
        <v>45181</v>
      </c>
      <c r="B8" s="5">
        <v>6</v>
      </c>
      <c r="C8" s="5">
        <v>13066</v>
      </c>
      <c r="D8" s="5">
        <v>21447</v>
      </c>
      <c r="E8" s="5">
        <v>67239</v>
      </c>
      <c r="F8" s="5">
        <f t="shared" si="0"/>
        <v>2177.6666666666665</v>
      </c>
      <c r="G8" s="5">
        <f t="shared" si="1"/>
        <v>3574.5</v>
      </c>
      <c r="H8" s="7">
        <f t="shared" si="2"/>
        <v>11206.5</v>
      </c>
      <c r="I8" s="5">
        <v>6</v>
      </c>
      <c r="J8" s="5">
        <v>105200</v>
      </c>
      <c r="K8" s="5">
        <v>36000</v>
      </c>
      <c r="L8" s="5">
        <v>5639</v>
      </c>
      <c r="M8" s="5">
        <f t="shared" si="3"/>
        <v>17533.333333333332</v>
      </c>
      <c r="N8" s="5">
        <f t="shared" si="4"/>
        <v>6000</v>
      </c>
      <c r="O8" s="7">
        <f t="shared" si="5"/>
        <v>939.83333333333337</v>
      </c>
      <c r="P8" s="5">
        <v>4</v>
      </c>
      <c r="Q8" s="5">
        <v>58720</v>
      </c>
      <c r="R8" s="7">
        <f t="shared" si="6"/>
        <v>14680</v>
      </c>
      <c r="S8" s="5">
        <v>5</v>
      </c>
      <c r="T8" s="5">
        <v>104100</v>
      </c>
      <c r="U8" s="7">
        <f t="shared" si="7"/>
        <v>20820</v>
      </c>
    </row>
    <row r="9" spans="1:21 16252:16375" x14ac:dyDescent="0.3">
      <c r="A9" s="8">
        <v>45182</v>
      </c>
      <c r="B9" s="5">
        <v>8</v>
      </c>
      <c r="C9" s="5">
        <v>18799</v>
      </c>
      <c r="D9" s="5">
        <v>28161</v>
      </c>
      <c r="E9" s="5">
        <v>87784</v>
      </c>
      <c r="F9" s="5">
        <f t="shared" si="0"/>
        <v>2349.875</v>
      </c>
      <c r="G9" s="5">
        <f t="shared" si="1"/>
        <v>3520.125</v>
      </c>
      <c r="H9" s="7">
        <f t="shared" si="2"/>
        <v>10973</v>
      </c>
      <c r="I9" s="5">
        <v>5</v>
      </c>
      <c r="J9" s="5">
        <v>91000</v>
      </c>
      <c r="K9" s="5">
        <v>34500</v>
      </c>
      <c r="L9" s="5">
        <v>7390</v>
      </c>
      <c r="M9" s="5">
        <f t="shared" si="3"/>
        <v>18200</v>
      </c>
      <c r="N9" s="5">
        <f t="shared" si="4"/>
        <v>6900</v>
      </c>
      <c r="O9" s="7">
        <f t="shared" si="5"/>
        <v>1478</v>
      </c>
      <c r="P9" s="5">
        <v>5</v>
      </c>
      <c r="Q9" s="5">
        <v>61830</v>
      </c>
      <c r="R9" s="7">
        <f t="shared" si="6"/>
        <v>12366</v>
      </c>
      <c r="S9" s="5">
        <v>3</v>
      </c>
      <c r="T9" s="5">
        <v>105300</v>
      </c>
      <c r="U9" s="7">
        <f t="shared" si="7"/>
        <v>35100</v>
      </c>
    </row>
    <row r="10" spans="1:21 16252:16375" x14ac:dyDescent="0.3">
      <c r="A10" s="8">
        <v>45183</v>
      </c>
      <c r="B10" s="5">
        <v>6</v>
      </c>
      <c r="C10" s="5">
        <v>12501</v>
      </c>
      <c r="D10" s="5">
        <v>16515</v>
      </c>
      <c r="E10" s="5">
        <v>46593</v>
      </c>
      <c r="F10" s="5">
        <f t="shared" si="0"/>
        <v>2083.5</v>
      </c>
      <c r="G10" s="5">
        <f t="shared" si="1"/>
        <v>2752.5</v>
      </c>
      <c r="H10" s="7">
        <f t="shared" si="2"/>
        <v>7765.5</v>
      </c>
      <c r="I10" s="5">
        <v>5</v>
      </c>
      <c r="J10" s="5">
        <v>81200</v>
      </c>
      <c r="K10" s="5">
        <v>24800</v>
      </c>
      <c r="L10" s="5">
        <v>6481</v>
      </c>
      <c r="M10" s="5">
        <f t="shared" si="3"/>
        <v>16240</v>
      </c>
      <c r="N10" s="5">
        <f t="shared" si="4"/>
        <v>4960</v>
      </c>
      <c r="O10" s="7">
        <f t="shared" si="5"/>
        <v>1296.2</v>
      </c>
      <c r="P10" s="5">
        <v>4</v>
      </c>
      <c r="Q10" s="5">
        <v>40690</v>
      </c>
      <c r="R10" s="7">
        <f t="shared" si="6"/>
        <v>10172.5</v>
      </c>
      <c r="S10" s="5">
        <v>2</v>
      </c>
      <c r="T10" s="5">
        <v>61000</v>
      </c>
      <c r="U10" s="7">
        <f t="shared" si="7"/>
        <v>30500</v>
      </c>
    </row>
    <row r="11" spans="1:21 16252:16375" x14ac:dyDescent="0.3">
      <c r="A11" s="8">
        <v>45184</v>
      </c>
      <c r="B11" s="5">
        <v>12</v>
      </c>
      <c r="C11" s="5">
        <v>21020</v>
      </c>
      <c r="D11" s="5">
        <v>37854</v>
      </c>
      <c r="E11" s="5">
        <v>133574</v>
      </c>
      <c r="F11" s="5">
        <f t="shared" si="0"/>
        <v>1751.6666666666667</v>
      </c>
      <c r="G11" s="5">
        <f t="shared" si="1"/>
        <v>3154.5</v>
      </c>
      <c r="H11" s="7">
        <f t="shared" si="2"/>
        <v>11131.166666666666</v>
      </c>
      <c r="I11" s="5">
        <v>11</v>
      </c>
      <c r="J11" s="5">
        <v>214100</v>
      </c>
      <c r="K11" s="5">
        <v>78546</v>
      </c>
      <c r="L11" s="5">
        <v>10695</v>
      </c>
      <c r="M11" s="5">
        <f t="shared" si="3"/>
        <v>19463.636363636364</v>
      </c>
      <c r="N11" s="5">
        <f t="shared" si="4"/>
        <v>7140.545454545455</v>
      </c>
      <c r="O11" s="7">
        <f t="shared" si="5"/>
        <v>972.27272727272725</v>
      </c>
      <c r="P11" s="5">
        <v>4</v>
      </c>
      <c r="Q11" s="5">
        <v>39893</v>
      </c>
      <c r="R11" s="7">
        <f t="shared" si="6"/>
        <v>9973.25</v>
      </c>
      <c r="S11" s="5">
        <v>5</v>
      </c>
      <c r="T11" s="5">
        <v>429100</v>
      </c>
      <c r="U11" s="7">
        <f t="shared" si="7"/>
        <v>85820</v>
      </c>
    </row>
    <row r="12" spans="1:21 16252:16375" s="5" customFormat="1" x14ac:dyDescent="0.3">
      <c r="A12" s="8">
        <v>45185</v>
      </c>
      <c r="B12" s="5">
        <v>7</v>
      </c>
      <c r="C12" s="5">
        <v>12042</v>
      </c>
      <c r="D12" s="5">
        <v>28566</v>
      </c>
      <c r="E12" s="5">
        <v>87976</v>
      </c>
      <c r="F12" s="5">
        <f t="shared" si="0"/>
        <v>1720.2857142857142</v>
      </c>
      <c r="G12" s="5">
        <f t="shared" si="1"/>
        <v>4080.8571428571427</v>
      </c>
      <c r="H12" s="7">
        <f t="shared" si="2"/>
        <v>12568</v>
      </c>
      <c r="I12" s="5">
        <v>5</v>
      </c>
      <c r="J12" s="5">
        <v>105000</v>
      </c>
      <c r="K12" s="5">
        <v>28800</v>
      </c>
      <c r="L12" s="5">
        <v>7538</v>
      </c>
      <c r="M12" s="5">
        <f t="shared" si="3"/>
        <v>21000</v>
      </c>
      <c r="N12" s="5">
        <f t="shared" si="4"/>
        <v>5760</v>
      </c>
      <c r="O12" s="7">
        <f t="shared" si="5"/>
        <v>1507.6</v>
      </c>
      <c r="P12" s="5">
        <v>4</v>
      </c>
      <c r="Q12" s="5">
        <v>71610</v>
      </c>
      <c r="R12" s="7">
        <f t="shared" si="6"/>
        <v>17902.5</v>
      </c>
      <c r="S12" s="5">
        <v>4</v>
      </c>
      <c r="T12" s="5">
        <v>162300</v>
      </c>
      <c r="U12" s="7">
        <f t="shared" si="7"/>
        <v>40575</v>
      </c>
    </row>
    <row r="13" spans="1:21 16252:16375" x14ac:dyDescent="0.3">
      <c r="A13" s="8">
        <v>45186</v>
      </c>
      <c r="B13" s="5">
        <v>21</v>
      </c>
      <c r="C13" s="5">
        <v>6876</v>
      </c>
      <c r="D13" s="5">
        <v>15235</v>
      </c>
      <c r="E13" s="5">
        <v>54933</v>
      </c>
      <c r="F13" s="5">
        <f t="shared" si="0"/>
        <v>327.42857142857144</v>
      </c>
      <c r="G13" s="5">
        <f t="shared" si="1"/>
        <v>725.47619047619048</v>
      </c>
      <c r="H13" s="7">
        <f t="shared" si="2"/>
        <v>2615.8571428571427</v>
      </c>
      <c r="I13" s="5">
        <v>8</v>
      </c>
      <c r="J13" s="5">
        <v>80600</v>
      </c>
      <c r="K13" s="5">
        <v>18300</v>
      </c>
      <c r="L13" s="5">
        <v>3828</v>
      </c>
      <c r="M13" s="5">
        <f t="shared" si="3"/>
        <v>10075</v>
      </c>
      <c r="N13" s="5">
        <f t="shared" si="4"/>
        <v>2287.5</v>
      </c>
      <c r="O13" s="7">
        <f t="shared" si="5"/>
        <v>478.5</v>
      </c>
      <c r="P13" s="5">
        <v>7</v>
      </c>
      <c r="Q13" s="5">
        <v>62148</v>
      </c>
      <c r="R13" s="7">
        <f t="shared" si="6"/>
        <v>8878.2857142857138</v>
      </c>
      <c r="S13" s="5">
        <v>0</v>
      </c>
      <c r="T13" s="5">
        <v>0</v>
      </c>
      <c r="U13" s="7">
        <v>0</v>
      </c>
    </row>
    <row r="14" spans="1:21 16252:16375" x14ac:dyDescent="0.3">
      <c r="A14" s="8">
        <v>45187</v>
      </c>
      <c r="B14" s="5">
        <v>17</v>
      </c>
      <c r="C14" s="5">
        <v>8576</v>
      </c>
      <c r="D14" s="5">
        <v>15945</v>
      </c>
      <c r="E14" s="5">
        <v>45048</v>
      </c>
      <c r="F14" s="5">
        <f t="shared" si="0"/>
        <v>504.47058823529414</v>
      </c>
      <c r="G14" s="5">
        <f t="shared" si="1"/>
        <v>937.94117647058829</v>
      </c>
      <c r="H14" s="7">
        <f t="shared" si="2"/>
        <v>2649.8823529411766</v>
      </c>
      <c r="I14" s="5">
        <v>4</v>
      </c>
      <c r="J14" s="5">
        <v>83000</v>
      </c>
      <c r="K14" s="5">
        <v>33800</v>
      </c>
      <c r="L14" s="5">
        <v>4016</v>
      </c>
      <c r="M14" s="5">
        <f t="shared" si="3"/>
        <v>20750</v>
      </c>
      <c r="N14" s="5">
        <f t="shared" si="4"/>
        <v>8450</v>
      </c>
      <c r="O14" s="7">
        <f t="shared" si="5"/>
        <v>1004</v>
      </c>
      <c r="P14" s="5">
        <v>2</v>
      </c>
      <c r="Q14" s="5">
        <v>14684</v>
      </c>
      <c r="R14" s="7">
        <f t="shared" si="6"/>
        <v>7342</v>
      </c>
      <c r="S14" s="5">
        <v>3</v>
      </c>
      <c r="T14" s="5">
        <v>52100</v>
      </c>
      <c r="U14" s="2">
        <f>T14/S14</f>
        <v>17366.666666666668</v>
      </c>
    </row>
    <row r="15" spans="1:21 16252:16375" x14ac:dyDescent="0.3">
      <c r="A15" s="8">
        <v>45188</v>
      </c>
      <c r="B15" s="5">
        <v>5</v>
      </c>
      <c r="C15" s="5">
        <v>6489</v>
      </c>
      <c r="D15" s="5">
        <v>10650</v>
      </c>
      <c r="E15" s="5">
        <v>33449</v>
      </c>
      <c r="F15" s="5">
        <f t="shared" si="0"/>
        <v>1297.8</v>
      </c>
      <c r="G15" s="5">
        <f t="shared" si="1"/>
        <v>2130</v>
      </c>
      <c r="H15" s="7">
        <f t="shared" si="2"/>
        <v>6689.8</v>
      </c>
      <c r="I15" s="5">
        <v>3</v>
      </c>
      <c r="J15" s="5">
        <v>21900</v>
      </c>
      <c r="K15" s="5">
        <v>7000</v>
      </c>
      <c r="L15" s="5">
        <v>1925</v>
      </c>
      <c r="M15" s="5">
        <f t="shared" si="3"/>
        <v>7300</v>
      </c>
      <c r="N15" s="5">
        <f t="shared" si="4"/>
        <v>2333.3333333333335</v>
      </c>
      <c r="O15" s="7">
        <f t="shared" si="5"/>
        <v>641.66666666666663</v>
      </c>
      <c r="P15" s="5">
        <v>1</v>
      </c>
      <c r="Q15" s="5">
        <v>12169</v>
      </c>
      <c r="R15" s="7">
        <f t="shared" si="6"/>
        <v>12169</v>
      </c>
      <c r="S15" s="5">
        <v>1</v>
      </c>
      <c r="T15" s="5">
        <v>13700</v>
      </c>
      <c r="U15" s="7">
        <f>T15/S15</f>
        <v>13700</v>
      </c>
    </row>
    <row r="16" spans="1:21 16252:16375" x14ac:dyDescent="0.3">
      <c r="A16" s="8">
        <v>45189</v>
      </c>
      <c r="B16" s="5">
        <v>13</v>
      </c>
      <c r="C16" s="5">
        <v>13862</v>
      </c>
      <c r="D16" s="5">
        <v>25759</v>
      </c>
      <c r="E16" s="5">
        <v>82077</v>
      </c>
      <c r="F16" s="5">
        <f t="shared" si="0"/>
        <v>1066.3076923076924</v>
      </c>
      <c r="G16" s="5">
        <f t="shared" si="1"/>
        <v>1981.4615384615386</v>
      </c>
      <c r="H16" s="7">
        <f t="shared" si="2"/>
        <v>6313.6153846153848</v>
      </c>
      <c r="I16" s="5">
        <v>8</v>
      </c>
      <c r="J16" s="5">
        <v>142200</v>
      </c>
      <c r="K16" s="5">
        <v>52531</v>
      </c>
      <c r="L16" s="5">
        <v>9956</v>
      </c>
      <c r="M16" s="5">
        <f t="shared" si="3"/>
        <v>17775</v>
      </c>
      <c r="N16" s="5">
        <f t="shared" si="4"/>
        <v>6566.375</v>
      </c>
      <c r="O16" s="7">
        <f t="shared" si="5"/>
        <v>1244.5</v>
      </c>
      <c r="P16" s="5">
        <v>7</v>
      </c>
      <c r="Q16" s="5">
        <v>67692</v>
      </c>
      <c r="R16" s="7">
        <f t="shared" si="6"/>
        <v>9670.2857142857138</v>
      </c>
      <c r="S16" s="5">
        <v>5</v>
      </c>
      <c r="T16" s="5">
        <v>102335</v>
      </c>
      <c r="U16" s="7">
        <f t="shared" ref="U16:U23" si="8">T16/S16</f>
        <v>20467</v>
      </c>
    </row>
    <row r="17" spans="1:21" x14ac:dyDescent="0.3">
      <c r="A17" s="8">
        <v>45190</v>
      </c>
      <c r="B17" s="5">
        <v>20</v>
      </c>
      <c r="C17" s="5">
        <v>7829</v>
      </c>
      <c r="D17" s="5">
        <v>13531</v>
      </c>
      <c r="E17" s="5">
        <v>41966</v>
      </c>
      <c r="F17" s="5">
        <f t="shared" si="0"/>
        <v>391.45</v>
      </c>
      <c r="G17" s="5">
        <f t="shared" si="1"/>
        <v>676.55</v>
      </c>
      <c r="H17" s="7">
        <f t="shared" si="2"/>
        <v>2098.3000000000002</v>
      </c>
      <c r="I17" s="5">
        <v>8</v>
      </c>
      <c r="J17" s="5">
        <v>58100</v>
      </c>
      <c r="K17" s="5">
        <v>20820</v>
      </c>
      <c r="L17" s="5">
        <v>3084</v>
      </c>
      <c r="M17" s="5">
        <f t="shared" si="3"/>
        <v>7262.5</v>
      </c>
      <c r="N17" s="5">
        <f t="shared" si="4"/>
        <v>2602.5</v>
      </c>
      <c r="O17" s="7">
        <f t="shared" si="5"/>
        <v>385.5</v>
      </c>
      <c r="P17" s="5">
        <v>5</v>
      </c>
      <c r="Q17" s="5">
        <v>38230</v>
      </c>
      <c r="R17" s="7">
        <f t="shared" si="6"/>
        <v>7646</v>
      </c>
      <c r="S17" s="5">
        <v>1</v>
      </c>
      <c r="T17" s="5">
        <v>17000</v>
      </c>
      <c r="U17" s="7">
        <f t="shared" si="8"/>
        <v>17000</v>
      </c>
    </row>
    <row r="18" spans="1:21" x14ac:dyDescent="0.3">
      <c r="A18" s="8">
        <v>45191</v>
      </c>
      <c r="B18" s="5">
        <v>9</v>
      </c>
      <c r="C18" s="5">
        <v>9650</v>
      </c>
      <c r="D18" s="5">
        <v>16971</v>
      </c>
      <c r="E18" s="5">
        <v>56360</v>
      </c>
      <c r="F18" s="5">
        <f t="shared" si="0"/>
        <v>1072.2222222222222</v>
      </c>
      <c r="G18" s="5">
        <f t="shared" si="1"/>
        <v>1885.6666666666667</v>
      </c>
      <c r="H18" s="7">
        <f t="shared" si="2"/>
        <v>6262.2222222222226</v>
      </c>
      <c r="I18" s="5">
        <v>8</v>
      </c>
      <c r="J18" s="5">
        <v>68100</v>
      </c>
      <c r="K18" s="5">
        <v>20966</v>
      </c>
      <c r="L18" s="5">
        <v>4198</v>
      </c>
      <c r="M18" s="5">
        <f t="shared" si="3"/>
        <v>8512.5</v>
      </c>
      <c r="N18" s="5">
        <f t="shared" si="4"/>
        <v>2620.75</v>
      </c>
      <c r="O18" s="7">
        <f t="shared" si="5"/>
        <v>524.75</v>
      </c>
      <c r="P18" s="5">
        <v>6</v>
      </c>
      <c r="Q18" s="5">
        <v>40980</v>
      </c>
      <c r="R18" s="7">
        <f t="shared" si="6"/>
        <v>6830</v>
      </c>
      <c r="S18" s="5">
        <v>1</v>
      </c>
      <c r="T18" s="5">
        <v>28000</v>
      </c>
      <c r="U18" s="7">
        <f t="shared" si="8"/>
        <v>28000</v>
      </c>
    </row>
    <row r="19" spans="1:21" x14ac:dyDescent="0.3">
      <c r="A19" s="8">
        <v>45192</v>
      </c>
      <c r="B19" s="5">
        <v>3</v>
      </c>
      <c r="C19" s="5">
        <v>3580</v>
      </c>
      <c r="D19" s="5">
        <v>6248</v>
      </c>
      <c r="E19" s="5">
        <v>19919</v>
      </c>
      <c r="F19" s="5">
        <f t="shared" si="0"/>
        <v>1193.3333333333333</v>
      </c>
      <c r="G19" s="5">
        <f t="shared" si="1"/>
        <v>2082.6666666666665</v>
      </c>
      <c r="H19" s="7">
        <f t="shared" si="2"/>
        <v>6639.666666666667</v>
      </c>
      <c r="I19" s="5">
        <v>2</v>
      </c>
      <c r="J19" s="5">
        <v>23000</v>
      </c>
      <c r="K19" s="5">
        <v>6700</v>
      </c>
      <c r="L19" s="5">
        <v>1137</v>
      </c>
      <c r="M19" s="5">
        <f t="shared" si="3"/>
        <v>11500</v>
      </c>
      <c r="N19" s="5">
        <f t="shared" si="4"/>
        <v>3350</v>
      </c>
      <c r="O19" s="7">
        <f t="shared" si="5"/>
        <v>568.5</v>
      </c>
      <c r="P19" s="5">
        <v>2</v>
      </c>
      <c r="Q19" s="5">
        <v>16234</v>
      </c>
      <c r="R19" s="7">
        <f t="shared" si="6"/>
        <v>8117</v>
      </c>
      <c r="S19" s="5">
        <v>1</v>
      </c>
      <c r="T19" s="5">
        <v>20700</v>
      </c>
      <c r="U19" s="7">
        <f t="shared" si="8"/>
        <v>20700</v>
      </c>
    </row>
    <row r="20" spans="1:21" x14ac:dyDescent="0.3">
      <c r="A20" s="8">
        <v>45193</v>
      </c>
      <c r="B20" s="5">
        <v>12</v>
      </c>
      <c r="C20" s="5">
        <v>2365</v>
      </c>
      <c r="D20" s="5">
        <v>5831</v>
      </c>
      <c r="E20" s="5">
        <v>18916</v>
      </c>
      <c r="F20" s="5">
        <f t="shared" si="0"/>
        <v>197.08333333333334</v>
      </c>
      <c r="G20" s="5">
        <f t="shared" si="1"/>
        <v>485.91666666666669</v>
      </c>
      <c r="H20" s="7">
        <f t="shared" si="2"/>
        <v>1576.3333333333333</v>
      </c>
      <c r="I20" s="5">
        <v>2</v>
      </c>
      <c r="J20" s="5">
        <v>17300</v>
      </c>
      <c r="K20" s="5">
        <v>6100</v>
      </c>
      <c r="L20" s="5">
        <v>1583</v>
      </c>
      <c r="M20" s="5">
        <f t="shared" si="3"/>
        <v>8650</v>
      </c>
      <c r="N20" s="5">
        <f t="shared" si="4"/>
        <v>3050</v>
      </c>
      <c r="O20" s="7">
        <f t="shared" si="5"/>
        <v>791.5</v>
      </c>
      <c r="P20" s="5">
        <v>1</v>
      </c>
      <c r="Q20" s="5">
        <v>5870</v>
      </c>
      <c r="R20" s="7">
        <f t="shared" si="6"/>
        <v>5870</v>
      </c>
      <c r="S20" s="5">
        <v>5</v>
      </c>
      <c r="T20" s="5">
        <v>203532</v>
      </c>
      <c r="U20" s="7">
        <f t="shared" si="8"/>
        <v>40706.400000000001</v>
      </c>
    </row>
    <row r="21" spans="1:21" x14ac:dyDescent="0.3">
      <c r="A21" s="8">
        <v>45194</v>
      </c>
      <c r="B21" s="5">
        <v>5</v>
      </c>
      <c r="C21" s="5">
        <v>3843</v>
      </c>
      <c r="D21" s="5">
        <v>9147</v>
      </c>
      <c r="E21" s="5">
        <v>25225</v>
      </c>
      <c r="F21" s="5">
        <f t="shared" si="0"/>
        <v>768.6</v>
      </c>
      <c r="G21" s="5">
        <f t="shared" si="1"/>
        <v>1829.4</v>
      </c>
      <c r="H21" s="7">
        <f t="shared" si="2"/>
        <v>5045</v>
      </c>
      <c r="I21" s="5">
        <v>3</v>
      </c>
      <c r="J21" s="5">
        <v>25500</v>
      </c>
      <c r="K21" s="5">
        <v>8200</v>
      </c>
      <c r="L21" s="5">
        <v>1600</v>
      </c>
      <c r="M21" s="5">
        <f t="shared" si="3"/>
        <v>8500</v>
      </c>
      <c r="N21" s="5">
        <f t="shared" si="4"/>
        <v>2733.3333333333335</v>
      </c>
      <c r="O21" s="7">
        <f t="shared" si="5"/>
        <v>533.33333333333337</v>
      </c>
      <c r="P21" s="5">
        <v>2</v>
      </c>
      <c r="Q21" s="5">
        <v>14715</v>
      </c>
      <c r="R21" s="7">
        <f t="shared" si="6"/>
        <v>7357.5</v>
      </c>
      <c r="S21" s="5">
        <v>1</v>
      </c>
      <c r="T21" s="5">
        <v>33000</v>
      </c>
      <c r="U21" s="7">
        <f t="shared" si="8"/>
        <v>33000</v>
      </c>
    </row>
    <row r="22" spans="1:21" x14ac:dyDescent="0.3">
      <c r="A22" s="8">
        <v>45195</v>
      </c>
      <c r="B22" s="5">
        <v>7</v>
      </c>
      <c r="C22" s="5">
        <v>8758</v>
      </c>
      <c r="D22" s="5">
        <v>19850</v>
      </c>
      <c r="E22" s="5">
        <v>50791</v>
      </c>
      <c r="F22" s="5">
        <f t="shared" si="0"/>
        <v>1251.1428571428571</v>
      </c>
      <c r="G22" s="5">
        <f t="shared" si="1"/>
        <v>2835.7142857142858</v>
      </c>
      <c r="H22" s="7">
        <f t="shared" si="2"/>
        <v>7255.8571428571431</v>
      </c>
      <c r="I22" s="5">
        <v>7</v>
      </c>
      <c r="J22" s="5">
        <v>38000</v>
      </c>
      <c r="K22" s="5">
        <v>9730</v>
      </c>
      <c r="L22" s="5">
        <v>2995</v>
      </c>
      <c r="M22" s="5">
        <f t="shared" si="3"/>
        <v>5428.5714285714284</v>
      </c>
      <c r="N22" s="5">
        <f t="shared" si="4"/>
        <v>1390</v>
      </c>
      <c r="O22" s="7">
        <f t="shared" si="5"/>
        <v>427.85714285714283</v>
      </c>
      <c r="P22" s="5">
        <v>2</v>
      </c>
      <c r="Q22" s="5">
        <v>22533</v>
      </c>
      <c r="R22" s="7">
        <f t="shared" si="6"/>
        <v>11266.5</v>
      </c>
      <c r="S22" s="5">
        <v>1</v>
      </c>
      <c r="T22" s="5">
        <v>10400</v>
      </c>
      <c r="U22" s="7">
        <f t="shared" si="8"/>
        <v>10400</v>
      </c>
    </row>
    <row r="23" spans="1:21" x14ac:dyDescent="0.3">
      <c r="A23" s="8">
        <v>45196</v>
      </c>
      <c r="B23" s="5">
        <v>5</v>
      </c>
      <c r="C23" s="5">
        <v>6393</v>
      </c>
      <c r="D23" s="5">
        <v>14552</v>
      </c>
      <c r="E23" s="5">
        <v>42904</v>
      </c>
      <c r="F23" s="5">
        <f t="shared" si="0"/>
        <v>1278.5999999999999</v>
      </c>
      <c r="G23" s="5">
        <f t="shared" si="1"/>
        <v>2910.4</v>
      </c>
      <c r="H23" s="7">
        <f t="shared" si="2"/>
        <v>8580.7999999999993</v>
      </c>
      <c r="I23" s="5">
        <v>5</v>
      </c>
      <c r="J23" s="5">
        <v>41200</v>
      </c>
      <c r="K23" s="5">
        <v>9999</v>
      </c>
      <c r="L23" s="5">
        <v>2194</v>
      </c>
      <c r="M23" s="5">
        <f t="shared" si="3"/>
        <v>8240</v>
      </c>
      <c r="N23" s="5">
        <f t="shared" si="4"/>
        <v>1999.8</v>
      </c>
      <c r="O23" s="7">
        <f t="shared" si="5"/>
        <v>438.8</v>
      </c>
      <c r="P23" s="5">
        <v>5</v>
      </c>
      <c r="Q23" s="5">
        <v>83991</v>
      </c>
      <c r="R23" s="7">
        <f t="shared" si="6"/>
        <v>16798.2</v>
      </c>
      <c r="S23" s="5">
        <v>1</v>
      </c>
      <c r="T23" s="5">
        <v>18000</v>
      </c>
      <c r="U23" s="7">
        <f t="shared" si="8"/>
        <v>18000</v>
      </c>
    </row>
    <row r="24" spans="1:21" x14ac:dyDescent="0.3">
      <c r="A24" s="8">
        <v>45197</v>
      </c>
      <c r="B24" s="5">
        <v>15</v>
      </c>
      <c r="C24" s="5">
        <v>17092</v>
      </c>
      <c r="D24" s="5">
        <v>14127</v>
      </c>
      <c r="E24" s="5">
        <v>42916</v>
      </c>
      <c r="F24" s="5">
        <f t="shared" si="0"/>
        <v>1139.4666666666667</v>
      </c>
      <c r="G24" s="5">
        <f t="shared" si="1"/>
        <v>941.8</v>
      </c>
      <c r="H24" s="7">
        <f t="shared" si="2"/>
        <v>2861.0666666666666</v>
      </c>
      <c r="I24" s="5">
        <v>7</v>
      </c>
      <c r="J24" s="5">
        <v>62700</v>
      </c>
      <c r="K24" s="5">
        <v>25554</v>
      </c>
      <c r="L24" s="5">
        <v>3144</v>
      </c>
      <c r="M24" s="5">
        <f t="shared" si="3"/>
        <v>8957.1428571428569</v>
      </c>
      <c r="N24" s="5">
        <f t="shared" si="4"/>
        <v>3650.5714285714284</v>
      </c>
      <c r="O24" s="7">
        <f t="shared" si="5"/>
        <v>449.14285714285717</v>
      </c>
      <c r="P24" s="5">
        <v>4</v>
      </c>
      <c r="Q24" s="5">
        <v>31004</v>
      </c>
      <c r="R24" s="7">
        <f t="shared" si="6"/>
        <v>7751</v>
      </c>
      <c r="S24" s="5">
        <v>2</v>
      </c>
      <c r="T24" s="5">
        <v>59000</v>
      </c>
      <c r="U24" s="7">
        <v>29500</v>
      </c>
    </row>
    <row r="25" spans="1:21" x14ac:dyDescent="0.3">
      <c r="A25" s="8">
        <v>45198</v>
      </c>
      <c r="B25" s="5">
        <v>5</v>
      </c>
      <c r="C25" s="5">
        <v>7744</v>
      </c>
      <c r="D25" s="5">
        <v>12554</v>
      </c>
      <c r="E25" s="5">
        <v>38823</v>
      </c>
      <c r="F25" s="5">
        <f t="shared" si="0"/>
        <v>1548.8</v>
      </c>
      <c r="G25" s="5">
        <f t="shared" si="1"/>
        <v>2510.8000000000002</v>
      </c>
      <c r="H25" s="7">
        <f t="shared" si="2"/>
        <v>7764.6</v>
      </c>
      <c r="I25" s="5">
        <v>6</v>
      </c>
      <c r="J25" s="5">
        <v>56500</v>
      </c>
      <c r="K25" s="5">
        <v>14362</v>
      </c>
      <c r="L25" s="5">
        <v>4208</v>
      </c>
      <c r="M25" s="5">
        <f t="shared" si="3"/>
        <v>9416.6666666666661</v>
      </c>
      <c r="N25" s="5">
        <f t="shared" si="4"/>
        <v>2393.6666666666665</v>
      </c>
      <c r="O25" s="7">
        <f t="shared" si="5"/>
        <v>701.33333333333337</v>
      </c>
      <c r="P25" s="5">
        <v>4</v>
      </c>
      <c r="Q25" s="5">
        <v>52012</v>
      </c>
      <c r="R25" s="7">
        <f t="shared" si="6"/>
        <v>13003</v>
      </c>
      <c r="S25" s="5">
        <v>1</v>
      </c>
      <c r="T25" s="5">
        <v>46000</v>
      </c>
      <c r="U25" s="7">
        <f>T25/S25</f>
        <v>46000</v>
      </c>
    </row>
    <row r="26" spans="1:21" s="41" customFormat="1" x14ac:dyDescent="0.3">
      <c r="A26" s="38">
        <v>45199</v>
      </c>
      <c r="B26" s="39">
        <v>7</v>
      </c>
      <c r="C26" s="39">
        <v>4659</v>
      </c>
      <c r="D26" s="39">
        <v>12392</v>
      </c>
      <c r="E26" s="39">
        <v>44487</v>
      </c>
      <c r="F26" s="39">
        <f t="shared" si="0"/>
        <v>665.57142857142856</v>
      </c>
      <c r="G26" s="39">
        <f t="shared" si="1"/>
        <v>1770.2857142857142</v>
      </c>
      <c r="H26" s="40">
        <f t="shared" si="2"/>
        <v>6355.2857142857147</v>
      </c>
      <c r="I26" s="39">
        <v>8</v>
      </c>
      <c r="J26" s="39">
        <v>96100</v>
      </c>
      <c r="K26" s="39">
        <v>32512</v>
      </c>
      <c r="L26" s="39">
        <v>6612</v>
      </c>
      <c r="M26" s="39">
        <f t="shared" si="3"/>
        <v>12012.5</v>
      </c>
      <c r="N26" s="39">
        <f t="shared" si="4"/>
        <v>4064</v>
      </c>
      <c r="O26" s="40">
        <f t="shared" si="5"/>
        <v>826.5</v>
      </c>
      <c r="P26" s="39">
        <v>5</v>
      </c>
      <c r="Q26" s="39">
        <v>53621</v>
      </c>
      <c r="R26" s="40">
        <f t="shared" si="6"/>
        <v>10724.2</v>
      </c>
      <c r="S26" s="39">
        <v>1</v>
      </c>
      <c r="T26" s="39">
        <v>14100</v>
      </c>
      <c r="U26" s="40">
        <f t="shared" ref="U26:U28" si="9">T26/S26</f>
        <v>14100</v>
      </c>
    </row>
    <row r="27" spans="1:21" x14ac:dyDescent="0.3">
      <c r="A27" s="8">
        <v>45200</v>
      </c>
      <c r="B27" s="5">
        <v>8</v>
      </c>
      <c r="C27" s="5">
        <v>5433</v>
      </c>
      <c r="D27" s="5">
        <v>10627</v>
      </c>
      <c r="E27" s="5">
        <v>37032</v>
      </c>
      <c r="F27" s="5">
        <f t="shared" si="0"/>
        <v>679.125</v>
      </c>
      <c r="G27" s="5">
        <f t="shared" si="1"/>
        <v>1328.375</v>
      </c>
      <c r="H27" s="7">
        <f t="shared" si="2"/>
        <v>4629</v>
      </c>
      <c r="I27" s="5">
        <v>7</v>
      </c>
      <c r="J27" s="5">
        <v>36300</v>
      </c>
      <c r="K27" s="5">
        <v>6900</v>
      </c>
      <c r="L27" s="5">
        <v>1776</v>
      </c>
      <c r="M27" s="5">
        <f t="shared" si="3"/>
        <v>5185.7142857142853</v>
      </c>
      <c r="N27" s="5">
        <f t="shared" si="4"/>
        <v>985.71428571428567</v>
      </c>
      <c r="O27" s="7">
        <f t="shared" si="5"/>
        <v>253.71428571428572</v>
      </c>
      <c r="P27" s="5">
        <v>8</v>
      </c>
      <c r="Q27" s="5">
        <v>55462</v>
      </c>
      <c r="R27" s="7">
        <f t="shared" si="6"/>
        <v>6932.75</v>
      </c>
      <c r="S27" s="5">
        <v>0</v>
      </c>
      <c r="T27" s="5">
        <v>0</v>
      </c>
      <c r="U27" s="7">
        <v>0</v>
      </c>
    </row>
    <row r="28" spans="1:21" x14ac:dyDescent="0.3">
      <c r="A28" s="8">
        <v>45201</v>
      </c>
      <c r="B28" s="5">
        <v>7</v>
      </c>
      <c r="C28" s="5">
        <v>4688</v>
      </c>
      <c r="D28" s="5">
        <v>16504</v>
      </c>
      <c r="E28" s="5">
        <v>41789</v>
      </c>
      <c r="F28" s="5">
        <f t="shared" si="0"/>
        <v>669.71428571428567</v>
      </c>
      <c r="G28" s="5">
        <f t="shared" si="1"/>
        <v>2357.7142857142858</v>
      </c>
      <c r="H28" s="7">
        <f t="shared" si="2"/>
        <v>5969.8571428571431</v>
      </c>
      <c r="I28" s="5">
        <v>5</v>
      </c>
      <c r="J28" s="5">
        <v>40300</v>
      </c>
      <c r="K28" s="5">
        <v>15917</v>
      </c>
      <c r="L28" s="5">
        <v>3499</v>
      </c>
      <c r="M28" s="5">
        <f t="shared" si="3"/>
        <v>8060</v>
      </c>
      <c r="N28" s="5">
        <f t="shared" si="4"/>
        <v>3183.4</v>
      </c>
      <c r="O28" s="7">
        <f t="shared" si="5"/>
        <v>699.8</v>
      </c>
      <c r="P28" s="5">
        <v>2</v>
      </c>
      <c r="Q28" s="5">
        <v>12068</v>
      </c>
      <c r="R28" s="7">
        <f t="shared" si="6"/>
        <v>6034</v>
      </c>
      <c r="S28" s="5">
        <v>4</v>
      </c>
      <c r="T28" s="5">
        <v>105200</v>
      </c>
      <c r="U28" s="7">
        <f t="shared" si="9"/>
        <v>26300</v>
      </c>
    </row>
    <row r="29" spans="1:21" x14ac:dyDescent="0.3">
      <c r="A29" s="8">
        <v>45202</v>
      </c>
      <c r="B29" s="5">
        <v>11</v>
      </c>
      <c r="C29" s="5">
        <v>4549</v>
      </c>
      <c r="D29" s="5">
        <v>9044</v>
      </c>
      <c r="E29" s="5">
        <v>25402</v>
      </c>
      <c r="F29" s="5">
        <f t="shared" si="0"/>
        <v>413.54545454545456</v>
      </c>
      <c r="G29" s="5">
        <f t="shared" si="1"/>
        <v>822.18181818181813</v>
      </c>
      <c r="H29" s="7">
        <f t="shared" si="2"/>
        <v>2309.2727272727275</v>
      </c>
      <c r="I29" s="5">
        <v>5</v>
      </c>
      <c r="J29" s="5">
        <v>77300</v>
      </c>
      <c r="K29" s="5">
        <v>30500</v>
      </c>
      <c r="L29" s="5">
        <v>4048</v>
      </c>
      <c r="M29" s="5">
        <f t="shared" si="3"/>
        <v>15460</v>
      </c>
      <c r="N29" s="5">
        <f t="shared" si="4"/>
        <v>6100</v>
      </c>
      <c r="O29" s="7">
        <f t="shared" si="5"/>
        <v>809.6</v>
      </c>
      <c r="P29" s="5">
        <v>1</v>
      </c>
      <c r="Q29" s="5">
        <v>6841</v>
      </c>
      <c r="R29" s="7">
        <f t="shared" si="6"/>
        <v>6841</v>
      </c>
      <c r="S29" s="5">
        <v>1</v>
      </c>
      <c r="T29" s="5">
        <v>23000</v>
      </c>
      <c r="U29" s="7">
        <f>T29/S29</f>
        <v>23000</v>
      </c>
    </row>
    <row r="30" spans="1:21" x14ac:dyDescent="0.3">
      <c r="A30" s="8">
        <v>45203</v>
      </c>
      <c r="B30" s="5">
        <v>11</v>
      </c>
      <c r="C30" s="5">
        <v>5893</v>
      </c>
      <c r="D30" s="5">
        <v>8625</v>
      </c>
      <c r="E30" s="5">
        <v>25880</v>
      </c>
      <c r="F30" s="5">
        <f t="shared" si="0"/>
        <v>535.72727272727275</v>
      </c>
      <c r="G30" s="5">
        <f t="shared" si="1"/>
        <v>784.09090909090912</v>
      </c>
      <c r="H30" s="7">
        <f t="shared" si="2"/>
        <v>2352.7272727272725</v>
      </c>
      <c r="I30" s="5">
        <v>3</v>
      </c>
      <c r="J30" s="5">
        <v>23400</v>
      </c>
      <c r="K30" s="5">
        <v>9600</v>
      </c>
      <c r="L30" s="5">
        <v>1463</v>
      </c>
      <c r="M30" s="5">
        <f t="shared" si="3"/>
        <v>7800</v>
      </c>
      <c r="N30" s="5">
        <f t="shared" si="4"/>
        <v>3200</v>
      </c>
      <c r="O30" s="7">
        <f t="shared" si="5"/>
        <v>487.66666666666669</v>
      </c>
      <c r="P30" s="5">
        <v>0</v>
      </c>
      <c r="Q30" s="5">
        <v>0</v>
      </c>
      <c r="R30" s="7">
        <v>0</v>
      </c>
      <c r="S30" s="5">
        <v>7</v>
      </c>
      <c r="T30" s="5">
        <v>30100</v>
      </c>
      <c r="U30" s="7">
        <v>4300</v>
      </c>
    </row>
    <row r="31" spans="1:21" x14ac:dyDescent="0.3">
      <c r="A31" s="8">
        <v>45204</v>
      </c>
      <c r="B31" s="5">
        <v>5</v>
      </c>
      <c r="C31" s="5">
        <v>8380</v>
      </c>
      <c r="D31" s="5">
        <v>9466</v>
      </c>
      <c r="E31" s="5">
        <v>35274</v>
      </c>
      <c r="F31" s="5">
        <f t="shared" si="0"/>
        <v>1676</v>
      </c>
      <c r="G31" s="5">
        <f t="shared" si="1"/>
        <v>1893.2</v>
      </c>
      <c r="H31" s="7">
        <f t="shared" si="2"/>
        <v>7054.8</v>
      </c>
      <c r="I31" s="5">
        <v>3</v>
      </c>
      <c r="J31" s="5">
        <v>89800</v>
      </c>
      <c r="K31" s="5">
        <v>25100</v>
      </c>
      <c r="L31" s="5">
        <v>2851</v>
      </c>
      <c r="M31" s="5">
        <f t="shared" si="3"/>
        <v>29933.333333333332</v>
      </c>
      <c r="N31" s="5">
        <f t="shared" si="4"/>
        <v>8366.6666666666661</v>
      </c>
      <c r="O31" s="7">
        <f t="shared" si="5"/>
        <v>950.33333333333337</v>
      </c>
      <c r="P31" s="5">
        <v>2</v>
      </c>
      <c r="Q31" s="5">
        <v>25960</v>
      </c>
      <c r="R31" s="7">
        <f>Q31/P31</f>
        <v>12980</v>
      </c>
      <c r="S31" s="5">
        <v>0</v>
      </c>
      <c r="T31" s="5">
        <v>0</v>
      </c>
      <c r="U31" s="7">
        <v>0</v>
      </c>
    </row>
    <row r="32" spans="1:21" x14ac:dyDescent="0.3">
      <c r="A32" s="8">
        <v>45205</v>
      </c>
      <c r="B32" s="5">
        <v>2</v>
      </c>
      <c r="C32" s="5">
        <v>304</v>
      </c>
      <c r="D32" s="5">
        <v>590</v>
      </c>
      <c r="E32" s="5">
        <v>3239</v>
      </c>
      <c r="F32" s="5">
        <f t="shared" si="0"/>
        <v>152</v>
      </c>
      <c r="G32" s="5">
        <f t="shared" si="1"/>
        <v>295</v>
      </c>
      <c r="H32" s="7">
        <f t="shared" si="2"/>
        <v>1619.5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7">
        <v>0</v>
      </c>
      <c r="P32" s="5">
        <v>0</v>
      </c>
      <c r="Q32" s="5">
        <v>0</v>
      </c>
      <c r="R32" s="7">
        <v>0</v>
      </c>
      <c r="S32" s="5">
        <v>0</v>
      </c>
      <c r="T32" s="5">
        <v>0</v>
      </c>
      <c r="U32" s="7">
        <v>0</v>
      </c>
    </row>
    <row r="33" spans="1:21" x14ac:dyDescent="0.3">
      <c r="A33" s="8">
        <v>45206</v>
      </c>
      <c r="B33" s="5">
        <v>2</v>
      </c>
      <c r="C33" s="5">
        <v>3057</v>
      </c>
      <c r="D33" s="5">
        <v>8075</v>
      </c>
      <c r="E33" s="5">
        <v>26870</v>
      </c>
      <c r="F33" s="5">
        <f t="shared" si="0"/>
        <v>1528.5</v>
      </c>
      <c r="G33" s="5">
        <f t="shared" si="1"/>
        <v>4037.5</v>
      </c>
      <c r="H33" s="7">
        <f t="shared" si="2"/>
        <v>13435</v>
      </c>
      <c r="I33" s="5">
        <v>1</v>
      </c>
      <c r="J33" s="5">
        <v>5400</v>
      </c>
      <c r="K33" s="5">
        <v>1400</v>
      </c>
      <c r="L33" s="5">
        <v>661</v>
      </c>
      <c r="M33" s="5">
        <f t="shared" si="3"/>
        <v>5400</v>
      </c>
      <c r="N33" s="5">
        <f t="shared" si="4"/>
        <v>1400</v>
      </c>
      <c r="O33" s="7">
        <f t="shared" si="5"/>
        <v>661</v>
      </c>
      <c r="P33" s="5">
        <v>1</v>
      </c>
      <c r="Q33" s="5">
        <v>6941</v>
      </c>
      <c r="R33" s="7">
        <f>Q33/P33</f>
        <v>6941</v>
      </c>
      <c r="S33" s="5">
        <v>1</v>
      </c>
      <c r="T33" s="5">
        <v>24900</v>
      </c>
      <c r="U33" s="7">
        <f>T33/S33</f>
        <v>24900</v>
      </c>
    </row>
    <row r="34" spans="1:21" x14ac:dyDescent="0.3">
      <c r="A34" s="8">
        <v>45207</v>
      </c>
      <c r="B34" s="5">
        <v>10</v>
      </c>
      <c r="C34" s="5">
        <v>13341</v>
      </c>
      <c r="D34" s="5">
        <v>28357</v>
      </c>
      <c r="E34" s="5">
        <v>91300</v>
      </c>
      <c r="F34" s="5">
        <f t="shared" si="0"/>
        <v>1334.1</v>
      </c>
      <c r="G34" s="5">
        <f t="shared" si="1"/>
        <v>2835.7</v>
      </c>
      <c r="H34" s="7">
        <f t="shared" si="2"/>
        <v>9130</v>
      </c>
      <c r="I34" s="5">
        <v>9</v>
      </c>
      <c r="J34" s="5">
        <v>53900</v>
      </c>
      <c r="K34" s="5">
        <v>31150</v>
      </c>
      <c r="L34" s="5">
        <v>6935</v>
      </c>
      <c r="M34" s="5">
        <f>J34/I34</f>
        <v>5988.8888888888887</v>
      </c>
      <c r="N34" s="5">
        <f>K34/I34</f>
        <v>3461.1111111111113</v>
      </c>
      <c r="O34" s="7">
        <f>L34/I34</f>
        <v>770.55555555555554</v>
      </c>
      <c r="P34" s="5">
        <v>7</v>
      </c>
      <c r="Q34" s="5">
        <v>40855</v>
      </c>
      <c r="R34" s="7">
        <f>Q34/P34</f>
        <v>5836.4285714285716</v>
      </c>
      <c r="S34" s="5">
        <v>0</v>
      </c>
      <c r="T34" s="5">
        <v>0</v>
      </c>
      <c r="U34" s="7">
        <v>0</v>
      </c>
    </row>
    <row r="35" spans="1:21" x14ac:dyDescent="0.3">
      <c r="A35" s="8">
        <v>45208</v>
      </c>
      <c r="B35" s="5">
        <v>7</v>
      </c>
      <c r="C35" s="5">
        <v>6632</v>
      </c>
      <c r="D35" s="5">
        <v>17254</v>
      </c>
      <c r="E35" s="5">
        <v>47190</v>
      </c>
      <c r="F35" s="5">
        <f t="shared" si="0"/>
        <v>947.42857142857144</v>
      </c>
      <c r="G35" s="5">
        <f t="shared" si="1"/>
        <v>2464.8571428571427</v>
      </c>
      <c r="H35" s="7">
        <f t="shared" si="2"/>
        <v>6741.4285714285716</v>
      </c>
      <c r="I35" s="5">
        <v>7</v>
      </c>
      <c r="J35" s="5">
        <v>58300</v>
      </c>
      <c r="K35" s="5">
        <v>14000</v>
      </c>
      <c r="L35" s="5">
        <v>15297</v>
      </c>
      <c r="M35" s="5">
        <f>J35/I35</f>
        <v>8328.5714285714294</v>
      </c>
      <c r="N35" s="5">
        <f>K35/I35</f>
        <v>2000</v>
      </c>
      <c r="O35" s="7">
        <f>L35/I35</f>
        <v>2185.2857142857142</v>
      </c>
      <c r="P35" s="5">
        <v>5</v>
      </c>
      <c r="Q35" s="5">
        <v>39318</v>
      </c>
      <c r="R35" s="7">
        <f t="shared" ref="R35:R41" si="10">Q35/P35</f>
        <v>7863.6</v>
      </c>
      <c r="S35" s="5">
        <v>6</v>
      </c>
      <c r="T35" s="5">
        <v>159700</v>
      </c>
      <c r="U35" s="7">
        <f>T35/S35</f>
        <v>26616.666666666668</v>
      </c>
    </row>
    <row r="36" spans="1:21" x14ac:dyDescent="0.3">
      <c r="A36" s="8">
        <v>45209</v>
      </c>
      <c r="B36" s="5">
        <v>4</v>
      </c>
      <c r="C36" s="5">
        <v>4612</v>
      </c>
      <c r="D36" s="5">
        <v>10800</v>
      </c>
      <c r="E36" s="5">
        <v>31200</v>
      </c>
      <c r="F36" s="5">
        <f t="shared" si="0"/>
        <v>1153</v>
      </c>
      <c r="G36" s="5">
        <f t="shared" si="1"/>
        <v>2700</v>
      </c>
      <c r="H36" s="7">
        <f t="shared" si="2"/>
        <v>7800</v>
      </c>
      <c r="I36" s="5">
        <v>6</v>
      </c>
      <c r="J36" s="5">
        <v>46700</v>
      </c>
      <c r="K36" s="5">
        <v>17577</v>
      </c>
      <c r="L36" s="5">
        <v>3703</v>
      </c>
      <c r="M36" s="5">
        <f>J36/I36</f>
        <v>7783.333333333333</v>
      </c>
      <c r="N36" s="5">
        <f>K36/I36</f>
        <v>2929.5</v>
      </c>
      <c r="O36" s="7">
        <f>L36/I36</f>
        <v>617.16666666666663</v>
      </c>
      <c r="P36" s="5">
        <v>3</v>
      </c>
      <c r="Q36" s="5">
        <v>22512</v>
      </c>
      <c r="R36" s="7">
        <f t="shared" si="10"/>
        <v>7504</v>
      </c>
      <c r="S36" s="5">
        <v>4</v>
      </c>
      <c r="T36" s="5">
        <v>40200</v>
      </c>
      <c r="U36" s="7">
        <f>T36/S36</f>
        <v>10050</v>
      </c>
    </row>
    <row r="37" spans="1:21" x14ac:dyDescent="0.3">
      <c r="A37" s="8">
        <v>45210</v>
      </c>
      <c r="B37" s="5">
        <v>9</v>
      </c>
      <c r="C37" s="5">
        <v>8886</v>
      </c>
      <c r="D37" s="5">
        <v>18930</v>
      </c>
      <c r="E37" s="5">
        <v>53000</v>
      </c>
      <c r="F37" s="5">
        <f t="shared" si="0"/>
        <v>987.33333333333337</v>
      </c>
      <c r="G37" s="5">
        <f t="shared" si="1"/>
        <v>2103.3333333333335</v>
      </c>
      <c r="H37" s="7">
        <f t="shared" si="2"/>
        <v>5888.8888888888887</v>
      </c>
      <c r="I37" s="5">
        <v>9</v>
      </c>
      <c r="J37" s="5">
        <v>36400</v>
      </c>
      <c r="K37" s="5">
        <v>7545</v>
      </c>
      <c r="L37" s="5">
        <v>2888</v>
      </c>
      <c r="M37" s="5">
        <f t="shared" ref="M37:M47" si="11">J37/I37</f>
        <v>4044.4444444444443</v>
      </c>
      <c r="N37" s="5">
        <f t="shared" ref="N37:N47" si="12">K37/I37</f>
        <v>838.33333333333337</v>
      </c>
      <c r="O37" s="7">
        <f t="shared" ref="O37:O47" si="13">L37/I37</f>
        <v>320.88888888888891</v>
      </c>
      <c r="P37" s="5">
        <v>7</v>
      </c>
      <c r="Q37" s="5">
        <v>43000</v>
      </c>
      <c r="R37" s="7">
        <f t="shared" si="10"/>
        <v>6142.8571428571431</v>
      </c>
      <c r="S37" s="5">
        <v>4</v>
      </c>
      <c r="T37" s="5">
        <v>35700</v>
      </c>
      <c r="U37" s="7">
        <f>T37/S37</f>
        <v>8925</v>
      </c>
    </row>
    <row r="38" spans="1:21" x14ac:dyDescent="0.3">
      <c r="A38" s="8">
        <v>45211</v>
      </c>
      <c r="B38" s="5">
        <v>19</v>
      </c>
      <c r="C38" s="5">
        <v>8989</v>
      </c>
      <c r="D38" s="5">
        <v>17610</v>
      </c>
      <c r="E38" s="5">
        <v>55750</v>
      </c>
      <c r="F38" s="5">
        <f t="shared" si="0"/>
        <v>473.10526315789474</v>
      </c>
      <c r="G38" s="5">
        <f t="shared" si="1"/>
        <v>926.84210526315792</v>
      </c>
      <c r="H38" s="7">
        <f t="shared" si="2"/>
        <v>2934.2105263157896</v>
      </c>
      <c r="I38" s="5">
        <v>13</v>
      </c>
      <c r="J38" s="5">
        <v>69000</v>
      </c>
      <c r="K38" s="5">
        <v>18984</v>
      </c>
      <c r="L38" s="5">
        <v>3448</v>
      </c>
      <c r="M38" s="5">
        <f t="shared" si="11"/>
        <v>5307.6923076923076</v>
      </c>
      <c r="N38" s="5">
        <f t="shared" si="12"/>
        <v>1460.3076923076924</v>
      </c>
      <c r="O38" s="7">
        <f t="shared" si="13"/>
        <v>265.23076923076923</v>
      </c>
      <c r="P38" s="5">
        <v>12</v>
      </c>
      <c r="Q38" s="5">
        <v>50107</v>
      </c>
      <c r="R38" s="7">
        <f t="shared" si="10"/>
        <v>4175.583333333333</v>
      </c>
      <c r="S38" s="5">
        <v>1</v>
      </c>
      <c r="T38" s="5">
        <v>38800</v>
      </c>
      <c r="U38" s="7">
        <f t="shared" ref="U38:U45" si="14">T38/S38</f>
        <v>38800</v>
      </c>
    </row>
    <row r="39" spans="1:21" x14ac:dyDescent="0.3">
      <c r="A39" s="8">
        <v>45212</v>
      </c>
      <c r="B39" s="5">
        <v>17</v>
      </c>
      <c r="C39" s="5">
        <v>8508</v>
      </c>
      <c r="D39" s="5">
        <v>14177</v>
      </c>
      <c r="E39" s="5">
        <v>47469</v>
      </c>
      <c r="F39" s="5">
        <f t="shared" si="0"/>
        <v>500.47058823529414</v>
      </c>
      <c r="G39" s="5">
        <f t="shared" si="1"/>
        <v>833.94117647058829</v>
      </c>
      <c r="H39" s="7">
        <f t="shared" si="2"/>
        <v>2792.294117647059</v>
      </c>
      <c r="I39" s="5">
        <v>13</v>
      </c>
      <c r="J39" s="5">
        <v>45400</v>
      </c>
      <c r="K39" s="5">
        <v>7787</v>
      </c>
      <c r="L39" s="5">
        <v>2338</v>
      </c>
      <c r="M39" s="5">
        <f t="shared" si="11"/>
        <v>3492.3076923076924</v>
      </c>
      <c r="N39" s="5">
        <f t="shared" si="12"/>
        <v>599</v>
      </c>
      <c r="O39" s="7">
        <f t="shared" si="13"/>
        <v>179.84615384615384</v>
      </c>
      <c r="P39" s="5">
        <v>14</v>
      </c>
      <c r="Q39" s="5">
        <v>56334</v>
      </c>
      <c r="R39" s="7">
        <f t="shared" si="10"/>
        <v>4023.8571428571427</v>
      </c>
      <c r="S39" s="5">
        <v>1</v>
      </c>
      <c r="T39" s="5">
        <v>21600</v>
      </c>
      <c r="U39" s="7">
        <f t="shared" si="14"/>
        <v>21600</v>
      </c>
    </row>
    <row r="40" spans="1:21" x14ac:dyDescent="0.3">
      <c r="A40" s="8">
        <v>45213</v>
      </c>
      <c r="B40" s="5">
        <v>13</v>
      </c>
      <c r="C40" s="5">
        <v>7968</v>
      </c>
      <c r="D40" s="5">
        <v>15248</v>
      </c>
      <c r="E40" s="5">
        <v>51441</v>
      </c>
      <c r="F40" s="5">
        <f t="shared" si="0"/>
        <v>612.92307692307691</v>
      </c>
      <c r="G40" s="5">
        <f t="shared" si="1"/>
        <v>1172.9230769230769</v>
      </c>
      <c r="H40" s="7">
        <f t="shared" si="2"/>
        <v>3957</v>
      </c>
      <c r="I40" s="5">
        <v>11</v>
      </c>
      <c r="J40" s="5">
        <v>81800</v>
      </c>
      <c r="K40" s="5">
        <v>22184</v>
      </c>
      <c r="L40" s="5">
        <v>5381</v>
      </c>
      <c r="M40" s="5">
        <f t="shared" si="11"/>
        <v>7436.363636363636</v>
      </c>
      <c r="N40" s="5">
        <f t="shared" si="12"/>
        <v>2016.7272727272727</v>
      </c>
      <c r="O40" s="7">
        <f t="shared" si="13"/>
        <v>489.18181818181819</v>
      </c>
      <c r="P40" s="5">
        <v>11</v>
      </c>
      <c r="Q40" s="5">
        <v>57228</v>
      </c>
      <c r="R40" s="7">
        <f t="shared" si="10"/>
        <v>5202.545454545455</v>
      </c>
      <c r="S40" s="5">
        <v>0</v>
      </c>
      <c r="T40" s="5">
        <v>0</v>
      </c>
      <c r="U40" s="7">
        <v>0</v>
      </c>
    </row>
    <row r="41" spans="1:21" x14ac:dyDescent="0.3">
      <c r="A41" s="8">
        <v>45214</v>
      </c>
      <c r="B41" s="5">
        <v>11</v>
      </c>
      <c r="C41" s="5">
        <v>4997</v>
      </c>
      <c r="D41" s="5">
        <v>12039</v>
      </c>
      <c r="E41" s="5">
        <v>42529</v>
      </c>
      <c r="F41" s="5">
        <f t="shared" si="0"/>
        <v>454.27272727272725</v>
      </c>
      <c r="G41" s="5">
        <f t="shared" si="1"/>
        <v>1094.4545454545455</v>
      </c>
      <c r="H41" s="7">
        <f t="shared" si="2"/>
        <v>3866.2727272727275</v>
      </c>
      <c r="I41" s="5">
        <v>9</v>
      </c>
      <c r="J41" s="5">
        <v>38700</v>
      </c>
      <c r="K41" s="5">
        <v>7586</v>
      </c>
      <c r="L41" s="5">
        <v>3187</v>
      </c>
      <c r="M41" s="5">
        <f t="shared" si="11"/>
        <v>4300</v>
      </c>
      <c r="N41" s="5">
        <f t="shared" si="12"/>
        <v>842.88888888888891</v>
      </c>
      <c r="O41" s="7">
        <f t="shared" si="13"/>
        <v>354.11111111111109</v>
      </c>
      <c r="P41" s="5">
        <v>8</v>
      </c>
      <c r="Q41" s="5">
        <v>36503</v>
      </c>
      <c r="R41" s="7">
        <f t="shared" si="10"/>
        <v>4562.875</v>
      </c>
      <c r="S41" s="5">
        <v>1</v>
      </c>
      <c r="T41" s="5">
        <v>32000</v>
      </c>
      <c r="U41" s="7">
        <f t="shared" si="14"/>
        <v>32000</v>
      </c>
    </row>
    <row r="42" spans="1:21" x14ac:dyDescent="0.3">
      <c r="A42" s="8">
        <v>45215</v>
      </c>
      <c r="B42" s="5">
        <v>10</v>
      </c>
      <c r="C42" s="5">
        <v>6686</v>
      </c>
      <c r="D42" s="5">
        <v>11428</v>
      </c>
      <c r="E42" s="5">
        <v>34817</v>
      </c>
      <c r="F42" s="5">
        <f t="shared" si="0"/>
        <v>668.6</v>
      </c>
      <c r="G42" s="5">
        <f t="shared" si="1"/>
        <v>1142.8</v>
      </c>
      <c r="H42" s="7">
        <f t="shared" si="2"/>
        <v>3481.7</v>
      </c>
      <c r="I42" s="5">
        <v>8</v>
      </c>
      <c r="J42" s="5">
        <v>53500</v>
      </c>
      <c r="K42" s="5">
        <v>12247</v>
      </c>
      <c r="L42" s="5">
        <v>2920</v>
      </c>
      <c r="M42" s="5">
        <f t="shared" si="11"/>
        <v>6687.5</v>
      </c>
      <c r="N42" s="5">
        <f t="shared" si="12"/>
        <v>1530.875</v>
      </c>
      <c r="O42" s="7">
        <f t="shared" si="13"/>
        <v>365</v>
      </c>
      <c r="P42" s="5">
        <v>5</v>
      </c>
      <c r="Q42" s="5">
        <v>24587</v>
      </c>
      <c r="R42" s="7">
        <f>Q42/P42</f>
        <v>4917.3999999999996</v>
      </c>
      <c r="S42" s="5">
        <v>3</v>
      </c>
      <c r="T42" s="5">
        <v>38400</v>
      </c>
      <c r="U42" s="7">
        <f t="shared" si="14"/>
        <v>12800</v>
      </c>
    </row>
    <row r="43" spans="1:21" x14ac:dyDescent="0.3">
      <c r="A43" s="8">
        <v>45216</v>
      </c>
      <c r="B43" s="5">
        <v>31</v>
      </c>
      <c r="C43" s="5">
        <v>8953</v>
      </c>
      <c r="D43" s="5">
        <v>26374</v>
      </c>
      <c r="E43" s="5">
        <v>66256</v>
      </c>
      <c r="F43" s="5">
        <f t="shared" si="0"/>
        <v>288.80645161290323</v>
      </c>
      <c r="G43" s="5">
        <f t="shared" si="1"/>
        <v>850.77419354838707</v>
      </c>
      <c r="H43" s="7">
        <f t="shared" si="2"/>
        <v>2137.2903225806454</v>
      </c>
      <c r="I43" s="5">
        <v>8</v>
      </c>
      <c r="J43" s="5">
        <v>53300</v>
      </c>
      <c r="K43" s="5">
        <v>14810</v>
      </c>
      <c r="L43" s="5">
        <v>3361</v>
      </c>
      <c r="M43" s="5">
        <f t="shared" si="11"/>
        <v>6662.5</v>
      </c>
      <c r="N43" s="5">
        <f t="shared" si="12"/>
        <v>1851.25</v>
      </c>
      <c r="O43" s="7">
        <f t="shared" si="13"/>
        <v>420.125</v>
      </c>
      <c r="P43" s="5">
        <v>7</v>
      </c>
      <c r="Q43" s="5">
        <v>34508</v>
      </c>
      <c r="R43" s="7">
        <f>Q43/P43</f>
        <v>4929.7142857142853</v>
      </c>
      <c r="S43" s="5">
        <v>3</v>
      </c>
      <c r="T43" s="5">
        <v>88400</v>
      </c>
      <c r="U43" s="7">
        <f t="shared" si="14"/>
        <v>29466.666666666668</v>
      </c>
    </row>
    <row r="44" spans="1:21" x14ac:dyDescent="0.3">
      <c r="A44" s="8">
        <v>45217</v>
      </c>
      <c r="B44" s="5">
        <v>11</v>
      </c>
      <c r="C44" s="5">
        <v>7915</v>
      </c>
      <c r="D44" s="5">
        <v>12754</v>
      </c>
      <c r="E44" s="5">
        <v>35800</v>
      </c>
      <c r="F44" s="5">
        <f t="shared" si="0"/>
        <v>719.5454545454545</v>
      </c>
      <c r="G44" s="5">
        <f t="shared" si="1"/>
        <v>1159.4545454545455</v>
      </c>
      <c r="H44" s="7">
        <f t="shared" si="2"/>
        <v>3254.5454545454545</v>
      </c>
      <c r="I44" s="5">
        <v>11</v>
      </c>
      <c r="J44" s="5">
        <v>45300</v>
      </c>
      <c r="K44" s="5">
        <v>10661</v>
      </c>
      <c r="L44" s="5">
        <v>3814</v>
      </c>
      <c r="M44" s="5">
        <f t="shared" si="11"/>
        <v>4118.181818181818</v>
      </c>
      <c r="N44" s="5">
        <f t="shared" si="12"/>
        <v>969.18181818181813</v>
      </c>
      <c r="O44" s="7">
        <f t="shared" si="13"/>
        <v>346.72727272727275</v>
      </c>
      <c r="P44" s="5">
        <v>8</v>
      </c>
      <c r="Q44" s="5">
        <v>42549</v>
      </c>
      <c r="R44" s="7">
        <f t="shared" ref="R44:R102" si="15">Q44/P44</f>
        <v>5318.625</v>
      </c>
      <c r="S44" s="5">
        <v>17</v>
      </c>
      <c r="T44" s="5">
        <v>45057</v>
      </c>
      <c r="U44" s="7">
        <f t="shared" si="14"/>
        <v>2650.4117647058824</v>
      </c>
    </row>
    <row r="45" spans="1:21" x14ac:dyDescent="0.3">
      <c r="A45" s="8">
        <v>45218</v>
      </c>
      <c r="B45" s="5">
        <v>16</v>
      </c>
      <c r="C45" s="5">
        <v>9945</v>
      </c>
      <c r="D45" s="5">
        <v>20600</v>
      </c>
      <c r="E45" s="5">
        <v>64400</v>
      </c>
      <c r="F45" s="5">
        <f t="shared" si="0"/>
        <v>621.5625</v>
      </c>
      <c r="G45" s="5">
        <f t="shared" si="1"/>
        <v>1287.5</v>
      </c>
      <c r="H45" s="7">
        <f t="shared" si="2"/>
        <v>4025</v>
      </c>
      <c r="I45" s="5">
        <v>16</v>
      </c>
      <c r="J45" s="5">
        <v>117700</v>
      </c>
      <c r="K45" s="5">
        <v>36053</v>
      </c>
      <c r="L45" s="5">
        <v>8065</v>
      </c>
      <c r="M45" s="5">
        <f t="shared" si="11"/>
        <v>7356.25</v>
      </c>
      <c r="N45" s="5">
        <f t="shared" si="12"/>
        <v>2253.3125</v>
      </c>
      <c r="O45" s="7">
        <f t="shared" si="13"/>
        <v>504.0625</v>
      </c>
      <c r="P45" s="5">
        <v>13</v>
      </c>
      <c r="Q45" s="5">
        <v>45247</v>
      </c>
      <c r="R45" s="7">
        <f t="shared" si="15"/>
        <v>3480.5384615384614</v>
      </c>
      <c r="S45" s="5">
        <v>2</v>
      </c>
      <c r="T45" s="5">
        <v>53800</v>
      </c>
      <c r="U45" s="7">
        <f t="shared" si="14"/>
        <v>26900</v>
      </c>
    </row>
    <row r="46" spans="1:21" x14ac:dyDescent="0.3">
      <c r="A46" s="8">
        <v>45219</v>
      </c>
      <c r="B46" s="5">
        <v>15</v>
      </c>
      <c r="C46" s="5">
        <v>6013</v>
      </c>
      <c r="D46" s="5">
        <v>13552</v>
      </c>
      <c r="E46" s="5">
        <v>37164</v>
      </c>
      <c r="F46" s="5">
        <f t="shared" si="0"/>
        <v>400.86666666666667</v>
      </c>
      <c r="G46" s="5">
        <f t="shared" si="1"/>
        <v>903.4666666666667</v>
      </c>
      <c r="H46" s="7">
        <f t="shared" si="2"/>
        <v>2477.6</v>
      </c>
      <c r="I46" s="5">
        <v>12</v>
      </c>
      <c r="J46" s="5">
        <v>84300</v>
      </c>
      <c r="K46" s="5">
        <v>19880</v>
      </c>
      <c r="L46" s="5">
        <v>4920</v>
      </c>
      <c r="M46" s="5">
        <f t="shared" si="11"/>
        <v>7025</v>
      </c>
      <c r="N46" s="5">
        <f t="shared" si="12"/>
        <v>1656.6666666666667</v>
      </c>
      <c r="O46" s="7">
        <f t="shared" si="13"/>
        <v>410</v>
      </c>
      <c r="P46" s="5">
        <v>9</v>
      </c>
      <c r="Q46" s="5">
        <v>51569</v>
      </c>
      <c r="R46" s="7">
        <f t="shared" si="15"/>
        <v>5729.8888888888887</v>
      </c>
      <c r="S46" s="5">
        <v>1</v>
      </c>
      <c r="T46" s="5">
        <v>55100</v>
      </c>
      <c r="U46" s="7">
        <v>55100</v>
      </c>
    </row>
    <row r="47" spans="1:21" x14ac:dyDescent="0.3">
      <c r="A47" s="8">
        <v>45220</v>
      </c>
      <c r="B47" s="5">
        <v>9</v>
      </c>
      <c r="C47" s="5">
        <v>4001</v>
      </c>
      <c r="D47" s="5">
        <v>8305</v>
      </c>
      <c r="E47" s="5">
        <v>25614</v>
      </c>
      <c r="F47" s="5">
        <f t="shared" si="0"/>
        <v>444.55555555555554</v>
      </c>
      <c r="G47" s="5">
        <f t="shared" si="1"/>
        <v>922.77777777777783</v>
      </c>
      <c r="H47" s="7">
        <f t="shared" si="2"/>
        <v>2846</v>
      </c>
      <c r="I47" s="5">
        <v>6</v>
      </c>
      <c r="J47" s="5">
        <v>27500</v>
      </c>
      <c r="K47" s="5">
        <v>5690</v>
      </c>
      <c r="L47" s="5">
        <v>2042</v>
      </c>
      <c r="M47" s="5">
        <f t="shared" si="11"/>
        <v>4583.333333333333</v>
      </c>
      <c r="N47" s="5">
        <f t="shared" si="12"/>
        <v>948.33333333333337</v>
      </c>
      <c r="O47" s="7">
        <f t="shared" si="13"/>
        <v>340.33333333333331</v>
      </c>
      <c r="P47" s="5">
        <v>7</v>
      </c>
      <c r="Q47" s="5">
        <v>41558</v>
      </c>
      <c r="R47" s="7">
        <f t="shared" si="15"/>
        <v>5936.8571428571431</v>
      </c>
      <c r="S47" s="5">
        <v>2</v>
      </c>
      <c r="T47" s="5">
        <v>61700</v>
      </c>
      <c r="U47" s="7">
        <v>30850</v>
      </c>
    </row>
    <row r="48" spans="1:21" x14ac:dyDescent="0.3">
      <c r="A48" s="8">
        <v>45221</v>
      </c>
      <c r="B48" s="5">
        <v>11</v>
      </c>
      <c r="C48" s="5">
        <v>17174</v>
      </c>
      <c r="D48" s="5">
        <v>29265</v>
      </c>
      <c r="E48" s="5">
        <v>68600</v>
      </c>
      <c r="F48" s="5">
        <f t="shared" si="0"/>
        <v>1561.2727272727273</v>
      </c>
      <c r="G48" s="5">
        <f t="shared" si="1"/>
        <v>2660.4545454545455</v>
      </c>
      <c r="H48" s="7">
        <f t="shared" si="2"/>
        <v>6236.363636363636</v>
      </c>
      <c r="I48" s="5">
        <v>11</v>
      </c>
      <c r="J48" s="5">
        <v>50000</v>
      </c>
      <c r="K48" s="5">
        <v>10991</v>
      </c>
      <c r="L48" s="5">
        <v>3576</v>
      </c>
      <c r="M48" s="5">
        <f>J48/I48</f>
        <v>4545.454545454545</v>
      </c>
      <c r="N48" s="5">
        <f>K48/I48</f>
        <v>999.18181818181813</v>
      </c>
      <c r="O48" s="7">
        <f>L48/I48</f>
        <v>325.09090909090907</v>
      </c>
      <c r="P48" s="5">
        <v>6</v>
      </c>
      <c r="Q48" s="5">
        <v>53283</v>
      </c>
      <c r="R48" s="7">
        <f t="shared" si="15"/>
        <v>8880.5</v>
      </c>
      <c r="S48" s="5">
        <v>1</v>
      </c>
      <c r="T48" s="5">
        <v>22766</v>
      </c>
      <c r="U48" s="7">
        <f>T48/S48</f>
        <v>22766</v>
      </c>
    </row>
    <row r="49" spans="1:21" x14ac:dyDescent="0.3">
      <c r="A49" s="8">
        <v>45222</v>
      </c>
      <c r="B49" s="5">
        <v>15</v>
      </c>
      <c r="C49" s="5">
        <v>3225</v>
      </c>
      <c r="D49" s="5">
        <v>10589</v>
      </c>
      <c r="E49" s="5">
        <v>30431</v>
      </c>
      <c r="F49" s="5">
        <f t="shared" si="0"/>
        <v>215</v>
      </c>
      <c r="G49" s="5">
        <f t="shared" si="1"/>
        <v>705.93333333333328</v>
      </c>
      <c r="H49" s="7">
        <f t="shared" si="2"/>
        <v>2028.7333333333333</v>
      </c>
      <c r="I49" s="5">
        <v>8</v>
      </c>
      <c r="J49" s="5">
        <v>32500</v>
      </c>
      <c r="K49" s="5">
        <v>9488</v>
      </c>
      <c r="L49" s="5">
        <v>2172</v>
      </c>
      <c r="M49" s="5">
        <f>J49/I49</f>
        <v>4062.5</v>
      </c>
      <c r="N49" s="5">
        <f>K49/I49</f>
        <v>1186</v>
      </c>
      <c r="O49" s="7">
        <f>L49/I49</f>
        <v>271.5</v>
      </c>
      <c r="P49" s="5">
        <v>3</v>
      </c>
      <c r="Q49" s="5">
        <v>35011</v>
      </c>
      <c r="R49" s="7">
        <f t="shared" si="15"/>
        <v>11670.333333333334</v>
      </c>
      <c r="S49" s="5">
        <v>1</v>
      </c>
      <c r="T49" s="5">
        <v>7950</v>
      </c>
      <c r="U49" s="7">
        <f>T49/S49</f>
        <v>7950</v>
      </c>
    </row>
    <row r="50" spans="1:21" x14ac:dyDescent="0.3">
      <c r="A50" s="8">
        <v>45223</v>
      </c>
      <c r="B50" s="5">
        <v>14</v>
      </c>
      <c r="C50" s="5">
        <v>7207</v>
      </c>
      <c r="D50" s="5">
        <v>18875</v>
      </c>
      <c r="E50" s="5">
        <v>42940</v>
      </c>
      <c r="F50" s="5">
        <f t="shared" si="0"/>
        <v>514.78571428571433</v>
      </c>
      <c r="G50" s="5">
        <f t="shared" si="1"/>
        <v>1348.2142857142858</v>
      </c>
      <c r="H50" s="7">
        <f t="shared" si="2"/>
        <v>3067.1428571428573</v>
      </c>
      <c r="I50" s="5">
        <v>11</v>
      </c>
      <c r="J50" s="5">
        <v>57800</v>
      </c>
      <c r="K50" s="5">
        <v>18722</v>
      </c>
      <c r="L50" s="5">
        <v>5509</v>
      </c>
      <c r="M50" s="5">
        <f t="shared" ref="M50:M53" si="16">J50/I50</f>
        <v>5254.545454545455</v>
      </c>
      <c r="N50" s="5">
        <f t="shared" ref="N50:N53" si="17">K50/I50</f>
        <v>1702</v>
      </c>
      <c r="O50" s="7">
        <f t="shared" ref="O50:O53" si="18">L50/I50</f>
        <v>500.81818181818181</v>
      </c>
      <c r="P50" s="5">
        <v>5</v>
      </c>
      <c r="Q50" s="5">
        <v>45895</v>
      </c>
      <c r="R50" s="7">
        <f t="shared" si="15"/>
        <v>9179</v>
      </c>
      <c r="S50" s="5">
        <v>3</v>
      </c>
      <c r="T50" s="5">
        <v>20700</v>
      </c>
      <c r="U50" s="7">
        <f t="shared" ref="U50:U53" si="19">T50/S50</f>
        <v>6900</v>
      </c>
    </row>
    <row r="51" spans="1:21" x14ac:dyDescent="0.3">
      <c r="A51" s="8">
        <v>45224</v>
      </c>
      <c r="B51" s="5">
        <v>19</v>
      </c>
      <c r="C51" s="5">
        <v>13555</v>
      </c>
      <c r="D51" s="5">
        <v>25707</v>
      </c>
      <c r="E51" s="5">
        <v>62500</v>
      </c>
      <c r="F51" s="5">
        <f t="shared" si="0"/>
        <v>713.42105263157896</v>
      </c>
      <c r="G51" s="5">
        <f t="shared" si="1"/>
        <v>1353</v>
      </c>
      <c r="H51" s="7">
        <f t="shared" si="2"/>
        <v>3289.4736842105262</v>
      </c>
      <c r="I51" s="5">
        <v>15</v>
      </c>
      <c r="J51" s="5">
        <v>86700</v>
      </c>
      <c r="K51" s="5">
        <v>41631</v>
      </c>
      <c r="L51" s="5">
        <v>6577</v>
      </c>
      <c r="M51" s="5">
        <f t="shared" si="16"/>
        <v>5780</v>
      </c>
      <c r="N51" s="5">
        <f t="shared" si="17"/>
        <v>2775.4</v>
      </c>
      <c r="O51" s="7">
        <f t="shared" si="18"/>
        <v>438.46666666666664</v>
      </c>
      <c r="P51" s="5">
        <v>3</v>
      </c>
      <c r="Q51" s="5">
        <v>26268</v>
      </c>
      <c r="R51" s="7">
        <f t="shared" si="15"/>
        <v>8756</v>
      </c>
      <c r="S51" s="5">
        <v>2</v>
      </c>
      <c r="T51" s="5">
        <v>11700</v>
      </c>
      <c r="U51" s="7">
        <f t="shared" si="19"/>
        <v>5850</v>
      </c>
    </row>
    <row r="52" spans="1:21" x14ac:dyDescent="0.3">
      <c r="A52" s="8">
        <v>45225</v>
      </c>
      <c r="B52" s="5">
        <v>10</v>
      </c>
      <c r="C52" s="5">
        <v>7723</v>
      </c>
      <c r="D52" s="5">
        <v>15725</v>
      </c>
      <c r="E52" s="5">
        <v>40000</v>
      </c>
      <c r="F52" s="5">
        <f t="shared" si="0"/>
        <v>772.3</v>
      </c>
      <c r="G52" s="5">
        <f t="shared" si="1"/>
        <v>1572.5</v>
      </c>
      <c r="H52" s="7">
        <f t="shared" si="2"/>
        <v>4000</v>
      </c>
      <c r="I52" s="5">
        <v>9</v>
      </c>
      <c r="J52" s="5">
        <v>61600</v>
      </c>
      <c r="K52" s="5">
        <v>28206</v>
      </c>
      <c r="L52" s="5">
        <v>5034</v>
      </c>
      <c r="M52" s="5">
        <f t="shared" si="16"/>
        <v>6844.4444444444443</v>
      </c>
      <c r="N52" s="5">
        <f t="shared" si="17"/>
        <v>3134</v>
      </c>
      <c r="O52" s="7">
        <f t="shared" si="18"/>
        <v>559.33333333333337</v>
      </c>
      <c r="P52" s="5">
        <v>6</v>
      </c>
      <c r="Q52" s="5">
        <v>52353</v>
      </c>
      <c r="R52" s="7">
        <f t="shared" si="15"/>
        <v>8725.5</v>
      </c>
      <c r="S52" s="5">
        <v>2</v>
      </c>
      <c r="T52" s="5">
        <v>25800</v>
      </c>
      <c r="U52" s="7">
        <f t="shared" si="19"/>
        <v>12900</v>
      </c>
    </row>
    <row r="53" spans="1:21" x14ac:dyDescent="0.3">
      <c r="A53" s="8">
        <v>45226</v>
      </c>
      <c r="B53" s="5">
        <v>1</v>
      </c>
      <c r="C53" s="5">
        <v>3900</v>
      </c>
      <c r="D53" s="5">
        <v>7700</v>
      </c>
      <c r="E53" s="5">
        <v>17000</v>
      </c>
      <c r="F53" s="5">
        <f t="shared" si="0"/>
        <v>3900</v>
      </c>
      <c r="G53" s="5">
        <f t="shared" si="1"/>
        <v>7700</v>
      </c>
      <c r="H53" s="7">
        <f t="shared" si="2"/>
        <v>17000</v>
      </c>
      <c r="I53" s="5">
        <v>1</v>
      </c>
      <c r="J53" s="5">
        <v>20000</v>
      </c>
      <c r="K53" s="5">
        <v>11000</v>
      </c>
      <c r="L53" s="5">
        <v>3000</v>
      </c>
      <c r="M53" s="5">
        <f t="shared" si="16"/>
        <v>20000</v>
      </c>
      <c r="N53" s="5">
        <f t="shared" si="17"/>
        <v>11000</v>
      </c>
      <c r="O53" s="7">
        <f t="shared" si="18"/>
        <v>3000</v>
      </c>
      <c r="P53" s="5">
        <v>1</v>
      </c>
      <c r="Q53" s="5">
        <v>20309</v>
      </c>
      <c r="R53" s="7">
        <f t="shared" si="15"/>
        <v>20309</v>
      </c>
      <c r="S53" s="5">
        <v>1</v>
      </c>
      <c r="T53" s="5">
        <v>21900</v>
      </c>
      <c r="U53" s="7">
        <f t="shared" si="19"/>
        <v>21900</v>
      </c>
    </row>
    <row r="54" spans="1:21" x14ac:dyDescent="0.3">
      <c r="A54" s="8">
        <v>45227</v>
      </c>
      <c r="B54" s="5">
        <v>4</v>
      </c>
      <c r="C54" s="5">
        <v>6307</v>
      </c>
      <c r="D54" s="5">
        <v>11600</v>
      </c>
      <c r="E54" s="5">
        <v>29200</v>
      </c>
      <c r="F54" s="5">
        <f t="shared" si="0"/>
        <v>1576.75</v>
      </c>
      <c r="G54" s="5">
        <f t="shared" si="1"/>
        <v>2900</v>
      </c>
      <c r="H54" s="7">
        <f t="shared" si="2"/>
        <v>7300</v>
      </c>
      <c r="I54" s="5">
        <v>6</v>
      </c>
      <c r="J54" s="5">
        <v>11400</v>
      </c>
      <c r="K54" s="5">
        <v>2814</v>
      </c>
      <c r="L54" s="5">
        <v>1151</v>
      </c>
      <c r="M54" s="5">
        <f>J54/I54</f>
        <v>1900</v>
      </c>
      <c r="N54" s="5">
        <f>K54/I54</f>
        <v>469</v>
      </c>
      <c r="O54" s="7">
        <f>L54/I54</f>
        <v>191.83333333333334</v>
      </c>
      <c r="P54" s="5">
        <v>2</v>
      </c>
      <c r="Q54" s="5">
        <v>14206</v>
      </c>
      <c r="R54" s="7">
        <f t="shared" si="15"/>
        <v>7103</v>
      </c>
      <c r="S54" s="5">
        <v>0</v>
      </c>
      <c r="T54" s="5">
        <v>0</v>
      </c>
      <c r="U54" s="7">
        <v>0</v>
      </c>
    </row>
    <row r="55" spans="1:21" x14ac:dyDescent="0.3">
      <c r="A55" s="8">
        <v>45228</v>
      </c>
      <c r="B55" s="5">
        <v>26</v>
      </c>
      <c r="C55" s="5">
        <v>4562</v>
      </c>
      <c r="D55" s="5">
        <v>11309</v>
      </c>
      <c r="E55" s="5">
        <v>25271</v>
      </c>
      <c r="F55" s="5">
        <f t="shared" si="0"/>
        <v>175.46153846153845</v>
      </c>
      <c r="G55" s="5">
        <f t="shared" si="1"/>
        <v>434.96153846153845</v>
      </c>
      <c r="H55" s="7">
        <f t="shared" si="2"/>
        <v>971.96153846153845</v>
      </c>
      <c r="I55" s="5">
        <v>2</v>
      </c>
      <c r="J55" s="5">
        <v>7600</v>
      </c>
      <c r="K55" s="5">
        <v>2200</v>
      </c>
      <c r="L55" s="5">
        <v>499</v>
      </c>
      <c r="M55" s="5">
        <f>J55/I55</f>
        <v>3800</v>
      </c>
      <c r="N55" s="5">
        <f>K55/I55</f>
        <v>1100</v>
      </c>
      <c r="O55" s="7">
        <f>L55/I55</f>
        <v>249.5</v>
      </c>
      <c r="P55" s="5">
        <v>3</v>
      </c>
      <c r="Q55" s="5">
        <v>9364</v>
      </c>
      <c r="R55" s="7">
        <f t="shared" si="15"/>
        <v>3121.3333333333335</v>
      </c>
      <c r="S55" s="5">
        <v>0</v>
      </c>
      <c r="T55" s="5">
        <v>0</v>
      </c>
      <c r="U55" s="7">
        <v>0</v>
      </c>
    </row>
    <row r="56" spans="1:21" x14ac:dyDescent="0.3">
      <c r="A56" s="8">
        <v>45229</v>
      </c>
      <c r="B56" s="5">
        <v>34</v>
      </c>
      <c r="C56" s="5">
        <v>3062</v>
      </c>
      <c r="D56" s="5">
        <v>7306</v>
      </c>
      <c r="E56" s="5">
        <v>16504</v>
      </c>
      <c r="F56" s="5">
        <f t="shared" si="0"/>
        <v>90.058823529411768</v>
      </c>
      <c r="G56" s="5">
        <f t="shared" si="1"/>
        <v>214.88235294117646</v>
      </c>
      <c r="H56" s="7">
        <f t="shared" si="2"/>
        <v>485.41176470588238</v>
      </c>
      <c r="I56" s="5">
        <v>6</v>
      </c>
      <c r="J56" s="5">
        <v>23200</v>
      </c>
      <c r="K56" s="5">
        <v>8649</v>
      </c>
      <c r="L56" s="5">
        <v>1466</v>
      </c>
      <c r="M56" s="5">
        <f t="shared" ref="M56:M68" si="20">J56/I56</f>
        <v>3866.6666666666665</v>
      </c>
      <c r="N56" s="5">
        <f t="shared" ref="N56:N68" si="21">K56/I56</f>
        <v>1441.5</v>
      </c>
      <c r="O56" s="7">
        <f t="shared" ref="O56:O68" si="22">L56/I56</f>
        <v>244.33333333333334</v>
      </c>
      <c r="P56" s="5">
        <v>3</v>
      </c>
      <c r="Q56" s="5">
        <v>7639</v>
      </c>
      <c r="R56" s="7">
        <f t="shared" si="15"/>
        <v>2546.3333333333335</v>
      </c>
      <c r="S56" s="5">
        <v>3</v>
      </c>
      <c r="T56" s="5">
        <v>44250</v>
      </c>
      <c r="U56" s="7">
        <f>T56/S56</f>
        <v>14750</v>
      </c>
    </row>
    <row r="57" spans="1:21" s="41" customFormat="1" x14ac:dyDescent="0.3">
      <c r="A57" s="38">
        <v>45230</v>
      </c>
      <c r="B57" s="39">
        <v>5</v>
      </c>
      <c r="C57" s="39">
        <v>5074</v>
      </c>
      <c r="D57" s="39">
        <v>13706</v>
      </c>
      <c r="E57" s="39">
        <v>29700</v>
      </c>
      <c r="F57" s="39">
        <f t="shared" si="0"/>
        <v>1014.8</v>
      </c>
      <c r="G57" s="39">
        <f t="shared" si="1"/>
        <v>2741.2</v>
      </c>
      <c r="H57" s="40">
        <f t="shared" si="2"/>
        <v>5940</v>
      </c>
      <c r="I57" s="39">
        <v>5</v>
      </c>
      <c r="J57" s="39">
        <v>52300</v>
      </c>
      <c r="K57" s="39">
        <v>23471</v>
      </c>
      <c r="L57" s="39">
        <v>3401</v>
      </c>
      <c r="M57" s="39">
        <f t="shared" si="20"/>
        <v>10460</v>
      </c>
      <c r="N57" s="39">
        <f t="shared" si="21"/>
        <v>4694.2</v>
      </c>
      <c r="O57" s="40">
        <f t="shared" si="22"/>
        <v>680.2</v>
      </c>
      <c r="P57" s="39">
        <v>4</v>
      </c>
      <c r="Q57" s="39">
        <v>29440</v>
      </c>
      <c r="R57" s="40">
        <f t="shared" si="15"/>
        <v>7360</v>
      </c>
      <c r="S57" s="39">
        <v>1</v>
      </c>
      <c r="T57" s="39">
        <v>9282</v>
      </c>
      <c r="U57" s="40">
        <f t="shared" ref="U57:U58" si="23">T57/S57</f>
        <v>9282</v>
      </c>
    </row>
    <row r="58" spans="1:21" x14ac:dyDescent="0.3">
      <c r="A58" s="8">
        <v>45231</v>
      </c>
      <c r="B58" s="5">
        <v>6</v>
      </c>
      <c r="C58" s="5">
        <v>5178</v>
      </c>
      <c r="D58" s="5">
        <v>9812</v>
      </c>
      <c r="E58" s="5">
        <v>35700</v>
      </c>
      <c r="F58" s="5">
        <f t="shared" si="0"/>
        <v>863</v>
      </c>
      <c r="G58" s="5">
        <f t="shared" si="1"/>
        <v>1635.3333333333333</v>
      </c>
      <c r="H58" s="7">
        <f t="shared" si="2"/>
        <v>5950</v>
      </c>
      <c r="I58" s="5">
        <v>6</v>
      </c>
      <c r="J58" s="5">
        <v>46400</v>
      </c>
      <c r="K58" s="5">
        <v>12702</v>
      </c>
      <c r="L58" s="5">
        <v>2057</v>
      </c>
      <c r="M58" s="5">
        <f t="shared" si="20"/>
        <v>7733.333333333333</v>
      </c>
      <c r="N58" s="5">
        <f t="shared" si="21"/>
        <v>2117</v>
      </c>
      <c r="O58" s="7">
        <f t="shared" si="22"/>
        <v>342.83333333333331</v>
      </c>
      <c r="P58" s="5">
        <v>7</v>
      </c>
      <c r="Q58" s="5">
        <v>36650</v>
      </c>
      <c r="R58" s="7">
        <f t="shared" si="15"/>
        <v>5235.7142857142853</v>
      </c>
      <c r="S58" s="5">
        <v>3</v>
      </c>
      <c r="T58" s="5">
        <v>40889</v>
      </c>
      <c r="U58" s="7">
        <f t="shared" si="23"/>
        <v>13629.666666666666</v>
      </c>
    </row>
    <row r="59" spans="1:21" x14ac:dyDescent="0.3">
      <c r="A59" s="8">
        <v>45232</v>
      </c>
      <c r="B59" s="5">
        <v>7</v>
      </c>
      <c r="C59" s="5">
        <v>5204</v>
      </c>
      <c r="D59" s="5">
        <v>12442</v>
      </c>
      <c r="E59" s="5">
        <v>43200</v>
      </c>
      <c r="F59" s="5">
        <f t="shared" si="0"/>
        <v>743.42857142857144</v>
      </c>
      <c r="G59" s="5">
        <f t="shared" si="1"/>
        <v>1777.4285714285713</v>
      </c>
      <c r="H59" s="7">
        <f t="shared" si="2"/>
        <v>6171.4285714285716</v>
      </c>
      <c r="I59" s="5">
        <v>7</v>
      </c>
      <c r="J59" s="5">
        <v>72300</v>
      </c>
      <c r="K59" s="5">
        <v>18119</v>
      </c>
      <c r="L59" s="5">
        <v>3099</v>
      </c>
      <c r="M59" s="5">
        <f t="shared" si="20"/>
        <v>10328.571428571429</v>
      </c>
      <c r="N59" s="5">
        <f t="shared" si="21"/>
        <v>2588.4285714285716</v>
      </c>
      <c r="O59" s="7">
        <f t="shared" si="22"/>
        <v>442.71428571428572</v>
      </c>
      <c r="P59" s="5">
        <v>6</v>
      </c>
      <c r="Q59" s="5">
        <v>37851</v>
      </c>
      <c r="R59" s="7">
        <f t="shared" si="15"/>
        <v>6308.5</v>
      </c>
      <c r="S59" s="5">
        <v>0</v>
      </c>
      <c r="T59" s="5">
        <v>0</v>
      </c>
      <c r="U59" s="7">
        <v>0</v>
      </c>
    </row>
    <row r="60" spans="1:21" x14ac:dyDescent="0.3">
      <c r="A60" s="8">
        <v>45233</v>
      </c>
      <c r="B60" s="5">
        <v>10</v>
      </c>
      <c r="C60" s="5">
        <v>4694</v>
      </c>
      <c r="D60" s="5">
        <v>13351</v>
      </c>
      <c r="E60" s="5">
        <v>41593</v>
      </c>
      <c r="F60" s="5">
        <f t="shared" si="0"/>
        <v>469.4</v>
      </c>
      <c r="G60" s="5">
        <f t="shared" si="1"/>
        <v>1335.1</v>
      </c>
      <c r="H60" s="7">
        <f t="shared" si="2"/>
        <v>4159.3</v>
      </c>
      <c r="I60" s="5">
        <v>8</v>
      </c>
      <c r="J60" s="5">
        <v>55700</v>
      </c>
      <c r="K60" s="5">
        <v>14250</v>
      </c>
      <c r="L60" s="5">
        <v>3408</v>
      </c>
      <c r="M60" s="5">
        <f t="shared" si="20"/>
        <v>6962.5</v>
      </c>
      <c r="N60" s="5">
        <f t="shared" si="21"/>
        <v>1781.25</v>
      </c>
      <c r="O60" s="7">
        <f t="shared" si="22"/>
        <v>426</v>
      </c>
      <c r="P60" s="5">
        <v>11</v>
      </c>
      <c r="Q60" s="5">
        <v>58237</v>
      </c>
      <c r="R60" s="7">
        <f t="shared" si="15"/>
        <v>5294.272727272727</v>
      </c>
      <c r="S60" s="5">
        <v>2</v>
      </c>
      <c r="T60" s="5">
        <v>84000</v>
      </c>
      <c r="U60" s="7">
        <f>T60/S60</f>
        <v>42000</v>
      </c>
    </row>
    <row r="61" spans="1:21" x14ac:dyDescent="0.3">
      <c r="A61" s="8">
        <v>45234</v>
      </c>
      <c r="B61" s="5">
        <v>11</v>
      </c>
      <c r="C61" s="5">
        <v>3913</v>
      </c>
      <c r="D61" s="5">
        <v>14448</v>
      </c>
      <c r="E61" s="5">
        <v>47800</v>
      </c>
      <c r="F61" s="5">
        <f t="shared" si="0"/>
        <v>355.72727272727275</v>
      </c>
      <c r="G61" s="5">
        <f t="shared" si="1"/>
        <v>1313.4545454545455</v>
      </c>
      <c r="H61" s="7">
        <f t="shared" si="2"/>
        <v>4345.454545454545</v>
      </c>
      <c r="I61" s="5">
        <v>11</v>
      </c>
      <c r="J61" s="5">
        <v>85000</v>
      </c>
      <c r="K61" s="5">
        <v>16218</v>
      </c>
      <c r="L61" s="5">
        <v>3878</v>
      </c>
      <c r="M61" s="5">
        <f t="shared" si="20"/>
        <v>7727.272727272727</v>
      </c>
      <c r="N61" s="5">
        <f t="shared" si="21"/>
        <v>1474.3636363636363</v>
      </c>
      <c r="O61" s="7">
        <f t="shared" si="22"/>
        <v>352.54545454545456</v>
      </c>
      <c r="P61" s="5">
        <v>8</v>
      </c>
      <c r="Q61" s="5">
        <v>28295</v>
      </c>
      <c r="R61" s="7">
        <f t="shared" si="15"/>
        <v>3536.875</v>
      </c>
      <c r="S61" s="5">
        <v>0</v>
      </c>
      <c r="T61" s="5">
        <v>0</v>
      </c>
      <c r="U61" s="7">
        <v>0</v>
      </c>
    </row>
    <row r="62" spans="1:21" x14ac:dyDescent="0.3">
      <c r="A62" s="8">
        <v>45235</v>
      </c>
      <c r="B62" s="5">
        <v>11</v>
      </c>
      <c r="C62" s="5">
        <v>3361</v>
      </c>
      <c r="D62" s="5">
        <v>13550</v>
      </c>
      <c r="E62" s="5">
        <v>41200</v>
      </c>
      <c r="F62" s="5">
        <f t="shared" si="0"/>
        <v>305.54545454545456</v>
      </c>
      <c r="G62" s="5">
        <f t="shared" si="1"/>
        <v>1231.8181818181818</v>
      </c>
      <c r="H62" s="7">
        <f t="shared" si="2"/>
        <v>3745.4545454545455</v>
      </c>
      <c r="I62" s="5">
        <v>12</v>
      </c>
      <c r="J62" s="5">
        <v>54000</v>
      </c>
      <c r="K62" s="5">
        <v>14849</v>
      </c>
      <c r="L62" s="5">
        <v>3293</v>
      </c>
      <c r="M62" s="5">
        <f t="shared" si="20"/>
        <v>4500</v>
      </c>
      <c r="N62" s="5">
        <f t="shared" si="21"/>
        <v>1237.4166666666667</v>
      </c>
      <c r="O62" s="7">
        <f t="shared" si="22"/>
        <v>274.41666666666669</v>
      </c>
      <c r="P62" s="5">
        <v>7</v>
      </c>
      <c r="Q62" s="5">
        <v>34154</v>
      </c>
      <c r="R62" s="7">
        <f t="shared" si="15"/>
        <v>4879.1428571428569</v>
      </c>
      <c r="S62" s="5">
        <v>2</v>
      </c>
      <c r="T62" s="5">
        <v>28800</v>
      </c>
      <c r="U62" s="7">
        <f>T62/S62</f>
        <v>14400</v>
      </c>
    </row>
    <row r="63" spans="1:21" x14ac:dyDescent="0.3">
      <c r="A63" s="8">
        <v>45236</v>
      </c>
      <c r="B63" s="5">
        <v>13</v>
      </c>
      <c r="C63" s="5">
        <v>4341</v>
      </c>
      <c r="D63" s="5">
        <v>14106</v>
      </c>
      <c r="E63" s="5">
        <v>40126</v>
      </c>
      <c r="F63" s="5">
        <f t="shared" si="0"/>
        <v>333.92307692307691</v>
      </c>
      <c r="G63" s="5">
        <f t="shared" si="1"/>
        <v>1085.0769230769231</v>
      </c>
      <c r="H63" s="7">
        <f t="shared" si="2"/>
        <v>3086.6153846153848</v>
      </c>
      <c r="I63" s="5">
        <v>12</v>
      </c>
      <c r="J63" s="5">
        <v>97800</v>
      </c>
      <c r="K63" s="5">
        <v>25048</v>
      </c>
      <c r="L63" s="5">
        <v>5433</v>
      </c>
      <c r="M63" s="5">
        <f t="shared" si="20"/>
        <v>8150</v>
      </c>
      <c r="N63" s="5">
        <f t="shared" si="21"/>
        <v>2087.3333333333335</v>
      </c>
      <c r="O63" s="7">
        <f t="shared" si="22"/>
        <v>452.75</v>
      </c>
      <c r="P63" s="5">
        <v>10</v>
      </c>
      <c r="Q63" s="5">
        <v>36858</v>
      </c>
      <c r="R63" s="7">
        <f t="shared" si="15"/>
        <v>3685.8</v>
      </c>
      <c r="S63" s="5">
        <v>2</v>
      </c>
      <c r="T63" s="5">
        <v>38300</v>
      </c>
      <c r="U63" s="7">
        <f t="shared" ref="U63:U66" si="24">T63/S63</f>
        <v>19150</v>
      </c>
    </row>
    <row r="64" spans="1:21" x14ac:dyDescent="0.3">
      <c r="A64" s="8">
        <v>45237</v>
      </c>
      <c r="B64" s="5">
        <v>10</v>
      </c>
      <c r="C64" s="5">
        <v>5328</v>
      </c>
      <c r="D64" s="5">
        <v>14546</v>
      </c>
      <c r="E64" s="5">
        <v>43207</v>
      </c>
      <c r="F64" s="5">
        <f t="shared" si="0"/>
        <v>532.79999999999995</v>
      </c>
      <c r="G64" s="5">
        <f t="shared" si="1"/>
        <v>1454.6</v>
      </c>
      <c r="H64" s="7">
        <f t="shared" si="2"/>
        <v>4320.7</v>
      </c>
      <c r="I64" s="5">
        <v>9</v>
      </c>
      <c r="J64" s="5">
        <v>59300</v>
      </c>
      <c r="K64" s="5">
        <v>21499</v>
      </c>
      <c r="L64" s="5">
        <v>3602</v>
      </c>
      <c r="M64" s="5">
        <f t="shared" si="20"/>
        <v>6588.8888888888887</v>
      </c>
      <c r="N64" s="5">
        <f t="shared" si="21"/>
        <v>2388.7777777777778</v>
      </c>
      <c r="O64" s="7">
        <f t="shared" si="22"/>
        <v>400.22222222222223</v>
      </c>
      <c r="P64" s="5">
        <v>6</v>
      </c>
      <c r="Q64" s="5">
        <v>28794</v>
      </c>
      <c r="R64" s="7">
        <f t="shared" si="15"/>
        <v>4799</v>
      </c>
      <c r="S64" s="5">
        <v>1</v>
      </c>
      <c r="T64" s="5">
        <v>18000</v>
      </c>
      <c r="U64" s="7">
        <f t="shared" si="24"/>
        <v>18000</v>
      </c>
    </row>
    <row r="65" spans="1:21" x14ac:dyDescent="0.3">
      <c r="A65" s="8">
        <v>45238</v>
      </c>
      <c r="B65" s="5">
        <v>11</v>
      </c>
      <c r="C65" s="5">
        <v>5747</v>
      </c>
      <c r="D65" s="5">
        <v>17336</v>
      </c>
      <c r="E65" s="5">
        <v>53722</v>
      </c>
      <c r="F65" s="5">
        <f t="shared" si="0"/>
        <v>522.4545454545455</v>
      </c>
      <c r="G65" s="5">
        <f t="shared" si="1"/>
        <v>1576</v>
      </c>
      <c r="H65" s="7">
        <f t="shared" si="2"/>
        <v>4883.818181818182</v>
      </c>
      <c r="I65" s="5">
        <v>9</v>
      </c>
      <c r="J65" s="5">
        <v>46400</v>
      </c>
      <c r="K65" s="5">
        <v>15448</v>
      </c>
      <c r="L65" s="5">
        <v>3050</v>
      </c>
      <c r="M65" s="5">
        <f t="shared" si="20"/>
        <v>5155.5555555555557</v>
      </c>
      <c r="N65" s="5">
        <f t="shared" si="21"/>
        <v>1716.4444444444443</v>
      </c>
      <c r="O65" s="7">
        <f t="shared" si="22"/>
        <v>338.88888888888891</v>
      </c>
      <c r="P65" s="5">
        <v>8</v>
      </c>
      <c r="Q65" s="5">
        <v>55189</v>
      </c>
      <c r="R65" s="7">
        <f t="shared" si="15"/>
        <v>6898.625</v>
      </c>
      <c r="S65" s="5">
        <v>1</v>
      </c>
      <c r="T65" s="5">
        <v>8600</v>
      </c>
      <c r="U65" s="7">
        <f t="shared" si="24"/>
        <v>8600</v>
      </c>
    </row>
    <row r="66" spans="1:21" x14ac:dyDescent="0.3">
      <c r="A66" s="8">
        <v>45239</v>
      </c>
      <c r="B66" s="5">
        <v>14</v>
      </c>
      <c r="C66" s="5">
        <v>7953</v>
      </c>
      <c r="D66" s="5">
        <v>23109</v>
      </c>
      <c r="E66" s="5">
        <v>64434</v>
      </c>
      <c r="F66" s="5">
        <f t="shared" si="0"/>
        <v>568.07142857142856</v>
      </c>
      <c r="G66" s="5">
        <f t="shared" si="1"/>
        <v>1650.6428571428571</v>
      </c>
      <c r="H66" s="7">
        <f t="shared" si="2"/>
        <v>4602.4285714285716</v>
      </c>
      <c r="I66" s="5">
        <v>11</v>
      </c>
      <c r="J66" s="5">
        <v>49900</v>
      </c>
      <c r="K66" s="5">
        <v>12788</v>
      </c>
      <c r="L66" s="5">
        <v>3467</v>
      </c>
      <c r="M66" s="5">
        <f t="shared" si="20"/>
        <v>4536.363636363636</v>
      </c>
      <c r="N66" s="5">
        <f t="shared" si="21"/>
        <v>1162.5454545454545</v>
      </c>
      <c r="O66" s="7">
        <f t="shared" si="22"/>
        <v>315.18181818181819</v>
      </c>
      <c r="P66" s="5">
        <v>8</v>
      </c>
      <c r="Q66" s="5">
        <v>39021</v>
      </c>
      <c r="R66" s="7">
        <f t="shared" si="15"/>
        <v>4877.625</v>
      </c>
      <c r="S66" s="5">
        <v>2</v>
      </c>
      <c r="T66" s="5">
        <v>9942</v>
      </c>
      <c r="U66" s="7">
        <f t="shared" si="24"/>
        <v>4971</v>
      </c>
    </row>
    <row r="67" spans="1:21" x14ac:dyDescent="0.3">
      <c r="A67" s="8">
        <v>45240</v>
      </c>
      <c r="B67" s="5">
        <v>7</v>
      </c>
      <c r="C67" s="5">
        <v>5397</v>
      </c>
      <c r="D67" s="5">
        <v>14300</v>
      </c>
      <c r="E67" s="5">
        <v>38600</v>
      </c>
      <c r="F67" s="5">
        <f t="shared" si="0"/>
        <v>771</v>
      </c>
      <c r="G67" s="5">
        <f t="shared" si="1"/>
        <v>2042.8571428571429</v>
      </c>
      <c r="H67" s="7">
        <f t="shared" si="2"/>
        <v>5514.2857142857147</v>
      </c>
      <c r="I67" s="5">
        <v>7</v>
      </c>
      <c r="J67" s="5">
        <v>39500</v>
      </c>
      <c r="K67" s="5">
        <v>5840</v>
      </c>
      <c r="L67" s="5">
        <v>3348</v>
      </c>
      <c r="M67" s="5">
        <f t="shared" si="20"/>
        <v>5642.8571428571431</v>
      </c>
      <c r="N67" s="5">
        <f t="shared" si="21"/>
        <v>834.28571428571433</v>
      </c>
      <c r="O67" s="7">
        <f t="shared" si="22"/>
        <v>478.28571428571428</v>
      </c>
      <c r="P67" s="5">
        <v>7</v>
      </c>
      <c r="Q67" s="5">
        <v>40259</v>
      </c>
      <c r="R67" s="7">
        <f t="shared" si="15"/>
        <v>5751.2857142857147</v>
      </c>
      <c r="S67" s="5">
        <v>1</v>
      </c>
      <c r="T67" s="5">
        <v>45000</v>
      </c>
      <c r="U67" s="7">
        <v>45000</v>
      </c>
    </row>
    <row r="68" spans="1:21" x14ac:dyDescent="0.3">
      <c r="A68" s="8">
        <v>45241</v>
      </c>
      <c r="B68" s="5">
        <v>8</v>
      </c>
      <c r="C68" s="5">
        <v>6813</v>
      </c>
      <c r="D68" s="5">
        <v>19678</v>
      </c>
      <c r="E68" s="5">
        <v>59700</v>
      </c>
      <c r="F68" s="5">
        <f t="shared" ref="F68:F72" si="25">C68/B68</f>
        <v>851.625</v>
      </c>
      <c r="G68" s="5">
        <f t="shared" ref="G68:G72" si="26">D68/B68</f>
        <v>2459.75</v>
      </c>
      <c r="H68" s="7">
        <f t="shared" ref="H68:H72" si="27">E68/B68</f>
        <v>7462.5</v>
      </c>
      <c r="I68" s="5">
        <v>7</v>
      </c>
      <c r="J68" s="5">
        <v>31200</v>
      </c>
      <c r="K68" s="5">
        <v>5590</v>
      </c>
      <c r="L68" s="5">
        <v>2162</v>
      </c>
      <c r="M68" s="5">
        <f t="shared" si="20"/>
        <v>4457.1428571428569</v>
      </c>
      <c r="N68" s="5">
        <f t="shared" si="21"/>
        <v>798.57142857142856</v>
      </c>
      <c r="O68" s="7">
        <f t="shared" si="22"/>
        <v>308.85714285714283</v>
      </c>
      <c r="P68" s="5">
        <v>8</v>
      </c>
      <c r="Q68" s="5">
        <v>40956</v>
      </c>
      <c r="R68" s="7">
        <f t="shared" si="15"/>
        <v>5119.5</v>
      </c>
      <c r="S68" s="5">
        <v>0</v>
      </c>
      <c r="T68" s="5">
        <v>0</v>
      </c>
      <c r="U68" s="7">
        <v>0</v>
      </c>
    </row>
    <row r="69" spans="1:21" x14ac:dyDescent="0.3">
      <c r="A69" s="8">
        <v>45242</v>
      </c>
      <c r="B69" s="5">
        <v>9</v>
      </c>
      <c r="C69" s="5">
        <v>9736</v>
      </c>
      <c r="D69" s="5">
        <v>33500</v>
      </c>
      <c r="E69" s="5">
        <v>97500</v>
      </c>
      <c r="F69" s="5">
        <f t="shared" si="25"/>
        <v>1081.7777777777778</v>
      </c>
      <c r="G69" s="5">
        <f t="shared" si="26"/>
        <v>3722.2222222222222</v>
      </c>
      <c r="H69" s="7">
        <f t="shared" si="27"/>
        <v>10833.333333333334</v>
      </c>
      <c r="I69" s="5">
        <v>9</v>
      </c>
      <c r="J69" s="5">
        <v>105900</v>
      </c>
      <c r="K69" s="5">
        <v>33817</v>
      </c>
      <c r="L69" s="5">
        <v>11813</v>
      </c>
      <c r="M69" s="5">
        <f>J69/I69</f>
        <v>11766.666666666666</v>
      </c>
      <c r="N69" s="5">
        <f>K69/I69</f>
        <v>3757.4444444444443</v>
      </c>
      <c r="O69" s="7">
        <f>L69/I69</f>
        <v>1312.5555555555557</v>
      </c>
      <c r="P69" s="5">
        <v>7</v>
      </c>
      <c r="Q69" s="5">
        <v>83256</v>
      </c>
      <c r="R69" s="7">
        <f t="shared" si="15"/>
        <v>11893.714285714286</v>
      </c>
      <c r="S69" s="5">
        <v>2</v>
      </c>
      <c r="T69" s="5">
        <v>31900</v>
      </c>
      <c r="U69" s="7">
        <f>T69/S69</f>
        <v>15950</v>
      </c>
    </row>
    <row r="70" spans="1:21" x14ac:dyDescent="0.3">
      <c r="A70" s="8">
        <v>45243</v>
      </c>
      <c r="B70" s="5">
        <v>10</v>
      </c>
      <c r="C70" s="5">
        <v>6949</v>
      </c>
      <c r="D70" s="5">
        <v>16302</v>
      </c>
      <c r="E70" s="5">
        <v>50224</v>
      </c>
      <c r="F70" s="5">
        <f t="shared" si="25"/>
        <v>694.9</v>
      </c>
      <c r="G70" s="5">
        <f t="shared" si="26"/>
        <v>1630.2</v>
      </c>
      <c r="H70" s="7">
        <f t="shared" si="27"/>
        <v>5022.3999999999996</v>
      </c>
      <c r="I70" s="5">
        <v>9</v>
      </c>
      <c r="J70" s="5">
        <v>41400</v>
      </c>
      <c r="K70" s="5">
        <v>7906</v>
      </c>
      <c r="L70" s="5">
        <v>2965</v>
      </c>
      <c r="M70" s="5">
        <f>J70/I70</f>
        <v>4600</v>
      </c>
      <c r="N70" s="5">
        <f>K70/I70</f>
        <v>878.44444444444446</v>
      </c>
      <c r="O70" s="7">
        <f>L70/I70</f>
        <v>329.44444444444446</v>
      </c>
      <c r="P70" s="5">
        <v>7</v>
      </c>
      <c r="Q70" s="5">
        <v>38224</v>
      </c>
      <c r="R70" s="7">
        <f t="shared" si="15"/>
        <v>5460.5714285714284</v>
      </c>
      <c r="S70" s="5">
        <v>1</v>
      </c>
      <c r="T70" s="5">
        <v>5041</v>
      </c>
      <c r="U70" s="7">
        <f>T70/S70</f>
        <v>5041</v>
      </c>
    </row>
    <row r="71" spans="1:21" x14ac:dyDescent="0.3">
      <c r="A71" s="8">
        <v>45244</v>
      </c>
      <c r="B71" s="5">
        <v>10</v>
      </c>
      <c r="C71" s="5">
        <v>5135</v>
      </c>
      <c r="D71" s="5">
        <v>17700</v>
      </c>
      <c r="E71" s="5">
        <v>47400</v>
      </c>
      <c r="F71" s="5">
        <f t="shared" si="25"/>
        <v>513.5</v>
      </c>
      <c r="G71" s="5">
        <f t="shared" si="26"/>
        <v>1770</v>
      </c>
      <c r="H71" s="7">
        <f t="shared" si="27"/>
        <v>4740</v>
      </c>
      <c r="I71" s="5">
        <v>10</v>
      </c>
      <c r="J71" s="5">
        <v>43700</v>
      </c>
      <c r="K71" s="5">
        <v>7555</v>
      </c>
      <c r="L71" s="5">
        <v>2684</v>
      </c>
      <c r="M71" s="5">
        <f t="shared" ref="M71:M92" si="28">J71/I71</f>
        <v>4370</v>
      </c>
      <c r="N71" s="5">
        <f t="shared" ref="N71:N92" si="29">K71/I71</f>
        <v>755.5</v>
      </c>
      <c r="O71" s="7">
        <f t="shared" ref="O71:O92" si="30">L71/I71</f>
        <v>268.39999999999998</v>
      </c>
      <c r="P71" s="5">
        <v>7</v>
      </c>
      <c r="Q71" s="5">
        <v>21725</v>
      </c>
      <c r="R71" s="7">
        <f t="shared" si="15"/>
        <v>3103.5714285714284</v>
      </c>
      <c r="S71" s="5">
        <v>4</v>
      </c>
      <c r="T71" s="5">
        <v>22166</v>
      </c>
      <c r="U71" s="7">
        <f t="shared" ref="U71:U80" si="31">T71/S71</f>
        <v>5541.5</v>
      </c>
    </row>
    <row r="72" spans="1:21" x14ac:dyDescent="0.3">
      <c r="A72" s="8">
        <v>45245</v>
      </c>
      <c r="B72" s="5">
        <v>16</v>
      </c>
      <c r="C72" s="5">
        <v>11089</v>
      </c>
      <c r="D72" s="5">
        <v>25887</v>
      </c>
      <c r="E72" s="5">
        <v>79241</v>
      </c>
      <c r="F72" s="5">
        <f t="shared" si="25"/>
        <v>693.0625</v>
      </c>
      <c r="G72" s="5">
        <f t="shared" si="26"/>
        <v>1617.9375</v>
      </c>
      <c r="H72" s="7">
        <f t="shared" si="27"/>
        <v>4952.5625</v>
      </c>
      <c r="I72" s="5">
        <v>14</v>
      </c>
      <c r="J72" s="5">
        <v>73100</v>
      </c>
      <c r="K72" s="5">
        <v>19110</v>
      </c>
      <c r="L72" s="5">
        <v>4563</v>
      </c>
      <c r="M72" s="5">
        <f t="shared" si="28"/>
        <v>5221.4285714285716</v>
      </c>
      <c r="N72" s="5">
        <f t="shared" si="29"/>
        <v>1365</v>
      </c>
      <c r="O72" s="7">
        <f t="shared" si="30"/>
        <v>325.92857142857144</v>
      </c>
      <c r="P72" s="5">
        <v>10</v>
      </c>
      <c r="Q72" s="5">
        <v>36650</v>
      </c>
      <c r="R72" s="7">
        <f t="shared" si="15"/>
        <v>3665</v>
      </c>
      <c r="S72" s="5">
        <v>3</v>
      </c>
      <c r="T72" s="5">
        <v>19782</v>
      </c>
      <c r="U72" s="7">
        <f t="shared" si="31"/>
        <v>6594</v>
      </c>
    </row>
    <row r="73" spans="1:21" x14ac:dyDescent="0.3">
      <c r="A73" s="8">
        <v>45246</v>
      </c>
      <c r="B73" s="5">
        <v>8</v>
      </c>
      <c r="C73" s="5">
        <v>14829</v>
      </c>
      <c r="D73" s="5">
        <v>17075</v>
      </c>
      <c r="E73" s="5">
        <v>45800</v>
      </c>
      <c r="F73" s="5">
        <f t="shared" ref="F73:F110" si="32">C73/B73</f>
        <v>1853.625</v>
      </c>
      <c r="G73" s="5">
        <f t="shared" ref="G73:G110" si="33">D73/B73</f>
        <v>2134.375</v>
      </c>
      <c r="H73" s="7">
        <f t="shared" ref="H73:H110" si="34">E73/B73</f>
        <v>5725</v>
      </c>
      <c r="I73" s="5">
        <v>8</v>
      </c>
      <c r="J73" s="5">
        <v>31200</v>
      </c>
      <c r="K73" s="5">
        <v>8347</v>
      </c>
      <c r="L73" s="5">
        <v>2046</v>
      </c>
      <c r="M73" s="5">
        <f t="shared" si="28"/>
        <v>3900</v>
      </c>
      <c r="N73" s="5">
        <f t="shared" si="29"/>
        <v>1043.375</v>
      </c>
      <c r="O73" s="7">
        <f t="shared" si="30"/>
        <v>255.75</v>
      </c>
      <c r="P73" s="5">
        <v>4</v>
      </c>
      <c r="Q73" s="5">
        <v>22397</v>
      </c>
      <c r="R73" s="7">
        <f t="shared" si="15"/>
        <v>5599.25</v>
      </c>
      <c r="S73" s="5">
        <v>3</v>
      </c>
      <c r="T73" s="5">
        <v>18855</v>
      </c>
      <c r="U73" s="7">
        <f t="shared" si="31"/>
        <v>6285</v>
      </c>
    </row>
    <row r="74" spans="1:21" x14ac:dyDescent="0.3">
      <c r="A74" s="8">
        <v>45247</v>
      </c>
      <c r="B74" s="5">
        <v>11</v>
      </c>
      <c r="C74" s="5">
        <v>6051</v>
      </c>
      <c r="D74" s="5">
        <v>18408</v>
      </c>
      <c r="E74" s="5">
        <v>52100</v>
      </c>
      <c r="F74" s="5">
        <f t="shared" si="32"/>
        <v>550.09090909090912</v>
      </c>
      <c r="G74" s="5">
        <f t="shared" si="33"/>
        <v>1673.4545454545455</v>
      </c>
      <c r="H74" s="7">
        <f t="shared" si="34"/>
        <v>4736.363636363636</v>
      </c>
      <c r="I74" s="5">
        <v>12</v>
      </c>
      <c r="J74" s="5">
        <v>53690</v>
      </c>
      <c r="K74" s="5">
        <v>11725</v>
      </c>
      <c r="L74" s="5">
        <v>3298</v>
      </c>
      <c r="M74" s="5">
        <f t="shared" si="28"/>
        <v>4474.166666666667</v>
      </c>
      <c r="N74" s="5">
        <f t="shared" si="29"/>
        <v>977.08333333333337</v>
      </c>
      <c r="O74" s="7">
        <f t="shared" si="30"/>
        <v>274.83333333333331</v>
      </c>
      <c r="P74" s="5">
        <v>6</v>
      </c>
      <c r="Q74" s="5">
        <v>27259</v>
      </c>
      <c r="R74" s="7">
        <f t="shared" si="15"/>
        <v>4543.166666666667</v>
      </c>
      <c r="S74" s="5">
        <v>7</v>
      </c>
      <c r="T74" s="5">
        <v>52274</v>
      </c>
      <c r="U74" s="7">
        <f t="shared" si="31"/>
        <v>7467.7142857142853</v>
      </c>
    </row>
    <row r="75" spans="1:21" x14ac:dyDescent="0.3">
      <c r="A75" s="8">
        <v>45248</v>
      </c>
      <c r="B75" s="5">
        <v>7</v>
      </c>
      <c r="C75" s="5">
        <v>6149</v>
      </c>
      <c r="D75" s="5">
        <v>13200</v>
      </c>
      <c r="E75" s="5">
        <v>40800</v>
      </c>
      <c r="F75" s="5">
        <f t="shared" si="32"/>
        <v>878.42857142857144</v>
      </c>
      <c r="G75" s="5">
        <f t="shared" si="33"/>
        <v>1885.7142857142858</v>
      </c>
      <c r="H75" s="7">
        <f t="shared" si="34"/>
        <v>5828.5714285714284</v>
      </c>
      <c r="I75" s="5">
        <v>7</v>
      </c>
      <c r="J75" s="5">
        <v>29300</v>
      </c>
      <c r="K75" s="5">
        <v>5390</v>
      </c>
      <c r="L75" s="5">
        <v>1692</v>
      </c>
      <c r="M75" s="5">
        <f t="shared" si="28"/>
        <v>4185.7142857142853</v>
      </c>
      <c r="N75" s="5">
        <f t="shared" si="29"/>
        <v>770</v>
      </c>
      <c r="O75" s="7">
        <f t="shared" si="30"/>
        <v>241.71428571428572</v>
      </c>
      <c r="P75" s="5">
        <v>6</v>
      </c>
      <c r="Q75" s="5">
        <v>29743</v>
      </c>
      <c r="R75" s="7">
        <f t="shared" si="15"/>
        <v>4957.166666666667</v>
      </c>
      <c r="S75" s="5">
        <v>1</v>
      </c>
      <c r="T75" s="5">
        <v>9146</v>
      </c>
      <c r="U75" s="7">
        <f t="shared" si="31"/>
        <v>9146</v>
      </c>
    </row>
    <row r="76" spans="1:21" x14ac:dyDescent="0.3">
      <c r="A76" s="8">
        <v>45249</v>
      </c>
      <c r="B76" s="5">
        <v>12</v>
      </c>
      <c r="C76" s="5">
        <v>46579</v>
      </c>
      <c r="D76" s="5">
        <v>24388</v>
      </c>
      <c r="E76" s="5">
        <v>72108</v>
      </c>
      <c r="F76" s="5">
        <f t="shared" si="32"/>
        <v>3881.5833333333335</v>
      </c>
      <c r="G76" s="5">
        <f t="shared" si="33"/>
        <v>2032.3333333333333</v>
      </c>
      <c r="H76" s="7">
        <f t="shared" si="34"/>
        <v>6009</v>
      </c>
      <c r="I76" s="5">
        <v>13</v>
      </c>
      <c r="J76" s="5">
        <v>102294</v>
      </c>
      <c r="K76" s="5">
        <v>19650</v>
      </c>
      <c r="L76" s="5">
        <v>4909</v>
      </c>
      <c r="M76" s="5">
        <f t="shared" si="28"/>
        <v>7868.7692307692305</v>
      </c>
      <c r="N76" s="5">
        <f t="shared" si="29"/>
        <v>1511.5384615384614</v>
      </c>
      <c r="O76" s="7">
        <f t="shared" si="30"/>
        <v>377.61538461538464</v>
      </c>
      <c r="P76" s="5">
        <v>10</v>
      </c>
      <c r="Q76" s="5">
        <v>71058</v>
      </c>
      <c r="R76" s="7">
        <f t="shared" si="15"/>
        <v>7105.8</v>
      </c>
      <c r="S76" s="5">
        <v>5</v>
      </c>
      <c r="T76" s="5">
        <v>77729</v>
      </c>
      <c r="U76" s="7">
        <f t="shared" si="31"/>
        <v>15545.8</v>
      </c>
    </row>
    <row r="77" spans="1:21" x14ac:dyDescent="0.3">
      <c r="A77" s="8">
        <v>45250</v>
      </c>
      <c r="B77" s="5">
        <v>11</v>
      </c>
      <c r="C77" s="5">
        <v>7586</v>
      </c>
      <c r="D77" s="5">
        <v>29500</v>
      </c>
      <c r="E77" s="5">
        <v>84125</v>
      </c>
      <c r="F77" s="5">
        <f t="shared" si="32"/>
        <v>689.63636363636363</v>
      </c>
      <c r="G77" s="5">
        <f t="shared" si="33"/>
        <v>2681.818181818182</v>
      </c>
      <c r="H77" s="7">
        <f t="shared" si="34"/>
        <v>7647.727272727273</v>
      </c>
      <c r="I77" s="5">
        <v>8</v>
      </c>
      <c r="J77" s="5">
        <v>76100</v>
      </c>
      <c r="K77" s="5">
        <v>14899</v>
      </c>
      <c r="L77" s="5">
        <v>6884</v>
      </c>
      <c r="M77" s="5">
        <f t="shared" si="28"/>
        <v>9512.5</v>
      </c>
      <c r="N77" s="5">
        <f t="shared" si="29"/>
        <v>1862.375</v>
      </c>
      <c r="O77" s="7">
        <f t="shared" si="30"/>
        <v>860.5</v>
      </c>
      <c r="P77" s="5">
        <v>10</v>
      </c>
      <c r="Q77" s="5">
        <v>67207</v>
      </c>
      <c r="R77" s="7">
        <f t="shared" si="15"/>
        <v>6720.7</v>
      </c>
      <c r="S77" s="5">
        <v>5</v>
      </c>
      <c r="T77" s="5">
        <v>272733</v>
      </c>
      <c r="U77" s="7">
        <f t="shared" si="31"/>
        <v>54546.6</v>
      </c>
    </row>
    <row r="78" spans="1:21" x14ac:dyDescent="0.3">
      <c r="A78" s="8">
        <v>45251</v>
      </c>
      <c r="B78" s="5">
        <v>15</v>
      </c>
      <c r="C78" s="5">
        <v>7288</v>
      </c>
      <c r="D78" s="5">
        <v>25639</v>
      </c>
      <c r="E78" s="5">
        <v>73854</v>
      </c>
      <c r="F78" s="5">
        <f t="shared" si="32"/>
        <v>485.86666666666667</v>
      </c>
      <c r="G78" s="5">
        <f t="shared" si="33"/>
        <v>1709.2666666666667</v>
      </c>
      <c r="H78" s="7">
        <f t="shared" si="34"/>
        <v>4923.6000000000004</v>
      </c>
      <c r="I78" s="5">
        <v>12</v>
      </c>
      <c r="J78" s="5">
        <v>100400</v>
      </c>
      <c r="K78" s="5">
        <v>14610</v>
      </c>
      <c r="L78" s="5">
        <v>6764</v>
      </c>
      <c r="M78" s="5">
        <f t="shared" si="28"/>
        <v>8366.6666666666661</v>
      </c>
      <c r="N78" s="5">
        <f t="shared" si="29"/>
        <v>1217.5</v>
      </c>
      <c r="O78" s="7">
        <f t="shared" si="30"/>
        <v>563.66666666666663</v>
      </c>
      <c r="P78" s="5">
        <v>10</v>
      </c>
      <c r="Q78" s="5">
        <v>51681</v>
      </c>
      <c r="R78" s="7">
        <f t="shared" si="15"/>
        <v>5168.1000000000004</v>
      </c>
      <c r="S78" s="5">
        <v>1</v>
      </c>
      <c r="T78" s="5">
        <v>11115</v>
      </c>
      <c r="U78" s="7">
        <f t="shared" si="31"/>
        <v>11115</v>
      </c>
    </row>
    <row r="79" spans="1:21" x14ac:dyDescent="0.3">
      <c r="A79" s="8">
        <v>45252</v>
      </c>
      <c r="B79" s="5">
        <v>14</v>
      </c>
      <c r="C79" s="5">
        <v>6257</v>
      </c>
      <c r="D79" s="5">
        <v>17431</v>
      </c>
      <c r="E79" s="5">
        <v>52813</v>
      </c>
      <c r="F79" s="5">
        <f t="shared" si="32"/>
        <v>446.92857142857144</v>
      </c>
      <c r="G79" s="5">
        <f t="shared" si="33"/>
        <v>1245.0714285714287</v>
      </c>
      <c r="H79" s="7">
        <f t="shared" si="34"/>
        <v>3772.3571428571427</v>
      </c>
      <c r="I79" s="5">
        <v>6</v>
      </c>
      <c r="J79" s="5">
        <v>25100</v>
      </c>
      <c r="K79" s="5">
        <v>4247</v>
      </c>
      <c r="L79" s="5">
        <v>1940</v>
      </c>
      <c r="M79" s="5">
        <f t="shared" si="28"/>
        <v>4183.333333333333</v>
      </c>
      <c r="N79" s="5">
        <f t="shared" si="29"/>
        <v>707.83333333333337</v>
      </c>
      <c r="O79" s="7">
        <f t="shared" si="30"/>
        <v>323.33333333333331</v>
      </c>
      <c r="P79" s="5">
        <v>7</v>
      </c>
      <c r="Q79" s="5">
        <v>31991</v>
      </c>
      <c r="R79" s="7">
        <f t="shared" si="15"/>
        <v>4570.1428571428569</v>
      </c>
      <c r="S79" s="5">
        <v>1</v>
      </c>
      <c r="T79" s="5">
        <v>14353</v>
      </c>
      <c r="U79" s="7">
        <f t="shared" si="31"/>
        <v>14353</v>
      </c>
    </row>
    <row r="80" spans="1:21" x14ac:dyDescent="0.3">
      <c r="A80" s="8">
        <v>45253</v>
      </c>
      <c r="B80" s="5">
        <v>8</v>
      </c>
      <c r="C80" s="5">
        <v>4536</v>
      </c>
      <c r="D80" s="5">
        <v>16211</v>
      </c>
      <c r="E80" s="5">
        <v>46447</v>
      </c>
      <c r="F80" s="5">
        <f t="shared" si="32"/>
        <v>567</v>
      </c>
      <c r="G80" s="5">
        <f t="shared" si="33"/>
        <v>2026.375</v>
      </c>
      <c r="H80" s="7">
        <f t="shared" si="34"/>
        <v>5805.875</v>
      </c>
      <c r="I80" s="5">
        <v>8</v>
      </c>
      <c r="J80" s="5">
        <v>92600</v>
      </c>
      <c r="K80" s="5">
        <v>21222</v>
      </c>
      <c r="L80" s="5">
        <v>9486</v>
      </c>
      <c r="M80" s="5">
        <f t="shared" si="28"/>
        <v>11575</v>
      </c>
      <c r="N80" s="5">
        <f t="shared" si="29"/>
        <v>2652.75</v>
      </c>
      <c r="O80" s="7">
        <f t="shared" si="30"/>
        <v>1185.75</v>
      </c>
      <c r="P80" s="5">
        <v>5</v>
      </c>
      <c r="Q80" s="5">
        <v>33077</v>
      </c>
      <c r="R80" s="7">
        <f t="shared" si="15"/>
        <v>6615.4</v>
      </c>
      <c r="S80" s="5">
        <v>2</v>
      </c>
      <c r="T80" s="5">
        <v>28318</v>
      </c>
      <c r="U80" s="7">
        <f t="shared" si="31"/>
        <v>14159</v>
      </c>
    </row>
    <row r="81" spans="1:21" x14ac:dyDescent="0.3">
      <c r="A81" s="8">
        <v>45254</v>
      </c>
      <c r="B81" s="5">
        <v>16</v>
      </c>
      <c r="C81" s="5">
        <v>5533</v>
      </c>
      <c r="D81" s="5">
        <v>16400</v>
      </c>
      <c r="E81" s="5">
        <v>47588</v>
      </c>
      <c r="F81" s="5">
        <f t="shared" si="32"/>
        <v>345.8125</v>
      </c>
      <c r="G81" s="5">
        <f t="shared" si="33"/>
        <v>1025</v>
      </c>
      <c r="H81" s="7">
        <f t="shared" si="34"/>
        <v>2974.25</v>
      </c>
      <c r="I81" s="5">
        <v>9</v>
      </c>
      <c r="J81" s="5">
        <v>62800</v>
      </c>
      <c r="K81" s="5">
        <v>11046</v>
      </c>
      <c r="L81" s="5">
        <v>4984</v>
      </c>
      <c r="M81" s="5">
        <f t="shared" si="28"/>
        <v>6977.7777777777774</v>
      </c>
      <c r="N81" s="5">
        <f t="shared" si="29"/>
        <v>1227.3333333333333</v>
      </c>
      <c r="O81" s="7">
        <f t="shared" si="30"/>
        <v>553.77777777777783</v>
      </c>
      <c r="P81" s="5">
        <v>5</v>
      </c>
      <c r="Q81" s="5">
        <v>21248</v>
      </c>
      <c r="R81" s="7">
        <f t="shared" si="15"/>
        <v>4249.6000000000004</v>
      </c>
      <c r="S81" s="5">
        <v>0</v>
      </c>
      <c r="T81" s="5">
        <v>0</v>
      </c>
      <c r="U81" s="7">
        <v>0</v>
      </c>
    </row>
    <row r="82" spans="1:21" x14ac:dyDescent="0.3">
      <c r="A82" s="8">
        <v>45255</v>
      </c>
      <c r="B82" s="5">
        <v>23</v>
      </c>
      <c r="C82" s="5">
        <v>12771</v>
      </c>
      <c r="D82" s="5">
        <v>35656</v>
      </c>
      <c r="E82" s="5">
        <v>101291</v>
      </c>
      <c r="F82" s="5">
        <f t="shared" si="32"/>
        <v>555.26086956521738</v>
      </c>
      <c r="G82" s="5">
        <f t="shared" si="33"/>
        <v>1550.2608695652175</v>
      </c>
      <c r="H82" s="7">
        <f t="shared" si="34"/>
        <v>4403.95652173913</v>
      </c>
      <c r="I82" s="5">
        <v>14</v>
      </c>
      <c r="J82" s="5">
        <v>68700</v>
      </c>
      <c r="K82" s="5">
        <v>11725</v>
      </c>
      <c r="L82" s="5">
        <v>6972</v>
      </c>
      <c r="M82" s="5">
        <f t="shared" si="28"/>
        <v>4907.1428571428569</v>
      </c>
      <c r="N82" s="5">
        <f t="shared" si="29"/>
        <v>837.5</v>
      </c>
      <c r="O82" s="7">
        <f t="shared" si="30"/>
        <v>498</v>
      </c>
      <c r="P82" s="5">
        <v>12</v>
      </c>
      <c r="Q82" s="5">
        <v>53229</v>
      </c>
      <c r="R82" s="7">
        <f t="shared" si="15"/>
        <v>4435.75</v>
      </c>
      <c r="S82" s="5">
        <v>0</v>
      </c>
      <c r="T82" s="5">
        <v>0</v>
      </c>
      <c r="U82" s="7">
        <v>0</v>
      </c>
    </row>
    <row r="83" spans="1:21" x14ac:dyDescent="0.3">
      <c r="A83" s="8">
        <v>45256</v>
      </c>
      <c r="B83" s="5">
        <v>10</v>
      </c>
      <c r="C83" s="5">
        <v>8054</v>
      </c>
      <c r="D83" s="5">
        <v>26800</v>
      </c>
      <c r="E83" s="5">
        <v>74300</v>
      </c>
      <c r="F83" s="5">
        <f t="shared" si="32"/>
        <v>805.4</v>
      </c>
      <c r="G83" s="5">
        <f t="shared" si="33"/>
        <v>2680</v>
      </c>
      <c r="H83" s="7">
        <f t="shared" si="34"/>
        <v>7430</v>
      </c>
      <c r="I83" s="5">
        <v>10</v>
      </c>
      <c r="J83" s="5">
        <v>51100</v>
      </c>
      <c r="K83" s="5">
        <v>9201</v>
      </c>
      <c r="L83" s="5">
        <v>4704</v>
      </c>
      <c r="M83" s="5">
        <f t="shared" si="28"/>
        <v>5110</v>
      </c>
      <c r="N83" s="5">
        <f t="shared" si="29"/>
        <v>920.1</v>
      </c>
      <c r="O83" s="7">
        <f t="shared" si="30"/>
        <v>470.4</v>
      </c>
      <c r="P83" s="5">
        <v>10</v>
      </c>
      <c r="Q83" s="5">
        <v>58621</v>
      </c>
      <c r="R83" s="7">
        <f t="shared" si="15"/>
        <v>5862.1</v>
      </c>
      <c r="S83" s="5">
        <v>4</v>
      </c>
      <c r="T83" s="5">
        <v>126548</v>
      </c>
      <c r="U83" s="7">
        <f>T83/S83</f>
        <v>31637</v>
      </c>
    </row>
    <row r="84" spans="1:21" x14ac:dyDescent="0.3">
      <c r="A84" s="8">
        <v>45257</v>
      </c>
      <c r="B84" s="5">
        <v>3</v>
      </c>
      <c r="C84" s="5">
        <v>3163</v>
      </c>
      <c r="D84" s="5">
        <v>7436</v>
      </c>
      <c r="E84" s="5">
        <v>19300</v>
      </c>
      <c r="F84" s="5">
        <f t="shared" si="32"/>
        <v>1054.3333333333333</v>
      </c>
      <c r="G84" s="5">
        <f t="shared" si="33"/>
        <v>2478.6666666666665</v>
      </c>
      <c r="H84" s="7">
        <f t="shared" si="34"/>
        <v>6433.333333333333</v>
      </c>
      <c r="I84" s="5">
        <v>7</v>
      </c>
      <c r="J84" s="5">
        <v>42700</v>
      </c>
      <c r="K84" s="5">
        <v>6131</v>
      </c>
      <c r="L84" s="5">
        <v>4524</v>
      </c>
      <c r="M84" s="5">
        <f t="shared" si="28"/>
        <v>6100</v>
      </c>
      <c r="N84" s="5">
        <f t="shared" si="29"/>
        <v>875.85714285714289</v>
      </c>
      <c r="O84" s="7">
        <f t="shared" si="30"/>
        <v>646.28571428571433</v>
      </c>
      <c r="P84" s="5">
        <v>6</v>
      </c>
      <c r="Q84" s="5">
        <v>37815</v>
      </c>
      <c r="R84" s="7">
        <f t="shared" si="15"/>
        <v>6302.5</v>
      </c>
      <c r="S84" s="5">
        <v>5</v>
      </c>
      <c r="T84" s="5">
        <v>120342</v>
      </c>
      <c r="U84" s="7">
        <f>T84/S84</f>
        <v>24068.400000000001</v>
      </c>
    </row>
    <row r="85" spans="1:21" x14ac:dyDescent="0.3">
      <c r="A85" s="8">
        <v>45258</v>
      </c>
      <c r="B85" s="5">
        <v>11</v>
      </c>
      <c r="C85" s="5">
        <v>9941</v>
      </c>
      <c r="D85" s="5">
        <v>29479</v>
      </c>
      <c r="E85" s="5">
        <v>73274</v>
      </c>
      <c r="F85" s="5">
        <f t="shared" si="32"/>
        <v>903.72727272727275</v>
      </c>
      <c r="G85" s="5">
        <f t="shared" si="33"/>
        <v>2679.909090909091</v>
      </c>
      <c r="H85" s="7">
        <f t="shared" si="34"/>
        <v>6661.272727272727</v>
      </c>
      <c r="I85" s="5">
        <v>8</v>
      </c>
      <c r="J85" s="5">
        <v>55800</v>
      </c>
      <c r="K85" s="5">
        <v>9608</v>
      </c>
      <c r="L85" s="5">
        <v>6580</v>
      </c>
      <c r="M85" s="5">
        <f t="shared" si="28"/>
        <v>6975</v>
      </c>
      <c r="N85" s="5">
        <f t="shared" si="29"/>
        <v>1201</v>
      </c>
      <c r="O85" s="7">
        <f t="shared" si="30"/>
        <v>822.5</v>
      </c>
      <c r="P85" s="5">
        <v>8</v>
      </c>
      <c r="Q85" s="5">
        <v>59022</v>
      </c>
      <c r="R85" s="7">
        <f t="shared" si="15"/>
        <v>7377.75</v>
      </c>
      <c r="S85" s="5">
        <v>1</v>
      </c>
      <c r="T85" s="5">
        <v>12000</v>
      </c>
      <c r="U85" s="7">
        <f t="shared" ref="U85:U88" si="35">T85/S85</f>
        <v>12000</v>
      </c>
    </row>
    <row r="86" spans="1:21" x14ac:dyDescent="0.3">
      <c r="A86" s="8">
        <v>45259</v>
      </c>
      <c r="B86" s="5">
        <v>12</v>
      </c>
      <c r="C86" s="5">
        <v>8507</v>
      </c>
      <c r="D86" s="5">
        <v>27174</v>
      </c>
      <c r="E86" s="5">
        <v>67453</v>
      </c>
      <c r="F86" s="5">
        <f t="shared" si="32"/>
        <v>708.91666666666663</v>
      </c>
      <c r="G86" s="5">
        <f t="shared" si="33"/>
        <v>2264.5</v>
      </c>
      <c r="H86" s="7">
        <f t="shared" si="34"/>
        <v>5621.083333333333</v>
      </c>
      <c r="I86" s="5">
        <v>9</v>
      </c>
      <c r="J86" s="5">
        <v>43900</v>
      </c>
      <c r="K86" s="5">
        <v>7282</v>
      </c>
      <c r="L86" s="5">
        <v>3995</v>
      </c>
      <c r="M86" s="5">
        <f t="shared" si="28"/>
        <v>4877.7777777777774</v>
      </c>
      <c r="N86" s="5">
        <f t="shared" si="29"/>
        <v>809.11111111111109</v>
      </c>
      <c r="O86" s="7">
        <f t="shared" si="30"/>
        <v>443.88888888888891</v>
      </c>
      <c r="P86" s="5">
        <v>7</v>
      </c>
      <c r="Q86" s="5">
        <v>28854</v>
      </c>
      <c r="R86" s="7">
        <f t="shared" si="15"/>
        <v>4122</v>
      </c>
      <c r="S86" s="5">
        <v>2</v>
      </c>
      <c r="T86" s="5">
        <v>16467</v>
      </c>
      <c r="U86" s="7">
        <f t="shared" si="35"/>
        <v>8233.5</v>
      </c>
    </row>
    <row r="87" spans="1:21" s="41" customFormat="1" x14ac:dyDescent="0.3">
      <c r="A87" s="38">
        <v>45260</v>
      </c>
      <c r="B87" s="39">
        <v>6</v>
      </c>
      <c r="C87" s="39">
        <v>4039</v>
      </c>
      <c r="D87" s="39">
        <v>15818</v>
      </c>
      <c r="E87" s="39">
        <v>38884</v>
      </c>
      <c r="F87" s="39">
        <f t="shared" si="32"/>
        <v>673.16666666666663</v>
      </c>
      <c r="G87" s="39">
        <f t="shared" si="33"/>
        <v>2636.3333333333335</v>
      </c>
      <c r="H87" s="40">
        <f t="shared" si="34"/>
        <v>6480.666666666667</v>
      </c>
      <c r="I87" s="39">
        <v>5</v>
      </c>
      <c r="J87" s="39">
        <v>32100</v>
      </c>
      <c r="K87" s="39">
        <v>6879</v>
      </c>
      <c r="L87" s="39">
        <v>4130</v>
      </c>
      <c r="M87" s="39">
        <f t="shared" si="28"/>
        <v>6420</v>
      </c>
      <c r="N87" s="39">
        <f t="shared" si="29"/>
        <v>1375.8</v>
      </c>
      <c r="O87" s="40">
        <f t="shared" si="30"/>
        <v>826</v>
      </c>
      <c r="P87" s="39">
        <v>5</v>
      </c>
      <c r="Q87" s="39">
        <v>39711</v>
      </c>
      <c r="R87" s="40">
        <f t="shared" si="15"/>
        <v>7942.2</v>
      </c>
      <c r="S87" s="39">
        <v>2</v>
      </c>
      <c r="T87" s="39">
        <v>12953</v>
      </c>
      <c r="U87" s="40">
        <f t="shared" si="35"/>
        <v>6476.5</v>
      </c>
    </row>
    <row r="88" spans="1:21" x14ac:dyDescent="0.3">
      <c r="A88" s="8">
        <v>45261</v>
      </c>
      <c r="B88" s="5">
        <v>5</v>
      </c>
      <c r="C88" s="5">
        <v>7166</v>
      </c>
      <c r="D88" s="5">
        <v>18800</v>
      </c>
      <c r="E88" s="5">
        <v>52700</v>
      </c>
      <c r="F88" s="5">
        <f t="shared" si="32"/>
        <v>1433.2</v>
      </c>
      <c r="G88" s="5">
        <f t="shared" si="33"/>
        <v>3760</v>
      </c>
      <c r="H88" s="7">
        <f t="shared" si="34"/>
        <v>10540</v>
      </c>
      <c r="I88" s="5">
        <v>4</v>
      </c>
      <c r="J88" s="5">
        <v>22500</v>
      </c>
      <c r="K88" s="5">
        <v>3757</v>
      </c>
      <c r="L88" s="5">
        <v>2436</v>
      </c>
      <c r="M88" s="5">
        <f t="shared" si="28"/>
        <v>5625</v>
      </c>
      <c r="N88" s="5">
        <f t="shared" si="29"/>
        <v>939.25</v>
      </c>
      <c r="O88" s="7">
        <f t="shared" si="30"/>
        <v>609</v>
      </c>
      <c r="P88" s="5">
        <v>2</v>
      </c>
      <c r="Q88" s="5">
        <v>14988</v>
      </c>
      <c r="R88" s="7">
        <f t="shared" si="15"/>
        <v>7494</v>
      </c>
      <c r="S88" s="5">
        <v>1</v>
      </c>
      <c r="T88" s="5">
        <v>13495</v>
      </c>
      <c r="U88" s="7">
        <f t="shared" si="35"/>
        <v>13495</v>
      </c>
    </row>
    <row r="89" spans="1:21" x14ac:dyDescent="0.3">
      <c r="A89" s="8">
        <v>45262</v>
      </c>
      <c r="B89" s="5">
        <v>5</v>
      </c>
      <c r="C89" s="5">
        <v>5308</v>
      </c>
      <c r="D89" s="5">
        <v>18000</v>
      </c>
      <c r="E89" s="5">
        <v>47100</v>
      </c>
      <c r="F89" s="5">
        <f t="shared" si="32"/>
        <v>1061.5999999999999</v>
      </c>
      <c r="G89" s="5">
        <f t="shared" si="33"/>
        <v>3600</v>
      </c>
      <c r="H89" s="7">
        <f t="shared" si="34"/>
        <v>9420</v>
      </c>
      <c r="I89" s="5">
        <v>6</v>
      </c>
      <c r="J89" s="5">
        <v>141100</v>
      </c>
      <c r="K89" s="5">
        <v>17697</v>
      </c>
      <c r="L89" s="5">
        <v>4005</v>
      </c>
      <c r="M89" s="5">
        <f t="shared" si="28"/>
        <v>23516.666666666668</v>
      </c>
      <c r="N89" s="5">
        <f t="shared" si="29"/>
        <v>2949.5</v>
      </c>
      <c r="O89" s="7">
        <f t="shared" si="30"/>
        <v>667.5</v>
      </c>
      <c r="P89" s="5">
        <v>6</v>
      </c>
      <c r="Q89" s="5">
        <v>41589</v>
      </c>
      <c r="R89" s="7">
        <f t="shared" si="15"/>
        <v>6931.5</v>
      </c>
      <c r="S89" s="5">
        <v>4</v>
      </c>
      <c r="T89" s="5">
        <v>1462897</v>
      </c>
      <c r="U89" s="7">
        <f>T89/S89</f>
        <v>365724.25</v>
      </c>
    </row>
    <row r="90" spans="1:21" x14ac:dyDescent="0.3">
      <c r="A90" s="8">
        <v>45263</v>
      </c>
      <c r="B90" s="5">
        <v>11</v>
      </c>
      <c r="C90" s="5">
        <v>9326</v>
      </c>
      <c r="D90" s="5">
        <v>24748</v>
      </c>
      <c r="E90" s="5">
        <v>72719</v>
      </c>
      <c r="F90" s="5">
        <f t="shared" si="32"/>
        <v>847.81818181818187</v>
      </c>
      <c r="G90" s="5">
        <f t="shared" si="33"/>
        <v>2249.818181818182</v>
      </c>
      <c r="H90" s="7">
        <f t="shared" si="34"/>
        <v>6610.818181818182</v>
      </c>
      <c r="I90" s="5">
        <v>7</v>
      </c>
      <c r="J90" s="5">
        <v>106500</v>
      </c>
      <c r="K90" s="5">
        <v>24841</v>
      </c>
      <c r="L90" s="5">
        <v>4886</v>
      </c>
      <c r="M90" s="5">
        <f t="shared" si="28"/>
        <v>15214.285714285714</v>
      </c>
      <c r="N90" s="5">
        <f t="shared" si="29"/>
        <v>3548.7142857142858</v>
      </c>
      <c r="O90" s="7">
        <f t="shared" si="30"/>
        <v>698</v>
      </c>
      <c r="P90" s="5">
        <v>7</v>
      </c>
      <c r="Q90" s="5">
        <v>107621</v>
      </c>
      <c r="R90" s="7">
        <f t="shared" si="15"/>
        <v>15374.428571428571</v>
      </c>
      <c r="S90" s="5">
        <v>1</v>
      </c>
      <c r="T90" s="5">
        <v>127865</v>
      </c>
      <c r="U90" s="7">
        <f>T90/S90</f>
        <v>127865</v>
      </c>
    </row>
    <row r="91" spans="1:21" x14ac:dyDescent="0.3">
      <c r="A91" s="8">
        <v>45264</v>
      </c>
      <c r="B91" s="5">
        <v>6</v>
      </c>
      <c r="C91" s="5">
        <v>3735</v>
      </c>
      <c r="D91" s="5">
        <v>15106</v>
      </c>
      <c r="E91" s="5">
        <v>37929</v>
      </c>
      <c r="F91" s="5">
        <f t="shared" si="32"/>
        <v>622.5</v>
      </c>
      <c r="G91" s="5">
        <f t="shared" si="33"/>
        <v>2517.6666666666665</v>
      </c>
      <c r="H91" s="7">
        <f t="shared" si="34"/>
        <v>6321.5</v>
      </c>
      <c r="I91" s="5">
        <v>5</v>
      </c>
      <c r="J91" s="5">
        <v>61000</v>
      </c>
      <c r="K91" s="5">
        <v>12831</v>
      </c>
      <c r="L91" s="5">
        <v>3773</v>
      </c>
      <c r="M91" s="5">
        <f t="shared" si="28"/>
        <v>12200</v>
      </c>
      <c r="N91" s="5">
        <f t="shared" si="29"/>
        <v>2566.1999999999998</v>
      </c>
      <c r="O91" s="7">
        <f t="shared" si="30"/>
        <v>754.6</v>
      </c>
      <c r="P91" s="5">
        <v>5</v>
      </c>
      <c r="Q91" s="5">
        <v>28211</v>
      </c>
      <c r="R91" s="7">
        <f t="shared" si="15"/>
        <v>5642.2</v>
      </c>
      <c r="S91" s="5">
        <v>2</v>
      </c>
      <c r="T91" s="5">
        <v>14153</v>
      </c>
      <c r="U91" s="7">
        <f>T91/S91</f>
        <v>7076.5</v>
      </c>
    </row>
    <row r="92" spans="1:21" x14ac:dyDescent="0.3">
      <c r="A92" s="8">
        <v>45265</v>
      </c>
      <c r="B92" s="5">
        <v>8</v>
      </c>
      <c r="C92" s="5">
        <v>8624</v>
      </c>
      <c r="D92" s="5">
        <v>17200</v>
      </c>
      <c r="E92" s="5">
        <v>44368</v>
      </c>
      <c r="F92" s="5">
        <f t="shared" si="32"/>
        <v>1078</v>
      </c>
      <c r="G92" s="5">
        <f t="shared" si="33"/>
        <v>2150</v>
      </c>
      <c r="H92" s="7">
        <f t="shared" si="34"/>
        <v>5546</v>
      </c>
      <c r="I92" s="5">
        <v>8</v>
      </c>
      <c r="J92" s="5">
        <v>110400</v>
      </c>
      <c r="K92" s="5">
        <v>29996</v>
      </c>
      <c r="L92" s="5">
        <v>6998</v>
      </c>
      <c r="M92" s="5">
        <f t="shared" si="28"/>
        <v>13800</v>
      </c>
      <c r="N92" s="5">
        <f t="shared" si="29"/>
        <v>3749.5</v>
      </c>
      <c r="O92" s="7">
        <f t="shared" si="30"/>
        <v>874.75</v>
      </c>
      <c r="P92" s="5">
        <v>5</v>
      </c>
      <c r="Q92" s="5">
        <v>31789</v>
      </c>
      <c r="R92" s="7">
        <f t="shared" si="15"/>
        <v>6357.8</v>
      </c>
      <c r="S92" s="5">
        <v>4</v>
      </c>
      <c r="T92" s="5">
        <v>74114</v>
      </c>
      <c r="U92" s="7">
        <f>T92/S92</f>
        <v>18528.5</v>
      </c>
    </row>
    <row r="93" spans="1:21" x14ac:dyDescent="0.3">
      <c r="A93" s="8">
        <v>45266</v>
      </c>
      <c r="B93" s="5">
        <v>8</v>
      </c>
      <c r="C93" s="5">
        <v>6334</v>
      </c>
      <c r="D93" s="5">
        <v>17986</v>
      </c>
      <c r="E93" s="5">
        <v>41198</v>
      </c>
      <c r="F93" s="5">
        <f t="shared" si="32"/>
        <v>791.75</v>
      </c>
      <c r="G93" s="5">
        <f t="shared" si="33"/>
        <v>2248.25</v>
      </c>
      <c r="H93" s="7">
        <f t="shared" si="34"/>
        <v>5149.75</v>
      </c>
      <c r="I93" s="5">
        <v>9</v>
      </c>
      <c r="J93" s="5">
        <v>79600</v>
      </c>
      <c r="K93" s="5">
        <v>24452</v>
      </c>
      <c r="L93" s="5">
        <v>6291</v>
      </c>
      <c r="M93" s="5">
        <f>J93/I93</f>
        <v>8844.4444444444453</v>
      </c>
      <c r="N93" s="5">
        <f>K93/I93</f>
        <v>2716.8888888888887</v>
      </c>
      <c r="O93" s="7">
        <f>L93/I93</f>
        <v>699</v>
      </c>
      <c r="P93" s="5">
        <v>3</v>
      </c>
      <c r="Q93" s="5">
        <v>23335</v>
      </c>
      <c r="R93" s="7">
        <f t="shared" si="15"/>
        <v>7778.333333333333</v>
      </c>
      <c r="S93" s="5">
        <v>3</v>
      </c>
      <c r="T93" s="5">
        <v>4831000</v>
      </c>
      <c r="U93" s="7">
        <f t="shared" ref="U93:U98" si="36">T93/S93</f>
        <v>1610333.3333333333</v>
      </c>
    </row>
    <row r="94" spans="1:21" x14ac:dyDescent="0.3">
      <c r="A94" s="8">
        <v>45267</v>
      </c>
      <c r="B94" s="5">
        <v>8</v>
      </c>
      <c r="C94" s="5">
        <v>6628</v>
      </c>
      <c r="D94" s="5">
        <v>21400</v>
      </c>
      <c r="E94" s="5">
        <v>53600</v>
      </c>
      <c r="F94" s="5">
        <f t="shared" si="32"/>
        <v>828.5</v>
      </c>
      <c r="G94" s="5">
        <f t="shared" si="33"/>
        <v>2675</v>
      </c>
      <c r="H94" s="7">
        <f t="shared" si="34"/>
        <v>6700</v>
      </c>
      <c r="I94" s="5">
        <v>6</v>
      </c>
      <c r="J94" s="5">
        <v>50700</v>
      </c>
      <c r="K94" s="5">
        <v>12598</v>
      </c>
      <c r="L94" s="5">
        <v>3674</v>
      </c>
      <c r="M94" s="5">
        <f>J94/I94</f>
        <v>8450</v>
      </c>
      <c r="N94" s="5">
        <f>K94/I94</f>
        <v>2099.6666666666665</v>
      </c>
      <c r="O94" s="7">
        <f>L94/I94</f>
        <v>612.33333333333337</v>
      </c>
      <c r="P94" s="5">
        <v>6</v>
      </c>
      <c r="Q94" s="5">
        <v>38863</v>
      </c>
      <c r="R94" s="7">
        <f t="shared" si="15"/>
        <v>6477.166666666667</v>
      </c>
      <c r="S94" s="5">
        <v>3</v>
      </c>
      <c r="T94" s="5">
        <v>401638</v>
      </c>
      <c r="U94" s="7">
        <f t="shared" si="36"/>
        <v>133879.33333333334</v>
      </c>
    </row>
    <row r="95" spans="1:21" x14ac:dyDescent="0.3">
      <c r="A95" s="8">
        <v>45268</v>
      </c>
      <c r="B95" s="5">
        <v>7</v>
      </c>
      <c r="C95" s="5">
        <v>5848</v>
      </c>
      <c r="D95" s="5">
        <v>19500</v>
      </c>
      <c r="E95" s="5">
        <v>47400</v>
      </c>
      <c r="F95" s="5">
        <f t="shared" si="32"/>
        <v>835.42857142857144</v>
      </c>
      <c r="G95" s="5">
        <f t="shared" si="33"/>
        <v>2785.7142857142858</v>
      </c>
      <c r="H95" s="7">
        <f t="shared" si="34"/>
        <v>6771.4285714285716</v>
      </c>
      <c r="I95" s="5">
        <v>6</v>
      </c>
      <c r="J95" s="5">
        <v>75200</v>
      </c>
      <c r="K95" s="5">
        <v>21015</v>
      </c>
      <c r="L95" s="5">
        <v>5027</v>
      </c>
      <c r="M95" s="5">
        <f t="shared" ref="M95:M96" si="37">J95/I95</f>
        <v>12533.333333333334</v>
      </c>
      <c r="N95" s="5">
        <f t="shared" ref="N95:N96" si="38">K95/I95</f>
        <v>3502.5</v>
      </c>
      <c r="O95" s="7">
        <f t="shared" ref="O95:O96" si="39">L95/I95</f>
        <v>837.83333333333337</v>
      </c>
      <c r="P95" s="5">
        <v>5</v>
      </c>
      <c r="Q95" s="5">
        <v>18875</v>
      </c>
      <c r="R95" s="7">
        <f t="shared" si="15"/>
        <v>3775</v>
      </c>
      <c r="S95" s="5">
        <v>2</v>
      </c>
      <c r="T95" s="5">
        <v>143360</v>
      </c>
      <c r="U95" s="7">
        <f t="shared" si="36"/>
        <v>71680</v>
      </c>
    </row>
    <row r="96" spans="1:21" x14ac:dyDescent="0.3">
      <c r="A96" s="8">
        <v>45269</v>
      </c>
      <c r="B96" s="5">
        <v>6</v>
      </c>
      <c r="C96" s="5">
        <v>7019</v>
      </c>
      <c r="D96" s="5">
        <v>21300</v>
      </c>
      <c r="E96" s="5">
        <v>50400</v>
      </c>
      <c r="F96" s="5">
        <f t="shared" si="32"/>
        <v>1169.8333333333333</v>
      </c>
      <c r="G96" s="5">
        <f t="shared" si="33"/>
        <v>3550</v>
      </c>
      <c r="H96" s="7">
        <f t="shared" si="34"/>
        <v>8400</v>
      </c>
      <c r="I96" s="5">
        <v>6</v>
      </c>
      <c r="J96" s="5">
        <v>119800</v>
      </c>
      <c r="K96" s="5">
        <v>36740</v>
      </c>
      <c r="L96" s="5">
        <v>7041</v>
      </c>
      <c r="M96" s="5">
        <f t="shared" si="37"/>
        <v>19966.666666666668</v>
      </c>
      <c r="N96" s="5">
        <f t="shared" si="38"/>
        <v>6123.333333333333</v>
      </c>
      <c r="O96" s="7">
        <f t="shared" si="39"/>
        <v>1173.5</v>
      </c>
      <c r="P96" s="5">
        <v>4</v>
      </c>
      <c r="Q96" s="5">
        <v>27237</v>
      </c>
      <c r="R96" s="7">
        <f t="shared" si="15"/>
        <v>6809.25</v>
      </c>
      <c r="S96" s="5">
        <v>2</v>
      </c>
      <c r="T96" s="5">
        <v>98317</v>
      </c>
      <c r="U96" s="7">
        <f t="shared" si="36"/>
        <v>49158.5</v>
      </c>
    </row>
    <row r="97" spans="1:21" x14ac:dyDescent="0.3">
      <c r="A97" s="8">
        <v>45270</v>
      </c>
      <c r="B97" s="5">
        <v>6</v>
      </c>
      <c r="C97" s="5">
        <v>4087</v>
      </c>
      <c r="D97" s="5">
        <v>18400</v>
      </c>
      <c r="E97" s="5">
        <v>46500</v>
      </c>
      <c r="F97" s="5">
        <f t="shared" si="32"/>
        <v>681.16666666666663</v>
      </c>
      <c r="G97" s="5">
        <f t="shared" si="33"/>
        <v>3066.6666666666665</v>
      </c>
      <c r="H97" s="7">
        <f t="shared" si="34"/>
        <v>7750</v>
      </c>
      <c r="I97" s="5">
        <v>7</v>
      </c>
      <c r="J97" s="5">
        <v>253000</v>
      </c>
      <c r="K97" s="5">
        <v>50318</v>
      </c>
      <c r="L97" s="5">
        <v>9431</v>
      </c>
      <c r="M97" s="5">
        <f>J97/I97</f>
        <v>36142.857142857145</v>
      </c>
      <c r="N97" s="5">
        <f>K97/I97</f>
        <v>7188.2857142857147</v>
      </c>
      <c r="O97" s="7">
        <f>L97/I97</f>
        <v>1347.2857142857142</v>
      </c>
      <c r="P97" s="5">
        <v>8</v>
      </c>
      <c r="Q97" s="5">
        <v>102039</v>
      </c>
      <c r="R97" s="7">
        <f t="shared" si="15"/>
        <v>12754.875</v>
      </c>
      <c r="S97" s="5">
        <v>2</v>
      </c>
      <c r="T97" s="5">
        <v>1344732</v>
      </c>
      <c r="U97" s="7">
        <f t="shared" si="36"/>
        <v>672366</v>
      </c>
    </row>
    <row r="98" spans="1:21" x14ac:dyDescent="0.3">
      <c r="A98" s="8">
        <v>45271</v>
      </c>
      <c r="B98" s="5">
        <v>8</v>
      </c>
      <c r="C98" s="5">
        <v>7138</v>
      </c>
      <c r="D98" s="5">
        <v>22997</v>
      </c>
      <c r="E98" s="5">
        <v>60101</v>
      </c>
      <c r="F98" s="5">
        <f t="shared" si="32"/>
        <v>892.25</v>
      </c>
      <c r="G98" s="5">
        <f t="shared" si="33"/>
        <v>2874.625</v>
      </c>
      <c r="H98" s="7">
        <f t="shared" si="34"/>
        <v>7512.625</v>
      </c>
      <c r="I98" s="5">
        <v>6</v>
      </c>
      <c r="J98" s="5">
        <v>132600</v>
      </c>
      <c r="K98" s="5">
        <v>46679</v>
      </c>
      <c r="L98" s="5">
        <v>9006</v>
      </c>
      <c r="M98" s="5">
        <f>J98/I98</f>
        <v>22100</v>
      </c>
      <c r="N98" s="5">
        <f>K98/I98</f>
        <v>7779.833333333333</v>
      </c>
      <c r="O98" s="7">
        <f>L98/I98</f>
        <v>1501</v>
      </c>
      <c r="P98" s="5">
        <v>6</v>
      </c>
      <c r="Q98" s="5">
        <v>44102</v>
      </c>
      <c r="R98" s="7">
        <f t="shared" si="15"/>
        <v>7350.333333333333</v>
      </c>
      <c r="S98" s="5">
        <v>2</v>
      </c>
      <c r="T98" s="5">
        <v>90742</v>
      </c>
      <c r="U98" s="7">
        <f t="shared" si="36"/>
        <v>45371</v>
      </c>
    </row>
    <row r="99" spans="1:21" x14ac:dyDescent="0.3">
      <c r="A99" s="8">
        <v>45272</v>
      </c>
      <c r="B99" s="5">
        <v>5</v>
      </c>
      <c r="C99" s="5">
        <v>6393</v>
      </c>
      <c r="D99" s="5">
        <v>16100</v>
      </c>
      <c r="E99" s="5">
        <v>41100</v>
      </c>
      <c r="F99" s="5">
        <f t="shared" si="32"/>
        <v>1278.5999999999999</v>
      </c>
      <c r="G99" s="5">
        <f t="shared" si="33"/>
        <v>3220</v>
      </c>
      <c r="H99" s="7">
        <f t="shared" si="34"/>
        <v>8220</v>
      </c>
      <c r="I99" s="5">
        <v>5</v>
      </c>
      <c r="J99" s="5">
        <v>117200</v>
      </c>
      <c r="K99" s="5">
        <v>29300</v>
      </c>
      <c r="L99" s="5">
        <v>7044</v>
      </c>
      <c r="M99" s="5">
        <f t="shared" ref="M99:M162" si="40">J99/I99</f>
        <v>23440</v>
      </c>
      <c r="N99" s="5">
        <f t="shared" ref="N99:N162" si="41">K99/I99</f>
        <v>5860</v>
      </c>
      <c r="O99" s="7">
        <f t="shared" ref="O99:O162" si="42">L99/I99</f>
        <v>1408.8</v>
      </c>
      <c r="P99" s="5">
        <v>4</v>
      </c>
      <c r="Q99" s="5">
        <v>28781</v>
      </c>
      <c r="R99" s="7">
        <f t="shared" si="15"/>
        <v>7195.25</v>
      </c>
      <c r="S99" s="5">
        <v>3</v>
      </c>
      <c r="T99" s="5">
        <v>199500</v>
      </c>
      <c r="U99" s="7">
        <f t="shared" ref="U99:U111" si="43">T99/S99</f>
        <v>66500</v>
      </c>
    </row>
    <row r="100" spans="1:21" x14ac:dyDescent="0.3">
      <c r="A100" s="8">
        <v>45273</v>
      </c>
      <c r="B100" s="5">
        <v>8</v>
      </c>
      <c r="C100" s="5">
        <v>6627</v>
      </c>
      <c r="D100" s="5">
        <v>20073</v>
      </c>
      <c r="E100" s="5">
        <v>51134</v>
      </c>
      <c r="F100" s="5">
        <f t="shared" si="32"/>
        <v>828.375</v>
      </c>
      <c r="G100" s="5">
        <f t="shared" si="33"/>
        <v>2509.125</v>
      </c>
      <c r="H100" s="7">
        <f t="shared" si="34"/>
        <v>6391.75</v>
      </c>
      <c r="I100" s="5">
        <v>6</v>
      </c>
      <c r="J100" s="5">
        <v>202900</v>
      </c>
      <c r="K100" s="5">
        <v>65442</v>
      </c>
      <c r="L100" s="5">
        <v>7061</v>
      </c>
      <c r="M100" s="5">
        <f t="shared" si="40"/>
        <v>33816.666666666664</v>
      </c>
      <c r="N100" s="5">
        <f t="shared" si="41"/>
        <v>10907</v>
      </c>
      <c r="O100" s="7">
        <f t="shared" si="42"/>
        <v>1176.8333333333333</v>
      </c>
      <c r="P100" s="5">
        <v>7</v>
      </c>
      <c r="Q100" s="5">
        <v>35484</v>
      </c>
      <c r="R100" s="7">
        <f t="shared" si="15"/>
        <v>5069.1428571428569</v>
      </c>
      <c r="S100" s="5">
        <v>1</v>
      </c>
      <c r="T100" s="5">
        <v>106658</v>
      </c>
      <c r="U100" s="7">
        <f t="shared" si="43"/>
        <v>106658</v>
      </c>
    </row>
    <row r="101" spans="1:21" x14ac:dyDescent="0.3">
      <c r="A101" s="8">
        <v>45274</v>
      </c>
      <c r="B101" s="5">
        <v>6</v>
      </c>
      <c r="C101" s="5">
        <v>6149</v>
      </c>
      <c r="D101" s="5">
        <v>18340</v>
      </c>
      <c r="E101" s="5">
        <v>41973</v>
      </c>
      <c r="F101" s="5">
        <f t="shared" si="32"/>
        <v>1024.8333333333333</v>
      </c>
      <c r="G101" s="5">
        <f t="shared" si="33"/>
        <v>3056.6666666666665</v>
      </c>
      <c r="H101" s="7">
        <f t="shared" si="34"/>
        <v>6995.5</v>
      </c>
      <c r="I101" s="5">
        <v>6</v>
      </c>
      <c r="J101" s="5">
        <v>202900</v>
      </c>
      <c r="K101" s="5">
        <v>65442</v>
      </c>
      <c r="L101" s="5">
        <v>7061</v>
      </c>
      <c r="M101" s="5">
        <f t="shared" si="40"/>
        <v>33816.666666666664</v>
      </c>
      <c r="N101" s="5">
        <f t="shared" si="41"/>
        <v>10907</v>
      </c>
      <c r="O101" s="7">
        <f t="shared" si="42"/>
        <v>1176.8333333333333</v>
      </c>
      <c r="P101" s="5">
        <v>3</v>
      </c>
      <c r="Q101" s="5">
        <v>19179</v>
      </c>
      <c r="R101" s="7">
        <f t="shared" si="15"/>
        <v>6393</v>
      </c>
      <c r="S101" s="5">
        <v>3</v>
      </c>
      <c r="T101" s="5">
        <v>83000</v>
      </c>
      <c r="U101" s="7">
        <f t="shared" si="43"/>
        <v>27666.666666666668</v>
      </c>
    </row>
    <row r="102" spans="1:21" x14ac:dyDescent="0.3">
      <c r="A102" s="8">
        <v>45275</v>
      </c>
      <c r="B102" s="5">
        <v>6</v>
      </c>
      <c r="C102" s="5">
        <v>6285</v>
      </c>
      <c r="D102" s="5">
        <v>20000</v>
      </c>
      <c r="E102" s="5">
        <v>135900</v>
      </c>
      <c r="F102" s="5">
        <f t="shared" si="32"/>
        <v>1047.5</v>
      </c>
      <c r="G102" s="5">
        <f t="shared" si="33"/>
        <v>3333.3333333333335</v>
      </c>
      <c r="H102" s="7">
        <f t="shared" si="34"/>
        <v>22650</v>
      </c>
      <c r="I102" s="5">
        <v>3</v>
      </c>
      <c r="J102" s="5">
        <v>45000</v>
      </c>
      <c r="K102" s="5">
        <v>11200</v>
      </c>
      <c r="L102" s="5">
        <v>2858</v>
      </c>
      <c r="M102" s="5">
        <f t="shared" si="40"/>
        <v>15000</v>
      </c>
      <c r="N102" s="5">
        <f t="shared" si="41"/>
        <v>3733.3333333333335</v>
      </c>
      <c r="O102" s="7">
        <f t="shared" si="42"/>
        <v>952.66666666666663</v>
      </c>
      <c r="P102" s="5">
        <v>6</v>
      </c>
      <c r="Q102" s="5">
        <v>43670</v>
      </c>
      <c r="R102" s="7">
        <f t="shared" si="15"/>
        <v>7278.333333333333</v>
      </c>
      <c r="S102" s="5">
        <v>2</v>
      </c>
      <c r="T102" s="5">
        <v>48926</v>
      </c>
      <c r="U102" s="7">
        <f t="shared" si="43"/>
        <v>24463</v>
      </c>
    </row>
    <row r="103" spans="1:21" x14ac:dyDescent="0.3">
      <c r="A103" s="8">
        <v>45276</v>
      </c>
      <c r="B103" s="5">
        <v>6</v>
      </c>
      <c r="C103" s="5">
        <v>6259</v>
      </c>
      <c r="D103" s="5">
        <v>12717</v>
      </c>
      <c r="E103" s="5">
        <v>35906</v>
      </c>
      <c r="F103" s="5">
        <f t="shared" si="32"/>
        <v>1043.1666666666667</v>
      </c>
      <c r="G103" s="5">
        <f t="shared" si="33"/>
        <v>2119.5</v>
      </c>
      <c r="H103" s="7">
        <f t="shared" si="34"/>
        <v>5984.333333333333</v>
      </c>
      <c r="I103" s="5">
        <v>4</v>
      </c>
      <c r="J103" s="5">
        <v>68300</v>
      </c>
      <c r="K103" s="5">
        <v>17900</v>
      </c>
      <c r="L103" s="5">
        <v>2920</v>
      </c>
      <c r="M103" s="5">
        <f t="shared" si="40"/>
        <v>17075</v>
      </c>
      <c r="N103" s="5">
        <f t="shared" si="41"/>
        <v>4475</v>
      </c>
      <c r="O103" s="7">
        <f t="shared" si="42"/>
        <v>730</v>
      </c>
      <c r="P103" s="5">
        <v>7</v>
      </c>
      <c r="Q103" s="5">
        <v>44088</v>
      </c>
      <c r="R103" s="7">
        <f>Q103/P103</f>
        <v>6298.2857142857147</v>
      </c>
      <c r="S103" s="5">
        <v>2</v>
      </c>
      <c r="T103" s="5">
        <v>18145</v>
      </c>
      <c r="U103" s="7">
        <f t="shared" si="43"/>
        <v>9072.5</v>
      </c>
    </row>
    <row r="104" spans="1:21" x14ac:dyDescent="0.3">
      <c r="A104" s="8">
        <v>45277</v>
      </c>
      <c r="B104" s="5">
        <v>6</v>
      </c>
      <c r="C104" s="5">
        <v>6736</v>
      </c>
      <c r="D104" s="5">
        <v>15300</v>
      </c>
      <c r="E104" s="5">
        <v>38300</v>
      </c>
      <c r="F104" s="5">
        <f t="shared" si="32"/>
        <v>1122.6666666666667</v>
      </c>
      <c r="G104" s="5">
        <f t="shared" si="33"/>
        <v>2550</v>
      </c>
      <c r="H104" s="7">
        <f t="shared" si="34"/>
        <v>6383.333333333333</v>
      </c>
      <c r="I104" s="5">
        <v>6</v>
      </c>
      <c r="J104" s="5">
        <v>123300</v>
      </c>
      <c r="K104" s="5">
        <v>29376</v>
      </c>
      <c r="L104" s="5">
        <v>5728</v>
      </c>
      <c r="M104" s="5">
        <f t="shared" si="40"/>
        <v>20550</v>
      </c>
      <c r="N104" s="5">
        <f t="shared" si="41"/>
        <v>4896</v>
      </c>
      <c r="O104" s="7">
        <f t="shared" si="42"/>
        <v>954.66666666666663</v>
      </c>
      <c r="P104" s="5">
        <v>4</v>
      </c>
      <c r="Q104" s="5">
        <v>28619</v>
      </c>
      <c r="R104" s="7">
        <f>Q104/P104</f>
        <v>7154.75</v>
      </c>
      <c r="S104" s="5">
        <v>1</v>
      </c>
      <c r="T104" s="5">
        <v>13764</v>
      </c>
      <c r="U104" s="7">
        <f t="shared" si="43"/>
        <v>13764</v>
      </c>
    </row>
    <row r="105" spans="1:21" x14ac:dyDescent="0.3">
      <c r="A105" s="8">
        <v>45278</v>
      </c>
      <c r="B105" s="5">
        <v>4</v>
      </c>
      <c r="C105" s="5">
        <v>4207</v>
      </c>
      <c r="D105" s="5">
        <v>12700</v>
      </c>
      <c r="E105" s="5">
        <v>28200</v>
      </c>
      <c r="F105" s="5">
        <f t="shared" si="32"/>
        <v>1051.75</v>
      </c>
      <c r="G105" s="5">
        <f t="shared" si="33"/>
        <v>3175</v>
      </c>
      <c r="H105" s="7">
        <f t="shared" si="34"/>
        <v>7050</v>
      </c>
      <c r="I105" s="5">
        <v>4</v>
      </c>
      <c r="J105" s="5">
        <v>30800</v>
      </c>
      <c r="K105" s="5">
        <v>6700</v>
      </c>
      <c r="L105" s="5">
        <v>3343</v>
      </c>
      <c r="M105" s="5">
        <f t="shared" si="40"/>
        <v>7700</v>
      </c>
      <c r="N105" s="5">
        <f t="shared" si="41"/>
        <v>1675</v>
      </c>
      <c r="O105" s="7">
        <f t="shared" si="42"/>
        <v>835.75</v>
      </c>
      <c r="P105" s="5">
        <v>7</v>
      </c>
      <c r="Q105" s="5">
        <v>33845</v>
      </c>
      <c r="R105" s="7">
        <f t="shared" ref="R105:R140" si="44">Q105/P105</f>
        <v>4835</v>
      </c>
      <c r="S105" s="5">
        <v>3</v>
      </c>
      <c r="T105" s="5">
        <v>33635</v>
      </c>
      <c r="U105" s="7">
        <f t="shared" si="43"/>
        <v>11211.666666666666</v>
      </c>
    </row>
    <row r="106" spans="1:21" x14ac:dyDescent="0.3">
      <c r="A106" s="8">
        <v>45279</v>
      </c>
      <c r="B106" s="5">
        <v>9</v>
      </c>
      <c r="C106" s="5">
        <v>7136</v>
      </c>
      <c r="D106" s="5">
        <v>20063</v>
      </c>
      <c r="E106" s="5">
        <v>50031</v>
      </c>
      <c r="F106" s="5">
        <f t="shared" si="32"/>
        <v>792.88888888888891</v>
      </c>
      <c r="G106" s="5">
        <f t="shared" si="33"/>
        <v>2229.2222222222222</v>
      </c>
      <c r="H106" s="7">
        <f t="shared" si="34"/>
        <v>5559</v>
      </c>
      <c r="I106" s="5">
        <v>8</v>
      </c>
      <c r="J106" s="5">
        <v>75100</v>
      </c>
      <c r="K106" s="5">
        <v>16042</v>
      </c>
      <c r="L106" s="5">
        <v>4631</v>
      </c>
      <c r="M106" s="5">
        <f t="shared" si="40"/>
        <v>9387.5</v>
      </c>
      <c r="N106" s="5">
        <f t="shared" si="41"/>
        <v>2005.25</v>
      </c>
      <c r="O106" s="7">
        <f t="shared" si="42"/>
        <v>578.875</v>
      </c>
      <c r="P106" s="5">
        <v>2</v>
      </c>
      <c r="Q106" s="5">
        <v>22350</v>
      </c>
      <c r="R106" s="7">
        <f t="shared" si="44"/>
        <v>11175</v>
      </c>
      <c r="S106" s="5">
        <v>3</v>
      </c>
      <c r="T106" s="5">
        <v>1009203</v>
      </c>
      <c r="U106" s="7">
        <f t="shared" si="43"/>
        <v>336401</v>
      </c>
    </row>
    <row r="107" spans="1:21" x14ac:dyDescent="0.3">
      <c r="A107" s="8">
        <v>45280</v>
      </c>
      <c r="B107" s="5">
        <v>8</v>
      </c>
      <c r="C107" s="5">
        <v>6648</v>
      </c>
      <c r="D107" s="5">
        <v>16738</v>
      </c>
      <c r="E107" s="5">
        <v>48889</v>
      </c>
      <c r="F107" s="5">
        <f t="shared" si="32"/>
        <v>831</v>
      </c>
      <c r="G107" s="5">
        <f t="shared" si="33"/>
        <v>2092.25</v>
      </c>
      <c r="H107" s="7">
        <f t="shared" si="34"/>
        <v>6111.125</v>
      </c>
      <c r="I107" s="5">
        <v>5</v>
      </c>
      <c r="J107" s="5">
        <v>41400</v>
      </c>
      <c r="K107" s="5">
        <v>15300</v>
      </c>
      <c r="L107" s="5">
        <v>5593</v>
      </c>
      <c r="M107" s="5">
        <f t="shared" si="40"/>
        <v>8280</v>
      </c>
      <c r="N107" s="5">
        <f t="shared" si="41"/>
        <v>3060</v>
      </c>
      <c r="O107" s="7">
        <f t="shared" si="42"/>
        <v>1118.5999999999999</v>
      </c>
      <c r="P107" s="5">
        <v>2</v>
      </c>
      <c r="Q107" s="5">
        <v>22501</v>
      </c>
      <c r="R107" s="7">
        <f t="shared" si="44"/>
        <v>11250.5</v>
      </c>
      <c r="S107" s="5">
        <v>3</v>
      </c>
      <c r="T107" s="5">
        <v>1352173</v>
      </c>
      <c r="U107" s="7">
        <f t="shared" si="43"/>
        <v>450724.33333333331</v>
      </c>
    </row>
    <row r="108" spans="1:21" x14ac:dyDescent="0.3">
      <c r="A108" s="8">
        <v>45281</v>
      </c>
      <c r="B108" s="5">
        <v>6</v>
      </c>
      <c r="C108" s="5">
        <v>4065</v>
      </c>
      <c r="D108" s="5">
        <v>12255</v>
      </c>
      <c r="E108" s="5">
        <v>28207</v>
      </c>
      <c r="F108" s="5">
        <f t="shared" si="32"/>
        <v>677.5</v>
      </c>
      <c r="G108" s="5">
        <f t="shared" si="33"/>
        <v>2042.5</v>
      </c>
      <c r="H108" s="7">
        <f t="shared" si="34"/>
        <v>4701.166666666667</v>
      </c>
      <c r="I108" s="5">
        <v>5</v>
      </c>
      <c r="J108" s="5">
        <v>123500</v>
      </c>
      <c r="K108" s="5">
        <v>33700</v>
      </c>
      <c r="L108" s="5">
        <v>7449</v>
      </c>
      <c r="M108" s="5">
        <f t="shared" si="40"/>
        <v>24700</v>
      </c>
      <c r="N108" s="5">
        <f t="shared" si="41"/>
        <v>6740</v>
      </c>
      <c r="O108" s="7">
        <f t="shared" si="42"/>
        <v>1489.8</v>
      </c>
      <c r="P108" s="5">
        <v>4</v>
      </c>
      <c r="Q108" s="5">
        <v>32571</v>
      </c>
      <c r="R108" s="7">
        <f t="shared" si="44"/>
        <v>8142.75</v>
      </c>
      <c r="S108" s="5">
        <v>2</v>
      </c>
      <c r="T108" s="5">
        <v>1007977</v>
      </c>
      <c r="U108" s="7">
        <f t="shared" si="43"/>
        <v>503988.5</v>
      </c>
    </row>
    <row r="109" spans="1:21" x14ac:dyDescent="0.3">
      <c r="A109" s="8">
        <v>45282</v>
      </c>
      <c r="B109" s="5">
        <v>5</v>
      </c>
      <c r="C109" s="5">
        <v>3348</v>
      </c>
      <c r="D109" s="5">
        <v>9714</v>
      </c>
      <c r="E109" s="5">
        <v>24550</v>
      </c>
      <c r="F109" s="5">
        <f t="shared" si="32"/>
        <v>669.6</v>
      </c>
      <c r="G109" s="5">
        <f t="shared" si="33"/>
        <v>1942.8</v>
      </c>
      <c r="H109" s="7">
        <f t="shared" si="34"/>
        <v>4910</v>
      </c>
      <c r="I109" s="5">
        <v>4</v>
      </c>
      <c r="J109" s="5">
        <v>112000</v>
      </c>
      <c r="K109" s="5">
        <v>35000</v>
      </c>
      <c r="L109" s="5">
        <v>6647</v>
      </c>
      <c r="M109" s="5">
        <f t="shared" si="40"/>
        <v>28000</v>
      </c>
      <c r="N109" s="5">
        <f t="shared" si="41"/>
        <v>8750</v>
      </c>
      <c r="O109" s="7">
        <f t="shared" si="42"/>
        <v>1661.75</v>
      </c>
      <c r="P109" s="5">
        <v>9</v>
      </c>
      <c r="Q109" s="5">
        <v>25363</v>
      </c>
      <c r="R109" s="7">
        <f t="shared" si="44"/>
        <v>2818.1111111111113</v>
      </c>
      <c r="S109" s="5">
        <v>1</v>
      </c>
      <c r="T109" s="5">
        <v>7800</v>
      </c>
      <c r="U109" s="7">
        <f t="shared" si="43"/>
        <v>7800</v>
      </c>
    </row>
    <row r="110" spans="1:21" x14ac:dyDescent="0.3">
      <c r="A110" s="8">
        <v>45283</v>
      </c>
      <c r="B110" s="5">
        <v>6</v>
      </c>
      <c r="C110" s="5">
        <v>4257</v>
      </c>
      <c r="D110" s="5">
        <v>15931</v>
      </c>
      <c r="E110" s="5">
        <v>40560</v>
      </c>
      <c r="F110" s="5">
        <f t="shared" si="32"/>
        <v>709.5</v>
      </c>
      <c r="G110" s="5">
        <f t="shared" si="33"/>
        <v>2655.1666666666665</v>
      </c>
      <c r="H110" s="7">
        <f t="shared" si="34"/>
        <v>6760</v>
      </c>
      <c r="I110" s="5">
        <v>3</v>
      </c>
      <c r="J110" s="5">
        <v>79000</v>
      </c>
      <c r="K110" s="5">
        <v>16400</v>
      </c>
      <c r="L110" s="5">
        <v>4320</v>
      </c>
      <c r="M110" s="5">
        <f t="shared" si="40"/>
        <v>26333.333333333332</v>
      </c>
      <c r="N110" s="5">
        <f t="shared" si="41"/>
        <v>5466.666666666667</v>
      </c>
      <c r="O110" s="7">
        <f t="shared" si="42"/>
        <v>1440</v>
      </c>
      <c r="P110" s="5">
        <v>10</v>
      </c>
      <c r="Q110" s="5">
        <v>42481</v>
      </c>
      <c r="R110" s="7">
        <f t="shared" si="44"/>
        <v>4248.1000000000004</v>
      </c>
      <c r="S110" s="5">
        <v>1</v>
      </c>
      <c r="T110" s="5">
        <v>70958</v>
      </c>
      <c r="U110" s="7">
        <f t="shared" si="43"/>
        <v>70958</v>
      </c>
    </row>
    <row r="111" spans="1:21" x14ac:dyDescent="0.3">
      <c r="A111" s="8">
        <v>45284</v>
      </c>
      <c r="B111" s="5">
        <v>5</v>
      </c>
      <c r="C111" s="5">
        <v>3629</v>
      </c>
      <c r="D111" s="5">
        <v>6935</v>
      </c>
      <c r="E111" s="5">
        <v>33300</v>
      </c>
      <c r="F111" s="5">
        <f>C111/B111</f>
        <v>725.8</v>
      </c>
      <c r="G111" s="5">
        <f>D111/B111</f>
        <v>1387</v>
      </c>
      <c r="H111" s="7">
        <f>E111/B111</f>
        <v>6660</v>
      </c>
      <c r="I111" s="5">
        <v>6</v>
      </c>
      <c r="J111" s="5">
        <v>254000</v>
      </c>
      <c r="K111" s="5">
        <v>26963</v>
      </c>
      <c r="L111" s="5">
        <v>10220</v>
      </c>
      <c r="M111" s="5">
        <f t="shared" si="40"/>
        <v>42333.333333333336</v>
      </c>
      <c r="N111" s="5">
        <f t="shared" si="41"/>
        <v>4493.833333333333</v>
      </c>
      <c r="O111" s="7">
        <f t="shared" si="42"/>
        <v>1703.3333333333333</v>
      </c>
      <c r="P111" s="5">
        <v>6</v>
      </c>
      <c r="Q111" s="5">
        <v>108963</v>
      </c>
      <c r="R111" s="7">
        <f t="shared" si="44"/>
        <v>18160.5</v>
      </c>
      <c r="S111" s="5">
        <v>1</v>
      </c>
      <c r="T111" s="5">
        <v>149019</v>
      </c>
      <c r="U111" s="7">
        <f t="shared" si="43"/>
        <v>149019</v>
      </c>
    </row>
    <row r="112" spans="1:21" x14ac:dyDescent="0.3">
      <c r="A112" s="8">
        <v>45285</v>
      </c>
      <c r="B112" s="5">
        <v>5</v>
      </c>
      <c r="C112" s="5">
        <v>4945</v>
      </c>
      <c r="D112" s="5">
        <v>7775</v>
      </c>
      <c r="E112" s="5">
        <v>30530</v>
      </c>
      <c r="F112" s="5">
        <f>C112/B112</f>
        <v>989</v>
      </c>
      <c r="G112" s="5">
        <f>D112/B112</f>
        <v>1555</v>
      </c>
      <c r="H112" s="7">
        <f>E112/B112</f>
        <v>6106</v>
      </c>
      <c r="I112" s="5">
        <v>4</v>
      </c>
      <c r="J112" s="5">
        <v>104000</v>
      </c>
      <c r="K112" s="5">
        <v>26666</v>
      </c>
      <c r="L112" s="5">
        <v>3405</v>
      </c>
      <c r="M112" s="5">
        <f t="shared" si="40"/>
        <v>26000</v>
      </c>
      <c r="N112" s="5">
        <f t="shared" si="41"/>
        <v>6666.5</v>
      </c>
      <c r="O112" s="7">
        <f t="shared" si="42"/>
        <v>851.25</v>
      </c>
      <c r="P112" s="5">
        <v>4</v>
      </c>
      <c r="Q112" s="5">
        <v>41960</v>
      </c>
      <c r="R112" s="7">
        <f t="shared" si="44"/>
        <v>10490</v>
      </c>
      <c r="S112" s="5">
        <v>0</v>
      </c>
      <c r="T112" s="5">
        <v>0</v>
      </c>
      <c r="U112" s="7">
        <v>0</v>
      </c>
    </row>
    <row r="113" spans="1:21" x14ac:dyDescent="0.3">
      <c r="A113" s="8">
        <v>45286</v>
      </c>
      <c r="B113" s="5">
        <v>4</v>
      </c>
      <c r="C113" s="5">
        <v>4695</v>
      </c>
      <c r="D113" s="5">
        <v>8400</v>
      </c>
      <c r="E113" s="5">
        <v>22700</v>
      </c>
      <c r="F113" s="5">
        <f t="shared" ref="F113:F114" si="45">C113/B113</f>
        <v>1173.75</v>
      </c>
      <c r="G113" s="5">
        <f t="shared" ref="G113:G114" si="46">D113/B113</f>
        <v>2100</v>
      </c>
      <c r="H113" s="7">
        <f t="shared" ref="H113:H114" si="47">E113/B113</f>
        <v>5675</v>
      </c>
      <c r="I113" s="5">
        <v>3</v>
      </c>
      <c r="J113" s="5">
        <v>71000</v>
      </c>
      <c r="K113" s="5">
        <v>21500</v>
      </c>
      <c r="L113" s="5">
        <v>4700</v>
      </c>
      <c r="M113" s="5">
        <f t="shared" si="40"/>
        <v>23666.666666666668</v>
      </c>
      <c r="N113" s="5">
        <f t="shared" si="41"/>
        <v>7166.666666666667</v>
      </c>
      <c r="O113" s="7">
        <f t="shared" si="42"/>
        <v>1566.6666666666667</v>
      </c>
      <c r="P113" s="5">
        <v>1</v>
      </c>
      <c r="Q113" s="5">
        <v>16823</v>
      </c>
      <c r="R113" s="7">
        <f t="shared" si="44"/>
        <v>16823</v>
      </c>
      <c r="S113" s="5">
        <v>3</v>
      </c>
      <c r="T113" s="5">
        <v>907697</v>
      </c>
      <c r="U113" s="7">
        <f>T113/S113</f>
        <v>302565.66666666669</v>
      </c>
    </row>
    <row r="114" spans="1:21" x14ac:dyDescent="0.3">
      <c r="A114" s="8">
        <v>45287</v>
      </c>
      <c r="B114" s="5">
        <v>6</v>
      </c>
      <c r="C114" s="5">
        <v>4178</v>
      </c>
      <c r="D114" s="5">
        <v>9251</v>
      </c>
      <c r="E114" s="5">
        <v>26557</v>
      </c>
      <c r="F114" s="5">
        <f t="shared" si="45"/>
        <v>696.33333333333337</v>
      </c>
      <c r="G114" s="5">
        <f t="shared" si="46"/>
        <v>1541.8333333333333</v>
      </c>
      <c r="H114" s="7">
        <f t="shared" si="47"/>
        <v>4426.166666666667</v>
      </c>
      <c r="I114" s="5">
        <v>5</v>
      </c>
      <c r="J114" s="5">
        <v>81200</v>
      </c>
      <c r="K114" s="5">
        <v>21600</v>
      </c>
      <c r="L114" s="5">
        <v>3758</v>
      </c>
      <c r="M114" s="5">
        <f t="shared" si="40"/>
        <v>16240</v>
      </c>
      <c r="N114" s="5">
        <f t="shared" si="41"/>
        <v>4320</v>
      </c>
      <c r="O114" s="7">
        <f t="shared" si="42"/>
        <v>751.6</v>
      </c>
      <c r="P114" s="5">
        <v>3</v>
      </c>
      <c r="Q114" s="5">
        <v>27035</v>
      </c>
      <c r="R114" s="7">
        <f t="shared" si="44"/>
        <v>9011.6666666666661</v>
      </c>
      <c r="S114" s="5">
        <v>2</v>
      </c>
      <c r="T114" s="5">
        <v>12015</v>
      </c>
      <c r="U114" s="7">
        <f>T114/S114</f>
        <v>6007.5</v>
      </c>
    </row>
    <row r="115" spans="1:21" x14ac:dyDescent="0.3">
      <c r="A115" s="8">
        <v>45288</v>
      </c>
      <c r="B115" s="5">
        <v>5</v>
      </c>
      <c r="C115" s="5">
        <v>7168</v>
      </c>
      <c r="D115" s="5">
        <v>16368</v>
      </c>
      <c r="E115" s="5">
        <v>42180</v>
      </c>
      <c r="F115" s="5">
        <f>C115/B115</f>
        <v>1433.6</v>
      </c>
      <c r="G115" s="5">
        <f>D115/B115</f>
        <v>3273.6</v>
      </c>
      <c r="H115" s="7">
        <f>E115/B115</f>
        <v>8436</v>
      </c>
      <c r="I115" s="5">
        <v>3</v>
      </c>
      <c r="J115" s="5">
        <v>57000</v>
      </c>
      <c r="K115" s="5">
        <v>20200</v>
      </c>
      <c r="L115" s="5">
        <v>4185</v>
      </c>
      <c r="M115" s="5">
        <f t="shared" si="40"/>
        <v>19000</v>
      </c>
      <c r="N115" s="5">
        <f t="shared" si="41"/>
        <v>6733.333333333333</v>
      </c>
      <c r="O115" s="7">
        <f t="shared" si="42"/>
        <v>1395</v>
      </c>
      <c r="P115" s="5">
        <v>4</v>
      </c>
      <c r="Q115" s="5">
        <v>64288</v>
      </c>
      <c r="R115" s="7">
        <f t="shared" si="44"/>
        <v>16072</v>
      </c>
      <c r="S115" s="5">
        <v>2</v>
      </c>
      <c r="T115" s="5">
        <v>48809</v>
      </c>
      <c r="U115" s="7">
        <f t="shared" ref="U115:U121" si="48">T115/S115</f>
        <v>24404.5</v>
      </c>
    </row>
    <row r="116" spans="1:21" x14ac:dyDescent="0.3">
      <c r="A116" s="8">
        <v>45289</v>
      </c>
      <c r="B116" s="5">
        <v>5</v>
      </c>
      <c r="C116" s="5">
        <v>4154</v>
      </c>
      <c r="D116" s="5">
        <v>10700</v>
      </c>
      <c r="E116" s="5">
        <v>27300</v>
      </c>
      <c r="F116" s="5">
        <f>C116/B116</f>
        <v>830.8</v>
      </c>
      <c r="G116" s="5">
        <f>D116/B116</f>
        <v>2140</v>
      </c>
      <c r="H116" s="7">
        <f>E116/B116</f>
        <v>5460</v>
      </c>
      <c r="I116" s="5">
        <v>7</v>
      </c>
      <c r="J116" s="5">
        <v>148200</v>
      </c>
      <c r="K116" s="5">
        <v>49100</v>
      </c>
      <c r="L116" s="5">
        <v>8920</v>
      </c>
      <c r="M116" s="5">
        <f t="shared" si="40"/>
        <v>21171.428571428572</v>
      </c>
      <c r="N116" s="5">
        <f t="shared" si="41"/>
        <v>7014.2857142857147</v>
      </c>
      <c r="O116" s="7">
        <f t="shared" si="42"/>
        <v>1274.2857142857142</v>
      </c>
      <c r="P116" s="5">
        <v>5</v>
      </c>
      <c r="Q116" s="5">
        <v>66595</v>
      </c>
      <c r="R116" s="7">
        <f t="shared" si="44"/>
        <v>13319</v>
      </c>
      <c r="S116" s="5">
        <v>3</v>
      </c>
      <c r="T116" s="5">
        <v>743129</v>
      </c>
      <c r="U116" s="7">
        <f t="shared" si="48"/>
        <v>247709.66666666666</v>
      </c>
    </row>
    <row r="117" spans="1:21" x14ac:dyDescent="0.3">
      <c r="A117" s="8">
        <v>45290</v>
      </c>
      <c r="B117" s="5">
        <v>4</v>
      </c>
      <c r="C117" s="5">
        <v>5516</v>
      </c>
      <c r="D117" s="5">
        <v>8159</v>
      </c>
      <c r="E117" s="5">
        <v>25828</v>
      </c>
      <c r="F117" s="5">
        <f t="shared" ref="F117:F120" si="49">C117/B117</f>
        <v>1379</v>
      </c>
      <c r="G117" s="5">
        <f t="shared" ref="G117:G120" si="50">D117/B117</f>
        <v>2039.75</v>
      </c>
      <c r="H117" s="7">
        <f t="shared" ref="H117:H120" si="51">E117/B117</f>
        <v>6457</v>
      </c>
      <c r="I117" s="5">
        <v>3</v>
      </c>
      <c r="J117" s="5">
        <v>39800</v>
      </c>
      <c r="K117" s="5">
        <v>11900</v>
      </c>
      <c r="L117" s="5">
        <v>2207</v>
      </c>
      <c r="M117" s="5">
        <f t="shared" si="40"/>
        <v>13266.666666666666</v>
      </c>
      <c r="N117" s="5">
        <f t="shared" si="41"/>
        <v>3966.6666666666665</v>
      </c>
      <c r="O117" s="7">
        <f t="shared" si="42"/>
        <v>735.66666666666663</v>
      </c>
      <c r="P117" s="5">
        <v>2</v>
      </c>
      <c r="Q117" s="5">
        <v>26702</v>
      </c>
      <c r="R117" s="7">
        <f t="shared" si="44"/>
        <v>13351</v>
      </c>
      <c r="S117" s="5">
        <v>2</v>
      </c>
      <c r="T117" s="5">
        <v>527440</v>
      </c>
      <c r="U117" s="7">
        <f t="shared" si="48"/>
        <v>263720</v>
      </c>
    </row>
    <row r="118" spans="1:21" s="41" customFormat="1" x14ac:dyDescent="0.3">
      <c r="A118" s="38">
        <v>45291</v>
      </c>
      <c r="B118" s="39">
        <v>5</v>
      </c>
      <c r="C118" s="39">
        <v>4780</v>
      </c>
      <c r="D118" s="39">
        <v>16486</v>
      </c>
      <c r="E118" s="39">
        <v>32197</v>
      </c>
      <c r="F118" s="39">
        <f t="shared" si="49"/>
        <v>956</v>
      </c>
      <c r="G118" s="39">
        <f t="shared" si="50"/>
        <v>3297.2</v>
      </c>
      <c r="H118" s="40">
        <f t="shared" si="51"/>
        <v>6439.4</v>
      </c>
      <c r="I118" s="39">
        <v>4</v>
      </c>
      <c r="J118" s="39">
        <v>41400</v>
      </c>
      <c r="K118" s="39">
        <v>12476</v>
      </c>
      <c r="L118" s="39">
        <v>2454</v>
      </c>
      <c r="M118" s="39">
        <f t="shared" si="40"/>
        <v>10350</v>
      </c>
      <c r="N118" s="39">
        <f t="shared" si="41"/>
        <v>3119</v>
      </c>
      <c r="O118" s="40">
        <f t="shared" si="42"/>
        <v>613.5</v>
      </c>
      <c r="P118" s="39">
        <v>5</v>
      </c>
      <c r="Q118" s="39">
        <v>47347</v>
      </c>
      <c r="R118" s="40">
        <f t="shared" si="44"/>
        <v>9469.4</v>
      </c>
      <c r="S118" s="39">
        <v>2</v>
      </c>
      <c r="T118" s="39">
        <v>422404</v>
      </c>
      <c r="U118" s="40">
        <f t="shared" si="48"/>
        <v>211202</v>
      </c>
    </row>
    <row r="119" spans="1:21" x14ac:dyDescent="0.3">
      <c r="A119" s="8">
        <v>45292</v>
      </c>
      <c r="B119" s="5">
        <v>11</v>
      </c>
      <c r="C119" s="5">
        <v>7223</v>
      </c>
      <c r="D119" s="5">
        <v>19831</v>
      </c>
      <c r="E119" s="5">
        <v>49768</v>
      </c>
      <c r="F119" s="5">
        <f t="shared" si="49"/>
        <v>656.63636363636363</v>
      </c>
      <c r="G119" s="5">
        <f t="shared" si="50"/>
        <v>1802.8181818181818</v>
      </c>
      <c r="H119" s="7">
        <f t="shared" si="51"/>
        <v>4524.363636363636</v>
      </c>
      <c r="I119" s="5">
        <v>7</v>
      </c>
      <c r="J119" s="5">
        <v>228200</v>
      </c>
      <c r="K119" s="5">
        <v>69165</v>
      </c>
      <c r="L119" s="5">
        <v>11847</v>
      </c>
      <c r="M119" s="5">
        <f t="shared" si="40"/>
        <v>32600</v>
      </c>
      <c r="N119" s="5">
        <f t="shared" si="41"/>
        <v>9880.7142857142862</v>
      </c>
      <c r="O119" s="7">
        <f t="shared" si="42"/>
        <v>1692.4285714285713</v>
      </c>
      <c r="P119" s="5">
        <v>5</v>
      </c>
      <c r="Q119" s="5">
        <v>67227</v>
      </c>
      <c r="R119" s="7">
        <f t="shared" si="44"/>
        <v>13445.4</v>
      </c>
      <c r="S119" s="5">
        <v>1</v>
      </c>
      <c r="T119" s="5">
        <v>958000</v>
      </c>
      <c r="U119" s="7">
        <f t="shared" si="48"/>
        <v>958000</v>
      </c>
    </row>
    <row r="120" spans="1:21" x14ac:dyDescent="0.3">
      <c r="A120" s="8">
        <v>45293</v>
      </c>
      <c r="B120" s="5">
        <v>15</v>
      </c>
      <c r="C120" s="5">
        <v>17083</v>
      </c>
      <c r="D120" s="5">
        <v>32287</v>
      </c>
      <c r="E120" s="5">
        <v>86099</v>
      </c>
      <c r="F120" s="5">
        <f t="shared" si="49"/>
        <v>1138.8666666666666</v>
      </c>
      <c r="G120" s="5">
        <f t="shared" si="50"/>
        <v>2152.4666666666667</v>
      </c>
      <c r="H120" s="7">
        <f t="shared" si="51"/>
        <v>5739.9333333333334</v>
      </c>
      <c r="I120" s="5">
        <v>12</v>
      </c>
      <c r="J120" s="5">
        <v>256400</v>
      </c>
      <c r="K120" s="5">
        <v>88876</v>
      </c>
      <c r="L120" s="5">
        <v>12021</v>
      </c>
      <c r="M120" s="5">
        <f t="shared" si="40"/>
        <v>21366.666666666668</v>
      </c>
      <c r="N120" s="5">
        <f t="shared" si="41"/>
        <v>7406.333333333333</v>
      </c>
      <c r="O120" s="7">
        <f t="shared" si="42"/>
        <v>1001.75</v>
      </c>
      <c r="P120" s="5">
        <v>7</v>
      </c>
      <c r="Q120" s="5">
        <v>63014</v>
      </c>
      <c r="R120" s="7">
        <f t="shared" si="44"/>
        <v>9002</v>
      </c>
      <c r="S120" s="5">
        <v>2</v>
      </c>
      <c r="T120" s="5">
        <v>1981050</v>
      </c>
      <c r="U120" s="7">
        <f t="shared" si="48"/>
        <v>990525</v>
      </c>
    </row>
    <row r="121" spans="1:21" x14ac:dyDescent="0.3">
      <c r="A121" s="8">
        <v>45294</v>
      </c>
      <c r="B121" s="5">
        <v>17</v>
      </c>
      <c r="C121" s="5">
        <v>6904</v>
      </c>
      <c r="D121" s="5">
        <v>20234</v>
      </c>
      <c r="E121" s="5">
        <v>52722</v>
      </c>
      <c r="F121" s="5">
        <f>C121/B121</f>
        <v>406.11764705882354</v>
      </c>
      <c r="G121" s="5">
        <f>D121/B121</f>
        <v>1190.2352941176471</v>
      </c>
      <c r="H121" s="7">
        <f>E121/B121</f>
        <v>3101.294117647059</v>
      </c>
      <c r="I121" s="5">
        <v>10</v>
      </c>
      <c r="J121" s="5">
        <v>261000</v>
      </c>
      <c r="K121" s="5">
        <v>67800</v>
      </c>
      <c r="L121" s="5">
        <v>11252</v>
      </c>
      <c r="M121" s="5">
        <f t="shared" si="40"/>
        <v>26100</v>
      </c>
      <c r="N121" s="5">
        <f t="shared" si="41"/>
        <v>6780</v>
      </c>
      <c r="O121" s="7">
        <f t="shared" si="42"/>
        <v>1125.2</v>
      </c>
      <c r="P121" s="5">
        <v>8</v>
      </c>
      <c r="Q121" s="5">
        <v>49011</v>
      </c>
      <c r="R121" s="7">
        <f t="shared" si="44"/>
        <v>6126.375</v>
      </c>
      <c r="S121" s="5">
        <v>1</v>
      </c>
      <c r="T121" s="5">
        <v>68676</v>
      </c>
      <c r="U121" s="7">
        <f t="shared" si="48"/>
        <v>68676</v>
      </c>
    </row>
    <row r="122" spans="1:21" x14ac:dyDescent="0.3">
      <c r="A122" s="8">
        <v>45295</v>
      </c>
      <c r="B122" s="5">
        <v>16</v>
      </c>
      <c r="C122" s="5">
        <v>6543</v>
      </c>
      <c r="D122" s="5">
        <v>16882</v>
      </c>
      <c r="E122" s="5">
        <v>48264</v>
      </c>
      <c r="F122" s="5">
        <f>C122/B122</f>
        <v>408.9375</v>
      </c>
      <c r="G122" s="5">
        <f>D122/B122</f>
        <v>1055.125</v>
      </c>
      <c r="H122" s="7">
        <f>E122/B122</f>
        <v>3016.5</v>
      </c>
      <c r="I122" s="5">
        <v>8</v>
      </c>
      <c r="J122" s="5">
        <v>148400</v>
      </c>
      <c r="K122" s="5">
        <v>50000</v>
      </c>
      <c r="L122" s="5">
        <v>7383</v>
      </c>
      <c r="M122" s="5">
        <f t="shared" si="40"/>
        <v>18550</v>
      </c>
      <c r="N122" s="5">
        <f t="shared" si="41"/>
        <v>6250</v>
      </c>
      <c r="O122" s="7">
        <f t="shared" si="42"/>
        <v>922.875</v>
      </c>
      <c r="P122" s="5">
        <v>7</v>
      </c>
      <c r="Q122" s="5">
        <v>60640</v>
      </c>
      <c r="R122" s="7">
        <f t="shared" si="44"/>
        <v>8662.8571428571431</v>
      </c>
      <c r="S122" s="5">
        <v>0</v>
      </c>
      <c r="T122" s="5">
        <v>0</v>
      </c>
      <c r="U122" s="7">
        <v>0</v>
      </c>
    </row>
    <row r="123" spans="1:21" x14ac:dyDescent="0.3">
      <c r="A123" s="8">
        <v>45296</v>
      </c>
      <c r="B123" s="5">
        <v>10</v>
      </c>
      <c r="C123" s="5">
        <v>4821</v>
      </c>
      <c r="D123" s="5">
        <v>13893</v>
      </c>
      <c r="E123" s="5">
        <v>34023</v>
      </c>
      <c r="F123" s="5">
        <f t="shared" ref="F123:F140" si="52">C123/B123</f>
        <v>482.1</v>
      </c>
      <c r="G123" s="5">
        <f t="shared" ref="G123:G140" si="53">D123/B123</f>
        <v>1389.3</v>
      </c>
      <c r="H123" s="7">
        <f t="shared" ref="H123:H140" si="54">E123/B123</f>
        <v>3402.3</v>
      </c>
      <c r="I123" s="5">
        <v>5</v>
      </c>
      <c r="J123" s="5">
        <v>80800</v>
      </c>
      <c r="K123" s="5">
        <v>28500</v>
      </c>
      <c r="L123" s="5">
        <v>4071</v>
      </c>
      <c r="M123" s="5">
        <f t="shared" si="40"/>
        <v>16160</v>
      </c>
      <c r="N123" s="5">
        <f t="shared" si="41"/>
        <v>5700</v>
      </c>
      <c r="O123" s="7">
        <f t="shared" si="42"/>
        <v>814.2</v>
      </c>
      <c r="P123" s="5">
        <v>4</v>
      </c>
      <c r="Q123" s="5">
        <v>29694</v>
      </c>
      <c r="R123" s="7">
        <f t="shared" si="44"/>
        <v>7423.5</v>
      </c>
      <c r="S123" s="5">
        <v>4</v>
      </c>
      <c r="T123" s="5">
        <v>1115000</v>
      </c>
      <c r="U123" s="7">
        <f>T123/S123</f>
        <v>278750</v>
      </c>
    </row>
    <row r="124" spans="1:21" x14ac:dyDescent="0.3">
      <c r="A124" s="8">
        <v>45297</v>
      </c>
      <c r="B124" s="5">
        <v>21</v>
      </c>
      <c r="C124" s="5">
        <v>8392</v>
      </c>
      <c r="D124" s="5">
        <v>25327</v>
      </c>
      <c r="E124" s="5">
        <v>70457</v>
      </c>
      <c r="F124" s="5">
        <f t="shared" si="52"/>
        <v>399.61904761904759</v>
      </c>
      <c r="G124" s="5">
        <f t="shared" si="53"/>
        <v>1206.047619047619</v>
      </c>
      <c r="H124" s="7">
        <f t="shared" si="54"/>
        <v>3355.0952380952381</v>
      </c>
      <c r="I124" s="5">
        <v>11</v>
      </c>
      <c r="J124" s="5">
        <v>192700</v>
      </c>
      <c r="K124" s="5">
        <v>42800</v>
      </c>
      <c r="L124" s="5">
        <v>8430</v>
      </c>
      <c r="M124" s="5">
        <f t="shared" si="40"/>
        <v>17518.18181818182</v>
      </c>
      <c r="N124" s="5">
        <f t="shared" si="41"/>
        <v>3890.909090909091</v>
      </c>
      <c r="O124" s="7">
        <f t="shared" si="42"/>
        <v>766.36363636363637</v>
      </c>
      <c r="P124" s="5">
        <v>10</v>
      </c>
      <c r="Q124" s="5">
        <v>67515</v>
      </c>
      <c r="R124" s="7">
        <f t="shared" si="44"/>
        <v>6751.5</v>
      </c>
      <c r="S124" s="5">
        <v>2</v>
      </c>
      <c r="T124" s="5">
        <v>103800</v>
      </c>
      <c r="U124" s="7">
        <f>T124/S124</f>
        <v>51900</v>
      </c>
    </row>
    <row r="125" spans="1:21" x14ac:dyDescent="0.3">
      <c r="A125" s="8">
        <v>45298</v>
      </c>
      <c r="B125" s="5">
        <v>13</v>
      </c>
      <c r="C125" s="5">
        <v>3989</v>
      </c>
      <c r="D125" s="5">
        <v>12754</v>
      </c>
      <c r="E125" s="5">
        <v>37631</v>
      </c>
      <c r="F125" s="5">
        <f t="shared" si="52"/>
        <v>306.84615384615387</v>
      </c>
      <c r="G125" s="5">
        <f t="shared" si="53"/>
        <v>981.07692307692309</v>
      </c>
      <c r="H125" s="7">
        <f t="shared" si="54"/>
        <v>2894.6923076923076</v>
      </c>
      <c r="I125" s="5">
        <v>8</v>
      </c>
      <c r="J125" s="5">
        <v>74300</v>
      </c>
      <c r="K125" s="5">
        <v>16677</v>
      </c>
      <c r="L125" s="5">
        <v>5720</v>
      </c>
      <c r="M125" s="5">
        <f t="shared" si="40"/>
        <v>9287.5</v>
      </c>
      <c r="N125" s="5">
        <f t="shared" si="41"/>
        <v>2084.625</v>
      </c>
      <c r="O125" s="7">
        <f t="shared" si="42"/>
        <v>715</v>
      </c>
      <c r="P125" s="5">
        <v>6</v>
      </c>
      <c r="Q125" s="5">
        <v>37099</v>
      </c>
      <c r="R125" s="7">
        <f t="shared" si="44"/>
        <v>6183.166666666667</v>
      </c>
      <c r="S125" s="5">
        <v>1</v>
      </c>
      <c r="T125" s="5">
        <v>4100</v>
      </c>
      <c r="U125" s="7">
        <v>4100</v>
      </c>
    </row>
    <row r="126" spans="1:21" x14ac:dyDescent="0.3">
      <c r="A126" s="8">
        <v>45299</v>
      </c>
      <c r="B126" s="5">
        <v>17</v>
      </c>
      <c r="C126" s="5">
        <v>7896</v>
      </c>
      <c r="D126" s="5">
        <v>25870</v>
      </c>
      <c r="E126" s="5">
        <v>68099</v>
      </c>
      <c r="F126" s="5">
        <f t="shared" si="52"/>
        <v>464.47058823529414</v>
      </c>
      <c r="G126" s="5">
        <f t="shared" si="53"/>
        <v>1521.7647058823529</v>
      </c>
      <c r="H126" s="7">
        <f t="shared" si="54"/>
        <v>4005.8235294117649</v>
      </c>
      <c r="I126" s="5">
        <v>8</v>
      </c>
      <c r="J126" s="5">
        <v>52100</v>
      </c>
      <c r="K126" s="5">
        <v>10144</v>
      </c>
      <c r="L126" s="5">
        <v>5049</v>
      </c>
      <c r="M126" s="5">
        <f t="shared" si="40"/>
        <v>6512.5</v>
      </c>
      <c r="N126" s="5">
        <f t="shared" si="41"/>
        <v>1268</v>
      </c>
      <c r="O126" s="7">
        <f t="shared" si="42"/>
        <v>631.125</v>
      </c>
      <c r="P126" s="5">
        <v>6</v>
      </c>
      <c r="Q126" s="5">
        <v>24637</v>
      </c>
      <c r="R126" s="7">
        <f t="shared" si="44"/>
        <v>4106.166666666667</v>
      </c>
      <c r="S126" s="5">
        <v>2</v>
      </c>
      <c r="T126" s="5">
        <v>175749</v>
      </c>
      <c r="U126" s="7">
        <f>T126/S126</f>
        <v>87874.5</v>
      </c>
    </row>
    <row r="127" spans="1:21" x14ac:dyDescent="0.3">
      <c r="A127" s="8">
        <v>45300</v>
      </c>
      <c r="B127" s="5">
        <v>14</v>
      </c>
      <c r="C127" s="5">
        <v>7088</v>
      </c>
      <c r="D127" s="5">
        <v>18018</v>
      </c>
      <c r="E127" s="5">
        <v>46823</v>
      </c>
      <c r="F127" s="5">
        <f t="shared" si="52"/>
        <v>506.28571428571428</v>
      </c>
      <c r="G127" s="5">
        <f t="shared" si="53"/>
        <v>1287</v>
      </c>
      <c r="H127" s="7">
        <f t="shared" si="54"/>
        <v>3344.5</v>
      </c>
      <c r="I127" s="5">
        <v>8</v>
      </c>
      <c r="J127" s="5">
        <v>50500</v>
      </c>
      <c r="K127" s="5">
        <v>8934</v>
      </c>
      <c r="L127" s="5">
        <v>4513</v>
      </c>
      <c r="M127" s="5">
        <f t="shared" si="40"/>
        <v>6312.5</v>
      </c>
      <c r="N127" s="5">
        <f t="shared" si="41"/>
        <v>1116.75</v>
      </c>
      <c r="O127" s="7">
        <f t="shared" si="42"/>
        <v>564.125</v>
      </c>
      <c r="P127" s="5">
        <v>4</v>
      </c>
      <c r="Q127" s="5">
        <v>24660</v>
      </c>
      <c r="R127" s="7">
        <f t="shared" si="44"/>
        <v>6165</v>
      </c>
      <c r="S127" s="5">
        <v>3</v>
      </c>
      <c r="T127" s="5">
        <v>1402700</v>
      </c>
      <c r="U127" s="7">
        <f t="shared" ref="U127:U136" si="55">T127/S127</f>
        <v>467566.66666666669</v>
      </c>
    </row>
    <row r="128" spans="1:21" x14ac:dyDescent="0.3">
      <c r="A128" s="8">
        <v>45301</v>
      </c>
      <c r="B128" s="5">
        <v>12</v>
      </c>
      <c r="C128" s="5">
        <v>5865</v>
      </c>
      <c r="D128" s="5">
        <v>19519</v>
      </c>
      <c r="E128" s="5">
        <v>54168</v>
      </c>
      <c r="F128" s="5">
        <f t="shared" si="52"/>
        <v>488.75</v>
      </c>
      <c r="G128" s="5">
        <f t="shared" si="53"/>
        <v>1626.5833333333333</v>
      </c>
      <c r="H128" s="7">
        <f t="shared" si="54"/>
        <v>4514</v>
      </c>
      <c r="I128" s="5">
        <v>9</v>
      </c>
      <c r="J128" s="5">
        <v>73200</v>
      </c>
      <c r="K128" s="5">
        <v>13110</v>
      </c>
      <c r="L128" s="5">
        <v>5137</v>
      </c>
      <c r="M128" s="5">
        <f t="shared" si="40"/>
        <v>8133.333333333333</v>
      </c>
      <c r="N128" s="5">
        <f t="shared" si="41"/>
        <v>1456.6666666666667</v>
      </c>
      <c r="O128" s="7">
        <f t="shared" si="42"/>
        <v>570.77777777777783</v>
      </c>
      <c r="P128" s="5">
        <v>7</v>
      </c>
      <c r="Q128" s="5">
        <v>41646</v>
      </c>
      <c r="R128" s="7">
        <f t="shared" si="44"/>
        <v>5949.4285714285716</v>
      </c>
      <c r="S128" s="5">
        <v>1</v>
      </c>
      <c r="T128" s="5">
        <v>350249</v>
      </c>
      <c r="U128" s="7">
        <f t="shared" si="55"/>
        <v>350249</v>
      </c>
    </row>
    <row r="129" spans="1:21" x14ac:dyDescent="0.3">
      <c r="A129" s="8">
        <v>45302</v>
      </c>
      <c r="B129" s="5">
        <v>10</v>
      </c>
      <c r="C129" s="5">
        <v>7760</v>
      </c>
      <c r="D129" s="5">
        <v>17928</v>
      </c>
      <c r="E129" s="5">
        <v>45329</v>
      </c>
      <c r="F129" s="5">
        <f t="shared" si="52"/>
        <v>776</v>
      </c>
      <c r="G129" s="5">
        <f t="shared" si="53"/>
        <v>1792.8</v>
      </c>
      <c r="H129" s="7">
        <f t="shared" si="54"/>
        <v>4532.8999999999996</v>
      </c>
      <c r="I129" s="5">
        <v>6</v>
      </c>
      <c r="J129" s="5">
        <v>154000</v>
      </c>
      <c r="K129" s="5">
        <v>55900</v>
      </c>
      <c r="L129" s="5">
        <v>9777</v>
      </c>
      <c r="M129" s="5">
        <f t="shared" si="40"/>
        <v>25666.666666666668</v>
      </c>
      <c r="N129" s="5">
        <f t="shared" si="41"/>
        <v>9316.6666666666661</v>
      </c>
      <c r="O129" s="7">
        <f t="shared" si="42"/>
        <v>1629.5</v>
      </c>
      <c r="P129" s="5">
        <v>5</v>
      </c>
      <c r="Q129" s="5">
        <v>53933</v>
      </c>
      <c r="R129" s="7">
        <f t="shared" si="44"/>
        <v>10786.6</v>
      </c>
      <c r="S129" s="5">
        <v>3</v>
      </c>
      <c r="T129" s="5">
        <v>1093273</v>
      </c>
      <c r="U129" s="7">
        <f t="shared" si="55"/>
        <v>364424.33333333331</v>
      </c>
    </row>
    <row r="130" spans="1:21" x14ac:dyDescent="0.3">
      <c r="A130" s="8">
        <v>45303</v>
      </c>
      <c r="B130" s="5">
        <v>12</v>
      </c>
      <c r="C130" s="5">
        <v>6191</v>
      </c>
      <c r="D130" s="5">
        <v>17534</v>
      </c>
      <c r="E130" s="5">
        <v>46977</v>
      </c>
      <c r="F130" s="5">
        <f t="shared" si="52"/>
        <v>515.91666666666663</v>
      </c>
      <c r="G130" s="5">
        <f t="shared" si="53"/>
        <v>1461.1666666666667</v>
      </c>
      <c r="H130" s="7">
        <f t="shared" si="54"/>
        <v>3914.75</v>
      </c>
      <c r="I130" s="5">
        <v>6</v>
      </c>
      <c r="J130" s="5">
        <v>147400</v>
      </c>
      <c r="K130" s="5">
        <v>46400</v>
      </c>
      <c r="L130" s="5">
        <v>8127</v>
      </c>
      <c r="M130" s="5">
        <f t="shared" si="40"/>
        <v>24566.666666666668</v>
      </c>
      <c r="N130" s="5">
        <f t="shared" si="41"/>
        <v>7733.333333333333</v>
      </c>
      <c r="O130" s="7">
        <f t="shared" si="42"/>
        <v>1354.5</v>
      </c>
      <c r="P130" s="5">
        <v>5</v>
      </c>
      <c r="Q130" s="5">
        <v>69168</v>
      </c>
      <c r="R130" s="7">
        <f t="shared" si="44"/>
        <v>13833.6</v>
      </c>
      <c r="S130" s="5">
        <v>1</v>
      </c>
      <c r="T130" s="5">
        <v>256568</v>
      </c>
      <c r="U130" s="7">
        <f t="shared" si="55"/>
        <v>256568</v>
      </c>
    </row>
    <row r="131" spans="1:21" x14ac:dyDescent="0.3">
      <c r="A131" s="8">
        <v>45304</v>
      </c>
      <c r="B131" s="5">
        <v>9</v>
      </c>
      <c r="C131" s="5">
        <v>3271</v>
      </c>
      <c r="D131" s="5">
        <v>9988</v>
      </c>
      <c r="E131" s="5">
        <v>27935</v>
      </c>
      <c r="F131" s="5">
        <f t="shared" si="52"/>
        <v>363.44444444444446</v>
      </c>
      <c r="G131" s="5">
        <f t="shared" si="53"/>
        <v>1109.7777777777778</v>
      </c>
      <c r="H131" s="7">
        <f t="shared" si="54"/>
        <v>3103.8888888888887</v>
      </c>
      <c r="I131" s="5">
        <v>5</v>
      </c>
      <c r="J131" s="5">
        <v>58900</v>
      </c>
      <c r="K131" s="5">
        <v>13600</v>
      </c>
      <c r="L131" s="5">
        <v>3710</v>
      </c>
      <c r="M131" s="5">
        <f t="shared" si="40"/>
        <v>11780</v>
      </c>
      <c r="N131" s="5">
        <f t="shared" si="41"/>
        <v>2720</v>
      </c>
      <c r="O131" s="7">
        <f t="shared" si="42"/>
        <v>742</v>
      </c>
      <c r="P131" s="5">
        <v>3</v>
      </c>
      <c r="Q131" s="5">
        <v>66056</v>
      </c>
      <c r="R131" s="7">
        <f t="shared" si="44"/>
        <v>22018.666666666668</v>
      </c>
      <c r="S131" s="5">
        <v>3</v>
      </c>
      <c r="T131" s="5">
        <v>82100</v>
      </c>
      <c r="U131" s="7">
        <f t="shared" si="55"/>
        <v>27366.666666666668</v>
      </c>
    </row>
    <row r="132" spans="1:21" x14ac:dyDescent="0.3">
      <c r="A132" s="8">
        <v>45305</v>
      </c>
      <c r="B132" s="5">
        <v>121</v>
      </c>
      <c r="C132" s="5">
        <v>15562</v>
      </c>
      <c r="D132" s="5">
        <v>111756</v>
      </c>
      <c r="E132" s="5">
        <v>313932</v>
      </c>
      <c r="F132" s="5">
        <f t="shared" si="52"/>
        <v>128.61157024793388</v>
      </c>
      <c r="G132" s="5">
        <f t="shared" si="53"/>
        <v>923.60330578512401</v>
      </c>
      <c r="H132" s="7">
        <f t="shared" si="54"/>
        <v>2594.4793388429753</v>
      </c>
      <c r="I132" s="5">
        <v>30</v>
      </c>
      <c r="J132" s="5">
        <v>219600</v>
      </c>
      <c r="K132" s="5">
        <v>64493</v>
      </c>
      <c r="L132" s="5">
        <v>17781</v>
      </c>
      <c r="M132" s="5">
        <f t="shared" si="40"/>
        <v>7320</v>
      </c>
      <c r="N132" s="5">
        <f t="shared" si="41"/>
        <v>2149.7666666666669</v>
      </c>
      <c r="O132" s="7">
        <f t="shared" si="42"/>
        <v>592.70000000000005</v>
      </c>
      <c r="P132" s="5">
        <v>13</v>
      </c>
      <c r="Q132" s="5">
        <v>149731</v>
      </c>
      <c r="R132" s="7">
        <f t="shared" si="44"/>
        <v>11517.76923076923</v>
      </c>
      <c r="S132" s="5">
        <v>23</v>
      </c>
      <c r="T132" s="5">
        <v>2993100</v>
      </c>
      <c r="U132" s="7">
        <f t="shared" si="55"/>
        <v>130134.78260869565</v>
      </c>
    </row>
    <row r="133" spans="1:21" x14ac:dyDescent="0.3">
      <c r="A133" s="8">
        <v>45306</v>
      </c>
      <c r="B133" s="5">
        <v>17</v>
      </c>
      <c r="C133" s="5">
        <v>5486</v>
      </c>
      <c r="D133" s="5">
        <v>22432</v>
      </c>
      <c r="E133" s="5">
        <v>58501</v>
      </c>
      <c r="F133" s="5">
        <f t="shared" si="52"/>
        <v>322.70588235294116</v>
      </c>
      <c r="G133" s="5">
        <f t="shared" si="53"/>
        <v>1319.5294117647059</v>
      </c>
      <c r="H133" s="7">
        <f t="shared" si="54"/>
        <v>3441.2352941176468</v>
      </c>
      <c r="I133" s="5">
        <v>15</v>
      </c>
      <c r="J133" s="5">
        <v>210500</v>
      </c>
      <c r="K133" s="5">
        <v>30342</v>
      </c>
      <c r="L133" s="5">
        <v>12397</v>
      </c>
      <c r="M133" s="5">
        <f t="shared" si="40"/>
        <v>14033.333333333334</v>
      </c>
      <c r="N133" s="5">
        <f t="shared" si="41"/>
        <v>2022.8</v>
      </c>
      <c r="O133" s="7">
        <f t="shared" si="42"/>
        <v>826.4666666666667</v>
      </c>
      <c r="P133" s="5">
        <v>14</v>
      </c>
      <c r="Q133" s="5">
        <v>116255</v>
      </c>
      <c r="R133" s="7">
        <f t="shared" si="44"/>
        <v>8303.9285714285706</v>
      </c>
      <c r="S133" s="5">
        <v>4</v>
      </c>
      <c r="T133" s="5">
        <v>1202654</v>
      </c>
      <c r="U133" s="7">
        <f t="shared" si="55"/>
        <v>300663.5</v>
      </c>
    </row>
    <row r="134" spans="1:21" x14ac:dyDescent="0.3">
      <c r="A134" s="8">
        <v>45307</v>
      </c>
      <c r="B134" s="5">
        <v>27</v>
      </c>
      <c r="C134" s="5">
        <v>17336</v>
      </c>
      <c r="D134" s="5">
        <v>38938</v>
      </c>
      <c r="E134" s="5">
        <v>108165</v>
      </c>
      <c r="F134" s="5">
        <f t="shared" si="52"/>
        <v>642.07407407407402</v>
      </c>
      <c r="G134" s="5">
        <f t="shared" si="53"/>
        <v>1442.148148148148</v>
      </c>
      <c r="H134" s="7">
        <f t="shared" si="54"/>
        <v>4006.1111111111113</v>
      </c>
      <c r="I134" s="5">
        <v>15</v>
      </c>
      <c r="J134" s="5">
        <v>146700</v>
      </c>
      <c r="K134" s="5">
        <v>29968</v>
      </c>
      <c r="L134" s="5">
        <v>9139</v>
      </c>
      <c r="M134" s="5">
        <f t="shared" si="40"/>
        <v>9780</v>
      </c>
      <c r="N134" s="5">
        <f t="shared" si="41"/>
        <v>1997.8666666666666</v>
      </c>
      <c r="O134" s="7">
        <f t="shared" si="42"/>
        <v>609.26666666666665</v>
      </c>
      <c r="P134" s="5">
        <v>12</v>
      </c>
      <c r="Q134" s="5">
        <v>97480</v>
      </c>
      <c r="R134" s="7">
        <f t="shared" si="44"/>
        <v>8123.333333333333</v>
      </c>
      <c r="S134" s="5">
        <v>3</v>
      </c>
      <c r="T134" s="5">
        <v>43187</v>
      </c>
      <c r="U134" s="7">
        <f t="shared" si="55"/>
        <v>14395.666666666666</v>
      </c>
    </row>
    <row r="135" spans="1:21" x14ac:dyDescent="0.3">
      <c r="A135" s="8">
        <v>45308</v>
      </c>
      <c r="B135" s="5">
        <v>19</v>
      </c>
      <c r="C135" s="5">
        <v>6651</v>
      </c>
      <c r="D135" s="5">
        <v>19705</v>
      </c>
      <c r="E135" s="5">
        <v>52739</v>
      </c>
      <c r="F135" s="5">
        <f t="shared" si="52"/>
        <v>350.05263157894734</v>
      </c>
      <c r="G135" s="5">
        <f t="shared" si="53"/>
        <v>1037.1052631578948</v>
      </c>
      <c r="H135" s="7">
        <f t="shared" si="54"/>
        <v>2775.7368421052633</v>
      </c>
      <c r="I135" s="5">
        <v>10</v>
      </c>
      <c r="J135" s="5">
        <v>69800</v>
      </c>
      <c r="K135" s="5">
        <v>15448</v>
      </c>
      <c r="L135" s="5">
        <v>5361</v>
      </c>
      <c r="M135" s="5">
        <f t="shared" si="40"/>
        <v>6980</v>
      </c>
      <c r="N135" s="5">
        <f t="shared" si="41"/>
        <v>1544.8</v>
      </c>
      <c r="O135" s="7">
        <f t="shared" si="42"/>
        <v>536.1</v>
      </c>
      <c r="P135" s="5">
        <v>8</v>
      </c>
      <c r="Q135" s="5">
        <v>55199</v>
      </c>
      <c r="R135" s="7">
        <f t="shared" si="44"/>
        <v>6899.875</v>
      </c>
      <c r="S135" s="5">
        <v>5</v>
      </c>
      <c r="T135" s="5">
        <v>187000</v>
      </c>
      <c r="U135" s="7">
        <f t="shared" si="55"/>
        <v>37400</v>
      </c>
    </row>
    <row r="136" spans="1:21" x14ac:dyDescent="0.3">
      <c r="A136" s="8">
        <v>45309</v>
      </c>
      <c r="B136" s="5">
        <v>31</v>
      </c>
      <c r="C136" s="5">
        <v>8557</v>
      </c>
      <c r="D136" s="5">
        <v>29679</v>
      </c>
      <c r="E136" s="5">
        <v>78958</v>
      </c>
      <c r="F136" s="5">
        <f t="shared" si="52"/>
        <v>276.03225806451616</v>
      </c>
      <c r="G136" s="5">
        <f t="shared" si="53"/>
        <v>957.38709677419354</v>
      </c>
      <c r="H136" s="7">
        <f t="shared" si="54"/>
        <v>2547.0322580645161</v>
      </c>
      <c r="I136" s="5">
        <v>16</v>
      </c>
      <c r="J136" s="5">
        <v>97100</v>
      </c>
      <c r="K136" s="5">
        <v>14792</v>
      </c>
      <c r="L136" s="5">
        <v>8200</v>
      </c>
      <c r="M136" s="5">
        <f t="shared" si="40"/>
        <v>6068.75</v>
      </c>
      <c r="N136" s="5">
        <f t="shared" si="41"/>
        <v>924.5</v>
      </c>
      <c r="O136" s="7">
        <f t="shared" si="42"/>
        <v>512.5</v>
      </c>
      <c r="P136" s="5">
        <v>10</v>
      </c>
      <c r="Q136" s="5">
        <v>51983</v>
      </c>
      <c r="R136" s="7">
        <f t="shared" si="44"/>
        <v>5198.3</v>
      </c>
      <c r="S136" s="5">
        <v>8</v>
      </c>
      <c r="T136" s="5">
        <v>61245</v>
      </c>
      <c r="U136" s="7">
        <f t="shared" si="55"/>
        <v>7655.625</v>
      </c>
    </row>
    <row r="137" spans="1:21" x14ac:dyDescent="0.3">
      <c r="A137" s="8">
        <v>45310</v>
      </c>
      <c r="B137" s="5">
        <v>5</v>
      </c>
      <c r="C137" s="5">
        <v>6266</v>
      </c>
      <c r="D137" s="5">
        <v>18900</v>
      </c>
      <c r="E137" s="5">
        <v>52309</v>
      </c>
      <c r="F137" s="5">
        <f t="shared" si="52"/>
        <v>1253.2</v>
      </c>
      <c r="G137" s="5">
        <f t="shared" si="53"/>
        <v>3780</v>
      </c>
      <c r="H137" s="7">
        <f t="shared" si="54"/>
        <v>10461.799999999999</v>
      </c>
      <c r="I137" s="5">
        <v>4</v>
      </c>
      <c r="J137" s="5">
        <v>43500</v>
      </c>
      <c r="K137" s="5">
        <v>7200</v>
      </c>
      <c r="L137" s="5">
        <v>3769</v>
      </c>
      <c r="M137" s="5">
        <f t="shared" si="40"/>
        <v>10875</v>
      </c>
      <c r="N137" s="5">
        <f t="shared" si="41"/>
        <v>1800</v>
      </c>
      <c r="O137" s="7">
        <f t="shared" si="42"/>
        <v>942.25</v>
      </c>
      <c r="P137" s="5">
        <v>3</v>
      </c>
      <c r="Q137" s="5">
        <v>22711</v>
      </c>
      <c r="R137" s="7">
        <f t="shared" si="44"/>
        <v>7570.333333333333</v>
      </c>
      <c r="S137" s="5">
        <v>1</v>
      </c>
      <c r="T137" s="5">
        <v>41000</v>
      </c>
      <c r="U137" s="7">
        <v>41000</v>
      </c>
    </row>
    <row r="138" spans="1:21" x14ac:dyDescent="0.3">
      <c r="A138" s="8">
        <v>45311</v>
      </c>
      <c r="B138" s="5">
        <v>7</v>
      </c>
      <c r="C138" s="5">
        <v>5108</v>
      </c>
      <c r="D138" s="5">
        <v>16898</v>
      </c>
      <c r="E138" s="5">
        <v>44400</v>
      </c>
      <c r="F138" s="5">
        <f t="shared" si="52"/>
        <v>729.71428571428567</v>
      </c>
      <c r="G138" s="5">
        <f t="shared" si="53"/>
        <v>2414</v>
      </c>
      <c r="H138" s="7">
        <f t="shared" si="54"/>
        <v>6342.8571428571431</v>
      </c>
      <c r="I138" s="5">
        <v>7</v>
      </c>
      <c r="J138" s="5">
        <v>60800</v>
      </c>
      <c r="K138" s="5">
        <v>10665</v>
      </c>
      <c r="L138" s="5">
        <v>4348</v>
      </c>
      <c r="M138" s="5">
        <f t="shared" si="40"/>
        <v>8685.7142857142862</v>
      </c>
      <c r="N138" s="5">
        <f t="shared" si="41"/>
        <v>1523.5714285714287</v>
      </c>
      <c r="O138" s="7">
        <f t="shared" si="42"/>
        <v>621.14285714285711</v>
      </c>
      <c r="P138" s="5">
        <v>3</v>
      </c>
      <c r="Q138" s="5">
        <v>14230</v>
      </c>
      <c r="R138" s="7">
        <f t="shared" si="44"/>
        <v>4743.333333333333</v>
      </c>
      <c r="S138" s="5">
        <v>0</v>
      </c>
      <c r="T138" s="5">
        <v>0</v>
      </c>
      <c r="U138" s="7">
        <v>0</v>
      </c>
    </row>
    <row r="139" spans="1:21" x14ac:dyDescent="0.3">
      <c r="A139" s="8">
        <v>45312</v>
      </c>
      <c r="B139" s="5">
        <v>4</v>
      </c>
      <c r="C139" s="5">
        <v>2197</v>
      </c>
      <c r="D139" s="5">
        <v>8947</v>
      </c>
      <c r="E139" s="5">
        <v>22600</v>
      </c>
      <c r="F139" s="5">
        <f t="shared" si="52"/>
        <v>549.25</v>
      </c>
      <c r="G139" s="5">
        <f t="shared" si="53"/>
        <v>2236.75</v>
      </c>
      <c r="H139" s="7">
        <f t="shared" si="54"/>
        <v>5650</v>
      </c>
      <c r="I139" s="5">
        <v>4</v>
      </c>
      <c r="J139" s="5">
        <v>32500</v>
      </c>
      <c r="K139" s="5">
        <v>6980</v>
      </c>
      <c r="L139" s="5">
        <v>2252</v>
      </c>
      <c r="M139" s="5">
        <f t="shared" si="40"/>
        <v>8125</v>
      </c>
      <c r="N139" s="5">
        <f t="shared" si="41"/>
        <v>1745</v>
      </c>
      <c r="O139" s="7">
        <f t="shared" si="42"/>
        <v>563</v>
      </c>
      <c r="P139" s="5">
        <v>3</v>
      </c>
      <c r="Q139" s="5">
        <v>16542</v>
      </c>
      <c r="R139" s="7">
        <f t="shared" si="44"/>
        <v>5514</v>
      </c>
      <c r="S139" s="5">
        <v>0</v>
      </c>
      <c r="T139" s="5">
        <v>0</v>
      </c>
      <c r="U139" s="7">
        <v>0</v>
      </c>
    </row>
    <row r="140" spans="1:21" x14ac:dyDescent="0.3">
      <c r="A140" s="8">
        <v>45313</v>
      </c>
      <c r="B140" s="5">
        <v>7</v>
      </c>
      <c r="C140" s="5">
        <v>9529</v>
      </c>
      <c r="D140" s="5">
        <v>26400</v>
      </c>
      <c r="E140" s="5">
        <v>64000</v>
      </c>
      <c r="F140" s="5">
        <f t="shared" si="52"/>
        <v>1361.2857142857142</v>
      </c>
      <c r="G140" s="5">
        <f t="shared" si="53"/>
        <v>3771.4285714285716</v>
      </c>
      <c r="H140" s="7">
        <f t="shared" si="54"/>
        <v>9142.8571428571431</v>
      </c>
      <c r="I140" s="5">
        <v>7</v>
      </c>
      <c r="J140" s="5">
        <v>55600</v>
      </c>
      <c r="K140" s="5">
        <v>12846</v>
      </c>
      <c r="L140" s="5">
        <v>6032</v>
      </c>
      <c r="M140" s="5">
        <f t="shared" si="40"/>
        <v>7942.8571428571431</v>
      </c>
      <c r="N140" s="5">
        <f t="shared" si="41"/>
        <v>1835.1428571428571</v>
      </c>
      <c r="O140" s="7">
        <f t="shared" si="42"/>
        <v>861.71428571428567</v>
      </c>
      <c r="P140" s="5">
        <v>3</v>
      </c>
      <c r="Q140" s="5">
        <v>21074</v>
      </c>
      <c r="R140" s="7">
        <f t="shared" si="44"/>
        <v>7024.666666666667</v>
      </c>
      <c r="S140" s="5">
        <v>3</v>
      </c>
      <c r="T140" s="5">
        <v>25525</v>
      </c>
      <c r="U140" s="2">
        <f>T140/S140</f>
        <v>8508.3333333333339</v>
      </c>
    </row>
    <row r="141" spans="1:21" x14ac:dyDescent="0.3">
      <c r="A141" s="8">
        <v>45314</v>
      </c>
      <c r="B141" s="5">
        <v>6</v>
      </c>
      <c r="C141" s="5">
        <v>5256</v>
      </c>
      <c r="D141" s="5">
        <v>10454</v>
      </c>
      <c r="E141" s="5">
        <v>34900</v>
      </c>
      <c r="F141" s="5">
        <f>C141/B141</f>
        <v>876</v>
      </c>
      <c r="G141" s="5">
        <f>D141/B141</f>
        <v>1742.3333333333333</v>
      </c>
      <c r="H141" s="7">
        <f>E141/B141</f>
        <v>5816.666666666667</v>
      </c>
      <c r="I141" s="5">
        <v>6</v>
      </c>
      <c r="J141" s="5">
        <v>111400</v>
      </c>
      <c r="K141" s="5">
        <v>18616</v>
      </c>
      <c r="L141" s="5">
        <v>4413</v>
      </c>
      <c r="M141" s="5">
        <f t="shared" si="40"/>
        <v>18566.666666666668</v>
      </c>
      <c r="N141" s="5">
        <f t="shared" si="41"/>
        <v>3102.6666666666665</v>
      </c>
      <c r="O141" s="7">
        <f t="shared" si="42"/>
        <v>735.5</v>
      </c>
      <c r="P141" s="5">
        <v>4</v>
      </c>
      <c r="Q141" s="5">
        <v>26234</v>
      </c>
      <c r="R141" s="7">
        <f>Q141/P141</f>
        <v>6558.5</v>
      </c>
      <c r="S141" s="5">
        <v>1</v>
      </c>
      <c r="T141" s="5">
        <v>5372</v>
      </c>
      <c r="U141" s="7">
        <f>T141/S141</f>
        <v>5372</v>
      </c>
    </row>
    <row r="142" spans="1:21" x14ac:dyDescent="0.3">
      <c r="A142" s="8">
        <v>45315</v>
      </c>
      <c r="B142" s="5">
        <v>8</v>
      </c>
      <c r="C142" s="5">
        <v>9953</v>
      </c>
      <c r="D142" s="5">
        <v>17404</v>
      </c>
      <c r="E142" s="5">
        <v>50841</v>
      </c>
      <c r="F142" s="5">
        <f>C142/B142</f>
        <v>1244.125</v>
      </c>
      <c r="G142" s="5">
        <f>D142/B142</f>
        <v>2175.5</v>
      </c>
      <c r="H142" s="7">
        <f>E142/B142</f>
        <v>6355.125</v>
      </c>
      <c r="I142" s="5">
        <v>6</v>
      </c>
      <c r="J142" s="5">
        <v>40400</v>
      </c>
      <c r="K142" s="5">
        <v>10045</v>
      </c>
      <c r="L142" s="5">
        <v>3022</v>
      </c>
      <c r="M142" s="5">
        <f t="shared" si="40"/>
        <v>6733.333333333333</v>
      </c>
      <c r="N142" s="5">
        <f t="shared" si="41"/>
        <v>1674.1666666666667</v>
      </c>
      <c r="O142" s="7">
        <f t="shared" si="42"/>
        <v>503.66666666666669</v>
      </c>
      <c r="P142" s="5">
        <v>4</v>
      </c>
      <c r="Q142" s="5">
        <v>31412</v>
      </c>
      <c r="R142" s="7">
        <f>Q142/P142</f>
        <v>7853</v>
      </c>
      <c r="S142" s="5">
        <v>1</v>
      </c>
      <c r="T142" s="5">
        <v>7374</v>
      </c>
      <c r="U142" s="7">
        <f>T142/S142</f>
        <v>7374</v>
      </c>
    </row>
    <row r="143" spans="1:21" x14ac:dyDescent="0.3">
      <c r="A143" s="8">
        <v>45316</v>
      </c>
      <c r="B143" s="5">
        <v>3</v>
      </c>
      <c r="C143" s="5">
        <v>2783</v>
      </c>
      <c r="D143" s="5">
        <v>10600</v>
      </c>
      <c r="E143" s="5">
        <v>25600</v>
      </c>
      <c r="F143" s="5">
        <f t="shared" ref="F143:F154" si="56">C143/B143</f>
        <v>927.66666666666663</v>
      </c>
      <c r="G143" s="5">
        <f t="shared" ref="G143:G154" si="57">D143/B143</f>
        <v>3533.3333333333335</v>
      </c>
      <c r="H143" s="7">
        <f t="shared" ref="H143:H154" si="58">E143/B143</f>
        <v>8533.3333333333339</v>
      </c>
      <c r="I143" s="5">
        <v>3</v>
      </c>
      <c r="J143" s="5">
        <v>21900</v>
      </c>
      <c r="K143" s="5">
        <v>4300</v>
      </c>
      <c r="L143" s="5">
        <v>1931</v>
      </c>
      <c r="M143" s="5">
        <f t="shared" si="40"/>
        <v>7300</v>
      </c>
      <c r="N143" s="5">
        <f t="shared" si="41"/>
        <v>1433.3333333333333</v>
      </c>
      <c r="O143" s="7">
        <f t="shared" si="42"/>
        <v>643.66666666666663</v>
      </c>
      <c r="P143" s="5">
        <v>3</v>
      </c>
      <c r="Q143" s="5">
        <v>20269</v>
      </c>
      <c r="R143" s="7">
        <f t="shared" ref="R143:R207" si="59">Q143/P143</f>
        <v>6756.333333333333</v>
      </c>
      <c r="S143" s="5">
        <v>1</v>
      </c>
      <c r="T143" s="5">
        <v>2500</v>
      </c>
      <c r="U143" s="7">
        <f>T143/S143</f>
        <v>2500</v>
      </c>
    </row>
    <row r="144" spans="1:21" x14ac:dyDescent="0.3">
      <c r="A144" s="8">
        <v>45317</v>
      </c>
      <c r="B144" s="5">
        <v>4</v>
      </c>
      <c r="C144" s="5">
        <v>4834</v>
      </c>
      <c r="D144" s="5">
        <v>10200</v>
      </c>
      <c r="E144" s="5">
        <v>28400</v>
      </c>
      <c r="F144" s="5">
        <f t="shared" si="56"/>
        <v>1208.5</v>
      </c>
      <c r="G144" s="5">
        <f t="shared" si="57"/>
        <v>2550</v>
      </c>
      <c r="H144" s="7">
        <f t="shared" si="58"/>
        <v>7100</v>
      </c>
      <c r="I144" s="5">
        <v>4</v>
      </c>
      <c r="J144" s="5">
        <v>65500</v>
      </c>
      <c r="K144" s="5">
        <v>17500</v>
      </c>
      <c r="L144" s="5">
        <v>3386</v>
      </c>
      <c r="M144" s="5">
        <f t="shared" si="40"/>
        <v>16375</v>
      </c>
      <c r="N144" s="5">
        <f t="shared" si="41"/>
        <v>4375</v>
      </c>
      <c r="O144" s="7">
        <f t="shared" si="42"/>
        <v>846.5</v>
      </c>
      <c r="P144" s="5">
        <v>3</v>
      </c>
      <c r="Q144" s="5">
        <v>15297</v>
      </c>
      <c r="R144" s="7">
        <f t="shared" si="59"/>
        <v>5099</v>
      </c>
      <c r="S144" s="5">
        <v>0</v>
      </c>
      <c r="T144" s="5">
        <v>0</v>
      </c>
      <c r="U144" s="7">
        <v>0</v>
      </c>
    </row>
    <row r="145" spans="1:21" x14ac:dyDescent="0.3">
      <c r="A145" s="8">
        <v>45318</v>
      </c>
      <c r="B145" s="5">
        <v>6</v>
      </c>
      <c r="C145" s="5">
        <v>4864</v>
      </c>
      <c r="D145" s="5">
        <v>14300</v>
      </c>
      <c r="E145" s="5">
        <v>40600</v>
      </c>
      <c r="F145" s="5">
        <f t="shared" si="56"/>
        <v>810.66666666666663</v>
      </c>
      <c r="G145" s="5">
        <f t="shared" si="57"/>
        <v>2383.3333333333335</v>
      </c>
      <c r="H145" s="7">
        <f t="shared" si="58"/>
        <v>6766.666666666667</v>
      </c>
      <c r="I145" s="5">
        <v>5</v>
      </c>
      <c r="J145" s="5">
        <v>42800</v>
      </c>
      <c r="K145" s="5">
        <v>9200</v>
      </c>
      <c r="L145" s="5">
        <v>3108</v>
      </c>
      <c r="M145" s="5">
        <f t="shared" si="40"/>
        <v>8560</v>
      </c>
      <c r="N145" s="5">
        <f t="shared" si="41"/>
        <v>1840</v>
      </c>
      <c r="O145" s="7">
        <f t="shared" si="42"/>
        <v>621.6</v>
      </c>
      <c r="P145" s="5">
        <v>3</v>
      </c>
      <c r="Q145" s="5">
        <v>25557</v>
      </c>
      <c r="R145" s="7">
        <f t="shared" si="59"/>
        <v>8519</v>
      </c>
      <c r="S145" s="5">
        <v>0</v>
      </c>
      <c r="T145" s="5">
        <v>0</v>
      </c>
      <c r="U145" s="7">
        <v>0</v>
      </c>
    </row>
    <row r="146" spans="1:21" x14ac:dyDescent="0.3">
      <c r="A146" s="8">
        <v>45319</v>
      </c>
      <c r="B146" s="5">
        <v>7</v>
      </c>
      <c r="C146" s="5">
        <v>2326</v>
      </c>
      <c r="D146" s="5">
        <v>5304</v>
      </c>
      <c r="E146" s="5">
        <v>15783</v>
      </c>
      <c r="F146" s="5">
        <f t="shared" si="56"/>
        <v>332.28571428571428</v>
      </c>
      <c r="G146" s="5">
        <f t="shared" si="57"/>
        <v>757.71428571428567</v>
      </c>
      <c r="H146" s="7">
        <f t="shared" si="58"/>
        <v>2254.7142857142858</v>
      </c>
      <c r="I146" s="5">
        <v>2</v>
      </c>
      <c r="J146" s="5">
        <v>23500</v>
      </c>
      <c r="K146" s="5">
        <v>7700</v>
      </c>
      <c r="L146" s="5">
        <v>1781</v>
      </c>
      <c r="M146" s="5">
        <f t="shared" si="40"/>
        <v>11750</v>
      </c>
      <c r="N146" s="5">
        <f t="shared" si="41"/>
        <v>3850</v>
      </c>
      <c r="O146" s="7">
        <f t="shared" si="42"/>
        <v>890.5</v>
      </c>
      <c r="P146" s="5">
        <v>1</v>
      </c>
      <c r="Q146" s="5">
        <v>4237</v>
      </c>
      <c r="R146" s="7">
        <f t="shared" si="59"/>
        <v>4237</v>
      </c>
      <c r="S146" s="5">
        <v>1</v>
      </c>
      <c r="T146" s="5">
        <v>31000</v>
      </c>
      <c r="U146" s="7">
        <v>31000</v>
      </c>
    </row>
    <row r="147" spans="1:21" x14ac:dyDescent="0.3">
      <c r="A147" s="8">
        <v>45320</v>
      </c>
      <c r="B147" s="5">
        <v>59</v>
      </c>
      <c r="C147" s="5">
        <v>7153</v>
      </c>
      <c r="D147" s="5">
        <v>15389</v>
      </c>
      <c r="E147" s="5">
        <v>37867</v>
      </c>
      <c r="F147" s="5">
        <f t="shared" si="56"/>
        <v>121.23728813559322</v>
      </c>
      <c r="G147" s="5">
        <f t="shared" si="57"/>
        <v>260.83050847457628</v>
      </c>
      <c r="H147" s="7">
        <f t="shared" si="58"/>
        <v>641.81355932203394</v>
      </c>
      <c r="I147" s="5">
        <v>4</v>
      </c>
      <c r="J147" s="5">
        <v>47000</v>
      </c>
      <c r="K147" s="5">
        <v>14100</v>
      </c>
      <c r="L147" s="5">
        <v>4544</v>
      </c>
      <c r="M147" s="5">
        <f t="shared" si="40"/>
        <v>11750</v>
      </c>
      <c r="N147" s="5">
        <f t="shared" si="41"/>
        <v>3525</v>
      </c>
      <c r="O147" s="7">
        <f t="shared" si="42"/>
        <v>1136</v>
      </c>
      <c r="P147" s="5">
        <v>5</v>
      </c>
      <c r="Q147" s="5">
        <v>42204</v>
      </c>
      <c r="R147" s="7">
        <f t="shared" si="59"/>
        <v>8440.7999999999993</v>
      </c>
      <c r="S147" s="5">
        <v>3</v>
      </c>
      <c r="T147" s="5">
        <v>12100</v>
      </c>
      <c r="U147" s="7">
        <f>T147/S147</f>
        <v>4033.3333333333335</v>
      </c>
    </row>
    <row r="148" spans="1:21" x14ac:dyDescent="0.3">
      <c r="A148" s="8">
        <v>45321</v>
      </c>
      <c r="B148" s="5">
        <v>52</v>
      </c>
      <c r="C148" s="5">
        <v>7622</v>
      </c>
      <c r="D148" s="5">
        <v>20000</v>
      </c>
      <c r="E148" s="5">
        <v>50090</v>
      </c>
      <c r="F148" s="5">
        <f t="shared" si="56"/>
        <v>146.57692307692307</v>
      </c>
      <c r="G148" s="5">
        <f t="shared" si="57"/>
        <v>384.61538461538464</v>
      </c>
      <c r="H148" s="7">
        <f t="shared" si="58"/>
        <v>963.26923076923072</v>
      </c>
      <c r="I148" s="5">
        <v>5</v>
      </c>
      <c r="J148" s="5">
        <v>46000</v>
      </c>
      <c r="K148" s="5">
        <v>10274</v>
      </c>
      <c r="L148" s="5">
        <v>3421</v>
      </c>
      <c r="M148" s="5">
        <f t="shared" si="40"/>
        <v>9200</v>
      </c>
      <c r="N148" s="5">
        <f t="shared" si="41"/>
        <v>2054.8000000000002</v>
      </c>
      <c r="O148" s="7">
        <f t="shared" si="42"/>
        <v>684.2</v>
      </c>
      <c r="P148" s="5">
        <v>6</v>
      </c>
      <c r="Q148" s="5">
        <v>49224</v>
      </c>
      <c r="R148" s="7">
        <f t="shared" si="59"/>
        <v>8204</v>
      </c>
      <c r="S148" s="5">
        <v>0</v>
      </c>
      <c r="T148" s="5">
        <v>0</v>
      </c>
      <c r="U148" s="7">
        <v>0</v>
      </c>
    </row>
    <row r="149" spans="1:21" s="41" customFormat="1" x14ac:dyDescent="0.3">
      <c r="A149" s="38">
        <v>45322</v>
      </c>
      <c r="B149" s="39">
        <v>34</v>
      </c>
      <c r="C149" s="39">
        <v>4732</v>
      </c>
      <c r="D149" s="39">
        <v>12260</v>
      </c>
      <c r="E149" s="39">
        <v>29087</v>
      </c>
      <c r="F149" s="39">
        <f t="shared" si="56"/>
        <v>139.1764705882353</v>
      </c>
      <c r="G149" s="39">
        <f t="shared" si="57"/>
        <v>360.58823529411762</v>
      </c>
      <c r="H149" s="40">
        <f t="shared" si="58"/>
        <v>855.5</v>
      </c>
      <c r="I149" s="39">
        <v>4</v>
      </c>
      <c r="J149" s="39">
        <v>41600</v>
      </c>
      <c r="K149" s="39">
        <v>12576</v>
      </c>
      <c r="L149" s="39">
        <v>2447</v>
      </c>
      <c r="M149" s="39">
        <f t="shared" si="40"/>
        <v>10400</v>
      </c>
      <c r="N149" s="39">
        <f t="shared" si="41"/>
        <v>3144</v>
      </c>
      <c r="O149" s="40">
        <f t="shared" si="42"/>
        <v>611.75</v>
      </c>
      <c r="P149" s="39">
        <v>3</v>
      </c>
      <c r="Q149" s="39">
        <v>24078</v>
      </c>
      <c r="R149" s="40">
        <f t="shared" si="59"/>
        <v>8026</v>
      </c>
      <c r="S149" s="39">
        <v>0</v>
      </c>
      <c r="T149" s="39">
        <v>0</v>
      </c>
      <c r="U149" s="40">
        <v>0</v>
      </c>
    </row>
    <row r="150" spans="1:21" x14ac:dyDescent="0.3">
      <c r="A150" s="8">
        <v>45323</v>
      </c>
      <c r="B150" s="5">
        <v>53</v>
      </c>
      <c r="C150" s="5">
        <v>19188</v>
      </c>
      <c r="D150" s="5">
        <v>17955</v>
      </c>
      <c r="E150" s="5">
        <v>49794</v>
      </c>
      <c r="F150" s="5">
        <f t="shared" si="56"/>
        <v>362.03773584905662</v>
      </c>
      <c r="G150" s="5">
        <f t="shared" si="57"/>
        <v>338.77358490566036</v>
      </c>
      <c r="H150" s="7">
        <f t="shared" si="58"/>
        <v>939.5094339622641</v>
      </c>
      <c r="I150" s="5">
        <v>6</v>
      </c>
      <c r="J150" s="5">
        <v>218400</v>
      </c>
      <c r="K150" s="5">
        <v>65865</v>
      </c>
      <c r="L150" s="5">
        <v>11286</v>
      </c>
      <c r="M150" s="5">
        <f t="shared" si="40"/>
        <v>36400</v>
      </c>
      <c r="N150" s="5">
        <f t="shared" si="41"/>
        <v>10977.5</v>
      </c>
      <c r="O150" s="7">
        <f t="shared" si="42"/>
        <v>1881</v>
      </c>
      <c r="P150" s="5">
        <v>4</v>
      </c>
      <c r="Q150" s="5">
        <v>57934</v>
      </c>
      <c r="R150" s="7">
        <f t="shared" si="59"/>
        <v>14483.5</v>
      </c>
      <c r="S150" s="5">
        <v>1</v>
      </c>
      <c r="T150" s="5">
        <v>45000</v>
      </c>
      <c r="U150" s="7">
        <v>45000</v>
      </c>
    </row>
    <row r="151" spans="1:21" x14ac:dyDescent="0.3">
      <c r="A151" s="8">
        <v>45324</v>
      </c>
      <c r="B151" s="5">
        <v>15</v>
      </c>
      <c r="C151" s="5">
        <v>17073</v>
      </c>
      <c r="D151" s="5">
        <v>32161</v>
      </c>
      <c r="E151" s="5">
        <v>85996</v>
      </c>
      <c r="F151" s="5">
        <f t="shared" si="56"/>
        <v>1138.2</v>
      </c>
      <c r="G151" s="5">
        <f t="shared" si="57"/>
        <v>2144.0666666666666</v>
      </c>
      <c r="H151" s="7">
        <f t="shared" si="58"/>
        <v>5733.0666666666666</v>
      </c>
      <c r="I151" s="5">
        <v>11</v>
      </c>
      <c r="J151" s="5">
        <v>247500</v>
      </c>
      <c r="K151" s="5">
        <v>87875</v>
      </c>
      <c r="L151" s="5">
        <v>11361</v>
      </c>
      <c r="M151" s="5">
        <f t="shared" si="40"/>
        <v>22500</v>
      </c>
      <c r="N151" s="5">
        <f t="shared" si="41"/>
        <v>7988.636363636364</v>
      </c>
      <c r="O151" s="7">
        <f t="shared" si="42"/>
        <v>1032.8181818181818</v>
      </c>
      <c r="P151" s="5">
        <v>4</v>
      </c>
      <c r="Q151" s="5">
        <v>39410</v>
      </c>
      <c r="R151" s="7">
        <f t="shared" si="59"/>
        <v>9852.5</v>
      </c>
      <c r="S151" s="5">
        <v>1</v>
      </c>
      <c r="T151" s="5">
        <v>24496</v>
      </c>
      <c r="U151" s="7">
        <v>24496</v>
      </c>
    </row>
    <row r="152" spans="1:21" x14ac:dyDescent="0.3">
      <c r="A152" s="8">
        <v>45325</v>
      </c>
      <c r="B152" s="5">
        <v>18</v>
      </c>
      <c r="C152" s="5">
        <v>6909</v>
      </c>
      <c r="D152" s="5">
        <v>20170</v>
      </c>
      <c r="E152" s="5">
        <v>52865</v>
      </c>
      <c r="F152" s="5">
        <f t="shared" si="56"/>
        <v>383.83333333333331</v>
      </c>
      <c r="G152" s="5">
        <f t="shared" si="57"/>
        <v>1120.5555555555557</v>
      </c>
      <c r="H152" s="7">
        <f t="shared" si="58"/>
        <v>2936.9444444444443</v>
      </c>
      <c r="I152" s="5">
        <v>9</v>
      </c>
      <c r="J152" s="5">
        <v>206000</v>
      </c>
      <c r="K152" s="5">
        <v>48800</v>
      </c>
      <c r="L152" s="5">
        <v>8543</v>
      </c>
      <c r="M152" s="5">
        <f t="shared" si="40"/>
        <v>22888.888888888891</v>
      </c>
      <c r="N152" s="5">
        <f t="shared" si="41"/>
        <v>5422.2222222222226</v>
      </c>
      <c r="O152" s="7">
        <f t="shared" si="42"/>
        <v>949.22222222222217</v>
      </c>
      <c r="P152" s="5">
        <v>4</v>
      </c>
      <c r="Q152" s="5">
        <v>26364</v>
      </c>
      <c r="R152" s="7">
        <f t="shared" si="59"/>
        <v>6591</v>
      </c>
      <c r="S152" s="5">
        <v>1</v>
      </c>
      <c r="T152" s="5">
        <v>22000</v>
      </c>
      <c r="U152" s="7">
        <v>22000</v>
      </c>
    </row>
    <row r="153" spans="1:21" x14ac:dyDescent="0.3">
      <c r="A153" s="8">
        <v>45326</v>
      </c>
      <c r="B153" s="5">
        <v>16</v>
      </c>
      <c r="C153" s="5">
        <v>7038</v>
      </c>
      <c r="D153" s="5">
        <v>16675</v>
      </c>
      <c r="E153" s="5">
        <v>48262</v>
      </c>
      <c r="F153" s="5">
        <f t="shared" si="56"/>
        <v>439.875</v>
      </c>
      <c r="G153" s="5">
        <f t="shared" si="57"/>
        <v>1042.1875</v>
      </c>
      <c r="H153" s="7">
        <f t="shared" si="58"/>
        <v>3016.375</v>
      </c>
      <c r="I153" s="5">
        <v>8</v>
      </c>
      <c r="J153" s="5">
        <v>148400</v>
      </c>
      <c r="K153" s="5">
        <v>50000</v>
      </c>
      <c r="L153" s="5">
        <v>7327</v>
      </c>
      <c r="M153" s="5">
        <f t="shared" si="40"/>
        <v>18550</v>
      </c>
      <c r="N153" s="5">
        <f t="shared" si="41"/>
        <v>6250</v>
      </c>
      <c r="O153" s="7">
        <f t="shared" si="42"/>
        <v>915.875</v>
      </c>
      <c r="P153" s="5">
        <v>4</v>
      </c>
      <c r="Q153" s="5">
        <v>50728</v>
      </c>
      <c r="R153" s="7">
        <f t="shared" si="59"/>
        <v>12682</v>
      </c>
      <c r="S153" s="5">
        <v>2</v>
      </c>
      <c r="T153" s="5">
        <v>22848</v>
      </c>
      <c r="U153" s="7">
        <f>T153/S153</f>
        <v>11424</v>
      </c>
    </row>
    <row r="154" spans="1:21" x14ac:dyDescent="0.3">
      <c r="A154" s="8">
        <v>45327</v>
      </c>
      <c r="B154" s="5">
        <v>10</v>
      </c>
      <c r="C154" s="5">
        <v>4818</v>
      </c>
      <c r="D154" s="5">
        <v>13793</v>
      </c>
      <c r="E154" s="5">
        <v>33822</v>
      </c>
      <c r="F154" s="5">
        <f t="shared" si="56"/>
        <v>481.8</v>
      </c>
      <c r="G154" s="5">
        <f t="shared" si="57"/>
        <v>1379.3</v>
      </c>
      <c r="H154" s="7">
        <f t="shared" si="58"/>
        <v>3382.2</v>
      </c>
      <c r="I154" s="5">
        <v>5</v>
      </c>
      <c r="J154" s="5">
        <v>80800</v>
      </c>
      <c r="K154" s="5">
        <v>28500</v>
      </c>
      <c r="L154" s="5">
        <v>17548</v>
      </c>
      <c r="M154" s="5">
        <f t="shared" si="40"/>
        <v>16160</v>
      </c>
      <c r="N154" s="5">
        <f t="shared" si="41"/>
        <v>5700</v>
      </c>
      <c r="O154" s="7">
        <f t="shared" si="42"/>
        <v>3509.6</v>
      </c>
      <c r="P154" s="5">
        <v>5</v>
      </c>
      <c r="Q154" s="5">
        <v>29455</v>
      </c>
      <c r="R154" s="7">
        <f t="shared" si="59"/>
        <v>5891</v>
      </c>
      <c r="S154" s="5">
        <v>1</v>
      </c>
      <c r="T154" s="5">
        <v>185929</v>
      </c>
      <c r="U154" s="7">
        <f>T154/S154</f>
        <v>185929</v>
      </c>
    </row>
    <row r="155" spans="1:21" x14ac:dyDescent="0.3">
      <c r="A155" s="8">
        <v>45328</v>
      </c>
      <c r="B155" s="5">
        <v>20</v>
      </c>
      <c r="C155" s="5">
        <v>8349</v>
      </c>
      <c r="D155" s="5">
        <v>24113</v>
      </c>
      <c r="E155" s="5">
        <v>67552</v>
      </c>
      <c r="F155" s="5">
        <f>C155/B155</f>
        <v>417.45</v>
      </c>
      <c r="G155" s="5">
        <f>D155/B155</f>
        <v>1205.6500000000001</v>
      </c>
      <c r="H155" s="7">
        <f>E155/B155</f>
        <v>3377.6</v>
      </c>
      <c r="I155" s="5">
        <v>11</v>
      </c>
      <c r="J155" s="5">
        <v>192900</v>
      </c>
      <c r="K155" s="5">
        <v>42900</v>
      </c>
      <c r="L155" s="5">
        <v>8401</v>
      </c>
      <c r="M155" s="5">
        <f t="shared" si="40"/>
        <v>17536.363636363636</v>
      </c>
      <c r="N155" s="5">
        <f t="shared" si="41"/>
        <v>3900</v>
      </c>
      <c r="O155" s="7">
        <f t="shared" si="42"/>
        <v>763.72727272727275</v>
      </c>
      <c r="P155" s="5">
        <v>7</v>
      </c>
      <c r="Q155" s="5">
        <v>78592</v>
      </c>
      <c r="R155" s="7">
        <f t="shared" si="59"/>
        <v>11227.428571428571</v>
      </c>
      <c r="S155" s="5">
        <v>3</v>
      </c>
      <c r="T155" s="5">
        <v>293947</v>
      </c>
      <c r="U155" s="7">
        <f t="shared" ref="U155:U158" si="60">T155/S155</f>
        <v>97982.333333333328</v>
      </c>
    </row>
    <row r="156" spans="1:21" x14ac:dyDescent="0.3">
      <c r="A156" s="8">
        <v>45329</v>
      </c>
      <c r="B156" s="5">
        <v>13</v>
      </c>
      <c r="C156" s="5">
        <v>3986</v>
      </c>
      <c r="D156" s="5">
        <v>12648</v>
      </c>
      <c r="E156" s="5">
        <v>37426</v>
      </c>
      <c r="F156" s="5">
        <f>C156/B156</f>
        <v>306.61538461538464</v>
      </c>
      <c r="G156" s="5">
        <f>D156/B156</f>
        <v>972.92307692307691</v>
      </c>
      <c r="H156" s="7">
        <f>E156/B156</f>
        <v>2878.9230769230771</v>
      </c>
      <c r="I156" s="5">
        <v>8</v>
      </c>
      <c r="J156" s="5">
        <v>74700</v>
      </c>
      <c r="K156" s="5">
        <v>16777</v>
      </c>
      <c r="L156" s="5">
        <v>5684</v>
      </c>
      <c r="M156" s="5">
        <f t="shared" si="40"/>
        <v>9337.5</v>
      </c>
      <c r="N156" s="5">
        <f t="shared" si="41"/>
        <v>2097.125</v>
      </c>
      <c r="O156" s="7">
        <f t="shared" si="42"/>
        <v>710.5</v>
      </c>
      <c r="P156" s="5">
        <v>5</v>
      </c>
      <c r="Q156" s="5">
        <v>40345</v>
      </c>
      <c r="R156" s="7">
        <f t="shared" si="59"/>
        <v>8069</v>
      </c>
      <c r="S156" s="5">
        <v>1</v>
      </c>
      <c r="T156" s="5">
        <v>103093</v>
      </c>
      <c r="U156" s="7">
        <f t="shared" si="60"/>
        <v>103093</v>
      </c>
    </row>
    <row r="157" spans="1:21" x14ac:dyDescent="0.3">
      <c r="A157" s="8">
        <v>45330</v>
      </c>
      <c r="B157" s="5">
        <v>18</v>
      </c>
      <c r="C157" s="5">
        <v>7905</v>
      </c>
      <c r="D157" s="5">
        <v>25897</v>
      </c>
      <c r="E157" s="5">
        <v>68247</v>
      </c>
      <c r="F157" s="5">
        <f t="shared" ref="F157:F164" si="61">C157/B157</f>
        <v>439.16666666666669</v>
      </c>
      <c r="G157" s="5">
        <f t="shared" ref="G157:G164" si="62">D157/B157</f>
        <v>1438.7222222222222</v>
      </c>
      <c r="H157" s="7">
        <f t="shared" ref="H157:H164" si="63">E157/B157</f>
        <v>3791.5</v>
      </c>
      <c r="I157" s="5">
        <v>8</v>
      </c>
      <c r="J157" s="5">
        <v>52300</v>
      </c>
      <c r="K157" s="5">
        <v>10143</v>
      </c>
      <c r="L157" s="5">
        <v>5010</v>
      </c>
      <c r="M157" s="5">
        <f t="shared" si="40"/>
        <v>6537.5</v>
      </c>
      <c r="N157" s="5">
        <f t="shared" si="41"/>
        <v>1267.875</v>
      </c>
      <c r="O157" s="7">
        <f t="shared" si="42"/>
        <v>626.25</v>
      </c>
      <c r="P157" s="5">
        <v>4</v>
      </c>
      <c r="Q157" s="5">
        <v>39083</v>
      </c>
      <c r="R157" s="7">
        <f t="shared" si="59"/>
        <v>9770.75</v>
      </c>
      <c r="S157" s="5">
        <v>0</v>
      </c>
      <c r="T157" s="5">
        <v>0</v>
      </c>
      <c r="U157" s="7">
        <v>0</v>
      </c>
    </row>
    <row r="158" spans="1:21" x14ac:dyDescent="0.3">
      <c r="A158" s="8">
        <v>45331</v>
      </c>
      <c r="B158" s="5">
        <v>14</v>
      </c>
      <c r="C158" s="5">
        <v>7086</v>
      </c>
      <c r="D158" s="5">
        <v>17918</v>
      </c>
      <c r="E158" s="5">
        <v>46832</v>
      </c>
      <c r="F158" s="5">
        <f t="shared" si="61"/>
        <v>506.14285714285717</v>
      </c>
      <c r="G158" s="5">
        <f t="shared" si="62"/>
        <v>1279.8571428571429</v>
      </c>
      <c r="H158" s="7">
        <f t="shared" si="63"/>
        <v>3345.1428571428573</v>
      </c>
      <c r="I158" s="5">
        <v>8</v>
      </c>
      <c r="J158" s="5">
        <v>50800</v>
      </c>
      <c r="K158" s="5">
        <v>8934</v>
      </c>
      <c r="L158" s="5">
        <v>4511</v>
      </c>
      <c r="M158" s="5">
        <f t="shared" si="40"/>
        <v>6350</v>
      </c>
      <c r="N158" s="5">
        <f t="shared" si="41"/>
        <v>1116.75</v>
      </c>
      <c r="O158" s="7">
        <f t="shared" si="42"/>
        <v>563.875</v>
      </c>
      <c r="P158" s="5">
        <v>4</v>
      </c>
      <c r="Q158" s="5">
        <v>31008</v>
      </c>
      <c r="R158" s="7">
        <f t="shared" si="59"/>
        <v>7752</v>
      </c>
      <c r="S158" s="5">
        <v>1</v>
      </c>
      <c r="T158" s="5">
        <v>5600</v>
      </c>
      <c r="U158" s="7">
        <f t="shared" si="60"/>
        <v>5600</v>
      </c>
    </row>
    <row r="159" spans="1:21" x14ac:dyDescent="0.3">
      <c r="A159" s="8">
        <v>45332</v>
      </c>
      <c r="B159" s="5">
        <v>12</v>
      </c>
      <c r="C159" s="5">
        <v>5859</v>
      </c>
      <c r="D159" s="5">
        <v>14375</v>
      </c>
      <c r="E159" s="5">
        <v>41463</v>
      </c>
      <c r="F159" s="5">
        <f t="shared" si="61"/>
        <v>488.25</v>
      </c>
      <c r="G159" s="5">
        <f t="shared" si="62"/>
        <v>1197.9166666666667</v>
      </c>
      <c r="H159" s="7">
        <f t="shared" si="63"/>
        <v>3455.25</v>
      </c>
      <c r="I159" s="5">
        <v>9</v>
      </c>
      <c r="J159" s="5">
        <v>73600</v>
      </c>
      <c r="K159" s="5">
        <v>13278</v>
      </c>
      <c r="L159" s="5">
        <v>5091</v>
      </c>
      <c r="M159" s="5">
        <f t="shared" si="40"/>
        <v>8177.7777777777774</v>
      </c>
      <c r="N159" s="5">
        <f t="shared" si="41"/>
        <v>1475.3333333333333</v>
      </c>
      <c r="O159" s="7">
        <f t="shared" si="42"/>
        <v>565.66666666666663</v>
      </c>
      <c r="P159" s="5">
        <v>2</v>
      </c>
      <c r="Q159" s="5">
        <v>17925</v>
      </c>
      <c r="R159" s="7">
        <f t="shared" si="59"/>
        <v>8962.5</v>
      </c>
      <c r="S159" s="5">
        <v>0</v>
      </c>
      <c r="T159" s="5">
        <v>0</v>
      </c>
      <c r="U159" s="7">
        <v>0</v>
      </c>
    </row>
    <row r="160" spans="1:21" x14ac:dyDescent="0.3">
      <c r="A160" s="8">
        <v>45333</v>
      </c>
      <c r="B160" s="5">
        <v>10</v>
      </c>
      <c r="C160" s="5">
        <v>7760</v>
      </c>
      <c r="D160" s="5">
        <v>17825</v>
      </c>
      <c r="E160" s="5">
        <v>45330</v>
      </c>
      <c r="F160" s="5">
        <f t="shared" si="61"/>
        <v>776</v>
      </c>
      <c r="G160" s="5">
        <f t="shared" si="62"/>
        <v>1782.5</v>
      </c>
      <c r="H160" s="7">
        <f t="shared" si="63"/>
        <v>4533</v>
      </c>
      <c r="I160" s="5">
        <v>6</v>
      </c>
      <c r="J160" s="5">
        <v>156000</v>
      </c>
      <c r="K160" s="5">
        <v>57700</v>
      </c>
      <c r="L160" s="5">
        <v>9657</v>
      </c>
      <c r="M160" s="5">
        <f t="shared" si="40"/>
        <v>26000</v>
      </c>
      <c r="N160" s="5">
        <f t="shared" si="41"/>
        <v>9616.6666666666661</v>
      </c>
      <c r="O160" s="7">
        <f t="shared" si="42"/>
        <v>1609.5</v>
      </c>
      <c r="P160" s="5">
        <v>3</v>
      </c>
      <c r="Q160" s="5">
        <v>22372</v>
      </c>
      <c r="R160" s="7">
        <f t="shared" si="59"/>
        <v>7457.333333333333</v>
      </c>
      <c r="S160" s="5">
        <v>0</v>
      </c>
      <c r="T160" s="5">
        <v>0</v>
      </c>
      <c r="U160" s="7">
        <v>0</v>
      </c>
    </row>
    <row r="161" spans="1:21" s="23" customFormat="1" x14ac:dyDescent="0.3">
      <c r="A161" s="21">
        <v>45334</v>
      </c>
      <c r="B161" s="22">
        <v>6</v>
      </c>
      <c r="C161" s="22">
        <v>9325</v>
      </c>
      <c r="D161" s="22">
        <v>22900</v>
      </c>
      <c r="E161" s="22">
        <v>50800</v>
      </c>
      <c r="F161" s="22">
        <f t="shared" si="61"/>
        <v>1554.1666666666667</v>
      </c>
      <c r="G161" s="22">
        <f t="shared" si="62"/>
        <v>3816.6666666666665</v>
      </c>
      <c r="H161" s="24">
        <f t="shared" si="63"/>
        <v>8466.6666666666661</v>
      </c>
      <c r="I161" s="22">
        <v>6</v>
      </c>
      <c r="J161" s="22">
        <v>43900</v>
      </c>
      <c r="K161" s="22">
        <v>11200</v>
      </c>
      <c r="L161" s="22">
        <v>4059</v>
      </c>
      <c r="M161" s="22">
        <f t="shared" si="40"/>
        <v>7316.666666666667</v>
      </c>
      <c r="N161" s="22">
        <f t="shared" si="41"/>
        <v>1866.6666666666667</v>
      </c>
      <c r="O161" s="24">
        <f t="shared" si="42"/>
        <v>676.5</v>
      </c>
      <c r="P161" s="22">
        <v>6</v>
      </c>
      <c r="Q161" s="22">
        <v>71018</v>
      </c>
      <c r="R161" s="24">
        <f t="shared" si="59"/>
        <v>11836.333333333334</v>
      </c>
      <c r="S161" s="22">
        <v>3</v>
      </c>
      <c r="T161" s="22">
        <v>39400</v>
      </c>
      <c r="U161" s="24">
        <f>T161/S161</f>
        <v>13133.333333333334</v>
      </c>
    </row>
    <row r="162" spans="1:21" x14ac:dyDescent="0.3">
      <c r="A162" s="8">
        <v>45335</v>
      </c>
      <c r="B162" s="5">
        <v>3</v>
      </c>
      <c r="C162" s="5">
        <v>4046</v>
      </c>
      <c r="D162" s="5">
        <v>10000</v>
      </c>
      <c r="E162" s="5">
        <v>26700</v>
      </c>
      <c r="F162" s="5">
        <f t="shared" si="61"/>
        <v>1348.6666666666667</v>
      </c>
      <c r="G162" s="5">
        <f t="shared" si="62"/>
        <v>3333.3333333333335</v>
      </c>
      <c r="H162" s="7">
        <f t="shared" si="63"/>
        <v>8900</v>
      </c>
      <c r="I162" s="5">
        <v>2</v>
      </c>
      <c r="J162" s="5">
        <v>15800</v>
      </c>
      <c r="K162" s="5">
        <v>4500</v>
      </c>
      <c r="L162" s="5">
        <v>1615</v>
      </c>
      <c r="M162" s="5">
        <f t="shared" si="40"/>
        <v>7900</v>
      </c>
      <c r="N162" s="5">
        <f t="shared" si="41"/>
        <v>2250</v>
      </c>
      <c r="O162" s="7">
        <f t="shared" si="42"/>
        <v>807.5</v>
      </c>
      <c r="P162" s="5">
        <v>3</v>
      </c>
      <c r="Q162" s="5">
        <v>20831</v>
      </c>
      <c r="R162" s="7">
        <f t="shared" si="59"/>
        <v>6943.666666666667</v>
      </c>
      <c r="S162" s="5">
        <v>0</v>
      </c>
      <c r="T162" s="5">
        <v>0</v>
      </c>
      <c r="U162" s="7">
        <v>0</v>
      </c>
    </row>
    <row r="163" spans="1:21" x14ac:dyDescent="0.3">
      <c r="A163" s="8">
        <v>45336</v>
      </c>
      <c r="B163" s="5">
        <v>3</v>
      </c>
      <c r="C163" s="5">
        <v>6294</v>
      </c>
      <c r="D163" s="5">
        <v>10200</v>
      </c>
      <c r="E163" s="5">
        <v>28600</v>
      </c>
      <c r="F163" s="5">
        <f t="shared" si="61"/>
        <v>2098</v>
      </c>
      <c r="G163" s="5">
        <f t="shared" si="62"/>
        <v>3400</v>
      </c>
      <c r="H163" s="7">
        <f t="shared" si="63"/>
        <v>9533.3333333333339</v>
      </c>
      <c r="I163" s="5">
        <v>3</v>
      </c>
      <c r="J163" s="5">
        <v>35000</v>
      </c>
      <c r="K163" s="5">
        <v>6800</v>
      </c>
      <c r="L163" s="5">
        <v>2727</v>
      </c>
      <c r="M163" s="5">
        <f t="shared" ref="M163:M178" si="64">J163/I163</f>
        <v>11666.666666666666</v>
      </c>
      <c r="N163" s="5">
        <f t="shared" ref="N163:N178" si="65">K163/I163</f>
        <v>2266.6666666666665</v>
      </c>
      <c r="O163" s="7">
        <f t="shared" ref="O163:O178" si="66">L163/I163</f>
        <v>909</v>
      </c>
      <c r="P163" s="5">
        <v>5</v>
      </c>
      <c r="Q163" s="5">
        <v>27528</v>
      </c>
      <c r="R163" s="7">
        <f t="shared" si="59"/>
        <v>5505.6</v>
      </c>
      <c r="S163" s="5">
        <v>1</v>
      </c>
      <c r="T163" s="5">
        <v>7200</v>
      </c>
      <c r="U163" s="7">
        <f t="shared" ref="U163:U167" si="67">T163/S163</f>
        <v>7200</v>
      </c>
    </row>
    <row r="164" spans="1:21" x14ac:dyDescent="0.3">
      <c r="A164" s="8">
        <v>45337</v>
      </c>
      <c r="B164" s="5">
        <v>8</v>
      </c>
      <c r="C164" s="5">
        <v>10766</v>
      </c>
      <c r="D164" s="5">
        <v>22800</v>
      </c>
      <c r="E164" s="5">
        <v>49600</v>
      </c>
      <c r="F164" s="5">
        <f t="shared" si="61"/>
        <v>1345.75</v>
      </c>
      <c r="G164" s="5">
        <f t="shared" si="62"/>
        <v>2850</v>
      </c>
      <c r="H164" s="7">
        <f t="shared" si="63"/>
        <v>6200</v>
      </c>
      <c r="I164" s="5">
        <v>8</v>
      </c>
      <c r="J164" s="5">
        <v>115500</v>
      </c>
      <c r="K164" s="5">
        <v>22400</v>
      </c>
      <c r="L164" s="5">
        <v>10558</v>
      </c>
      <c r="M164" s="5">
        <f t="shared" si="64"/>
        <v>14437.5</v>
      </c>
      <c r="N164" s="5">
        <f t="shared" si="65"/>
        <v>2800</v>
      </c>
      <c r="O164" s="7">
        <f t="shared" si="66"/>
        <v>1319.75</v>
      </c>
      <c r="P164" s="5">
        <v>7</v>
      </c>
      <c r="Q164" s="5">
        <v>86349</v>
      </c>
      <c r="R164" s="7">
        <f t="shared" si="59"/>
        <v>12335.571428571429</v>
      </c>
      <c r="S164" s="5">
        <v>2</v>
      </c>
      <c r="T164" s="5">
        <v>20800</v>
      </c>
      <c r="U164" s="7">
        <f t="shared" si="67"/>
        <v>10400</v>
      </c>
    </row>
    <row r="165" spans="1:21" x14ac:dyDescent="0.3">
      <c r="A165" s="8">
        <v>45338</v>
      </c>
      <c r="B165" s="5">
        <v>6</v>
      </c>
      <c r="C165" s="5">
        <v>5665</v>
      </c>
      <c r="D165" s="5">
        <v>20500</v>
      </c>
      <c r="E165" s="5">
        <v>45700</v>
      </c>
      <c r="F165" s="5">
        <f>C165/B165</f>
        <v>944.16666666666663</v>
      </c>
      <c r="G165" s="5">
        <f>D165/B165</f>
        <v>3416.6666666666665</v>
      </c>
      <c r="H165" s="7">
        <f>E165/B165</f>
        <v>7616.666666666667</v>
      </c>
      <c r="I165" s="5">
        <v>6</v>
      </c>
      <c r="J165" s="5">
        <v>37800</v>
      </c>
      <c r="K165" s="5">
        <v>8400</v>
      </c>
      <c r="L165" s="5">
        <v>3439</v>
      </c>
      <c r="M165" s="5">
        <f t="shared" si="64"/>
        <v>6300</v>
      </c>
      <c r="N165" s="5">
        <f t="shared" si="65"/>
        <v>1400</v>
      </c>
      <c r="O165" s="7">
        <f t="shared" si="66"/>
        <v>573.16666666666663</v>
      </c>
      <c r="P165" s="5">
        <v>5</v>
      </c>
      <c r="Q165" s="5">
        <v>41115</v>
      </c>
      <c r="R165" s="7">
        <f t="shared" si="59"/>
        <v>8223</v>
      </c>
      <c r="S165" s="5">
        <v>4</v>
      </c>
      <c r="T165" s="5">
        <v>53319</v>
      </c>
      <c r="U165" s="7">
        <f t="shared" si="67"/>
        <v>13329.75</v>
      </c>
    </row>
    <row r="166" spans="1:21" s="5" customFormat="1" x14ac:dyDescent="0.3">
      <c r="A166" s="8">
        <v>45339</v>
      </c>
      <c r="B166" s="5">
        <v>7</v>
      </c>
      <c r="C166" s="5">
        <v>5208</v>
      </c>
      <c r="D166" s="5">
        <v>14479</v>
      </c>
      <c r="E166" s="5">
        <v>57000</v>
      </c>
      <c r="F166" s="5">
        <f>C166/B166</f>
        <v>744</v>
      </c>
      <c r="G166" s="5">
        <f>D166/B166</f>
        <v>2068.4285714285716</v>
      </c>
      <c r="H166" s="7">
        <f>E166/B166</f>
        <v>8142.8571428571431</v>
      </c>
      <c r="I166" s="5">
        <v>6</v>
      </c>
      <c r="J166" s="5">
        <v>68400</v>
      </c>
      <c r="K166" s="5">
        <v>12763</v>
      </c>
      <c r="L166" s="5">
        <v>3673</v>
      </c>
      <c r="M166" s="5">
        <f t="shared" si="64"/>
        <v>11400</v>
      </c>
      <c r="N166" s="5">
        <f t="shared" si="65"/>
        <v>2127.1666666666665</v>
      </c>
      <c r="O166" s="7">
        <f t="shared" si="66"/>
        <v>612.16666666666663</v>
      </c>
      <c r="P166" s="5">
        <v>5</v>
      </c>
      <c r="Q166" s="5">
        <v>50401</v>
      </c>
      <c r="R166" s="7">
        <f t="shared" si="59"/>
        <v>10080.200000000001</v>
      </c>
      <c r="S166" s="5">
        <v>1</v>
      </c>
      <c r="T166" s="5">
        <v>6495</v>
      </c>
      <c r="U166" s="7">
        <f t="shared" si="67"/>
        <v>6495</v>
      </c>
    </row>
    <row r="167" spans="1:21" x14ac:dyDescent="0.3">
      <c r="A167" s="8">
        <v>45340</v>
      </c>
      <c r="B167" s="5">
        <v>3</v>
      </c>
      <c r="C167" s="5">
        <v>5900</v>
      </c>
      <c r="D167" s="5">
        <v>24300</v>
      </c>
      <c r="E167" s="5">
        <v>65000</v>
      </c>
      <c r="F167" s="5">
        <f t="shared" ref="F167:F176" si="68">C167/B167</f>
        <v>1966.6666666666667</v>
      </c>
      <c r="G167" s="5">
        <f t="shared" ref="G167:G176" si="69">D167/B167</f>
        <v>8100</v>
      </c>
      <c r="H167" s="7">
        <f t="shared" ref="H167:H176" si="70">E167/B167</f>
        <v>21666.666666666668</v>
      </c>
      <c r="I167" s="5">
        <v>2</v>
      </c>
      <c r="J167" s="5">
        <v>18900</v>
      </c>
      <c r="K167" s="5">
        <v>4800</v>
      </c>
      <c r="L167" s="5">
        <v>1889</v>
      </c>
      <c r="M167" s="5">
        <f t="shared" si="64"/>
        <v>9450</v>
      </c>
      <c r="N167" s="5">
        <f t="shared" si="65"/>
        <v>2400</v>
      </c>
      <c r="O167" s="7">
        <f t="shared" si="66"/>
        <v>944.5</v>
      </c>
      <c r="P167" s="5">
        <v>5</v>
      </c>
      <c r="Q167" s="5">
        <v>66334</v>
      </c>
      <c r="R167" s="7">
        <f t="shared" si="59"/>
        <v>13266.8</v>
      </c>
      <c r="S167" s="5">
        <v>1</v>
      </c>
      <c r="T167" s="5">
        <v>33000</v>
      </c>
      <c r="U167" s="7">
        <f t="shared" si="67"/>
        <v>33000</v>
      </c>
    </row>
    <row r="168" spans="1:21" x14ac:dyDescent="0.3">
      <c r="A168" s="8">
        <v>45341</v>
      </c>
      <c r="B168" s="5">
        <v>3</v>
      </c>
      <c r="C168" s="5">
        <v>2039</v>
      </c>
      <c r="D168" s="5">
        <v>8700</v>
      </c>
      <c r="E168" s="5">
        <v>25500</v>
      </c>
      <c r="F168" s="5">
        <f t="shared" si="68"/>
        <v>679.66666666666663</v>
      </c>
      <c r="G168" s="5">
        <f t="shared" si="69"/>
        <v>2900</v>
      </c>
      <c r="H168" s="7">
        <f t="shared" si="70"/>
        <v>8500</v>
      </c>
      <c r="I168" s="5">
        <v>4</v>
      </c>
      <c r="J168" s="5">
        <v>27800</v>
      </c>
      <c r="K168" s="5">
        <v>6008</v>
      </c>
      <c r="L168" s="5">
        <v>1514</v>
      </c>
      <c r="M168" s="5">
        <f t="shared" si="64"/>
        <v>6950</v>
      </c>
      <c r="N168" s="5">
        <f t="shared" si="65"/>
        <v>1502</v>
      </c>
      <c r="O168" s="7">
        <f t="shared" si="66"/>
        <v>378.5</v>
      </c>
      <c r="P168" s="5">
        <v>3</v>
      </c>
      <c r="Q168" s="5">
        <v>23436</v>
      </c>
      <c r="R168" s="7">
        <f t="shared" si="59"/>
        <v>7812</v>
      </c>
      <c r="S168" s="5">
        <v>0</v>
      </c>
      <c r="T168" s="5">
        <v>0</v>
      </c>
      <c r="U168" s="7">
        <v>0</v>
      </c>
    </row>
    <row r="169" spans="1:21" x14ac:dyDescent="0.3">
      <c r="A169" s="8">
        <v>45342</v>
      </c>
      <c r="B169" s="5">
        <v>8</v>
      </c>
      <c r="C169" s="5">
        <v>9804</v>
      </c>
      <c r="D169" s="5">
        <v>30900</v>
      </c>
      <c r="E169" s="5">
        <v>83000</v>
      </c>
      <c r="F169" s="5">
        <f t="shared" si="68"/>
        <v>1225.5</v>
      </c>
      <c r="G169" s="5">
        <f t="shared" si="69"/>
        <v>3862.5</v>
      </c>
      <c r="H169" s="7">
        <f t="shared" si="70"/>
        <v>10375</v>
      </c>
      <c r="I169" s="5">
        <v>8</v>
      </c>
      <c r="J169" s="5">
        <v>75500</v>
      </c>
      <c r="K169" s="5">
        <v>20251</v>
      </c>
      <c r="L169" s="5">
        <v>9035</v>
      </c>
      <c r="M169" s="5">
        <f t="shared" si="64"/>
        <v>9437.5</v>
      </c>
      <c r="N169" s="5">
        <f t="shared" si="65"/>
        <v>2531.375</v>
      </c>
      <c r="O169" s="7">
        <f t="shared" si="66"/>
        <v>1129.375</v>
      </c>
      <c r="P169" s="5">
        <v>7</v>
      </c>
      <c r="Q169" s="5">
        <v>72704</v>
      </c>
      <c r="R169" s="7">
        <f t="shared" si="59"/>
        <v>10386.285714285714</v>
      </c>
      <c r="S169" s="5">
        <v>5</v>
      </c>
      <c r="T169" s="5">
        <v>63500</v>
      </c>
      <c r="U169" s="7">
        <f>T169/S169</f>
        <v>12700</v>
      </c>
    </row>
    <row r="170" spans="1:21" x14ac:dyDescent="0.3">
      <c r="A170" s="8">
        <v>45343</v>
      </c>
      <c r="B170" s="5">
        <v>10</v>
      </c>
      <c r="C170" s="5">
        <v>9842</v>
      </c>
      <c r="D170" s="5">
        <v>27465</v>
      </c>
      <c r="E170" s="5">
        <v>74200</v>
      </c>
      <c r="F170" s="5">
        <f t="shared" si="68"/>
        <v>984.2</v>
      </c>
      <c r="G170" s="5">
        <f t="shared" si="69"/>
        <v>2746.5</v>
      </c>
      <c r="H170" s="7">
        <f t="shared" si="70"/>
        <v>7420</v>
      </c>
      <c r="I170" s="5">
        <v>8</v>
      </c>
      <c r="J170" s="5">
        <v>45100</v>
      </c>
      <c r="K170" s="5">
        <v>10891</v>
      </c>
      <c r="L170" s="5">
        <v>4576</v>
      </c>
      <c r="M170" s="5">
        <f t="shared" si="64"/>
        <v>5637.5</v>
      </c>
      <c r="N170" s="5">
        <f t="shared" si="65"/>
        <v>1361.375</v>
      </c>
      <c r="O170" s="7">
        <f t="shared" si="66"/>
        <v>572</v>
      </c>
      <c r="P170" s="5">
        <v>6</v>
      </c>
      <c r="Q170" s="5">
        <v>56299</v>
      </c>
      <c r="R170" s="7">
        <f t="shared" si="59"/>
        <v>9383.1666666666661</v>
      </c>
      <c r="S170" s="5">
        <v>2</v>
      </c>
      <c r="T170" s="5">
        <v>151406</v>
      </c>
      <c r="U170" s="7">
        <f>T170/S170</f>
        <v>75703</v>
      </c>
    </row>
    <row r="171" spans="1:21" x14ac:dyDescent="0.3">
      <c r="A171" s="8">
        <v>45344</v>
      </c>
      <c r="B171" s="5">
        <v>9</v>
      </c>
      <c r="C171" s="5">
        <v>12963</v>
      </c>
      <c r="D171" s="5">
        <v>32829</v>
      </c>
      <c r="E171" s="5">
        <v>100600</v>
      </c>
      <c r="F171" s="5">
        <f t="shared" si="68"/>
        <v>1440.3333333333333</v>
      </c>
      <c r="G171" s="5">
        <f t="shared" si="69"/>
        <v>3647.6666666666665</v>
      </c>
      <c r="H171" s="7">
        <f t="shared" si="70"/>
        <v>11177.777777777777</v>
      </c>
      <c r="I171" s="5">
        <v>7</v>
      </c>
      <c r="J171" s="5">
        <v>95700</v>
      </c>
      <c r="K171" s="5">
        <v>19961</v>
      </c>
      <c r="L171" s="5">
        <v>4129</v>
      </c>
      <c r="M171" s="5">
        <f t="shared" si="64"/>
        <v>13671.428571428571</v>
      </c>
      <c r="N171" s="5">
        <f t="shared" si="65"/>
        <v>2851.5714285714284</v>
      </c>
      <c r="O171" s="7">
        <f t="shared" si="66"/>
        <v>589.85714285714289</v>
      </c>
      <c r="P171" s="5">
        <v>6</v>
      </c>
      <c r="Q171" s="5">
        <v>71668</v>
      </c>
      <c r="R171" s="7">
        <f t="shared" si="59"/>
        <v>11944.666666666666</v>
      </c>
      <c r="S171" s="5">
        <v>1</v>
      </c>
      <c r="T171" s="5">
        <v>11000</v>
      </c>
      <c r="U171" s="7">
        <f t="shared" ref="U171:U175" si="71">T171/S171</f>
        <v>11000</v>
      </c>
    </row>
    <row r="172" spans="1:21" x14ac:dyDescent="0.3">
      <c r="A172" s="8">
        <v>45345</v>
      </c>
      <c r="B172" s="5">
        <v>4</v>
      </c>
      <c r="C172" s="5">
        <v>5450</v>
      </c>
      <c r="D172" s="5">
        <v>22100</v>
      </c>
      <c r="E172" s="5">
        <v>47000</v>
      </c>
      <c r="F172" s="5">
        <f t="shared" si="68"/>
        <v>1362.5</v>
      </c>
      <c r="G172" s="5">
        <f t="shared" si="69"/>
        <v>5525</v>
      </c>
      <c r="H172" s="7">
        <f t="shared" si="70"/>
        <v>11750</v>
      </c>
      <c r="I172" s="5">
        <v>4</v>
      </c>
      <c r="J172" s="5">
        <v>28800</v>
      </c>
      <c r="K172" s="5">
        <v>10900</v>
      </c>
      <c r="L172" s="5">
        <v>3622</v>
      </c>
      <c r="M172" s="5">
        <f t="shared" si="64"/>
        <v>7200</v>
      </c>
      <c r="N172" s="5">
        <f t="shared" si="65"/>
        <v>2725</v>
      </c>
      <c r="O172" s="7">
        <f t="shared" si="66"/>
        <v>905.5</v>
      </c>
      <c r="P172" s="5">
        <v>2</v>
      </c>
      <c r="Q172" s="5">
        <v>21804</v>
      </c>
      <c r="R172" s="7">
        <f t="shared" si="59"/>
        <v>10902</v>
      </c>
      <c r="S172" s="5">
        <v>1</v>
      </c>
      <c r="T172" s="5">
        <v>9900</v>
      </c>
      <c r="U172" s="7">
        <f t="shared" si="71"/>
        <v>9900</v>
      </c>
    </row>
    <row r="173" spans="1:21" x14ac:dyDescent="0.3">
      <c r="A173" s="8">
        <v>45346</v>
      </c>
      <c r="B173" s="5">
        <v>7</v>
      </c>
      <c r="C173" s="5">
        <v>11267</v>
      </c>
      <c r="D173" s="5">
        <v>34200</v>
      </c>
      <c r="E173" s="5">
        <v>94600</v>
      </c>
      <c r="F173" s="5">
        <f t="shared" si="68"/>
        <v>1609.5714285714287</v>
      </c>
      <c r="G173" s="5">
        <f t="shared" si="69"/>
        <v>4885.7142857142853</v>
      </c>
      <c r="H173" s="7">
        <f t="shared" si="70"/>
        <v>13514.285714285714</v>
      </c>
      <c r="I173" s="5">
        <v>5</v>
      </c>
      <c r="J173" s="5">
        <v>78800</v>
      </c>
      <c r="K173" s="5">
        <v>18281</v>
      </c>
      <c r="L173" s="5">
        <v>5890</v>
      </c>
      <c r="M173" s="5">
        <f t="shared" si="64"/>
        <v>15760</v>
      </c>
      <c r="N173" s="5">
        <f t="shared" si="65"/>
        <v>3656.2</v>
      </c>
      <c r="O173" s="7">
        <f t="shared" si="66"/>
        <v>1178</v>
      </c>
      <c r="P173" s="5">
        <v>7</v>
      </c>
      <c r="Q173" s="5">
        <v>78644</v>
      </c>
      <c r="R173" s="7">
        <f t="shared" si="59"/>
        <v>11234.857142857143</v>
      </c>
      <c r="S173" s="5">
        <v>2</v>
      </c>
      <c r="T173" s="5">
        <v>90000</v>
      </c>
      <c r="U173" s="7">
        <f t="shared" si="71"/>
        <v>45000</v>
      </c>
    </row>
    <row r="174" spans="1:21" x14ac:dyDescent="0.3">
      <c r="A174" s="8">
        <v>45347</v>
      </c>
      <c r="B174" s="5">
        <v>4</v>
      </c>
      <c r="C174" s="5">
        <v>10332</v>
      </c>
      <c r="D174" s="5">
        <v>22100</v>
      </c>
      <c r="E174" s="5">
        <v>67600</v>
      </c>
      <c r="F174" s="5">
        <f t="shared" si="68"/>
        <v>2583</v>
      </c>
      <c r="G174" s="5">
        <f t="shared" si="69"/>
        <v>5525</v>
      </c>
      <c r="H174" s="7">
        <f t="shared" si="70"/>
        <v>16900</v>
      </c>
      <c r="I174" s="5">
        <v>4</v>
      </c>
      <c r="J174" s="5">
        <v>80900</v>
      </c>
      <c r="K174" s="5">
        <v>14700</v>
      </c>
      <c r="L174" s="5">
        <v>5651</v>
      </c>
      <c r="M174" s="5">
        <f t="shared" si="64"/>
        <v>20225</v>
      </c>
      <c r="N174" s="5">
        <f t="shared" si="65"/>
        <v>3675</v>
      </c>
      <c r="O174" s="7">
        <f t="shared" si="66"/>
        <v>1412.75</v>
      </c>
      <c r="P174" s="5">
        <v>6</v>
      </c>
      <c r="Q174" s="5">
        <v>116054</v>
      </c>
      <c r="R174" s="7">
        <f t="shared" si="59"/>
        <v>19342.333333333332</v>
      </c>
      <c r="S174" s="5">
        <v>2</v>
      </c>
      <c r="T174" s="5">
        <v>168000</v>
      </c>
      <c r="U174" s="7">
        <f t="shared" si="71"/>
        <v>84000</v>
      </c>
    </row>
    <row r="175" spans="1:21" x14ac:dyDescent="0.3">
      <c r="A175" s="8">
        <v>45348</v>
      </c>
      <c r="B175" s="5">
        <v>5</v>
      </c>
      <c r="C175" s="5">
        <v>6874</v>
      </c>
      <c r="D175" s="5">
        <v>19600</v>
      </c>
      <c r="E175" s="5">
        <v>45800</v>
      </c>
      <c r="F175" s="5">
        <f t="shared" si="68"/>
        <v>1374.8</v>
      </c>
      <c r="G175" s="5">
        <f t="shared" si="69"/>
        <v>3920</v>
      </c>
      <c r="H175" s="7">
        <f t="shared" si="70"/>
        <v>9160</v>
      </c>
      <c r="I175" s="5">
        <v>5</v>
      </c>
      <c r="J175" s="5">
        <v>39400</v>
      </c>
      <c r="K175" s="5">
        <v>12000</v>
      </c>
      <c r="L175" s="5">
        <v>3966</v>
      </c>
      <c r="M175" s="5">
        <f t="shared" si="64"/>
        <v>7880</v>
      </c>
      <c r="N175" s="5">
        <f t="shared" si="65"/>
        <v>2400</v>
      </c>
      <c r="O175" s="7">
        <f t="shared" si="66"/>
        <v>793.2</v>
      </c>
      <c r="P175" s="5">
        <v>4</v>
      </c>
      <c r="Q175" s="5">
        <v>39559</v>
      </c>
      <c r="R175" s="7">
        <f t="shared" si="59"/>
        <v>9889.75</v>
      </c>
      <c r="S175" s="5">
        <v>3</v>
      </c>
      <c r="T175" s="5">
        <v>61100</v>
      </c>
      <c r="U175" s="7">
        <f t="shared" si="71"/>
        <v>20366.666666666668</v>
      </c>
    </row>
    <row r="176" spans="1:21" x14ac:dyDescent="0.3">
      <c r="A176" s="8">
        <v>45349</v>
      </c>
      <c r="B176" s="5">
        <v>5</v>
      </c>
      <c r="C176" s="5">
        <v>6837</v>
      </c>
      <c r="D176" s="5">
        <v>29400</v>
      </c>
      <c r="E176" s="5">
        <v>67100</v>
      </c>
      <c r="F176" s="5">
        <f t="shared" si="68"/>
        <v>1367.4</v>
      </c>
      <c r="G176" s="5">
        <f t="shared" si="69"/>
        <v>5880</v>
      </c>
      <c r="H176" s="7">
        <f t="shared" si="70"/>
        <v>13420</v>
      </c>
      <c r="I176" s="5">
        <v>3</v>
      </c>
      <c r="J176" s="5">
        <v>20600</v>
      </c>
      <c r="K176" s="5">
        <v>5400</v>
      </c>
      <c r="L176" s="5">
        <v>2043</v>
      </c>
      <c r="M176" s="5">
        <f t="shared" si="64"/>
        <v>6866.666666666667</v>
      </c>
      <c r="N176" s="5">
        <f t="shared" si="65"/>
        <v>1800</v>
      </c>
      <c r="O176" s="7">
        <f t="shared" si="66"/>
        <v>681</v>
      </c>
      <c r="P176" s="5">
        <v>3</v>
      </c>
      <c r="Q176" s="5">
        <v>43145</v>
      </c>
      <c r="R176" s="7">
        <f t="shared" si="59"/>
        <v>14381.666666666666</v>
      </c>
      <c r="S176" s="25">
        <v>0</v>
      </c>
      <c r="T176" s="25">
        <v>0</v>
      </c>
      <c r="U176" s="7">
        <v>0</v>
      </c>
    </row>
    <row r="177" spans="1:21" x14ac:dyDescent="0.3">
      <c r="A177" s="8">
        <v>45350</v>
      </c>
      <c r="B177" s="5">
        <v>2</v>
      </c>
      <c r="C177" s="5">
        <v>3900</v>
      </c>
      <c r="D177" s="5">
        <v>6900</v>
      </c>
      <c r="E177" s="5">
        <v>19300</v>
      </c>
      <c r="F177" s="5">
        <f>C177/B177</f>
        <v>1950</v>
      </c>
      <c r="G177" s="5">
        <f>D177/B177</f>
        <v>3450</v>
      </c>
      <c r="H177" s="7">
        <f>E177/B177</f>
        <v>9650</v>
      </c>
      <c r="I177" s="5">
        <v>2</v>
      </c>
      <c r="J177" s="5">
        <v>17600</v>
      </c>
      <c r="K177" s="5">
        <v>5500</v>
      </c>
      <c r="L177" s="5">
        <v>1139</v>
      </c>
      <c r="M177" s="5">
        <f t="shared" si="64"/>
        <v>8800</v>
      </c>
      <c r="N177" s="5">
        <f t="shared" si="65"/>
        <v>2750</v>
      </c>
      <c r="O177" s="7">
        <f t="shared" si="66"/>
        <v>569.5</v>
      </c>
      <c r="P177" s="5">
        <v>3</v>
      </c>
      <c r="Q177" s="5">
        <v>42882</v>
      </c>
      <c r="R177" s="7">
        <f t="shared" si="59"/>
        <v>14294</v>
      </c>
      <c r="S177" s="5">
        <v>1</v>
      </c>
      <c r="T177" s="5">
        <v>23502</v>
      </c>
      <c r="U177" s="7">
        <f>T177/S177</f>
        <v>23502</v>
      </c>
    </row>
    <row r="178" spans="1:21" s="41" customFormat="1" x14ac:dyDescent="0.3">
      <c r="A178" s="38">
        <v>45351</v>
      </c>
      <c r="B178" s="39">
        <v>15</v>
      </c>
      <c r="C178" s="39">
        <v>13294</v>
      </c>
      <c r="D178" s="39">
        <v>53983</v>
      </c>
      <c r="E178" s="39">
        <v>152400</v>
      </c>
      <c r="F178" s="39">
        <f>C178/B178</f>
        <v>886.26666666666665</v>
      </c>
      <c r="G178" s="39">
        <f>D178/B178</f>
        <v>3598.8666666666668</v>
      </c>
      <c r="H178" s="40">
        <f>E178/B178</f>
        <v>10160</v>
      </c>
      <c r="I178" s="39">
        <v>15</v>
      </c>
      <c r="J178" s="39">
        <v>149800</v>
      </c>
      <c r="K178" s="39">
        <v>38454</v>
      </c>
      <c r="L178" s="39">
        <v>15305</v>
      </c>
      <c r="M178" s="39">
        <f t="shared" si="64"/>
        <v>9986.6666666666661</v>
      </c>
      <c r="N178" s="39">
        <f t="shared" si="65"/>
        <v>2563.6</v>
      </c>
      <c r="O178" s="40">
        <f t="shared" si="66"/>
        <v>1020.3333333333334</v>
      </c>
      <c r="P178" s="39">
        <v>8</v>
      </c>
      <c r="Q178" s="39">
        <v>94931</v>
      </c>
      <c r="R178" s="40">
        <f t="shared" si="59"/>
        <v>11866.375</v>
      </c>
      <c r="S178" s="39">
        <v>5</v>
      </c>
      <c r="T178" s="39">
        <v>168393</v>
      </c>
      <c r="U178" s="40">
        <f t="shared" ref="U178:U206" si="72">T178/S178</f>
        <v>33678.6</v>
      </c>
    </row>
    <row r="179" spans="1:21" x14ac:dyDescent="0.3">
      <c r="A179" s="8">
        <v>45352</v>
      </c>
      <c r="B179" s="5">
        <v>15</v>
      </c>
      <c r="C179" s="5">
        <v>21235</v>
      </c>
      <c r="D179" s="5">
        <v>75700</v>
      </c>
      <c r="E179" s="5">
        <v>180200</v>
      </c>
      <c r="F179" s="5">
        <f t="shared" ref="F179:F180" si="73">C179/B179</f>
        <v>1415.6666666666667</v>
      </c>
      <c r="G179" s="5">
        <f t="shared" ref="G179:G180" si="74">D179/B179</f>
        <v>5046.666666666667</v>
      </c>
      <c r="H179" s="7">
        <f t="shared" ref="H179:H180" si="75">E179/B179</f>
        <v>12013.333333333334</v>
      </c>
      <c r="I179" s="5">
        <v>16</v>
      </c>
      <c r="J179" s="5">
        <v>548800</v>
      </c>
      <c r="K179" s="5">
        <v>128200</v>
      </c>
      <c r="L179" s="5">
        <v>40802</v>
      </c>
      <c r="M179" s="5">
        <f>J179/I179</f>
        <v>34300</v>
      </c>
      <c r="N179" s="5">
        <f>K179/I179</f>
        <v>8012.5</v>
      </c>
      <c r="O179" s="7">
        <f>L179/I179</f>
        <v>2550.125</v>
      </c>
      <c r="P179" s="5">
        <v>14</v>
      </c>
      <c r="Q179" s="5">
        <v>336425</v>
      </c>
      <c r="R179" s="7">
        <f t="shared" si="59"/>
        <v>24030.357142857141</v>
      </c>
      <c r="S179" s="5">
        <v>4</v>
      </c>
      <c r="T179" s="5">
        <v>3417700</v>
      </c>
      <c r="U179" s="7">
        <f t="shared" si="72"/>
        <v>854425</v>
      </c>
    </row>
    <row r="180" spans="1:21" x14ac:dyDescent="0.3">
      <c r="A180" s="8">
        <v>45353</v>
      </c>
      <c r="B180" s="5">
        <v>11</v>
      </c>
      <c r="C180" s="5">
        <v>8387</v>
      </c>
      <c r="D180" s="5">
        <v>37600</v>
      </c>
      <c r="E180" s="5">
        <v>91600</v>
      </c>
      <c r="F180" s="5">
        <f t="shared" si="73"/>
        <v>762.4545454545455</v>
      </c>
      <c r="G180" s="5">
        <f t="shared" si="74"/>
        <v>3418.181818181818</v>
      </c>
      <c r="H180" s="7">
        <f t="shared" si="75"/>
        <v>8327.2727272727279</v>
      </c>
      <c r="I180" s="5">
        <v>11</v>
      </c>
      <c r="J180" s="5">
        <v>224800</v>
      </c>
      <c r="K180" s="5">
        <v>58566</v>
      </c>
      <c r="L180" s="5">
        <v>19539</v>
      </c>
      <c r="M180" s="5">
        <f>J180/I180</f>
        <v>20436.363636363636</v>
      </c>
      <c r="N180" s="5">
        <f>K180/I180</f>
        <v>5324.181818181818</v>
      </c>
      <c r="O180" s="7">
        <f>L180/I180</f>
        <v>1776.2727272727273</v>
      </c>
      <c r="P180" s="5">
        <v>9</v>
      </c>
      <c r="Q180" s="5">
        <v>102405</v>
      </c>
      <c r="R180" s="7">
        <f t="shared" si="59"/>
        <v>11378.333333333334</v>
      </c>
      <c r="S180" s="5">
        <v>2</v>
      </c>
      <c r="T180" s="5">
        <v>23300</v>
      </c>
      <c r="U180" s="7">
        <f t="shared" si="72"/>
        <v>11650</v>
      </c>
    </row>
    <row r="181" spans="1:21" x14ac:dyDescent="0.3">
      <c r="A181" s="8">
        <v>45354</v>
      </c>
      <c r="B181" s="5">
        <v>11</v>
      </c>
      <c r="C181" s="5">
        <v>10126</v>
      </c>
      <c r="D181" s="5">
        <v>41500</v>
      </c>
      <c r="E181" s="5">
        <v>103200</v>
      </c>
      <c r="F181" s="5">
        <f>C181/B181</f>
        <v>920.5454545454545</v>
      </c>
      <c r="G181" s="5">
        <f>D181/B181</f>
        <v>3772.7272727272725</v>
      </c>
      <c r="H181" s="7">
        <f>E181/B181</f>
        <v>9381.818181818182</v>
      </c>
      <c r="I181" s="5">
        <v>11</v>
      </c>
      <c r="J181" s="5">
        <v>203000</v>
      </c>
      <c r="K181" s="5">
        <v>55367</v>
      </c>
      <c r="L181" s="5">
        <v>13477</v>
      </c>
      <c r="M181" s="5">
        <f>J181/I181</f>
        <v>18454.545454545456</v>
      </c>
      <c r="N181" s="5">
        <f>K181/I181</f>
        <v>5033.363636363636</v>
      </c>
      <c r="O181" s="7">
        <f>L181/I181</f>
        <v>1225.1818181818182</v>
      </c>
      <c r="P181" s="5">
        <v>8</v>
      </c>
      <c r="Q181" s="5">
        <v>109731</v>
      </c>
      <c r="R181" s="7">
        <f t="shared" si="59"/>
        <v>13716.375</v>
      </c>
      <c r="S181" s="5">
        <v>5</v>
      </c>
      <c r="T181" s="5">
        <v>469600</v>
      </c>
      <c r="U181" s="7">
        <f t="shared" si="72"/>
        <v>93920</v>
      </c>
    </row>
    <row r="182" spans="1:21" x14ac:dyDescent="0.3">
      <c r="A182" s="8">
        <v>45355</v>
      </c>
      <c r="B182" s="5">
        <v>11</v>
      </c>
      <c r="C182" s="5">
        <v>7658</v>
      </c>
      <c r="D182" s="5">
        <v>32100</v>
      </c>
      <c r="E182" s="5">
        <v>80900</v>
      </c>
      <c r="F182" s="5">
        <f>C182/B182</f>
        <v>696.18181818181813</v>
      </c>
      <c r="G182" s="5">
        <f>D182/B182</f>
        <v>2918.181818181818</v>
      </c>
      <c r="H182" s="7">
        <f>E182/B182</f>
        <v>7354.545454545455</v>
      </c>
      <c r="I182" s="5">
        <v>10</v>
      </c>
      <c r="J182" s="5">
        <v>234400</v>
      </c>
      <c r="K182" s="5">
        <v>55000</v>
      </c>
      <c r="L182" s="5">
        <v>15824</v>
      </c>
      <c r="M182" s="5">
        <f>J182/I182</f>
        <v>23440</v>
      </c>
      <c r="N182" s="5">
        <f>K182/I182</f>
        <v>5500</v>
      </c>
      <c r="O182" s="7">
        <f>L182/I182</f>
        <v>1582.4</v>
      </c>
      <c r="P182" s="5">
        <v>11</v>
      </c>
      <c r="Q182" s="5">
        <v>155729</v>
      </c>
      <c r="R182" s="7">
        <f t="shared" si="59"/>
        <v>14157.181818181818</v>
      </c>
      <c r="S182" s="5">
        <v>3</v>
      </c>
      <c r="T182" s="5">
        <v>2815000</v>
      </c>
      <c r="U182" s="7">
        <f t="shared" si="72"/>
        <v>938333.33333333337</v>
      </c>
    </row>
    <row r="183" spans="1:21" x14ac:dyDescent="0.3">
      <c r="A183" s="8">
        <v>45356</v>
      </c>
      <c r="B183" s="5">
        <v>10</v>
      </c>
      <c r="C183" s="5">
        <v>12453</v>
      </c>
      <c r="D183" s="5">
        <v>44100</v>
      </c>
      <c r="E183" s="5">
        <v>119000</v>
      </c>
      <c r="F183" s="5">
        <f t="shared" ref="F183:F188" si="76">C183/B183</f>
        <v>1245.3</v>
      </c>
      <c r="G183" s="5">
        <f t="shared" ref="G183:G188" si="77">D183/B183</f>
        <v>4410</v>
      </c>
      <c r="H183" s="7">
        <f t="shared" ref="H183:H188" si="78">E183/B183</f>
        <v>11900</v>
      </c>
      <c r="I183" s="5">
        <v>8</v>
      </c>
      <c r="J183" s="5">
        <v>177200</v>
      </c>
      <c r="K183" s="5">
        <v>40629</v>
      </c>
      <c r="L183" s="5">
        <v>11059</v>
      </c>
      <c r="M183" s="5">
        <f t="shared" ref="M183:M247" si="79">J183/I183</f>
        <v>22150</v>
      </c>
      <c r="N183" s="5">
        <f t="shared" ref="N183:N247" si="80">K183/I183</f>
        <v>5078.625</v>
      </c>
      <c r="O183" s="7">
        <f t="shared" ref="O183:O247" si="81">L183/I183</f>
        <v>1382.375</v>
      </c>
      <c r="P183" s="5">
        <v>7</v>
      </c>
      <c r="Q183" s="5">
        <v>64330</v>
      </c>
      <c r="R183" s="7">
        <f t="shared" si="59"/>
        <v>9190</v>
      </c>
      <c r="S183" s="5">
        <v>2</v>
      </c>
      <c r="T183" s="5">
        <v>2456000</v>
      </c>
      <c r="U183" s="7">
        <f t="shared" si="72"/>
        <v>1228000</v>
      </c>
    </row>
    <row r="184" spans="1:21" x14ac:dyDescent="0.3">
      <c r="A184" s="8">
        <v>45357</v>
      </c>
      <c r="B184" s="5">
        <v>14</v>
      </c>
      <c r="C184" s="5">
        <v>10993</v>
      </c>
      <c r="D184" s="5">
        <v>45100</v>
      </c>
      <c r="E184" s="5">
        <v>109100</v>
      </c>
      <c r="F184" s="5">
        <f t="shared" si="76"/>
        <v>785.21428571428567</v>
      </c>
      <c r="G184" s="5">
        <f t="shared" si="77"/>
        <v>3221.4285714285716</v>
      </c>
      <c r="H184" s="7">
        <f t="shared" si="78"/>
        <v>7792.8571428571431</v>
      </c>
      <c r="I184" s="5">
        <v>13</v>
      </c>
      <c r="J184" s="5">
        <v>130300</v>
      </c>
      <c r="K184" s="5">
        <v>34077</v>
      </c>
      <c r="L184" s="5">
        <v>9418</v>
      </c>
      <c r="M184" s="5">
        <f t="shared" si="79"/>
        <v>10023.076923076924</v>
      </c>
      <c r="N184" s="5">
        <f t="shared" si="80"/>
        <v>2621.3076923076924</v>
      </c>
      <c r="O184" s="7">
        <f t="shared" si="81"/>
        <v>724.46153846153845</v>
      </c>
      <c r="P184" s="5">
        <v>10</v>
      </c>
      <c r="Q184" s="5">
        <v>94791</v>
      </c>
      <c r="R184" s="7">
        <f t="shared" si="59"/>
        <v>9479.1</v>
      </c>
      <c r="S184" s="5">
        <v>5</v>
      </c>
      <c r="T184" s="5">
        <v>117600</v>
      </c>
      <c r="U184" s="7">
        <f t="shared" si="72"/>
        <v>23520</v>
      </c>
    </row>
    <row r="185" spans="1:21" x14ac:dyDescent="0.3">
      <c r="A185" s="8">
        <v>45358</v>
      </c>
      <c r="B185" s="5">
        <v>14</v>
      </c>
      <c r="C185" s="5">
        <v>11102</v>
      </c>
      <c r="D185" s="5">
        <v>52904</v>
      </c>
      <c r="E185" s="5">
        <v>130500</v>
      </c>
      <c r="F185" s="5">
        <f t="shared" si="76"/>
        <v>793</v>
      </c>
      <c r="G185" s="5">
        <f t="shared" si="77"/>
        <v>3778.8571428571427</v>
      </c>
      <c r="H185" s="7">
        <f t="shared" si="78"/>
        <v>9321.4285714285706</v>
      </c>
      <c r="I185" s="5">
        <v>14</v>
      </c>
      <c r="J185" s="5">
        <v>257000</v>
      </c>
      <c r="K185" s="5">
        <v>51606</v>
      </c>
      <c r="L185" s="5">
        <v>16911</v>
      </c>
      <c r="M185" s="5">
        <f t="shared" si="79"/>
        <v>18357.142857142859</v>
      </c>
      <c r="N185" s="5">
        <f t="shared" si="80"/>
        <v>3686.1428571428573</v>
      </c>
      <c r="O185" s="7">
        <f t="shared" si="81"/>
        <v>1207.9285714285713</v>
      </c>
      <c r="P185" s="5">
        <v>9</v>
      </c>
      <c r="Q185" s="5">
        <v>117531</v>
      </c>
      <c r="R185" s="7">
        <f t="shared" si="59"/>
        <v>13059</v>
      </c>
      <c r="S185" s="5">
        <v>5</v>
      </c>
      <c r="T185" s="5">
        <v>8707600</v>
      </c>
      <c r="U185" s="7">
        <f t="shared" si="72"/>
        <v>1741520</v>
      </c>
    </row>
    <row r="186" spans="1:21" x14ac:dyDescent="0.3">
      <c r="A186" s="8">
        <v>45359</v>
      </c>
      <c r="B186" s="5">
        <v>9</v>
      </c>
      <c r="C186" s="5">
        <v>5182</v>
      </c>
      <c r="D186" s="5">
        <v>23201</v>
      </c>
      <c r="E186" s="5">
        <v>57400</v>
      </c>
      <c r="F186" s="5">
        <f t="shared" si="76"/>
        <v>575.77777777777783</v>
      </c>
      <c r="G186" s="5">
        <f t="shared" si="77"/>
        <v>2577.8888888888887</v>
      </c>
      <c r="H186" s="7">
        <f t="shared" si="78"/>
        <v>6377.7777777777774</v>
      </c>
      <c r="I186" s="5">
        <v>7</v>
      </c>
      <c r="J186" s="5">
        <v>132300</v>
      </c>
      <c r="K186" s="5">
        <v>24680</v>
      </c>
      <c r="L186" s="5">
        <v>7852</v>
      </c>
      <c r="M186" s="5">
        <f t="shared" si="79"/>
        <v>18900</v>
      </c>
      <c r="N186" s="5">
        <f t="shared" si="80"/>
        <v>3525.7142857142858</v>
      </c>
      <c r="O186" s="7">
        <f t="shared" si="81"/>
        <v>1121.7142857142858</v>
      </c>
      <c r="P186" s="5">
        <v>4</v>
      </c>
      <c r="Q186" s="5">
        <v>42086</v>
      </c>
      <c r="R186" s="7">
        <f t="shared" si="59"/>
        <v>10521.5</v>
      </c>
      <c r="S186" s="5">
        <v>4</v>
      </c>
      <c r="T186" s="5">
        <v>1048300</v>
      </c>
      <c r="U186" s="7">
        <f t="shared" si="72"/>
        <v>262075</v>
      </c>
    </row>
    <row r="187" spans="1:21" x14ac:dyDescent="0.3">
      <c r="A187" s="8">
        <v>45360</v>
      </c>
      <c r="B187" s="5">
        <v>9</v>
      </c>
      <c r="C187" s="5">
        <v>9129</v>
      </c>
      <c r="D187" s="5">
        <v>27600</v>
      </c>
      <c r="E187" s="5">
        <v>77600</v>
      </c>
      <c r="F187" s="5">
        <f t="shared" si="76"/>
        <v>1014.3333333333334</v>
      </c>
      <c r="G187" s="5">
        <f t="shared" si="77"/>
        <v>3066.6666666666665</v>
      </c>
      <c r="H187" s="7">
        <f t="shared" si="78"/>
        <v>8622.2222222222226</v>
      </c>
      <c r="I187" s="5">
        <v>8</v>
      </c>
      <c r="J187" s="5">
        <v>73100</v>
      </c>
      <c r="K187" s="5">
        <v>16601</v>
      </c>
      <c r="L187" s="5">
        <v>6526</v>
      </c>
      <c r="M187" s="5">
        <f t="shared" si="79"/>
        <v>9137.5</v>
      </c>
      <c r="N187" s="5">
        <f t="shared" si="80"/>
        <v>2075.125</v>
      </c>
      <c r="O187" s="7">
        <f t="shared" si="81"/>
        <v>815.75</v>
      </c>
      <c r="P187" s="5">
        <v>9</v>
      </c>
      <c r="Q187" s="5">
        <v>100818</v>
      </c>
      <c r="R187" s="7">
        <f t="shared" si="59"/>
        <v>11202</v>
      </c>
      <c r="S187" s="5">
        <v>3</v>
      </c>
      <c r="T187" s="5">
        <v>136500</v>
      </c>
      <c r="U187" s="7">
        <f t="shared" si="72"/>
        <v>45500</v>
      </c>
    </row>
    <row r="188" spans="1:21" x14ac:dyDescent="0.3">
      <c r="A188" s="8">
        <v>45361</v>
      </c>
      <c r="B188" s="5">
        <v>9</v>
      </c>
      <c r="C188" s="5">
        <v>11330</v>
      </c>
      <c r="D188" s="5">
        <v>37900</v>
      </c>
      <c r="E188" s="5">
        <v>95700</v>
      </c>
      <c r="F188" s="5">
        <f t="shared" si="76"/>
        <v>1258.8888888888889</v>
      </c>
      <c r="G188" s="5">
        <f t="shared" si="77"/>
        <v>4211.1111111111113</v>
      </c>
      <c r="H188" s="7">
        <f t="shared" si="78"/>
        <v>10633.333333333334</v>
      </c>
      <c r="I188" s="5">
        <v>9</v>
      </c>
      <c r="J188" s="5">
        <v>235700</v>
      </c>
      <c r="K188" s="5">
        <v>40380</v>
      </c>
      <c r="L188" s="5">
        <v>13545</v>
      </c>
      <c r="M188" s="5">
        <f t="shared" si="79"/>
        <v>26188.888888888891</v>
      </c>
      <c r="N188" s="5">
        <f t="shared" si="80"/>
        <v>4486.666666666667</v>
      </c>
      <c r="O188" s="7">
        <f t="shared" si="81"/>
        <v>1505</v>
      </c>
      <c r="P188" s="5">
        <v>9</v>
      </c>
      <c r="Q188" s="5">
        <v>100734</v>
      </c>
      <c r="R188" s="7">
        <f t="shared" si="59"/>
        <v>11192.666666666666</v>
      </c>
      <c r="S188" s="5">
        <v>1</v>
      </c>
      <c r="T188" s="5">
        <v>11000</v>
      </c>
      <c r="U188" s="7">
        <f t="shared" si="72"/>
        <v>11000</v>
      </c>
    </row>
    <row r="189" spans="1:21" x14ac:dyDescent="0.3">
      <c r="A189" s="8">
        <v>45362</v>
      </c>
      <c r="B189" s="5">
        <v>13</v>
      </c>
      <c r="C189" s="5">
        <v>21907</v>
      </c>
      <c r="D189" s="5">
        <v>67900</v>
      </c>
      <c r="E189" s="5">
        <v>162600</v>
      </c>
      <c r="F189" s="5">
        <f>C189/B189</f>
        <v>1685.1538461538462</v>
      </c>
      <c r="G189" s="5">
        <f>D189/B189</f>
        <v>5223.0769230769229</v>
      </c>
      <c r="H189" s="7">
        <f>E189/B189</f>
        <v>12507.692307692309</v>
      </c>
      <c r="I189" s="5">
        <v>12</v>
      </c>
      <c r="J189" s="5">
        <v>343400</v>
      </c>
      <c r="K189" s="5">
        <v>55800</v>
      </c>
      <c r="L189" s="5">
        <v>26050</v>
      </c>
      <c r="M189" s="5">
        <f t="shared" si="79"/>
        <v>28616.666666666668</v>
      </c>
      <c r="N189" s="5">
        <f t="shared" si="80"/>
        <v>4650</v>
      </c>
      <c r="O189" s="7">
        <f t="shared" si="81"/>
        <v>2170.8333333333335</v>
      </c>
      <c r="P189" s="5">
        <v>9</v>
      </c>
      <c r="Q189" s="5">
        <v>117826</v>
      </c>
      <c r="R189" s="7">
        <f t="shared" si="59"/>
        <v>13091.777777777777</v>
      </c>
      <c r="S189" s="5">
        <v>3</v>
      </c>
      <c r="T189" s="5">
        <v>4006100</v>
      </c>
      <c r="U189" s="7">
        <f t="shared" si="72"/>
        <v>1335366.6666666667</v>
      </c>
    </row>
    <row r="190" spans="1:21" x14ac:dyDescent="0.3">
      <c r="A190" s="8">
        <v>45363</v>
      </c>
      <c r="B190" s="5">
        <v>11</v>
      </c>
      <c r="C190" s="5">
        <v>8414</v>
      </c>
      <c r="D190" s="5">
        <v>30100</v>
      </c>
      <c r="E190" s="5">
        <v>78500</v>
      </c>
      <c r="F190" s="5">
        <f>C190/B190</f>
        <v>764.90909090909088</v>
      </c>
      <c r="G190" s="5">
        <f>D190/B190</f>
        <v>2736.3636363636365</v>
      </c>
      <c r="H190" s="7">
        <f>E190/B190</f>
        <v>7136.363636363636</v>
      </c>
      <c r="I190" s="5">
        <v>11</v>
      </c>
      <c r="J190" s="5">
        <v>247600</v>
      </c>
      <c r="K190" s="5">
        <v>48342</v>
      </c>
      <c r="L190" s="5">
        <v>13884</v>
      </c>
      <c r="M190" s="5">
        <f t="shared" si="79"/>
        <v>22509.090909090908</v>
      </c>
      <c r="N190" s="5">
        <f t="shared" si="80"/>
        <v>4394.727272727273</v>
      </c>
      <c r="O190" s="7">
        <f t="shared" si="81"/>
        <v>1262.1818181818182</v>
      </c>
      <c r="P190" s="5">
        <v>13</v>
      </c>
      <c r="Q190" s="5">
        <v>154630</v>
      </c>
      <c r="R190" s="7">
        <f t="shared" si="59"/>
        <v>11894.615384615385</v>
      </c>
      <c r="S190" s="5">
        <v>2</v>
      </c>
      <c r="T190" s="5">
        <v>39300</v>
      </c>
      <c r="U190" s="7">
        <f t="shared" si="72"/>
        <v>19650</v>
      </c>
    </row>
    <row r="191" spans="1:21" x14ac:dyDescent="0.3">
      <c r="A191" s="8">
        <v>45364</v>
      </c>
      <c r="B191" s="5">
        <v>8</v>
      </c>
      <c r="C191" s="5">
        <v>6250</v>
      </c>
      <c r="D191" s="5">
        <v>20900</v>
      </c>
      <c r="E191" s="5">
        <v>47600</v>
      </c>
      <c r="F191" s="5">
        <f t="shared" ref="F191:F218" si="82">C191/B191</f>
        <v>781.25</v>
      </c>
      <c r="G191" s="5">
        <f t="shared" ref="G191:G218" si="83">D191/B191</f>
        <v>2612.5</v>
      </c>
      <c r="H191" s="7">
        <f t="shared" ref="H191:H218" si="84">E191/B191</f>
        <v>5950</v>
      </c>
      <c r="I191" s="5">
        <v>8</v>
      </c>
      <c r="J191" s="5">
        <v>143200</v>
      </c>
      <c r="K191" s="5">
        <v>28785</v>
      </c>
      <c r="L191" s="5">
        <v>7363</v>
      </c>
      <c r="M191" s="5">
        <f t="shared" si="79"/>
        <v>17900</v>
      </c>
      <c r="N191" s="5">
        <f t="shared" si="80"/>
        <v>3598.125</v>
      </c>
      <c r="O191" s="7">
        <f t="shared" si="81"/>
        <v>920.375</v>
      </c>
      <c r="P191" s="5">
        <v>7</v>
      </c>
      <c r="Q191" s="5">
        <v>58537</v>
      </c>
      <c r="R191" s="7">
        <f t="shared" si="59"/>
        <v>8362.4285714285706</v>
      </c>
      <c r="S191" s="5">
        <v>3</v>
      </c>
      <c r="T191" s="5">
        <v>1512700</v>
      </c>
      <c r="U191" s="7">
        <f t="shared" si="72"/>
        <v>504233.33333333331</v>
      </c>
    </row>
    <row r="192" spans="1:21" x14ac:dyDescent="0.3">
      <c r="A192" s="8">
        <v>45365</v>
      </c>
      <c r="B192" s="5">
        <v>7</v>
      </c>
      <c r="C192" s="5">
        <v>6483</v>
      </c>
      <c r="D192" s="5">
        <v>20400</v>
      </c>
      <c r="E192" s="5">
        <v>46800</v>
      </c>
      <c r="F192" s="5">
        <f t="shared" si="82"/>
        <v>926.14285714285711</v>
      </c>
      <c r="G192" s="5">
        <f t="shared" si="83"/>
        <v>2914.2857142857142</v>
      </c>
      <c r="H192" s="7">
        <f t="shared" si="84"/>
        <v>6685.7142857142853</v>
      </c>
      <c r="I192" s="5">
        <v>7</v>
      </c>
      <c r="J192" s="5">
        <v>236400</v>
      </c>
      <c r="K192" s="5">
        <v>55700</v>
      </c>
      <c r="L192" s="5">
        <v>13622</v>
      </c>
      <c r="M192" s="5">
        <f t="shared" si="79"/>
        <v>33771.428571428572</v>
      </c>
      <c r="N192" s="5">
        <f t="shared" si="80"/>
        <v>7957.1428571428569</v>
      </c>
      <c r="O192" s="7">
        <f t="shared" si="81"/>
        <v>1946</v>
      </c>
      <c r="P192" s="5">
        <v>7</v>
      </c>
      <c r="Q192" s="5">
        <v>37857</v>
      </c>
      <c r="R192" s="7">
        <f t="shared" si="59"/>
        <v>5408.1428571428569</v>
      </c>
      <c r="S192" s="5">
        <v>2</v>
      </c>
      <c r="T192" s="5">
        <v>2570000</v>
      </c>
      <c r="U192" s="7">
        <f t="shared" si="72"/>
        <v>1285000</v>
      </c>
    </row>
    <row r="193" spans="1:21" x14ac:dyDescent="0.3">
      <c r="A193" s="8">
        <v>45366</v>
      </c>
      <c r="B193" s="5">
        <v>10</v>
      </c>
      <c r="C193" s="5">
        <v>9082</v>
      </c>
      <c r="D193" s="5">
        <v>29000</v>
      </c>
      <c r="E193" s="5">
        <v>71000</v>
      </c>
      <c r="F193" s="5">
        <f t="shared" si="82"/>
        <v>908.2</v>
      </c>
      <c r="G193" s="5">
        <f t="shared" si="83"/>
        <v>2900</v>
      </c>
      <c r="H193" s="7">
        <f t="shared" si="84"/>
        <v>7100</v>
      </c>
      <c r="I193" s="5">
        <v>10</v>
      </c>
      <c r="J193" s="5">
        <v>265900</v>
      </c>
      <c r="K193" s="5">
        <v>54348</v>
      </c>
      <c r="L193" s="5">
        <v>10313</v>
      </c>
      <c r="M193" s="5">
        <f t="shared" si="79"/>
        <v>26590</v>
      </c>
      <c r="N193" s="5">
        <f t="shared" si="80"/>
        <v>5434.8</v>
      </c>
      <c r="O193" s="7">
        <f t="shared" si="81"/>
        <v>1031.3</v>
      </c>
      <c r="P193" s="5">
        <v>7</v>
      </c>
      <c r="Q193" s="5">
        <v>48775</v>
      </c>
      <c r="R193" s="7">
        <f t="shared" si="59"/>
        <v>6967.8571428571431</v>
      </c>
      <c r="S193" s="5">
        <v>2</v>
      </c>
      <c r="T193" s="5">
        <v>8200000</v>
      </c>
      <c r="U193" s="7">
        <f t="shared" si="72"/>
        <v>4100000</v>
      </c>
    </row>
    <row r="194" spans="1:21" x14ac:dyDescent="0.3">
      <c r="A194" s="8">
        <v>45367</v>
      </c>
      <c r="B194" s="5">
        <v>9</v>
      </c>
      <c r="C194" s="5">
        <v>9586</v>
      </c>
      <c r="D194" s="5">
        <v>35400</v>
      </c>
      <c r="E194" s="5">
        <v>86000</v>
      </c>
      <c r="F194" s="5">
        <f t="shared" si="82"/>
        <v>1065.1111111111111</v>
      </c>
      <c r="G194" s="5">
        <f t="shared" si="83"/>
        <v>3933.3333333333335</v>
      </c>
      <c r="H194" s="7">
        <f t="shared" si="84"/>
        <v>9555.5555555555547</v>
      </c>
      <c r="I194" s="5">
        <v>9</v>
      </c>
      <c r="J194" s="5">
        <v>117800</v>
      </c>
      <c r="K194" s="5">
        <v>29659</v>
      </c>
      <c r="L194" s="5">
        <v>10580</v>
      </c>
      <c r="M194" s="5">
        <f t="shared" si="79"/>
        <v>13088.888888888889</v>
      </c>
      <c r="N194" s="5">
        <f t="shared" si="80"/>
        <v>3295.4444444444443</v>
      </c>
      <c r="O194" s="7">
        <f t="shared" si="81"/>
        <v>1175.5555555555557</v>
      </c>
      <c r="P194" s="5">
        <v>8</v>
      </c>
      <c r="Q194" s="5">
        <v>66700</v>
      </c>
      <c r="R194" s="7">
        <f t="shared" si="59"/>
        <v>8337.5</v>
      </c>
      <c r="S194" s="5">
        <v>2</v>
      </c>
      <c r="T194" s="5">
        <v>26500</v>
      </c>
      <c r="U194" s="7">
        <f t="shared" si="72"/>
        <v>13250</v>
      </c>
    </row>
    <row r="195" spans="1:21" x14ac:dyDescent="0.3">
      <c r="A195" s="8">
        <v>45368</v>
      </c>
      <c r="B195" s="5">
        <v>9</v>
      </c>
      <c r="C195" s="5">
        <v>7655</v>
      </c>
      <c r="D195" s="5">
        <v>27700</v>
      </c>
      <c r="E195" s="5">
        <v>75700</v>
      </c>
      <c r="F195" s="5">
        <f t="shared" si="82"/>
        <v>850.55555555555554</v>
      </c>
      <c r="G195" s="5">
        <f t="shared" si="83"/>
        <v>3077.7777777777778</v>
      </c>
      <c r="H195" s="7">
        <f t="shared" si="84"/>
        <v>8411.1111111111113</v>
      </c>
      <c r="I195" s="5">
        <v>10</v>
      </c>
      <c r="J195" s="5">
        <v>256200</v>
      </c>
      <c r="K195" s="5">
        <v>81986</v>
      </c>
      <c r="L195" s="5">
        <v>14503</v>
      </c>
      <c r="M195" s="5">
        <f t="shared" si="79"/>
        <v>25620</v>
      </c>
      <c r="N195" s="5">
        <f t="shared" si="80"/>
        <v>8198.6</v>
      </c>
      <c r="O195" s="7">
        <f t="shared" si="81"/>
        <v>1450.3</v>
      </c>
      <c r="P195" s="5">
        <v>8</v>
      </c>
      <c r="Q195" s="5">
        <v>113729</v>
      </c>
      <c r="R195" s="7">
        <f t="shared" si="59"/>
        <v>14216.125</v>
      </c>
      <c r="S195" s="5">
        <v>2</v>
      </c>
      <c r="T195" s="5">
        <v>16000</v>
      </c>
      <c r="U195" s="7">
        <f t="shared" si="72"/>
        <v>8000</v>
      </c>
    </row>
    <row r="196" spans="1:21" x14ac:dyDescent="0.3">
      <c r="A196" s="8">
        <v>45369</v>
      </c>
      <c r="B196" s="5">
        <v>13</v>
      </c>
      <c r="C196" s="5">
        <v>11618</v>
      </c>
      <c r="D196" s="5">
        <v>37758</v>
      </c>
      <c r="E196" s="5">
        <v>90600</v>
      </c>
      <c r="F196" s="5">
        <f t="shared" si="82"/>
        <v>893.69230769230774</v>
      </c>
      <c r="G196" s="5">
        <f t="shared" si="83"/>
        <v>2904.4615384615386</v>
      </c>
      <c r="H196" s="7">
        <f t="shared" si="84"/>
        <v>6969.2307692307695</v>
      </c>
      <c r="I196" s="5">
        <v>12</v>
      </c>
      <c r="J196" s="5">
        <v>343200</v>
      </c>
      <c r="K196" s="5">
        <v>76724</v>
      </c>
      <c r="L196" s="5">
        <v>16974</v>
      </c>
      <c r="M196" s="5">
        <f t="shared" si="79"/>
        <v>28600</v>
      </c>
      <c r="N196" s="5">
        <f t="shared" si="80"/>
        <v>6393.666666666667</v>
      </c>
      <c r="O196" s="7">
        <f t="shared" si="81"/>
        <v>1414.5</v>
      </c>
      <c r="P196" s="5">
        <v>7</v>
      </c>
      <c r="Q196" s="5">
        <v>41233</v>
      </c>
      <c r="R196" s="7">
        <f t="shared" si="59"/>
        <v>5890.4285714285716</v>
      </c>
      <c r="S196" s="5">
        <v>3</v>
      </c>
      <c r="T196" s="5">
        <v>745200</v>
      </c>
      <c r="U196" s="7">
        <f t="shared" si="72"/>
        <v>248400</v>
      </c>
    </row>
    <row r="197" spans="1:21" x14ac:dyDescent="0.3">
      <c r="A197" s="8">
        <v>45370</v>
      </c>
      <c r="B197" s="5">
        <v>10</v>
      </c>
      <c r="C197" s="5">
        <v>10566</v>
      </c>
      <c r="D197" s="5">
        <v>29900</v>
      </c>
      <c r="E197" s="5">
        <v>67200</v>
      </c>
      <c r="F197" s="5">
        <f t="shared" si="82"/>
        <v>1056.5999999999999</v>
      </c>
      <c r="G197" s="5">
        <f t="shared" si="83"/>
        <v>2990</v>
      </c>
      <c r="H197" s="7">
        <f t="shared" si="84"/>
        <v>6720</v>
      </c>
      <c r="I197" s="5">
        <v>10</v>
      </c>
      <c r="J197" s="5">
        <v>279900</v>
      </c>
      <c r="K197" s="5">
        <v>63264</v>
      </c>
      <c r="L197" s="5">
        <v>16384</v>
      </c>
      <c r="M197" s="5">
        <f t="shared" si="79"/>
        <v>27990</v>
      </c>
      <c r="N197" s="5">
        <f t="shared" si="80"/>
        <v>6326.4</v>
      </c>
      <c r="O197" s="7">
        <f t="shared" si="81"/>
        <v>1638.4</v>
      </c>
      <c r="P197" s="5">
        <v>7</v>
      </c>
      <c r="Q197" s="5">
        <v>71302</v>
      </c>
      <c r="R197" s="7">
        <f t="shared" si="59"/>
        <v>10186</v>
      </c>
      <c r="S197" s="5">
        <v>2</v>
      </c>
      <c r="T197" s="5">
        <v>8500</v>
      </c>
      <c r="U197" s="7">
        <f t="shared" si="72"/>
        <v>4250</v>
      </c>
    </row>
    <row r="198" spans="1:21" x14ac:dyDescent="0.3">
      <c r="A198" s="8">
        <v>45371</v>
      </c>
      <c r="B198" s="5">
        <v>10</v>
      </c>
      <c r="C198" s="5">
        <v>6605</v>
      </c>
      <c r="D198" s="5">
        <v>30500</v>
      </c>
      <c r="E198" s="5">
        <v>68200</v>
      </c>
      <c r="F198" s="5">
        <f t="shared" si="82"/>
        <v>660.5</v>
      </c>
      <c r="G198" s="5">
        <f t="shared" si="83"/>
        <v>3050</v>
      </c>
      <c r="H198" s="7">
        <f t="shared" si="84"/>
        <v>6820</v>
      </c>
      <c r="I198" s="5">
        <v>11</v>
      </c>
      <c r="J198" s="5">
        <v>200100</v>
      </c>
      <c r="K198" s="5">
        <v>43100</v>
      </c>
      <c r="L198" s="5">
        <v>13046</v>
      </c>
      <c r="M198" s="5">
        <f t="shared" si="79"/>
        <v>18190.909090909092</v>
      </c>
      <c r="N198" s="5">
        <f t="shared" si="80"/>
        <v>3918.181818181818</v>
      </c>
      <c r="O198" s="7">
        <f t="shared" si="81"/>
        <v>1186</v>
      </c>
      <c r="P198" s="5">
        <v>10</v>
      </c>
      <c r="Q198" s="5">
        <v>120466</v>
      </c>
      <c r="R198" s="7">
        <f t="shared" si="59"/>
        <v>12046.6</v>
      </c>
      <c r="S198" s="5">
        <v>2</v>
      </c>
      <c r="T198" s="5">
        <v>1934000</v>
      </c>
      <c r="U198" s="7">
        <f t="shared" si="72"/>
        <v>967000</v>
      </c>
    </row>
    <row r="199" spans="1:21" x14ac:dyDescent="0.3">
      <c r="A199" s="8">
        <v>45372</v>
      </c>
      <c r="B199" s="5">
        <v>16</v>
      </c>
      <c r="C199" s="5">
        <v>14031</v>
      </c>
      <c r="D199" s="5">
        <v>55400</v>
      </c>
      <c r="E199" s="5">
        <v>107400</v>
      </c>
      <c r="F199" s="5">
        <f t="shared" si="82"/>
        <v>876.9375</v>
      </c>
      <c r="G199" s="5">
        <f t="shared" si="83"/>
        <v>3462.5</v>
      </c>
      <c r="H199" s="7">
        <f t="shared" si="84"/>
        <v>6712.5</v>
      </c>
      <c r="I199" s="5">
        <v>13</v>
      </c>
      <c r="J199" s="5">
        <v>215100</v>
      </c>
      <c r="K199" s="5">
        <v>46410</v>
      </c>
      <c r="L199" s="5">
        <v>13380</v>
      </c>
      <c r="M199" s="5">
        <f t="shared" si="79"/>
        <v>16546.153846153848</v>
      </c>
      <c r="N199" s="5">
        <f t="shared" si="80"/>
        <v>3570</v>
      </c>
      <c r="O199" s="7">
        <f t="shared" si="81"/>
        <v>1029.2307692307693</v>
      </c>
      <c r="P199" s="5">
        <v>8</v>
      </c>
      <c r="Q199" s="5">
        <v>72753</v>
      </c>
      <c r="R199" s="7">
        <f t="shared" si="59"/>
        <v>9094.125</v>
      </c>
      <c r="S199" s="5">
        <v>6</v>
      </c>
      <c r="T199" s="5">
        <v>2666800</v>
      </c>
      <c r="U199" s="7">
        <f t="shared" si="72"/>
        <v>444466.66666666669</v>
      </c>
    </row>
    <row r="200" spans="1:21" x14ac:dyDescent="0.3">
      <c r="A200" s="8">
        <v>45373</v>
      </c>
      <c r="B200" s="5">
        <v>12</v>
      </c>
      <c r="C200" s="5">
        <v>8966</v>
      </c>
      <c r="D200" s="5">
        <v>36500</v>
      </c>
      <c r="E200" s="5">
        <v>78700</v>
      </c>
      <c r="F200" s="5">
        <f t="shared" si="82"/>
        <v>747.16666666666663</v>
      </c>
      <c r="G200" s="5">
        <f t="shared" si="83"/>
        <v>3041.6666666666665</v>
      </c>
      <c r="H200" s="7">
        <f t="shared" si="84"/>
        <v>6558.333333333333</v>
      </c>
      <c r="I200" s="5">
        <v>12</v>
      </c>
      <c r="J200" s="5">
        <v>321900</v>
      </c>
      <c r="K200" s="5">
        <v>80788</v>
      </c>
      <c r="L200" s="5">
        <v>20691</v>
      </c>
      <c r="M200" s="5">
        <f t="shared" si="79"/>
        <v>26825</v>
      </c>
      <c r="N200" s="5">
        <f t="shared" si="80"/>
        <v>6732.333333333333</v>
      </c>
      <c r="O200" s="7">
        <f t="shared" si="81"/>
        <v>1724.25</v>
      </c>
      <c r="P200" s="5">
        <v>8</v>
      </c>
      <c r="Q200" s="5">
        <v>73624</v>
      </c>
      <c r="R200" s="7">
        <f t="shared" si="59"/>
        <v>9203</v>
      </c>
      <c r="S200" s="5">
        <v>3</v>
      </c>
      <c r="T200" s="5">
        <v>18000</v>
      </c>
      <c r="U200" s="7">
        <f t="shared" si="72"/>
        <v>6000</v>
      </c>
    </row>
    <row r="201" spans="1:21" x14ac:dyDescent="0.3">
      <c r="A201" s="8">
        <v>45374</v>
      </c>
      <c r="B201" s="5">
        <v>6</v>
      </c>
      <c r="C201" s="5">
        <v>5272</v>
      </c>
      <c r="D201" s="5">
        <v>20400</v>
      </c>
      <c r="E201" s="5">
        <v>51200</v>
      </c>
      <c r="F201" s="5">
        <f t="shared" si="82"/>
        <v>878.66666666666663</v>
      </c>
      <c r="G201" s="5">
        <f t="shared" si="83"/>
        <v>3400</v>
      </c>
      <c r="H201" s="7">
        <f t="shared" si="84"/>
        <v>8533.3333333333339</v>
      </c>
      <c r="I201" s="5">
        <v>6</v>
      </c>
      <c r="J201" s="5">
        <v>124300</v>
      </c>
      <c r="K201" s="5">
        <v>27900</v>
      </c>
      <c r="L201" s="5">
        <v>7877</v>
      </c>
      <c r="M201" s="5">
        <f t="shared" si="79"/>
        <v>20716.666666666668</v>
      </c>
      <c r="N201" s="5">
        <f t="shared" si="80"/>
        <v>4650</v>
      </c>
      <c r="O201" s="7">
        <f t="shared" si="81"/>
        <v>1312.8333333333333</v>
      </c>
      <c r="P201" s="5">
        <v>8</v>
      </c>
      <c r="Q201" s="5">
        <v>43115</v>
      </c>
      <c r="R201" s="7">
        <f t="shared" si="59"/>
        <v>5389.375</v>
      </c>
      <c r="S201" s="5">
        <v>2</v>
      </c>
      <c r="T201" s="5">
        <v>12900</v>
      </c>
      <c r="U201" s="7">
        <f t="shared" si="72"/>
        <v>6450</v>
      </c>
    </row>
    <row r="202" spans="1:21" x14ac:dyDescent="0.3">
      <c r="A202" s="8">
        <v>45375</v>
      </c>
      <c r="B202" s="5">
        <v>6</v>
      </c>
      <c r="C202" s="5">
        <v>7708</v>
      </c>
      <c r="D202" s="5">
        <v>28400</v>
      </c>
      <c r="E202" s="5">
        <v>66600</v>
      </c>
      <c r="F202" s="5">
        <f t="shared" si="82"/>
        <v>1284.6666666666667</v>
      </c>
      <c r="G202" s="5">
        <f t="shared" si="83"/>
        <v>4733.333333333333</v>
      </c>
      <c r="H202" s="7">
        <f t="shared" si="84"/>
        <v>11100</v>
      </c>
      <c r="I202" s="5">
        <v>5</v>
      </c>
      <c r="J202" s="5">
        <v>100100</v>
      </c>
      <c r="K202" s="5">
        <v>18100</v>
      </c>
      <c r="L202" s="5">
        <v>5566</v>
      </c>
      <c r="M202" s="5">
        <f t="shared" si="79"/>
        <v>20020</v>
      </c>
      <c r="N202" s="5">
        <f t="shared" si="80"/>
        <v>3620</v>
      </c>
      <c r="O202" s="7">
        <f t="shared" si="81"/>
        <v>1113.2</v>
      </c>
      <c r="P202" s="5">
        <v>7</v>
      </c>
      <c r="Q202" s="5">
        <v>72573</v>
      </c>
      <c r="R202" s="7">
        <f t="shared" si="59"/>
        <v>10367.571428571429</v>
      </c>
      <c r="S202" s="5">
        <v>2</v>
      </c>
      <c r="T202" s="5">
        <v>620500</v>
      </c>
      <c r="U202" s="7">
        <f t="shared" si="72"/>
        <v>310250</v>
      </c>
    </row>
    <row r="203" spans="1:21" x14ac:dyDescent="0.3">
      <c r="A203" s="8">
        <v>45376</v>
      </c>
      <c r="B203" s="5">
        <v>6</v>
      </c>
      <c r="C203" s="5">
        <v>8976</v>
      </c>
      <c r="D203" s="5">
        <v>33600</v>
      </c>
      <c r="E203" s="5">
        <v>73800</v>
      </c>
      <c r="F203" s="5">
        <f t="shared" si="82"/>
        <v>1496</v>
      </c>
      <c r="G203" s="5">
        <f t="shared" si="83"/>
        <v>5600</v>
      </c>
      <c r="H203" s="7">
        <f t="shared" si="84"/>
        <v>12300</v>
      </c>
      <c r="I203" s="5">
        <v>6</v>
      </c>
      <c r="J203" s="5">
        <v>222300</v>
      </c>
      <c r="K203" s="5">
        <v>74100</v>
      </c>
      <c r="L203" s="5">
        <v>14500</v>
      </c>
      <c r="M203" s="5">
        <f t="shared" si="79"/>
        <v>37050</v>
      </c>
      <c r="N203" s="5">
        <f t="shared" si="80"/>
        <v>12350</v>
      </c>
      <c r="O203" s="7">
        <f t="shared" si="81"/>
        <v>2416.6666666666665</v>
      </c>
      <c r="P203" s="5">
        <v>4</v>
      </c>
      <c r="Q203" s="5">
        <v>77707</v>
      </c>
      <c r="R203" s="7">
        <f t="shared" si="59"/>
        <v>19426.75</v>
      </c>
      <c r="S203" s="5">
        <v>4</v>
      </c>
      <c r="T203" s="5">
        <v>1928100</v>
      </c>
      <c r="U203" s="7">
        <f t="shared" si="72"/>
        <v>482025</v>
      </c>
    </row>
    <row r="204" spans="1:21" x14ac:dyDescent="0.3">
      <c r="A204" s="8">
        <v>45377</v>
      </c>
      <c r="B204" s="5">
        <v>7</v>
      </c>
      <c r="C204" s="5">
        <v>4366</v>
      </c>
      <c r="D204" s="5">
        <v>16700</v>
      </c>
      <c r="E204" s="5">
        <v>39800</v>
      </c>
      <c r="F204" s="5">
        <f t="shared" si="82"/>
        <v>623.71428571428567</v>
      </c>
      <c r="G204" s="5">
        <f t="shared" si="83"/>
        <v>2385.7142857142858</v>
      </c>
      <c r="H204" s="7">
        <f t="shared" si="84"/>
        <v>5685.7142857142853</v>
      </c>
      <c r="I204" s="5">
        <v>7</v>
      </c>
      <c r="J204" s="5">
        <v>122400</v>
      </c>
      <c r="K204" s="5">
        <v>20415</v>
      </c>
      <c r="L204" s="5">
        <v>5985</v>
      </c>
      <c r="M204" s="5">
        <f t="shared" si="79"/>
        <v>17485.714285714286</v>
      </c>
      <c r="N204" s="5">
        <f t="shared" si="80"/>
        <v>2916.4285714285716</v>
      </c>
      <c r="O204" s="7">
        <f t="shared" si="81"/>
        <v>855</v>
      </c>
      <c r="P204" s="5">
        <v>9</v>
      </c>
      <c r="Q204" s="5">
        <v>147876</v>
      </c>
      <c r="R204" s="7">
        <f t="shared" si="59"/>
        <v>16430.666666666668</v>
      </c>
      <c r="S204" s="5">
        <v>1</v>
      </c>
      <c r="T204" s="5">
        <v>7800</v>
      </c>
      <c r="U204" s="7">
        <f t="shared" si="72"/>
        <v>7800</v>
      </c>
    </row>
    <row r="205" spans="1:21" x14ac:dyDescent="0.3">
      <c r="A205" s="8">
        <v>45378</v>
      </c>
      <c r="B205" s="5">
        <v>6</v>
      </c>
      <c r="C205" s="5">
        <v>6870</v>
      </c>
      <c r="D205" s="5">
        <v>23300</v>
      </c>
      <c r="E205" s="5">
        <v>37000</v>
      </c>
      <c r="F205" s="5">
        <f t="shared" si="82"/>
        <v>1145</v>
      </c>
      <c r="G205" s="5">
        <f t="shared" si="83"/>
        <v>3883.3333333333335</v>
      </c>
      <c r="H205" s="7">
        <f t="shared" si="84"/>
        <v>6166.666666666667</v>
      </c>
      <c r="I205" s="5">
        <v>7</v>
      </c>
      <c r="J205" s="5">
        <v>238400</v>
      </c>
      <c r="K205" s="5">
        <v>61487</v>
      </c>
      <c r="L205" s="5">
        <v>15601</v>
      </c>
      <c r="M205" s="5">
        <f t="shared" si="79"/>
        <v>34057.142857142855</v>
      </c>
      <c r="N205" s="5">
        <f t="shared" si="80"/>
        <v>8783.8571428571431</v>
      </c>
      <c r="O205" s="7">
        <f t="shared" si="81"/>
        <v>2228.7142857142858</v>
      </c>
      <c r="P205" s="5">
        <v>5</v>
      </c>
      <c r="Q205" s="5">
        <v>78316</v>
      </c>
      <c r="R205" s="7">
        <f t="shared" si="59"/>
        <v>15663.2</v>
      </c>
      <c r="S205" s="5">
        <v>1</v>
      </c>
      <c r="T205" s="5">
        <v>264000</v>
      </c>
      <c r="U205" s="7">
        <f t="shared" si="72"/>
        <v>264000</v>
      </c>
    </row>
    <row r="206" spans="1:21" x14ac:dyDescent="0.3">
      <c r="A206" s="8">
        <v>45379</v>
      </c>
      <c r="B206" s="5">
        <v>5</v>
      </c>
      <c r="C206" s="5">
        <v>7900</v>
      </c>
      <c r="D206" s="5">
        <v>21500</v>
      </c>
      <c r="E206" s="5">
        <v>48200</v>
      </c>
      <c r="F206" s="5">
        <f t="shared" si="82"/>
        <v>1580</v>
      </c>
      <c r="G206" s="5">
        <f t="shared" si="83"/>
        <v>4300</v>
      </c>
      <c r="H206" s="7">
        <f t="shared" si="84"/>
        <v>9640</v>
      </c>
      <c r="I206" s="5">
        <v>6</v>
      </c>
      <c r="J206" s="5">
        <v>342300</v>
      </c>
      <c r="K206" s="5">
        <v>96400</v>
      </c>
      <c r="L206" s="5">
        <v>17438</v>
      </c>
      <c r="M206" s="5">
        <f t="shared" si="79"/>
        <v>57050</v>
      </c>
      <c r="N206" s="5">
        <f t="shared" si="80"/>
        <v>16066.666666666666</v>
      </c>
      <c r="O206" s="7">
        <f t="shared" si="81"/>
        <v>2906.3333333333335</v>
      </c>
      <c r="P206" s="5">
        <v>6</v>
      </c>
      <c r="Q206" s="5">
        <v>109932</v>
      </c>
      <c r="R206" s="7">
        <f t="shared" si="59"/>
        <v>18322</v>
      </c>
      <c r="S206" s="5">
        <v>2</v>
      </c>
      <c r="T206" s="5">
        <v>16900</v>
      </c>
      <c r="U206" s="7">
        <f t="shared" si="72"/>
        <v>8450</v>
      </c>
    </row>
    <row r="207" spans="1:21" x14ac:dyDescent="0.3">
      <c r="A207" s="8">
        <v>45380</v>
      </c>
      <c r="B207" s="5">
        <v>2</v>
      </c>
      <c r="C207" s="5">
        <v>7500</v>
      </c>
      <c r="D207" s="5">
        <v>12500</v>
      </c>
      <c r="E207" s="5">
        <v>38000</v>
      </c>
      <c r="F207" s="5">
        <f t="shared" si="82"/>
        <v>3750</v>
      </c>
      <c r="G207" s="5">
        <f t="shared" si="83"/>
        <v>6250</v>
      </c>
      <c r="H207" s="7">
        <f t="shared" si="84"/>
        <v>19000</v>
      </c>
      <c r="I207" s="5">
        <v>2</v>
      </c>
      <c r="J207" s="5">
        <v>66000</v>
      </c>
      <c r="K207" s="5">
        <v>12000</v>
      </c>
      <c r="L207" s="5">
        <v>3540</v>
      </c>
      <c r="M207" s="5">
        <f t="shared" si="79"/>
        <v>33000</v>
      </c>
      <c r="N207" s="5">
        <f t="shared" si="80"/>
        <v>6000</v>
      </c>
      <c r="O207" s="7">
        <f t="shared" si="81"/>
        <v>1770</v>
      </c>
      <c r="P207" s="5">
        <v>2</v>
      </c>
      <c r="Q207" s="5">
        <v>21743</v>
      </c>
      <c r="R207" s="7">
        <f t="shared" si="59"/>
        <v>10871.5</v>
      </c>
      <c r="S207" s="5">
        <v>0</v>
      </c>
      <c r="T207" s="5">
        <v>0</v>
      </c>
      <c r="U207" s="7">
        <v>0</v>
      </c>
    </row>
    <row r="208" spans="1:21" x14ac:dyDescent="0.3">
      <c r="A208" s="8">
        <v>45381</v>
      </c>
      <c r="B208" s="5">
        <v>4</v>
      </c>
      <c r="C208" s="5">
        <v>4311</v>
      </c>
      <c r="D208" s="5">
        <v>14500</v>
      </c>
      <c r="E208" s="5">
        <v>37000</v>
      </c>
      <c r="F208" s="5">
        <f t="shared" si="82"/>
        <v>1077.75</v>
      </c>
      <c r="G208" s="5">
        <f t="shared" si="83"/>
        <v>3625</v>
      </c>
      <c r="H208" s="7">
        <f t="shared" si="84"/>
        <v>9250</v>
      </c>
      <c r="I208" s="5">
        <v>6</v>
      </c>
      <c r="J208" s="5">
        <v>202500</v>
      </c>
      <c r="K208" s="5">
        <v>52824</v>
      </c>
      <c r="L208" s="5">
        <v>12390</v>
      </c>
      <c r="M208" s="5">
        <f t="shared" si="79"/>
        <v>33750</v>
      </c>
      <c r="N208" s="5">
        <f t="shared" si="80"/>
        <v>8804</v>
      </c>
      <c r="O208" s="7">
        <f t="shared" si="81"/>
        <v>2065</v>
      </c>
      <c r="P208" s="5">
        <v>6</v>
      </c>
      <c r="Q208" s="5">
        <v>126219</v>
      </c>
      <c r="R208" s="7">
        <f t="shared" ref="R208" si="85">Q208/P208</f>
        <v>21036.5</v>
      </c>
      <c r="S208" s="5">
        <v>0</v>
      </c>
      <c r="T208" s="5">
        <v>0</v>
      </c>
      <c r="U208" s="7">
        <v>0</v>
      </c>
    </row>
    <row r="209" spans="1:21" s="41" customFormat="1" x14ac:dyDescent="0.3">
      <c r="A209" s="38">
        <v>45382</v>
      </c>
      <c r="B209" s="39">
        <v>6</v>
      </c>
      <c r="C209" s="39">
        <v>4142</v>
      </c>
      <c r="D209" s="39">
        <v>17000</v>
      </c>
      <c r="E209" s="39">
        <v>42100</v>
      </c>
      <c r="F209" s="39">
        <f t="shared" si="82"/>
        <v>690.33333333333337</v>
      </c>
      <c r="G209" s="39">
        <f t="shared" si="83"/>
        <v>2833.3333333333335</v>
      </c>
      <c r="H209" s="40">
        <f t="shared" si="84"/>
        <v>7016.666666666667</v>
      </c>
      <c r="I209" s="39">
        <v>7</v>
      </c>
      <c r="J209" s="39">
        <v>100400</v>
      </c>
      <c r="K209" s="39">
        <v>25950</v>
      </c>
      <c r="L209" s="39">
        <v>6117</v>
      </c>
      <c r="M209" s="39">
        <f t="shared" si="79"/>
        <v>14342.857142857143</v>
      </c>
      <c r="N209" s="39">
        <f t="shared" si="80"/>
        <v>3707.1428571428573</v>
      </c>
      <c r="O209" s="40">
        <f t="shared" si="81"/>
        <v>873.85714285714289</v>
      </c>
      <c r="P209" s="39">
        <v>9</v>
      </c>
      <c r="Q209" s="39">
        <v>201947</v>
      </c>
      <c r="R209" s="40">
        <f>Q209/P209</f>
        <v>22438.555555555555</v>
      </c>
      <c r="S209" s="39">
        <v>0</v>
      </c>
      <c r="T209" s="39">
        <v>0</v>
      </c>
      <c r="U209" s="40">
        <v>0</v>
      </c>
    </row>
    <row r="210" spans="1:21" x14ac:dyDescent="0.3">
      <c r="A210" s="8">
        <v>45383</v>
      </c>
      <c r="B210" s="5">
        <v>8</v>
      </c>
      <c r="C210" s="5">
        <v>7356</v>
      </c>
      <c r="D210" s="5">
        <v>22400</v>
      </c>
      <c r="E210" s="5">
        <v>56100</v>
      </c>
      <c r="F210" s="5">
        <f t="shared" si="82"/>
        <v>919.5</v>
      </c>
      <c r="G210" s="5">
        <f t="shared" si="83"/>
        <v>2800</v>
      </c>
      <c r="H210" s="7">
        <f t="shared" si="84"/>
        <v>7012.5</v>
      </c>
      <c r="I210" s="5">
        <v>12</v>
      </c>
      <c r="J210" s="5">
        <v>348900</v>
      </c>
      <c r="K210" s="5">
        <v>87000</v>
      </c>
      <c r="L210" s="5">
        <v>15581</v>
      </c>
      <c r="M210" s="5">
        <f t="shared" si="79"/>
        <v>29075</v>
      </c>
      <c r="N210" s="5">
        <f t="shared" si="80"/>
        <v>7250</v>
      </c>
      <c r="O210" s="7">
        <f t="shared" si="81"/>
        <v>1298.4166666666667</v>
      </c>
      <c r="P210" s="5">
        <v>12</v>
      </c>
      <c r="Q210" s="5">
        <v>75686</v>
      </c>
      <c r="R210" s="7">
        <f>Q210/P210</f>
        <v>6307.166666666667</v>
      </c>
      <c r="S210" s="5">
        <v>2</v>
      </c>
      <c r="T210" s="5">
        <v>48700</v>
      </c>
      <c r="U210" s="7">
        <f>T210/S210</f>
        <v>24350</v>
      </c>
    </row>
    <row r="211" spans="1:21" x14ac:dyDescent="0.3">
      <c r="A211" s="8">
        <v>45384</v>
      </c>
      <c r="B211" s="5">
        <v>8</v>
      </c>
      <c r="C211" s="5">
        <v>16111</v>
      </c>
      <c r="D211" s="5">
        <v>35400</v>
      </c>
      <c r="E211" s="5">
        <v>86100</v>
      </c>
      <c r="F211" s="5">
        <f t="shared" si="82"/>
        <v>2013.875</v>
      </c>
      <c r="G211" s="5">
        <f t="shared" si="83"/>
        <v>4425</v>
      </c>
      <c r="H211" s="7">
        <f t="shared" si="84"/>
        <v>10762.5</v>
      </c>
      <c r="I211" s="5">
        <v>10</v>
      </c>
      <c r="J211" s="5">
        <v>348900</v>
      </c>
      <c r="K211" s="5">
        <v>80600</v>
      </c>
      <c r="L211" s="5">
        <v>15622</v>
      </c>
      <c r="M211" s="5">
        <f t="shared" si="79"/>
        <v>34890</v>
      </c>
      <c r="N211" s="5">
        <f t="shared" si="80"/>
        <v>8060</v>
      </c>
      <c r="O211" s="7">
        <f t="shared" si="81"/>
        <v>1562.2</v>
      </c>
      <c r="P211" s="5">
        <v>5</v>
      </c>
      <c r="Q211" s="5">
        <v>37296</v>
      </c>
      <c r="R211" s="7">
        <f>Q211/P211</f>
        <v>7459.2</v>
      </c>
      <c r="S211" s="5">
        <v>3</v>
      </c>
      <c r="T211" s="5">
        <v>11700</v>
      </c>
      <c r="U211" s="7">
        <f t="shared" ref="U211:U268" si="86">T211/S211</f>
        <v>3900</v>
      </c>
    </row>
    <row r="212" spans="1:21" x14ac:dyDescent="0.3">
      <c r="A212" s="8">
        <v>45385</v>
      </c>
      <c r="B212" s="5">
        <v>2</v>
      </c>
      <c r="C212" s="5">
        <v>11100</v>
      </c>
      <c r="D212" s="5">
        <v>10900</v>
      </c>
      <c r="E212" s="5">
        <v>52000</v>
      </c>
      <c r="F212" s="5">
        <f t="shared" si="82"/>
        <v>5550</v>
      </c>
      <c r="G212" s="5">
        <f t="shared" si="83"/>
        <v>5450</v>
      </c>
      <c r="H212" s="7">
        <f t="shared" si="84"/>
        <v>26000</v>
      </c>
      <c r="I212" s="5">
        <v>7</v>
      </c>
      <c r="J212" s="5">
        <v>764300</v>
      </c>
      <c r="K212" s="5">
        <v>209400</v>
      </c>
      <c r="L212" s="5">
        <v>40400</v>
      </c>
      <c r="M212" s="5">
        <f t="shared" si="79"/>
        <v>109185.71428571429</v>
      </c>
      <c r="N212" s="5">
        <f t="shared" si="80"/>
        <v>29914.285714285714</v>
      </c>
      <c r="O212" s="7">
        <f t="shared" si="81"/>
        <v>5771.4285714285716</v>
      </c>
      <c r="P212" s="5">
        <v>7</v>
      </c>
      <c r="Q212" s="5">
        <v>271072</v>
      </c>
      <c r="R212" s="7">
        <f>Q212/P212</f>
        <v>38724.571428571428</v>
      </c>
      <c r="S212" s="5">
        <v>1</v>
      </c>
      <c r="T212" s="5">
        <v>5800</v>
      </c>
      <c r="U212" s="7">
        <f t="shared" si="86"/>
        <v>5800</v>
      </c>
    </row>
    <row r="213" spans="1:21" x14ac:dyDescent="0.3">
      <c r="A213" s="8">
        <v>45386</v>
      </c>
      <c r="B213" s="5">
        <v>5</v>
      </c>
      <c r="C213" s="5">
        <v>8600</v>
      </c>
      <c r="D213" s="5">
        <v>21000</v>
      </c>
      <c r="E213" s="5">
        <v>47000</v>
      </c>
      <c r="F213" s="5">
        <f t="shared" si="82"/>
        <v>1720</v>
      </c>
      <c r="G213" s="5">
        <f t="shared" si="83"/>
        <v>4200</v>
      </c>
      <c r="H213" s="7">
        <f t="shared" si="84"/>
        <v>9400</v>
      </c>
      <c r="I213" s="5">
        <v>6</v>
      </c>
      <c r="J213" s="5">
        <v>336100</v>
      </c>
      <c r="K213" s="5">
        <v>70800</v>
      </c>
      <c r="L213" s="5">
        <v>20000</v>
      </c>
      <c r="M213" s="5">
        <f t="shared" si="79"/>
        <v>56016.666666666664</v>
      </c>
      <c r="N213" s="5">
        <f t="shared" si="80"/>
        <v>11800</v>
      </c>
      <c r="O213" s="7">
        <f t="shared" si="81"/>
        <v>3333.3333333333335</v>
      </c>
      <c r="P213" s="5">
        <v>8</v>
      </c>
      <c r="Q213" s="5">
        <v>88267</v>
      </c>
      <c r="R213" s="7">
        <f t="shared" ref="R213:R246" si="87">Q213/P213</f>
        <v>11033.375</v>
      </c>
      <c r="S213" s="5">
        <v>2</v>
      </c>
      <c r="T213" s="5">
        <v>49000</v>
      </c>
      <c r="U213" s="7">
        <f t="shared" si="86"/>
        <v>24500</v>
      </c>
    </row>
    <row r="214" spans="1:21" x14ac:dyDescent="0.3">
      <c r="A214" s="8">
        <v>45387</v>
      </c>
      <c r="B214" s="5">
        <v>5</v>
      </c>
      <c r="C214" s="5">
        <v>8600</v>
      </c>
      <c r="D214" s="5">
        <v>18900</v>
      </c>
      <c r="E214" s="5">
        <v>69500</v>
      </c>
      <c r="F214" s="5">
        <f t="shared" si="82"/>
        <v>1720</v>
      </c>
      <c r="G214" s="5">
        <f t="shared" si="83"/>
        <v>3780</v>
      </c>
      <c r="H214" s="7">
        <f t="shared" si="84"/>
        <v>13900</v>
      </c>
      <c r="I214" s="5">
        <v>9</v>
      </c>
      <c r="J214" s="5">
        <v>247100</v>
      </c>
      <c r="K214" s="5">
        <v>40200</v>
      </c>
      <c r="L214" s="5">
        <v>10065</v>
      </c>
      <c r="M214" s="5">
        <f t="shared" si="79"/>
        <v>27455.555555555555</v>
      </c>
      <c r="N214" s="5">
        <f t="shared" si="80"/>
        <v>4466.666666666667</v>
      </c>
      <c r="O214" s="7">
        <f t="shared" si="81"/>
        <v>1118.3333333333333</v>
      </c>
      <c r="P214" s="5">
        <v>6</v>
      </c>
      <c r="Q214" s="5">
        <v>133075</v>
      </c>
      <c r="R214" s="7">
        <f t="shared" si="87"/>
        <v>22179.166666666668</v>
      </c>
      <c r="S214" s="5">
        <v>3</v>
      </c>
      <c r="T214" s="5">
        <v>83300</v>
      </c>
      <c r="U214" s="7">
        <f t="shared" si="86"/>
        <v>27766.666666666668</v>
      </c>
    </row>
    <row r="215" spans="1:21" x14ac:dyDescent="0.3">
      <c r="A215" s="8">
        <v>45388</v>
      </c>
      <c r="B215" s="5">
        <v>2</v>
      </c>
      <c r="C215" s="5">
        <v>5267</v>
      </c>
      <c r="D215" s="5">
        <v>9700</v>
      </c>
      <c r="E215" s="5">
        <v>26300</v>
      </c>
      <c r="F215" s="5">
        <f t="shared" si="82"/>
        <v>2633.5</v>
      </c>
      <c r="G215" s="5">
        <f t="shared" si="83"/>
        <v>4850</v>
      </c>
      <c r="H215" s="7">
        <f t="shared" si="84"/>
        <v>13150</v>
      </c>
      <c r="I215" s="5">
        <v>2</v>
      </c>
      <c r="J215" s="5">
        <v>52000</v>
      </c>
      <c r="K215" s="5">
        <v>19100</v>
      </c>
      <c r="L215" s="5">
        <v>19100</v>
      </c>
      <c r="M215" s="5">
        <f t="shared" si="79"/>
        <v>26000</v>
      </c>
      <c r="N215" s="5">
        <f t="shared" si="80"/>
        <v>9550</v>
      </c>
      <c r="O215" s="7">
        <f t="shared" si="81"/>
        <v>9550</v>
      </c>
      <c r="P215" s="5">
        <v>4</v>
      </c>
      <c r="Q215" s="5">
        <v>36845</v>
      </c>
      <c r="R215" s="7">
        <f t="shared" si="87"/>
        <v>9211.25</v>
      </c>
      <c r="S215" s="5">
        <v>2</v>
      </c>
      <c r="T215" s="5">
        <v>124200</v>
      </c>
      <c r="U215" s="7">
        <f t="shared" si="86"/>
        <v>62100</v>
      </c>
    </row>
    <row r="216" spans="1:21" x14ac:dyDescent="0.3">
      <c r="A216" s="8">
        <v>45389</v>
      </c>
      <c r="B216" s="5">
        <v>57</v>
      </c>
      <c r="C216" s="5">
        <v>75894</v>
      </c>
      <c r="D216" s="5">
        <v>183222</v>
      </c>
      <c r="E216" s="5">
        <v>484400</v>
      </c>
      <c r="F216" s="5">
        <f t="shared" si="82"/>
        <v>1331.4736842105262</v>
      </c>
      <c r="G216" s="5">
        <f t="shared" si="83"/>
        <v>3214.4210526315787</v>
      </c>
      <c r="H216" s="7">
        <f t="shared" si="84"/>
        <v>8498.2456140350878</v>
      </c>
      <c r="I216" s="5">
        <v>57</v>
      </c>
      <c r="J216" s="5">
        <v>1347800</v>
      </c>
      <c r="K216" s="5">
        <v>350255</v>
      </c>
      <c r="L216" s="5">
        <v>89551</v>
      </c>
      <c r="M216" s="5">
        <f t="shared" si="79"/>
        <v>23645.614035087718</v>
      </c>
      <c r="N216" s="5">
        <f t="shared" si="80"/>
        <v>6144.8245614035086</v>
      </c>
      <c r="O216" s="7">
        <f t="shared" si="81"/>
        <v>1571.0701754385964</v>
      </c>
      <c r="P216" s="5">
        <v>36</v>
      </c>
      <c r="Q216" s="5">
        <v>726462</v>
      </c>
      <c r="R216" s="7">
        <f t="shared" si="87"/>
        <v>20179.5</v>
      </c>
      <c r="S216" s="5">
        <v>22</v>
      </c>
      <c r="T216" s="5">
        <v>79014</v>
      </c>
      <c r="U216" s="7">
        <f t="shared" si="86"/>
        <v>3591.5454545454545</v>
      </c>
    </row>
    <row r="217" spans="1:21" x14ac:dyDescent="0.3">
      <c r="A217" s="8">
        <v>45390</v>
      </c>
      <c r="B217" s="5">
        <v>11</v>
      </c>
      <c r="C217" s="5">
        <v>11670</v>
      </c>
      <c r="D217" s="5">
        <v>26600</v>
      </c>
      <c r="E217" s="5">
        <v>72500</v>
      </c>
      <c r="F217" s="5">
        <f t="shared" si="82"/>
        <v>1060.909090909091</v>
      </c>
      <c r="G217" s="5">
        <f t="shared" si="83"/>
        <v>2418.181818181818</v>
      </c>
      <c r="H217" s="7">
        <f t="shared" si="84"/>
        <v>6590.909090909091</v>
      </c>
      <c r="I217" s="5">
        <v>12</v>
      </c>
      <c r="J217" s="5">
        <v>257200</v>
      </c>
      <c r="K217" s="5">
        <v>70585</v>
      </c>
      <c r="L217" s="5">
        <v>13815</v>
      </c>
      <c r="M217" s="5">
        <f t="shared" si="79"/>
        <v>21433.333333333332</v>
      </c>
      <c r="N217" s="5">
        <f t="shared" si="80"/>
        <v>5882.083333333333</v>
      </c>
      <c r="O217" s="7">
        <f t="shared" si="81"/>
        <v>1151.25</v>
      </c>
      <c r="P217" s="5">
        <v>13</v>
      </c>
      <c r="Q217" s="5">
        <v>153244</v>
      </c>
      <c r="R217" s="7">
        <f t="shared" si="87"/>
        <v>11788</v>
      </c>
      <c r="S217" s="5">
        <v>6</v>
      </c>
      <c r="T217" s="5">
        <v>448800</v>
      </c>
      <c r="U217" s="7">
        <f t="shared" si="86"/>
        <v>74800</v>
      </c>
    </row>
    <row r="218" spans="1:21" x14ac:dyDescent="0.3">
      <c r="A218" s="8">
        <v>45391</v>
      </c>
      <c r="B218" s="5">
        <v>8</v>
      </c>
      <c r="C218" s="5">
        <v>18353</v>
      </c>
      <c r="D218" s="5">
        <v>38200</v>
      </c>
      <c r="E218" s="5">
        <v>87800</v>
      </c>
      <c r="F218" s="5">
        <f t="shared" si="82"/>
        <v>2294.125</v>
      </c>
      <c r="G218" s="5">
        <f t="shared" si="83"/>
        <v>4775</v>
      </c>
      <c r="H218" s="7">
        <f t="shared" si="84"/>
        <v>10975</v>
      </c>
      <c r="I218" s="5">
        <v>10</v>
      </c>
      <c r="J218" s="5">
        <v>327100</v>
      </c>
      <c r="K218" s="5">
        <v>87286</v>
      </c>
      <c r="L218" s="5">
        <v>17506</v>
      </c>
      <c r="M218" s="5">
        <f t="shared" si="79"/>
        <v>32710</v>
      </c>
      <c r="N218" s="5">
        <f t="shared" si="80"/>
        <v>8728.6</v>
      </c>
      <c r="O218" s="7">
        <f t="shared" si="81"/>
        <v>1750.6</v>
      </c>
      <c r="P218" s="5">
        <v>6</v>
      </c>
      <c r="Q218" s="5">
        <v>44744</v>
      </c>
      <c r="R218" s="7">
        <f t="shared" si="87"/>
        <v>7457.333333333333</v>
      </c>
      <c r="S218" s="5">
        <v>3</v>
      </c>
      <c r="T218" s="5">
        <v>21700</v>
      </c>
      <c r="U218" s="7">
        <f t="shared" si="86"/>
        <v>7233.333333333333</v>
      </c>
    </row>
    <row r="219" spans="1:21" x14ac:dyDescent="0.3">
      <c r="A219" s="8">
        <v>45392</v>
      </c>
      <c r="B219" s="5">
        <v>7</v>
      </c>
      <c r="C219" s="5">
        <v>12049</v>
      </c>
      <c r="D219" s="5">
        <v>30200</v>
      </c>
      <c r="E219" s="5">
        <v>73900</v>
      </c>
      <c r="F219" s="5">
        <f>C219/B219</f>
        <v>1721.2857142857142</v>
      </c>
      <c r="G219" s="5">
        <f>D219/B219</f>
        <v>4314.2857142857147</v>
      </c>
      <c r="H219" s="7">
        <f>E219/B219</f>
        <v>10557.142857142857</v>
      </c>
      <c r="I219" s="5">
        <v>8</v>
      </c>
      <c r="J219" s="5">
        <v>328200</v>
      </c>
      <c r="K219" s="5">
        <v>69851</v>
      </c>
      <c r="L219" s="5">
        <v>14551</v>
      </c>
      <c r="M219" s="5">
        <f t="shared" si="79"/>
        <v>41025</v>
      </c>
      <c r="N219" s="5">
        <f t="shared" si="80"/>
        <v>8731.375</v>
      </c>
      <c r="O219" s="7">
        <f t="shared" si="81"/>
        <v>1818.875</v>
      </c>
      <c r="P219" s="5">
        <v>4</v>
      </c>
      <c r="Q219" s="5">
        <v>29137</v>
      </c>
      <c r="R219" s="7">
        <f t="shared" si="87"/>
        <v>7284.25</v>
      </c>
      <c r="S219" s="5">
        <v>2</v>
      </c>
      <c r="T219" s="5">
        <v>18100</v>
      </c>
      <c r="U219" s="7">
        <f t="shared" si="86"/>
        <v>9050</v>
      </c>
    </row>
    <row r="220" spans="1:21" x14ac:dyDescent="0.3">
      <c r="A220" s="8">
        <v>45393</v>
      </c>
      <c r="B220" s="5">
        <v>10</v>
      </c>
      <c r="C220" s="5">
        <v>22969</v>
      </c>
      <c r="D220" s="5">
        <v>40500</v>
      </c>
      <c r="E220" s="5">
        <v>97100</v>
      </c>
      <c r="F220" s="5">
        <f>C220/B220</f>
        <v>2296.9</v>
      </c>
      <c r="G220" s="5">
        <f>D220/B220</f>
        <v>4050</v>
      </c>
      <c r="H220" s="7">
        <f>E220/B220</f>
        <v>9710</v>
      </c>
      <c r="I220" s="5">
        <v>15</v>
      </c>
      <c r="J220" s="5">
        <v>417700</v>
      </c>
      <c r="K220" s="5">
        <v>127397</v>
      </c>
      <c r="L220" s="5">
        <v>18278</v>
      </c>
      <c r="M220" s="5">
        <f t="shared" si="79"/>
        <v>27846.666666666668</v>
      </c>
      <c r="N220" s="5">
        <f t="shared" si="80"/>
        <v>8493.1333333333332</v>
      </c>
      <c r="O220" s="7">
        <f t="shared" si="81"/>
        <v>1218.5333333333333</v>
      </c>
      <c r="P220" s="5">
        <v>8</v>
      </c>
      <c r="Q220" s="5">
        <v>47469</v>
      </c>
      <c r="R220" s="7">
        <f t="shared" si="87"/>
        <v>5933.625</v>
      </c>
      <c r="S220" s="5">
        <v>2</v>
      </c>
      <c r="T220" s="5">
        <v>15400</v>
      </c>
      <c r="U220" s="7">
        <f t="shared" si="86"/>
        <v>7700</v>
      </c>
    </row>
    <row r="221" spans="1:21" x14ac:dyDescent="0.3">
      <c r="A221" s="8">
        <v>45394</v>
      </c>
      <c r="B221" s="5">
        <v>10</v>
      </c>
      <c r="C221" s="5">
        <v>9892</v>
      </c>
      <c r="D221" s="5">
        <v>27100</v>
      </c>
      <c r="E221" s="5">
        <v>62800</v>
      </c>
      <c r="F221" s="5">
        <f t="shared" ref="F221:F256" si="88">C221/B221</f>
        <v>989.2</v>
      </c>
      <c r="G221" s="5">
        <f t="shared" ref="G221:G256" si="89">D221/B221</f>
        <v>2710</v>
      </c>
      <c r="H221" s="7">
        <f t="shared" ref="H221:H256" si="90">E221/B221</f>
        <v>6280</v>
      </c>
      <c r="I221" s="5">
        <v>13</v>
      </c>
      <c r="J221" s="5">
        <v>306000</v>
      </c>
      <c r="K221" s="5">
        <v>74231</v>
      </c>
      <c r="L221" s="5">
        <v>14950</v>
      </c>
      <c r="M221" s="5">
        <f t="shared" si="79"/>
        <v>23538.461538461539</v>
      </c>
      <c r="N221" s="5">
        <f t="shared" si="80"/>
        <v>5710.0769230769229</v>
      </c>
      <c r="O221" s="7">
        <f t="shared" si="81"/>
        <v>1150</v>
      </c>
      <c r="P221" s="5">
        <v>10</v>
      </c>
      <c r="Q221" s="5">
        <v>63565</v>
      </c>
      <c r="R221" s="7">
        <f t="shared" si="87"/>
        <v>6356.5</v>
      </c>
      <c r="S221" s="5">
        <v>4</v>
      </c>
      <c r="T221" s="5">
        <v>117000</v>
      </c>
      <c r="U221" s="7">
        <f t="shared" si="86"/>
        <v>29250</v>
      </c>
    </row>
    <row r="222" spans="1:21" x14ac:dyDescent="0.3">
      <c r="A222" s="8">
        <v>45395</v>
      </c>
      <c r="B222" s="5">
        <v>8</v>
      </c>
      <c r="C222" s="5">
        <v>7422</v>
      </c>
      <c r="D222" s="5">
        <v>28400</v>
      </c>
      <c r="E222" s="5">
        <v>68800</v>
      </c>
      <c r="F222" s="5">
        <f t="shared" si="88"/>
        <v>927.75</v>
      </c>
      <c r="G222" s="5">
        <f t="shared" si="89"/>
        <v>3550</v>
      </c>
      <c r="H222" s="7">
        <f t="shared" si="90"/>
        <v>8600</v>
      </c>
      <c r="I222" s="5">
        <v>11</v>
      </c>
      <c r="J222" s="5">
        <v>79700</v>
      </c>
      <c r="K222" s="5">
        <v>18726</v>
      </c>
      <c r="L222" s="5">
        <v>7443</v>
      </c>
      <c r="M222" s="5">
        <f t="shared" si="79"/>
        <v>7245.454545454545</v>
      </c>
      <c r="N222" s="5">
        <f t="shared" si="80"/>
        <v>1702.3636363636363</v>
      </c>
      <c r="O222" s="7">
        <f t="shared" si="81"/>
        <v>676.63636363636363</v>
      </c>
      <c r="P222" s="5">
        <v>6</v>
      </c>
      <c r="Q222" s="5">
        <v>45387</v>
      </c>
      <c r="R222" s="7">
        <f t="shared" si="87"/>
        <v>7564.5</v>
      </c>
      <c r="S222" s="5">
        <v>5</v>
      </c>
      <c r="T222" s="5">
        <v>44400</v>
      </c>
      <c r="U222" s="7">
        <f t="shared" si="86"/>
        <v>8880</v>
      </c>
    </row>
    <row r="223" spans="1:21" x14ac:dyDescent="0.3">
      <c r="A223" s="8">
        <v>45396</v>
      </c>
      <c r="B223" s="5">
        <v>8</v>
      </c>
      <c r="C223" s="5">
        <v>11369</v>
      </c>
      <c r="D223" s="5">
        <v>34600</v>
      </c>
      <c r="E223" s="5">
        <v>77000</v>
      </c>
      <c r="F223" s="5">
        <f t="shared" si="88"/>
        <v>1421.125</v>
      </c>
      <c r="G223" s="5">
        <f t="shared" si="89"/>
        <v>4325</v>
      </c>
      <c r="H223" s="7">
        <f t="shared" si="90"/>
        <v>9625</v>
      </c>
      <c r="I223" s="5">
        <v>14</v>
      </c>
      <c r="J223" s="5">
        <v>473100</v>
      </c>
      <c r="K223" s="5">
        <v>136100</v>
      </c>
      <c r="L223" s="5">
        <v>26386</v>
      </c>
      <c r="M223" s="5">
        <f t="shared" si="79"/>
        <v>33792.857142857145</v>
      </c>
      <c r="N223" s="5">
        <f t="shared" si="80"/>
        <v>9721.4285714285706</v>
      </c>
      <c r="O223" s="7">
        <f t="shared" si="81"/>
        <v>1884.7142857142858</v>
      </c>
      <c r="P223" s="5">
        <v>10</v>
      </c>
      <c r="Q223" s="5">
        <v>115408</v>
      </c>
      <c r="R223" s="7">
        <f t="shared" si="87"/>
        <v>11540.8</v>
      </c>
      <c r="S223" s="5">
        <v>4</v>
      </c>
      <c r="T223" s="5">
        <v>61900</v>
      </c>
      <c r="U223" s="7">
        <f t="shared" si="86"/>
        <v>15475</v>
      </c>
    </row>
    <row r="224" spans="1:21" x14ac:dyDescent="0.3">
      <c r="A224" s="8">
        <v>45397</v>
      </c>
      <c r="B224" s="5">
        <v>4</v>
      </c>
      <c r="C224" s="5">
        <v>7374</v>
      </c>
      <c r="D224" s="5">
        <v>20900</v>
      </c>
      <c r="E224" s="5">
        <v>46700</v>
      </c>
      <c r="F224" s="5">
        <f t="shared" si="88"/>
        <v>1843.5</v>
      </c>
      <c r="G224" s="5">
        <f t="shared" si="89"/>
        <v>5225</v>
      </c>
      <c r="H224" s="7">
        <f t="shared" si="90"/>
        <v>11675</v>
      </c>
      <c r="I224" s="5">
        <v>7</v>
      </c>
      <c r="J224" s="5">
        <v>138600</v>
      </c>
      <c r="K224" s="5">
        <v>33328</v>
      </c>
      <c r="L224" s="5">
        <v>11143</v>
      </c>
      <c r="M224" s="5">
        <f t="shared" si="79"/>
        <v>19800</v>
      </c>
      <c r="N224" s="5">
        <f t="shared" si="80"/>
        <v>4761.1428571428569</v>
      </c>
      <c r="O224" s="7">
        <f t="shared" si="81"/>
        <v>1591.8571428571429</v>
      </c>
      <c r="P224" s="5">
        <v>5</v>
      </c>
      <c r="Q224" s="5">
        <v>46508</v>
      </c>
      <c r="R224" s="7">
        <f t="shared" si="87"/>
        <v>9301.6</v>
      </c>
      <c r="S224" s="5">
        <v>1</v>
      </c>
      <c r="T224" s="5">
        <v>4700</v>
      </c>
      <c r="U224" s="7">
        <f t="shared" si="86"/>
        <v>4700</v>
      </c>
    </row>
    <row r="225" spans="1:21" x14ac:dyDescent="0.3">
      <c r="A225" s="8">
        <v>45398</v>
      </c>
      <c r="B225" s="5">
        <v>8</v>
      </c>
      <c r="C225" s="5">
        <v>8806</v>
      </c>
      <c r="D225" s="5">
        <v>25800</v>
      </c>
      <c r="E225" s="5">
        <v>62700</v>
      </c>
      <c r="F225" s="5">
        <f t="shared" si="88"/>
        <v>1100.75</v>
      </c>
      <c r="G225" s="5">
        <f t="shared" si="89"/>
        <v>3225</v>
      </c>
      <c r="H225" s="7">
        <f t="shared" si="90"/>
        <v>7837.5</v>
      </c>
      <c r="I225" s="5">
        <v>12</v>
      </c>
      <c r="J225" s="5">
        <v>247100</v>
      </c>
      <c r="K225" s="5">
        <v>63019</v>
      </c>
      <c r="L225" s="5">
        <v>11282</v>
      </c>
      <c r="M225" s="5">
        <f t="shared" si="79"/>
        <v>20591.666666666668</v>
      </c>
      <c r="N225" s="5">
        <f t="shared" si="80"/>
        <v>5251.583333333333</v>
      </c>
      <c r="O225" s="7">
        <f t="shared" si="81"/>
        <v>940.16666666666663</v>
      </c>
      <c r="P225" s="5">
        <v>7</v>
      </c>
      <c r="Q225" s="5">
        <v>63494</v>
      </c>
      <c r="R225" s="7">
        <f t="shared" si="87"/>
        <v>9070.5714285714294</v>
      </c>
      <c r="S225" s="5">
        <v>3</v>
      </c>
      <c r="T225" s="5">
        <v>82400</v>
      </c>
      <c r="U225" s="7">
        <f t="shared" si="86"/>
        <v>27466.666666666668</v>
      </c>
    </row>
    <row r="226" spans="1:21" x14ac:dyDescent="0.3">
      <c r="A226" s="8">
        <v>45399</v>
      </c>
      <c r="B226" s="5">
        <v>8</v>
      </c>
      <c r="C226" s="5">
        <v>9806</v>
      </c>
      <c r="D226" s="5">
        <v>21634</v>
      </c>
      <c r="E226" s="5">
        <v>52100</v>
      </c>
      <c r="F226" s="5">
        <f t="shared" si="88"/>
        <v>1225.75</v>
      </c>
      <c r="G226" s="5">
        <f t="shared" si="89"/>
        <v>2704.25</v>
      </c>
      <c r="H226" s="7">
        <f t="shared" si="90"/>
        <v>6512.5</v>
      </c>
      <c r="I226" s="5">
        <v>8</v>
      </c>
      <c r="J226" s="5">
        <v>249200</v>
      </c>
      <c r="K226" s="5">
        <v>70300</v>
      </c>
      <c r="L226" s="5">
        <v>10873</v>
      </c>
      <c r="M226" s="5">
        <f t="shared" si="79"/>
        <v>31150</v>
      </c>
      <c r="N226" s="5">
        <f t="shared" si="80"/>
        <v>8787.5</v>
      </c>
      <c r="O226" s="7">
        <f t="shared" si="81"/>
        <v>1359.125</v>
      </c>
      <c r="P226" s="5">
        <v>4</v>
      </c>
      <c r="Q226" s="5">
        <v>84554</v>
      </c>
      <c r="R226" s="7">
        <f t="shared" si="87"/>
        <v>21138.5</v>
      </c>
      <c r="S226" s="5">
        <v>1</v>
      </c>
      <c r="T226" s="5">
        <v>3500</v>
      </c>
      <c r="U226" s="7">
        <f t="shared" si="86"/>
        <v>3500</v>
      </c>
    </row>
    <row r="227" spans="1:21" x14ac:dyDescent="0.3">
      <c r="A227" s="8">
        <v>45400</v>
      </c>
      <c r="B227" s="5">
        <v>7</v>
      </c>
      <c r="C227" s="5">
        <v>12953</v>
      </c>
      <c r="D227" s="5">
        <v>31600</v>
      </c>
      <c r="E227" s="5">
        <v>75200</v>
      </c>
      <c r="F227" s="5">
        <f t="shared" si="88"/>
        <v>1850.4285714285713</v>
      </c>
      <c r="G227" s="5">
        <f t="shared" si="89"/>
        <v>4514.2857142857147</v>
      </c>
      <c r="H227" s="7">
        <f t="shared" si="90"/>
        <v>10742.857142857143</v>
      </c>
      <c r="I227" s="5">
        <v>10</v>
      </c>
      <c r="J227" s="5">
        <v>206000</v>
      </c>
      <c r="K227" s="5">
        <v>47450</v>
      </c>
      <c r="L227" s="5">
        <v>9596</v>
      </c>
      <c r="M227" s="5">
        <f t="shared" si="79"/>
        <v>20600</v>
      </c>
      <c r="N227" s="5">
        <f t="shared" si="80"/>
        <v>4745</v>
      </c>
      <c r="O227" s="7">
        <f t="shared" si="81"/>
        <v>959.6</v>
      </c>
      <c r="P227" s="5">
        <v>6</v>
      </c>
      <c r="Q227" s="5">
        <v>68747</v>
      </c>
      <c r="R227" s="7">
        <f t="shared" si="87"/>
        <v>11457.833333333334</v>
      </c>
      <c r="S227" s="5">
        <v>3</v>
      </c>
      <c r="T227" s="5">
        <v>22600</v>
      </c>
      <c r="U227" s="7">
        <f t="shared" si="86"/>
        <v>7533.333333333333</v>
      </c>
    </row>
    <row r="228" spans="1:21" x14ac:dyDescent="0.3">
      <c r="A228" s="8">
        <v>45401</v>
      </c>
      <c r="B228" s="5">
        <v>10</v>
      </c>
      <c r="C228" s="5">
        <v>10158</v>
      </c>
      <c r="D228" s="5">
        <v>40000</v>
      </c>
      <c r="E228" s="5">
        <v>88600</v>
      </c>
      <c r="F228" s="5">
        <f t="shared" si="88"/>
        <v>1015.8</v>
      </c>
      <c r="G228" s="5">
        <f t="shared" si="89"/>
        <v>4000</v>
      </c>
      <c r="H228" s="7">
        <f t="shared" si="90"/>
        <v>8860</v>
      </c>
      <c r="I228" s="5">
        <v>13</v>
      </c>
      <c r="J228" s="5">
        <v>302900</v>
      </c>
      <c r="K228" s="5">
        <v>75132</v>
      </c>
      <c r="L228" s="5">
        <v>17314</v>
      </c>
      <c r="M228" s="5">
        <f t="shared" si="79"/>
        <v>23300</v>
      </c>
      <c r="N228" s="5">
        <f t="shared" si="80"/>
        <v>5779.3846153846152</v>
      </c>
      <c r="O228" s="7">
        <f t="shared" si="81"/>
        <v>1331.8461538461538</v>
      </c>
      <c r="P228" s="5">
        <v>8</v>
      </c>
      <c r="Q228" s="5">
        <v>46989</v>
      </c>
      <c r="R228" s="7">
        <f t="shared" si="87"/>
        <v>5873.625</v>
      </c>
      <c r="S228" s="5">
        <v>2</v>
      </c>
      <c r="T228" s="5">
        <v>12700</v>
      </c>
      <c r="U228" s="7">
        <f t="shared" si="86"/>
        <v>6350</v>
      </c>
    </row>
    <row r="229" spans="1:21" x14ac:dyDescent="0.3">
      <c r="A229" s="8">
        <v>45402</v>
      </c>
      <c r="B229" s="5">
        <v>7</v>
      </c>
      <c r="C229" s="5">
        <v>11280</v>
      </c>
      <c r="D229" s="5">
        <v>32300</v>
      </c>
      <c r="E229" s="5">
        <v>87100</v>
      </c>
      <c r="F229" s="5">
        <f t="shared" si="88"/>
        <v>1611.4285714285713</v>
      </c>
      <c r="G229" s="5">
        <f t="shared" si="89"/>
        <v>4614.2857142857147</v>
      </c>
      <c r="H229" s="7">
        <f t="shared" si="90"/>
        <v>12442.857142857143</v>
      </c>
      <c r="I229" s="5">
        <v>7</v>
      </c>
      <c r="J229" s="5">
        <v>92500</v>
      </c>
      <c r="K229" s="5">
        <v>22800</v>
      </c>
      <c r="L229" s="5">
        <v>8653</v>
      </c>
      <c r="M229" s="5">
        <f t="shared" si="79"/>
        <v>13214.285714285714</v>
      </c>
      <c r="N229" s="5">
        <f t="shared" si="80"/>
        <v>3257.1428571428573</v>
      </c>
      <c r="O229" s="7">
        <f t="shared" si="81"/>
        <v>1236.1428571428571</v>
      </c>
      <c r="P229" s="5">
        <v>4</v>
      </c>
      <c r="Q229" s="5">
        <v>76473</v>
      </c>
      <c r="R229" s="7">
        <f t="shared" si="87"/>
        <v>19118.25</v>
      </c>
      <c r="S229" s="5">
        <v>2</v>
      </c>
      <c r="T229" s="5">
        <v>12200</v>
      </c>
      <c r="U229" s="7">
        <f t="shared" si="86"/>
        <v>6100</v>
      </c>
    </row>
    <row r="230" spans="1:21" x14ac:dyDescent="0.3">
      <c r="A230" s="8">
        <v>45403</v>
      </c>
      <c r="B230" s="5">
        <v>13</v>
      </c>
      <c r="C230" s="5">
        <v>9430</v>
      </c>
      <c r="D230" s="5">
        <v>37882</v>
      </c>
      <c r="E230" s="5">
        <v>89000</v>
      </c>
      <c r="F230" s="5">
        <f t="shared" si="88"/>
        <v>725.38461538461536</v>
      </c>
      <c r="G230" s="5">
        <f t="shared" si="89"/>
        <v>2914</v>
      </c>
      <c r="H230" s="7">
        <f t="shared" si="90"/>
        <v>6846.1538461538457</v>
      </c>
      <c r="I230" s="5">
        <v>17</v>
      </c>
      <c r="J230" s="5">
        <v>380000</v>
      </c>
      <c r="K230" s="5">
        <v>79936</v>
      </c>
      <c r="L230" s="5">
        <v>20076</v>
      </c>
      <c r="M230" s="5">
        <f t="shared" si="79"/>
        <v>22352.941176470587</v>
      </c>
      <c r="N230" s="5">
        <f t="shared" si="80"/>
        <v>4702.1176470588234</v>
      </c>
      <c r="O230" s="7">
        <f t="shared" si="81"/>
        <v>1180.9411764705883</v>
      </c>
      <c r="P230" s="5">
        <v>9</v>
      </c>
      <c r="Q230" s="5">
        <v>101903</v>
      </c>
      <c r="R230" s="7">
        <f t="shared" si="87"/>
        <v>11322.555555555555</v>
      </c>
      <c r="S230" s="5">
        <v>2</v>
      </c>
      <c r="T230" s="5">
        <v>10300</v>
      </c>
      <c r="U230" s="7">
        <f t="shared" si="86"/>
        <v>5150</v>
      </c>
    </row>
    <row r="231" spans="1:21" x14ac:dyDescent="0.3">
      <c r="A231" s="8">
        <v>45404</v>
      </c>
      <c r="B231" s="5">
        <v>10</v>
      </c>
      <c r="C231" s="5">
        <v>6398</v>
      </c>
      <c r="D231" s="5">
        <v>24700</v>
      </c>
      <c r="E231" s="5">
        <v>54300</v>
      </c>
      <c r="F231" s="5">
        <f t="shared" si="88"/>
        <v>639.79999999999995</v>
      </c>
      <c r="G231" s="5">
        <f t="shared" si="89"/>
        <v>2470</v>
      </c>
      <c r="H231" s="7">
        <f t="shared" si="90"/>
        <v>5430</v>
      </c>
      <c r="I231" s="5">
        <v>10</v>
      </c>
      <c r="J231" s="5">
        <v>359400</v>
      </c>
      <c r="K231" s="5">
        <v>84166</v>
      </c>
      <c r="L231" s="5">
        <v>22735</v>
      </c>
      <c r="M231" s="5">
        <f t="shared" si="79"/>
        <v>35940</v>
      </c>
      <c r="N231" s="5">
        <f t="shared" si="80"/>
        <v>8416.6</v>
      </c>
      <c r="O231" s="7">
        <f t="shared" si="81"/>
        <v>2273.5</v>
      </c>
      <c r="P231" s="5">
        <v>7</v>
      </c>
      <c r="Q231" s="5">
        <v>80659</v>
      </c>
      <c r="R231" s="7">
        <f t="shared" si="87"/>
        <v>11522.714285714286</v>
      </c>
      <c r="S231" s="5">
        <v>3</v>
      </c>
      <c r="T231" s="5">
        <v>2206000</v>
      </c>
      <c r="U231" s="7">
        <f t="shared" si="86"/>
        <v>735333.33333333337</v>
      </c>
    </row>
    <row r="232" spans="1:21" x14ac:dyDescent="0.3">
      <c r="A232" s="8">
        <v>45405</v>
      </c>
      <c r="B232" s="5">
        <v>9</v>
      </c>
      <c r="C232" s="5">
        <v>8826</v>
      </c>
      <c r="D232" s="5">
        <v>25300</v>
      </c>
      <c r="E232" s="5">
        <v>55700</v>
      </c>
      <c r="F232" s="5">
        <f t="shared" si="88"/>
        <v>980.66666666666663</v>
      </c>
      <c r="G232" s="5">
        <f t="shared" si="89"/>
        <v>2811.1111111111113</v>
      </c>
      <c r="H232" s="7">
        <f t="shared" si="90"/>
        <v>6188.8888888888887</v>
      </c>
      <c r="I232" s="5">
        <v>11</v>
      </c>
      <c r="J232" s="5">
        <v>348300</v>
      </c>
      <c r="K232" s="5">
        <v>92895</v>
      </c>
      <c r="L232" s="5">
        <v>15119</v>
      </c>
      <c r="M232" s="5">
        <f t="shared" si="79"/>
        <v>31663.636363636364</v>
      </c>
      <c r="N232" s="5">
        <f t="shared" si="80"/>
        <v>8445</v>
      </c>
      <c r="O232" s="7">
        <f t="shared" si="81"/>
        <v>1374.4545454545455</v>
      </c>
      <c r="P232" s="5">
        <v>9</v>
      </c>
      <c r="Q232" s="5">
        <v>138122</v>
      </c>
      <c r="R232" s="7">
        <f t="shared" si="87"/>
        <v>15346.888888888889</v>
      </c>
      <c r="S232" s="5">
        <v>3</v>
      </c>
      <c r="T232" s="5">
        <v>221800</v>
      </c>
      <c r="U232" s="7">
        <f t="shared" si="86"/>
        <v>73933.333333333328</v>
      </c>
    </row>
    <row r="233" spans="1:21" x14ac:dyDescent="0.3">
      <c r="A233" s="8">
        <v>45406</v>
      </c>
      <c r="B233" s="5">
        <v>4</v>
      </c>
      <c r="C233" s="5">
        <v>5803</v>
      </c>
      <c r="D233" s="5">
        <v>13600</v>
      </c>
      <c r="E233" s="5">
        <v>31200</v>
      </c>
      <c r="F233" s="5">
        <f t="shared" si="88"/>
        <v>1450.75</v>
      </c>
      <c r="G233" s="5">
        <f t="shared" si="89"/>
        <v>3400</v>
      </c>
      <c r="H233" s="7">
        <f t="shared" si="90"/>
        <v>7800</v>
      </c>
      <c r="I233" s="5">
        <v>7</v>
      </c>
      <c r="J233" s="5">
        <v>182000</v>
      </c>
      <c r="K233" s="5">
        <v>39600</v>
      </c>
      <c r="L233" s="5">
        <v>9529</v>
      </c>
      <c r="M233" s="5">
        <f t="shared" si="79"/>
        <v>26000</v>
      </c>
      <c r="N233" s="5">
        <f t="shared" si="80"/>
        <v>5657.1428571428569</v>
      </c>
      <c r="O233" s="7">
        <f t="shared" si="81"/>
        <v>1361.2857142857142</v>
      </c>
      <c r="P233" s="5">
        <v>8</v>
      </c>
      <c r="Q233" s="5">
        <v>61862</v>
      </c>
      <c r="R233" s="7">
        <f t="shared" si="87"/>
        <v>7732.75</v>
      </c>
      <c r="S233" s="5">
        <v>4</v>
      </c>
      <c r="T233" s="5">
        <v>158400</v>
      </c>
      <c r="U233" s="7">
        <f t="shared" si="86"/>
        <v>39600</v>
      </c>
    </row>
    <row r="234" spans="1:21" x14ac:dyDescent="0.3">
      <c r="A234" s="8">
        <v>45407</v>
      </c>
      <c r="B234" s="5">
        <v>7</v>
      </c>
      <c r="C234" s="5">
        <v>6221</v>
      </c>
      <c r="D234" s="5">
        <v>20500</v>
      </c>
      <c r="E234" s="5">
        <v>42900</v>
      </c>
      <c r="F234" s="5">
        <f t="shared" si="88"/>
        <v>888.71428571428567</v>
      </c>
      <c r="G234" s="5">
        <f t="shared" si="89"/>
        <v>2928.5714285714284</v>
      </c>
      <c r="H234" s="7">
        <f t="shared" si="90"/>
        <v>6128.5714285714284</v>
      </c>
      <c r="I234" s="5">
        <v>10</v>
      </c>
      <c r="J234" s="5">
        <v>150100</v>
      </c>
      <c r="K234" s="5">
        <v>43233</v>
      </c>
      <c r="L234" s="5">
        <v>12055</v>
      </c>
      <c r="M234" s="5">
        <f t="shared" si="79"/>
        <v>15010</v>
      </c>
      <c r="N234" s="5">
        <f t="shared" si="80"/>
        <v>4323.3</v>
      </c>
      <c r="O234" s="7">
        <f t="shared" si="81"/>
        <v>1205.5</v>
      </c>
      <c r="P234" s="5">
        <v>5</v>
      </c>
      <c r="Q234" s="5">
        <v>49545</v>
      </c>
      <c r="R234" s="7">
        <f t="shared" si="87"/>
        <v>9909</v>
      </c>
      <c r="S234" s="5">
        <v>4</v>
      </c>
      <c r="T234" s="5">
        <v>240900</v>
      </c>
      <c r="U234" s="7">
        <f t="shared" si="86"/>
        <v>60225</v>
      </c>
    </row>
    <row r="235" spans="1:21" x14ac:dyDescent="0.3">
      <c r="A235" s="8">
        <v>45408</v>
      </c>
      <c r="B235" s="5">
        <v>6</v>
      </c>
      <c r="C235" s="5">
        <v>8156</v>
      </c>
      <c r="D235" s="5">
        <v>24700</v>
      </c>
      <c r="E235" s="5">
        <v>61200</v>
      </c>
      <c r="F235" s="5">
        <f t="shared" si="88"/>
        <v>1359.3333333333333</v>
      </c>
      <c r="G235" s="5">
        <f t="shared" si="89"/>
        <v>4116.666666666667</v>
      </c>
      <c r="H235" s="7">
        <f t="shared" si="90"/>
        <v>10200</v>
      </c>
      <c r="I235" s="5">
        <v>6</v>
      </c>
      <c r="J235" s="5">
        <v>103600</v>
      </c>
      <c r="K235" s="5">
        <v>40168</v>
      </c>
      <c r="L235" s="5">
        <v>7317</v>
      </c>
      <c r="M235" s="5">
        <f t="shared" si="79"/>
        <v>17266.666666666668</v>
      </c>
      <c r="N235" s="5">
        <f t="shared" si="80"/>
        <v>6694.666666666667</v>
      </c>
      <c r="O235" s="7">
        <f t="shared" si="81"/>
        <v>1219.5</v>
      </c>
      <c r="P235" s="5">
        <v>5</v>
      </c>
      <c r="Q235" s="5">
        <v>52859</v>
      </c>
      <c r="R235" s="7">
        <f t="shared" si="87"/>
        <v>10571.8</v>
      </c>
      <c r="S235" s="5">
        <v>4</v>
      </c>
      <c r="T235" s="5">
        <v>706500</v>
      </c>
      <c r="U235" s="7">
        <f t="shared" si="86"/>
        <v>176625</v>
      </c>
    </row>
    <row r="236" spans="1:21" x14ac:dyDescent="0.3">
      <c r="A236" s="8">
        <v>45409</v>
      </c>
      <c r="B236" s="5">
        <v>6</v>
      </c>
      <c r="C236" s="5">
        <v>7342</v>
      </c>
      <c r="D236" s="5">
        <v>19700</v>
      </c>
      <c r="E236" s="5">
        <v>51400</v>
      </c>
      <c r="F236" s="5">
        <f t="shared" si="88"/>
        <v>1223.6666666666667</v>
      </c>
      <c r="G236" s="5">
        <f t="shared" si="89"/>
        <v>3283.3333333333335</v>
      </c>
      <c r="H236" s="7">
        <f t="shared" si="90"/>
        <v>8566.6666666666661</v>
      </c>
      <c r="I236" s="5">
        <v>9</v>
      </c>
      <c r="J236" s="5">
        <v>40000</v>
      </c>
      <c r="K236" s="5">
        <v>21402</v>
      </c>
      <c r="L236" s="5">
        <v>6369</v>
      </c>
      <c r="M236" s="5">
        <f t="shared" si="79"/>
        <v>4444.4444444444443</v>
      </c>
      <c r="N236" s="5">
        <f t="shared" si="80"/>
        <v>2378</v>
      </c>
      <c r="O236" s="7">
        <f t="shared" si="81"/>
        <v>707.66666666666663</v>
      </c>
      <c r="P236" s="5">
        <v>3</v>
      </c>
      <c r="Q236" s="5">
        <v>20616</v>
      </c>
      <c r="R236" s="7">
        <f t="shared" si="87"/>
        <v>6872</v>
      </c>
      <c r="S236" s="5">
        <v>2</v>
      </c>
      <c r="T236" s="5">
        <v>11900</v>
      </c>
      <c r="U236" s="7">
        <f t="shared" si="86"/>
        <v>5950</v>
      </c>
    </row>
    <row r="237" spans="1:21" x14ac:dyDescent="0.3">
      <c r="A237" s="8">
        <v>45410</v>
      </c>
      <c r="B237" s="5">
        <v>111</v>
      </c>
      <c r="C237" s="5">
        <v>68375</v>
      </c>
      <c r="D237" s="5">
        <v>277066</v>
      </c>
      <c r="E237" s="5">
        <v>684005</v>
      </c>
      <c r="F237" s="5">
        <f t="shared" si="88"/>
        <v>615.99099099099101</v>
      </c>
      <c r="G237" s="5">
        <f t="shared" si="89"/>
        <v>2496.0900900900901</v>
      </c>
      <c r="H237" s="7">
        <f t="shared" si="90"/>
        <v>6162.2072072072069</v>
      </c>
      <c r="I237" s="5">
        <v>109</v>
      </c>
      <c r="J237" s="5">
        <v>1405600</v>
      </c>
      <c r="K237" s="5">
        <v>296858</v>
      </c>
      <c r="L237" s="5">
        <v>82634</v>
      </c>
      <c r="M237" s="5">
        <f t="shared" si="79"/>
        <v>12895.412844036697</v>
      </c>
      <c r="N237" s="5">
        <f t="shared" si="80"/>
        <v>2723.4678899082569</v>
      </c>
      <c r="O237" s="7">
        <f t="shared" si="81"/>
        <v>758.11009174311926</v>
      </c>
      <c r="P237" s="5">
        <v>72</v>
      </c>
      <c r="Q237" s="5">
        <v>737276</v>
      </c>
      <c r="R237" s="7">
        <f t="shared" si="87"/>
        <v>10239.944444444445</v>
      </c>
      <c r="S237" s="5">
        <v>31</v>
      </c>
      <c r="T237" s="5">
        <v>4212400</v>
      </c>
      <c r="U237" s="7">
        <f t="shared" si="86"/>
        <v>135883.87096774194</v>
      </c>
    </row>
    <row r="238" spans="1:21" x14ac:dyDescent="0.3">
      <c r="A238" s="8">
        <v>45411</v>
      </c>
      <c r="B238" s="5">
        <v>10</v>
      </c>
      <c r="C238" s="5">
        <v>8267</v>
      </c>
      <c r="D238" s="5">
        <v>31100</v>
      </c>
      <c r="E238" s="5">
        <v>69200</v>
      </c>
      <c r="F238" s="5">
        <f t="shared" si="88"/>
        <v>826.7</v>
      </c>
      <c r="G238" s="5">
        <f t="shared" si="89"/>
        <v>3110</v>
      </c>
      <c r="H238" s="7">
        <f t="shared" si="90"/>
        <v>6920</v>
      </c>
      <c r="I238" s="5">
        <v>11</v>
      </c>
      <c r="J238" s="5">
        <v>231600</v>
      </c>
      <c r="K238" s="5">
        <v>73684</v>
      </c>
      <c r="L238" s="5">
        <v>14820</v>
      </c>
      <c r="M238" s="5">
        <f t="shared" si="79"/>
        <v>21054.545454545456</v>
      </c>
      <c r="N238" s="5">
        <f t="shared" si="80"/>
        <v>6698.545454545455</v>
      </c>
      <c r="O238" s="7">
        <f t="shared" si="81"/>
        <v>1347.2727272727273</v>
      </c>
      <c r="P238" s="5">
        <v>5</v>
      </c>
      <c r="Q238" s="5">
        <v>35456</v>
      </c>
      <c r="R238" s="7">
        <f t="shared" si="87"/>
        <v>7091.2</v>
      </c>
      <c r="S238" s="5">
        <v>13</v>
      </c>
      <c r="T238" s="5">
        <v>827943</v>
      </c>
      <c r="U238" s="7">
        <f t="shared" si="86"/>
        <v>63687.923076923078</v>
      </c>
    </row>
    <row r="239" spans="1:21" s="41" customFormat="1" x14ac:dyDescent="0.3">
      <c r="A239" s="38">
        <v>45412</v>
      </c>
      <c r="B239" s="39">
        <v>11</v>
      </c>
      <c r="C239" s="39">
        <v>12269</v>
      </c>
      <c r="D239" s="39">
        <v>42500</v>
      </c>
      <c r="E239" s="39">
        <v>100300</v>
      </c>
      <c r="F239" s="39">
        <f t="shared" si="88"/>
        <v>1115.3636363636363</v>
      </c>
      <c r="G239" s="39">
        <f t="shared" si="89"/>
        <v>3863.6363636363635</v>
      </c>
      <c r="H239" s="40">
        <f t="shared" si="90"/>
        <v>9118.181818181818</v>
      </c>
      <c r="I239" s="39">
        <v>15</v>
      </c>
      <c r="J239" s="39">
        <v>163600</v>
      </c>
      <c r="K239" s="39">
        <v>40394</v>
      </c>
      <c r="L239" s="39">
        <v>12031</v>
      </c>
      <c r="M239" s="39">
        <f t="shared" si="79"/>
        <v>10906.666666666666</v>
      </c>
      <c r="N239" s="39">
        <f t="shared" si="80"/>
        <v>2692.9333333333334</v>
      </c>
      <c r="O239" s="40">
        <f t="shared" si="81"/>
        <v>802.06666666666672</v>
      </c>
      <c r="P239" s="39">
        <v>11</v>
      </c>
      <c r="Q239" s="39">
        <v>164761</v>
      </c>
      <c r="R239" s="40">
        <f t="shared" si="87"/>
        <v>14978.272727272728</v>
      </c>
      <c r="S239" s="39">
        <v>3</v>
      </c>
      <c r="T239" s="39">
        <v>67100</v>
      </c>
      <c r="U239" s="40">
        <f t="shared" si="86"/>
        <v>22366.666666666668</v>
      </c>
    </row>
    <row r="240" spans="1:21" x14ac:dyDescent="0.3">
      <c r="A240" s="8">
        <v>45413</v>
      </c>
      <c r="B240" s="5">
        <v>10</v>
      </c>
      <c r="C240" s="5">
        <v>20977</v>
      </c>
      <c r="D240" s="5">
        <v>49800</v>
      </c>
      <c r="E240" s="5">
        <v>121700</v>
      </c>
      <c r="F240" s="5">
        <f t="shared" si="88"/>
        <v>2097.6999999999998</v>
      </c>
      <c r="G240" s="5">
        <f t="shared" si="89"/>
        <v>4980</v>
      </c>
      <c r="H240" s="7">
        <f t="shared" si="90"/>
        <v>12170</v>
      </c>
      <c r="I240" s="5">
        <v>13</v>
      </c>
      <c r="J240" s="5">
        <v>383700</v>
      </c>
      <c r="K240" s="5">
        <v>96089</v>
      </c>
      <c r="L240" s="5">
        <v>23541</v>
      </c>
      <c r="M240" s="5">
        <f t="shared" si="79"/>
        <v>29515.384615384617</v>
      </c>
      <c r="N240" s="5">
        <f t="shared" si="80"/>
        <v>7391.4615384615381</v>
      </c>
      <c r="O240" s="7">
        <f t="shared" si="81"/>
        <v>1810.8461538461538</v>
      </c>
      <c r="P240" s="5">
        <v>7</v>
      </c>
      <c r="Q240" s="5">
        <v>99855</v>
      </c>
      <c r="R240" s="7">
        <f t="shared" si="87"/>
        <v>14265</v>
      </c>
      <c r="S240" s="5">
        <v>6</v>
      </c>
      <c r="T240" s="5">
        <v>230200</v>
      </c>
      <c r="U240" s="7">
        <f t="shared" si="86"/>
        <v>38366.666666666664</v>
      </c>
    </row>
    <row r="241" spans="1:21" x14ac:dyDescent="0.3">
      <c r="A241" s="8">
        <v>45414</v>
      </c>
      <c r="B241" s="5">
        <v>6</v>
      </c>
      <c r="C241" s="5">
        <v>4594</v>
      </c>
      <c r="D241" s="5">
        <v>17500</v>
      </c>
      <c r="E241" s="5">
        <v>42100</v>
      </c>
      <c r="F241" s="5">
        <f t="shared" si="88"/>
        <v>765.66666666666663</v>
      </c>
      <c r="G241" s="5">
        <f t="shared" si="89"/>
        <v>2916.6666666666665</v>
      </c>
      <c r="H241" s="7">
        <f t="shared" si="90"/>
        <v>7016.666666666667</v>
      </c>
      <c r="I241" s="5">
        <v>11</v>
      </c>
      <c r="J241" s="5">
        <v>77800</v>
      </c>
      <c r="K241" s="5">
        <v>21246</v>
      </c>
      <c r="L241" s="5">
        <v>5347</v>
      </c>
      <c r="M241" s="5">
        <f t="shared" si="79"/>
        <v>7072.727272727273</v>
      </c>
      <c r="N241" s="5">
        <f t="shared" si="80"/>
        <v>1931.4545454545455</v>
      </c>
      <c r="O241" s="7">
        <f t="shared" si="81"/>
        <v>486.09090909090907</v>
      </c>
      <c r="P241" s="5">
        <v>7</v>
      </c>
      <c r="Q241" s="5">
        <v>71069</v>
      </c>
      <c r="R241" s="7">
        <f t="shared" si="87"/>
        <v>10152.714285714286</v>
      </c>
      <c r="S241" s="5">
        <v>2</v>
      </c>
      <c r="T241" s="5">
        <v>39000</v>
      </c>
      <c r="U241" s="7">
        <f t="shared" si="86"/>
        <v>19500</v>
      </c>
    </row>
    <row r="242" spans="1:21" x14ac:dyDescent="0.3">
      <c r="A242" s="8">
        <v>45415</v>
      </c>
      <c r="B242" s="5">
        <v>13</v>
      </c>
      <c r="C242" s="5">
        <v>14116</v>
      </c>
      <c r="D242" s="5">
        <v>59200</v>
      </c>
      <c r="E242" s="5">
        <v>128800</v>
      </c>
      <c r="F242" s="5">
        <f t="shared" si="88"/>
        <v>1085.8461538461538</v>
      </c>
      <c r="G242" s="5">
        <f t="shared" si="89"/>
        <v>4553.8461538461543</v>
      </c>
      <c r="H242" s="7">
        <f t="shared" si="90"/>
        <v>9907.6923076923085</v>
      </c>
      <c r="I242" s="5">
        <v>15</v>
      </c>
      <c r="J242" s="5">
        <v>202500</v>
      </c>
      <c r="K242" s="5">
        <v>46764</v>
      </c>
      <c r="L242" s="5">
        <v>13736</v>
      </c>
      <c r="M242" s="5">
        <f t="shared" si="79"/>
        <v>13500</v>
      </c>
      <c r="N242" s="5">
        <f t="shared" si="80"/>
        <v>3117.6</v>
      </c>
      <c r="O242" s="7">
        <f t="shared" si="81"/>
        <v>915.73333333333335</v>
      </c>
      <c r="P242" s="5">
        <v>7</v>
      </c>
      <c r="Q242" s="5">
        <v>66768</v>
      </c>
      <c r="R242" s="7">
        <f t="shared" si="87"/>
        <v>9538.2857142857138</v>
      </c>
      <c r="S242" s="5">
        <v>3</v>
      </c>
      <c r="T242" s="5">
        <v>42500</v>
      </c>
      <c r="U242" s="7">
        <f t="shared" si="86"/>
        <v>14166.666666666666</v>
      </c>
    </row>
    <row r="243" spans="1:21" x14ac:dyDescent="0.3">
      <c r="A243" s="8">
        <v>45416</v>
      </c>
      <c r="B243" s="5">
        <v>9</v>
      </c>
      <c r="C243" s="5">
        <v>9857</v>
      </c>
      <c r="D243" s="5">
        <v>33300</v>
      </c>
      <c r="E243" s="5">
        <v>79000</v>
      </c>
      <c r="F243" s="5">
        <f t="shared" si="88"/>
        <v>1095.2222222222222</v>
      </c>
      <c r="G243" s="5">
        <f t="shared" si="89"/>
        <v>3700</v>
      </c>
      <c r="H243" s="7">
        <f t="shared" si="90"/>
        <v>8777.7777777777774</v>
      </c>
      <c r="I243" s="5">
        <v>15</v>
      </c>
      <c r="J243" s="5">
        <v>474100</v>
      </c>
      <c r="K243" s="5">
        <v>107907</v>
      </c>
      <c r="L243" s="5">
        <v>34359</v>
      </c>
      <c r="M243" s="5">
        <f t="shared" si="79"/>
        <v>31606.666666666668</v>
      </c>
      <c r="N243" s="5">
        <f t="shared" si="80"/>
        <v>7193.8</v>
      </c>
      <c r="O243" s="7">
        <f t="shared" si="81"/>
        <v>2290.6</v>
      </c>
      <c r="P243" s="5">
        <v>8</v>
      </c>
      <c r="Q243" s="5">
        <v>102862</v>
      </c>
      <c r="R243" s="7">
        <f t="shared" si="87"/>
        <v>12857.75</v>
      </c>
      <c r="S243" s="5">
        <v>3</v>
      </c>
      <c r="T243" s="5">
        <v>42000</v>
      </c>
      <c r="U243" s="7">
        <f t="shared" si="86"/>
        <v>14000</v>
      </c>
    </row>
    <row r="244" spans="1:21" x14ac:dyDescent="0.3">
      <c r="A244" s="8">
        <v>45417</v>
      </c>
      <c r="B244" s="5">
        <v>6</v>
      </c>
      <c r="C244" s="5">
        <v>7983</v>
      </c>
      <c r="D244" s="5">
        <v>22500</v>
      </c>
      <c r="E244" s="5">
        <v>57500</v>
      </c>
      <c r="F244" s="5">
        <f t="shared" si="88"/>
        <v>1330.5</v>
      </c>
      <c r="G244" s="5">
        <f t="shared" si="89"/>
        <v>3750</v>
      </c>
      <c r="H244" s="7">
        <f t="shared" si="90"/>
        <v>9583.3333333333339</v>
      </c>
      <c r="I244" s="5">
        <v>13</v>
      </c>
      <c r="J244" s="5">
        <v>108400</v>
      </c>
      <c r="K244" s="5">
        <v>31241</v>
      </c>
      <c r="L244" s="5">
        <v>11345</v>
      </c>
      <c r="M244" s="5">
        <f t="shared" si="79"/>
        <v>8338.461538461539</v>
      </c>
      <c r="N244" s="5">
        <f t="shared" si="80"/>
        <v>2403.1538461538462</v>
      </c>
      <c r="O244" s="7">
        <f t="shared" si="81"/>
        <v>872.69230769230774</v>
      </c>
      <c r="P244" s="5">
        <v>5</v>
      </c>
      <c r="Q244" s="5">
        <v>87227</v>
      </c>
      <c r="R244" s="7">
        <f t="shared" si="87"/>
        <v>17445.400000000001</v>
      </c>
      <c r="S244" s="5">
        <v>2</v>
      </c>
      <c r="T244" s="5">
        <v>9400</v>
      </c>
      <c r="U244" s="7">
        <f t="shared" si="86"/>
        <v>4700</v>
      </c>
    </row>
    <row r="245" spans="1:21" x14ac:dyDescent="0.3">
      <c r="A245" s="8">
        <v>45418</v>
      </c>
      <c r="B245" s="5">
        <v>13</v>
      </c>
      <c r="C245" s="5">
        <v>8610</v>
      </c>
      <c r="D245" s="5">
        <v>33353</v>
      </c>
      <c r="E245" s="5">
        <v>80600</v>
      </c>
      <c r="F245" s="5">
        <f t="shared" si="88"/>
        <v>662.30769230769226</v>
      </c>
      <c r="G245" s="5">
        <f t="shared" si="89"/>
        <v>2565.6153846153848</v>
      </c>
      <c r="H245" s="7">
        <f t="shared" si="90"/>
        <v>6200</v>
      </c>
      <c r="I245" s="5">
        <v>15</v>
      </c>
      <c r="J245" s="5">
        <v>493900</v>
      </c>
      <c r="K245" s="5">
        <v>91146</v>
      </c>
      <c r="L245" s="5">
        <v>26358</v>
      </c>
      <c r="M245" s="5">
        <f t="shared" si="79"/>
        <v>32926.666666666664</v>
      </c>
      <c r="N245" s="5">
        <f t="shared" si="80"/>
        <v>6076.4</v>
      </c>
      <c r="O245" s="7">
        <f t="shared" si="81"/>
        <v>1757.2</v>
      </c>
      <c r="P245" s="5">
        <v>10</v>
      </c>
      <c r="Q245" s="5">
        <v>207006</v>
      </c>
      <c r="R245" s="7">
        <f t="shared" si="87"/>
        <v>20700.599999999999</v>
      </c>
      <c r="S245" s="5">
        <v>2</v>
      </c>
      <c r="T245" s="5">
        <v>285000</v>
      </c>
      <c r="U245" s="7">
        <f t="shared" si="86"/>
        <v>142500</v>
      </c>
    </row>
    <row r="246" spans="1:21" x14ac:dyDescent="0.3">
      <c r="A246" s="8">
        <v>45419</v>
      </c>
      <c r="B246" s="5">
        <v>13</v>
      </c>
      <c r="C246" s="5">
        <v>9864</v>
      </c>
      <c r="D246" s="5">
        <v>37100</v>
      </c>
      <c r="E246" s="5">
        <v>90900</v>
      </c>
      <c r="F246" s="5">
        <f t="shared" si="88"/>
        <v>758.76923076923072</v>
      </c>
      <c r="G246" s="5">
        <f t="shared" si="89"/>
        <v>2853.8461538461538</v>
      </c>
      <c r="H246" s="7">
        <f t="shared" si="90"/>
        <v>6992.3076923076924</v>
      </c>
      <c r="I246" s="5">
        <v>18</v>
      </c>
      <c r="J246" s="5">
        <v>633800</v>
      </c>
      <c r="K246" s="5">
        <v>130835</v>
      </c>
      <c r="L246" s="5">
        <v>32107</v>
      </c>
      <c r="M246" s="5">
        <f t="shared" si="79"/>
        <v>35211.111111111109</v>
      </c>
      <c r="N246" s="5">
        <f t="shared" si="80"/>
        <v>7268.6111111111113</v>
      </c>
      <c r="O246" s="7">
        <f t="shared" si="81"/>
        <v>1783.7222222222222</v>
      </c>
      <c r="P246" s="5">
        <v>8</v>
      </c>
      <c r="Q246" s="5">
        <v>60789</v>
      </c>
      <c r="R246" s="7">
        <f t="shared" si="87"/>
        <v>7598.625</v>
      </c>
      <c r="S246" s="5">
        <v>2</v>
      </c>
      <c r="T246" s="5">
        <v>476700</v>
      </c>
      <c r="U246" s="7">
        <f t="shared" si="86"/>
        <v>238350</v>
      </c>
    </row>
    <row r="247" spans="1:21" x14ac:dyDescent="0.3">
      <c r="A247" s="8">
        <v>45420</v>
      </c>
      <c r="B247" s="5">
        <v>11</v>
      </c>
      <c r="C247" s="5">
        <v>8971</v>
      </c>
      <c r="D247" s="5">
        <v>34500</v>
      </c>
      <c r="E247" s="5">
        <v>93800</v>
      </c>
      <c r="F247" s="5">
        <f t="shared" si="88"/>
        <v>815.5454545454545</v>
      </c>
      <c r="G247" s="5">
        <f t="shared" si="89"/>
        <v>3136.3636363636365</v>
      </c>
      <c r="H247" s="7">
        <f t="shared" si="90"/>
        <v>8527.2727272727279</v>
      </c>
      <c r="I247" s="5">
        <v>13</v>
      </c>
      <c r="J247" s="5">
        <v>521300</v>
      </c>
      <c r="K247" s="5">
        <v>135652</v>
      </c>
      <c r="L247" s="5">
        <v>28161</v>
      </c>
      <c r="M247" s="5">
        <f t="shared" si="79"/>
        <v>40100</v>
      </c>
      <c r="N247" s="5">
        <f t="shared" si="80"/>
        <v>10434.76923076923</v>
      </c>
      <c r="O247" s="7">
        <f t="shared" si="81"/>
        <v>2166.2307692307691</v>
      </c>
      <c r="P247" s="5">
        <v>8</v>
      </c>
      <c r="Q247" s="5">
        <v>102088</v>
      </c>
      <c r="R247" s="7">
        <f>Q247/P247</f>
        <v>12761</v>
      </c>
      <c r="S247" s="5">
        <v>2</v>
      </c>
      <c r="T247" s="5">
        <v>280487</v>
      </c>
      <c r="U247" s="7">
        <f t="shared" si="86"/>
        <v>140243.5</v>
      </c>
    </row>
    <row r="248" spans="1:21" x14ac:dyDescent="0.3">
      <c r="A248" s="8">
        <v>45421</v>
      </c>
      <c r="B248" s="5">
        <v>10</v>
      </c>
      <c r="C248" s="5">
        <v>9306</v>
      </c>
      <c r="D248" s="5">
        <v>37300</v>
      </c>
      <c r="E248" s="5">
        <v>99600</v>
      </c>
      <c r="F248" s="5">
        <f t="shared" si="88"/>
        <v>930.6</v>
      </c>
      <c r="G248" s="5">
        <f t="shared" si="89"/>
        <v>3730</v>
      </c>
      <c r="H248" s="7">
        <f t="shared" si="90"/>
        <v>9960</v>
      </c>
      <c r="I248" s="5">
        <v>17</v>
      </c>
      <c r="J248" s="5">
        <v>145200</v>
      </c>
      <c r="K248" s="5">
        <v>31193</v>
      </c>
      <c r="L248" s="5">
        <v>10115</v>
      </c>
      <c r="M248" s="5">
        <f t="shared" ref="M248:M258" si="91">J248/I248</f>
        <v>8541.176470588236</v>
      </c>
      <c r="N248" s="5">
        <f t="shared" ref="N248:N258" si="92">K248/I248</f>
        <v>1834.8823529411766</v>
      </c>
      <c r="O248" s="7">
        <f t="shared" ref="O248:O258" si="93">L248/I248</f>
        <v>595</v>
      </c>
      <c r="P248" s="5">
        <v>7</v>
      </c>
      <c r="Q248" s="5">
        <v>72885</v>
      </c>
      <c r="R248" s="7">
        <f>Q248/P248</f>
        <v>10412.142857142857</v>
      </c>
      <c r="S248" s="5">
        <v>3</v>
      </c>
      <c r="T248" s="5">
        <v>264000</v>
      </c>
      <c r="U248" s="7">
        <f t="shared" si="86"/>
        <v>88000</v>
      </c>
    </row>
    <row r="249" spans="1:21" x14ac:dyDescent="0.3">
      <c r="A249" s="8">
        <v>45422</v>
      </c>
      <c r="B249" s="5">
        <v>14</v>
      </c>
      <c r="C249" s="5">
        <v>10952</v>
      </c>
      <c r="D249" s="5">
        <v>44800</v>
      </c>
      <c r="E249" s="5">
        <v>112800</v>
      </c>
      <c r="F249" s="5">
        <f t="shared" si="88"/>
        <v>782.28571428571433</v>
      </c>
      <c r="G249" s="5">
        <f t="shared" si="89"/>
        <v>3200</v>
      </c>
      <c r="H249" s="7">
        <f t="shared" si="90"/>
        <v>8057.1428571428569</v>
      </c>
      <c r="I249" s="5">
        <v>18</v>
      </c>
      <c r="J249" s="5">
        <v>397900</v>
      </c>
      <c r="K249" s="5">
        <v>79454</v>
      </c>
      <c r="L249" s="5">
        <v>34097</v>
      </c>
      <c r="M249" s="5">
        <f t="shared" si="91"/>
        <v>22105.555555555555</v>
      </c>
      <c r="N249" s="5">
        <f t="shared" si="92"/>
        <v>4414.1111111111113</v>
      </c>
      <c r="O249" s="7">
        <f t="shared" si="93"/>
        <v>1894.2777777777778</v>
      </c>
      <c r="P249" s="5">
        <v>8</v>
      </c>
      <c r="Q249" s="5">
        <v>111746</v>
      </c>
      <c r="R249" s="7">
        <f t="shared" ref="R249:R262" si="94">Q249/P249</f>
        <v>13968.25</v>
      </c>
      <c r="S249" s="5">
        <v>2</v>
      </c>
      <c r="T249" s="5">
        <v>462400</v>
      </c>
      <c r="U249" s="7">
        <f t="shared" si="86"/>
        <v>231200</v>
      </c>
    </row>
    <row r="250" spans="1:21" x14ac:dyDescent="0.3">
      <c r="A250" s="8">
        <v>45423</v>
      </c>
      <c r="B250" s="5">
        <v>10</v>
      </c>
      <c r="C250" s="5">
        <v>6488</v>
      </c>
      <c r="D250" s="5">
        <v>31100</v>
      </c>
      <c r="E250" s="5">
        <v>81100</v>
      </c>
      <c r="F250" s="5">
        <f t="shared" si="88"/>
        <v>648.79999999999995</v>
      </c>
      <c r="G250" s="5">
        <f t="shared" si="89"/>
        <v>3110</v>
      </c>
      <c r="H250" s="7">
        <f t="shared" si="90"/>
        <v>8110</v>
      </c>
      <c r="I250" s="5">
        <v>13</v>
      </c>
      <c r="J250" s="5">
        <v>139400</v>
      </c>
      <c r="K250" s="5">
        <v>23493</v>
      </c>
      <c r="L250" s="5">
        <v>7473</v>
      </c>
      <c r="M250" s="5">
        <f t="shared" si="91"/>
        <v>10723.076923076924</v>
      </c>
      <c r="N250" s="5">
        <f t="shared" si="92"/>
        <v>1807.1538461538462</v>
      </c>
      <c r="O250" s="7">
        <f t="shared" si="93"/>
        <v>574.84615384615381</v>
      </c>
      <c r="P250" s="5">
        <v>8</v>
      </c>
      <c r="Q250" s="5">
        <v>80480</v>
      </c>
      <c r="R250" s="7">
        <f t="shared" si="94"/>
        <v>10060</v>
      </c>
      <c r="S250" s="5">
        <v>5</v>
      </c>
      <c r="T250" s="5">
        <v>698500</v>
      </c>
      <c r="U250" s="7">
        <f t="shared" si="86"/>
        <v>139700</v>
      </c>
    </row>
    <row r="251" spans="1:21" x14ac:dyDescent="0.3">
      <c r="A251" s="8">
        <v>45424</v>
      </c>
      <c r="B251" s="5">
        <v>5</v>
      </c>
      <c r="C251" s="5">
        <v>5719</v>
      </c>
      <c r="D251" s="5">
        <v>17000</v>
      </c>
      <c r="E251" s="5">
        <v>40900</v>
      </c>
      <c r="F251" s="5">
        <f t="shared" si="88"/>
        <v>1143.8</v>
      </c>
      <c r="G251" s="5">
        <f t="shared" si="89"/>
        <v>3400</v>
      </c>
      <c r="H251" s="7">
        <f t="shared" si="90"/>
        <v>8180</v>
      </c>
      <c r="I251" s="5">
        <v>10</v>
      </c>
      <c r="J251" s="5">
        <v>113700</v>
      </c>
      <c r="K251" s="5">
        <v>40842</v>
      </c>
      <c r="L251" s="5">
        <v>8390</v>
      </c>
      <c r="M251" s="5">
        <f t="shared" si="91"/>
        <v>11370</v>
      </c>
      <c r="N251" s="5">
        <f t="shared" si="92"/>
        <v>4084.2</v>
      </c>
      <c r="O251" s="7">
        <f t="shared" si="93"/>
        <v>839</v>
      </c>
      <c r="P251" s="5">
        <v>9</v>
      </c>
      <c r="Q251" s="5">
        <v>79073</v>
      </c>
      <c r="R251" s="7">
        <f t="shared" si="94"/>
        <v>8785.8888888888887</v>
      </c>
      <c r="S251" s="5">
        <v>2</v>
      </c>
      <c r="T251" s="5">
        <v>19600</v>
      </c>
      <c r="U251" s="7">
        <f t="shared" si="86"/>
        <v>9800</v>
      </c>
    </row>
    <row r="252" spans="1:21" x14ac:dyDescent="0.3">
      <c r="A252" s="8">
        <v>45425</v>
      </c>
      <c r="B252" s="5">
        <v>8</v>
      </c>
      <c r="C252" s="5">
        <v>5180</v>
      </c>
      <c r="D252" s="5">
        <v>21784</v>
      </c>
      <c r="E252" s="5">
        <v>61500</v>
      </c>
      <c r="F252" s="5">
        <f t="shared" si="88"/>
        <v>647.5</v>
      </c>
      <c r="G252" s="5">
        <f t="shared" si="89"/>
        <v>2723</v>
      </c>
      <c r="H252" s="7">
        <f t="shared" si="90"/>
        <v>7687.5</v>
      </c>
      <c r="I252" s="5">
        <v>13</v>
      </c>
      <c r="J252" s="5">
        <v>106100</v>
      </c>
      <c r="K252" s="5">
        <v>19549</v>
      </c>
      <c r="L252" s="5">
        <v>7979</v>
      </c>
      <c r="M252" s="5">
        <f t="shared" si="91"/>
        <v>8161.5384615384619</v>
      </c>
      <c r="N252" s="5">
        <f t="shared" si="92"/>
        <v>1503.7692307692307</v>
      </c>
      <c r="O252" s="7">
        <f t="shared" si="93"/>
        <v>613.76923076923072</v>
      </c>
      <c r="P252" s="5">
        <v>7</v>
      </c>
      <c r="Q252" s="5">
        <v>52953</v>
      </c>
      <c r="R252" s="7">
        <f t="shared" si="94"/>
        <v>7564.7142857142853</v>
      </c>
      <c r="S252" s="5">
        <v>2</v>
      </c>
      <c r="T252" s="5">
        <v>316000</v>
      </c>
      <c r="U252" s="7">
        <f t="shared" si="86"/>
        <v>158000</v>
      </c>
    </row>
    <row r="253" spans="1:21" x14ac:dyDescent="0.3">
      <c r="A253" s="8">
        <v>45426</v>
      </c>
      <c r="B253" s="5">
        <v>14</v>
      </c>
      <c r="C253" s="5">
        <v>14650</v>
      </c>
      <c r="D253" s="5">
        <v>49400</v>
      </c>
      <c r="E253" s="5">
        <v>118700</v>
      </c>
      <c r="F253" s="5">
        <f t="shared" si="88"/>
        <v>1046.4285714285713</v>
      </c>
      <c r="G253" s="5">
        <f t="shared" si="89"/>
        <v>3528.5714285714284</v>
      </c>
      <c r="H253" s="7">
        <f t="shared" si="90"/>
        <v>8478.5714285714294</v>
      </c>
      <c r="I253" s="5">
        <v>18</v>
      </c>
      <c r="J253" s="5">
        <v>141700</v>
      </c>
      <c r="K253" s="5">
        <v>31850</v>
      </c>
      <c r="L253" s="5">
        <v>15623</v>
      </c>
      <c r="M253" s="5">
        <f t="shared" si="91"/>
        <v>7872.2222222222226</v>
      </c>
      <c r="N253" s="5">
        <f t="shared" si="92"/>
        <v>1769.4444444444443</v>
      </c>
      <c r="O253" s="7">
        <f t="shared" si="93"/>
        <v>867.94444444444446</v>
      </c>
      <c r="P253" s="5">
        <v>8</v>
      </c>
      <c r="Q253" s="5">
        <v>95147</v>
      </c>
      <c r="R253" s="7">
        <f t="shared" si="94"/>
        <v>11893.375</v>
      </c>
      <c r="S253" s="5">
        <v>5</v>
      </c>
      <c r="T253" s="5">
        <v>20800</v>
      </c>
      <c r="U253" s="7">
        <f t="shared" si="86"/>
        <v>4160</v>
      </c>
    </row>
    <row r="254" spans="1:21" x14ac:dyDescent="0.3">
      <c r="A254" s="8">
        <v>45427</v>
      </c>
      <c r="B254" s="5">
        <v>9</v>
      </c>
      <c r="C254" s="5">
        <v>6872</v>
      </c>
      <c r="D254" s="5">
        <v>26103</v>
      </c>
      <c r="E254" s="5">
        <v>64600</v>
      </c>
      <c r="F254" s="5">
        <f t="shared" si="88"/>
        <v>763.55555555555554</v>
      </c>
      <c r="G254" s="5">
        <f t="shared" si="89"/>
        <v>2900.3333333333335</v>
      </c>
      <c r="H254" s="7">
        <f t="shared" si="90"/>
        <v>7177.7777777777774</v>
      </c>
      <c r="I254" s="5">
        <v>13</v>
      </c>
      <c r="J254" s="5">
        <v>104700</v>
      </c>
      <c r="K254" s="5">
        <v>23869</v>
      </c>
      <c r="L254" s="5">
        <v>10486</v>
      </c>
      <c r="M254" s="5">
        <f t="shared" si="91"/>
        <v>8053.8461538461543</v>
      </c>
      <c r="N254" s="5">
        <f t="shared" si="92"/>
        <v>1836.0769230769231</v>
      </c>
      <c r="O254" s="7">
        <f t="shared" si="93"/>
        <v>806.61538461538464</v>
      </c>
      <c r="P254" s="5">
        <v>10</v>
      </c>
      <c r="Q254" s="5">
        <v>119350</v>
      </c>
      <c r="R254" s="7">
        <f t="shared" si="94"/>
        <v>11935</v>
      </c>
      <c r="S254" s="5">
        <v>7</v>
      </c>
      <c r="T254" s="5">
        <v>67600</v>
      </c>
      <c r="U254" s="7">
        <f t="shared" si="86"/>
        <v>9657.1428571428569</v>
      </c>
    </row>
    <row r="255" spans="1:21" x14ac:dyDescent="0.3">
      <c r="A255" s="8">
        <v>45428</v>
      </c>
      <c r="B255" s="5">
        <v>8</v>
      </c>
      <c r="C255" s="5">
        <v>10680</v>
      </c>
      <c r="D255" s="5">
        <v>26493</v>
      </c>
      <c r="E255" s="5">
        <v>71400</v>
      </c>
      <c r="F255" s="5">
        <f t="shared" si="88"/>
        <v>1335</v>
      </c>
      <c r="G255" s="5">
        <f t="shared" si="89"/>
        <v>3311.625</v>
      </c>
      <c r="H255" s="7">
        <f t="shared" si="90"/>
        <v>8925</v>
      </c>
      <c r="I255" s="5">
        <v>12</v>
      </c>
      <c r="J255" s="5">
        <v>66100</v>
      </c>
      <c r="K255" s="5">
        <v>16825</v>
      </c>
      <c r="L255" s="5">
        <v>6238</v>
      </c>
      <c r="M255" s="5">
        <f t="shared" si="91"/>
        <v>5508.333333333333</v>
      </c>
      <c r="N255" s="5">
        <f t="shared" si="92"/>
        <v>1402.0833333333333</v>
      </c>
      <c r="O255" s="7">
        <f t="shared" si="93"/>
        <v>519.83333333333337</v>
      </c>
      <c r="P255" s="5">
        <v>7</v>
      </c>
      <c r="Q255" s="5">
        <v>85105</v>
      </c>
      <c r="R255" s="7">
        <f t="shared" si="94"/>
        <v>12157.857142857143</v>
      </c>
      <c r="S255" s="5">
        <v>2</v>
      </c>
      <c r="T255" s="5">
        <v>6700</v>
      </c>
      <c r="U255" s="7">
        <f t="shared" si="86"/>
        <v>3350</v>
      </c>
    </row>
    <row r="256" spans="1:21" x14ac:dyDescent="0.3">
      <c r="A256" s="8">
        <v>45429</v>
      </c>
      <c r="B256" s="5">
        <v>6</v>
      </c>
      <c r="C256" s="5">
        <v>6321</v>
      </c>
      <c r="D256" s="5">
        <v>24500</v>
      </c>
      <c r="E256" s="5">
        <v>52400</v>
      </c>
      <c r="F256" s="5">
        <f t="shared" si="88"/>
        <v>1053.5</v>
      </c>
      <c r="G256" s="5">
        <f t="shared" si="89"/>
        <v>4083.3333333333335</v>
      </c>
      <c r="H256" s="7">
        <f t="shared" si="90"/>
        <v>8733.3333333333339</v>
      </c>
      <c r="I256" s="5">
        <v>10</v>
      </c>
      <c r="J256" s="5">
        <v>50200</v>
      </c>
      <c r="K256" s="5">
        <v>9989</v>
      </c>
      <c r="L256" s="5">
        <v>5219</v>
      </c>
      <c r="M256" s="5">
        <f t="shared" si="91"/>
        <v>5020</v>
      </c>
      <c r="N256" s="5">
        <f t="shared" si="92"/>
        <v>998.9</v>
      </c>
      <c r="O256" s="7">
        <f t="shared" si="93"/>
        <v>521.9</v>
      </c>
      <c r="P256" s="5">
        <v>9</v>
      </c>
      <c r="Q256" s="5">
        <v>91728</v>
      </c>
      <c r="R256" s="7">
        <f t="shared" si="94"/>
        <v>10192</v>
      </c>
      <c r="S256" s="5">
        <v>3</v>
      </c>
      <c r="T256" s="5">
        <v>16400</v>
      </c>
      <c r="U256" s="7">
        <f t="shared" si="86"/>
        <v>5466.666666666667</v>
      </c>
    </row>
    <row r="257" spans="1:21" x14ac:dyDescent="0.3">
      <c r="A257" s="8">
        <v>45430</v>
      </c>
      <c r="B257" s="5">
        <v>95</v>
      </c>
      <c r="C257" s="5">
        <v>63123</v>
      </c>
      <c r="D257" s="5">
        <v>215029</v>
      </c>
      <c r="E257" s="5">
        <v>552980</v>
      </c>
      <c r="F257" s="5">
        <f>C257/B257</f>
        <v>664.45263157894738</v>
      </c>
      <c r="G257" s="5">
        <f>D257/B257</f>
        <v>2263.4631578947369</v>
      </c>
      <c r="H257" s="7">
        <f>E257/B257</f>
        <v>5820.8421052631575</v>
      </c>
      <c r="I257" s="5">
        <v>95</v>
      </c>
      <c r="J257" s="5">
        <v>795425</v>
      </c>
      <c r="K257" s="5">
        <v>128641</v>
      </c>
      <c r="L257" s="5">
        <v>74045</v>
      </c>
      <c r="M257" s="5">
        <f t="shared" si="91"/>
        <v>8372.894736842105</v>
      </c>
      <c r="N257" s="5">
        <f t="shared" si="92"/>
        <v>1354.1157894736841</v>
      </c>
      <c r="O257" s="7">
        <f t="shared" si="93"/>
        <v>779.42105263157896</v>
      </c>
      <c r="P257" s="5">
        <v>6</v>
      </c>
      <c r="Q257" s="5">
        <v>60834</v>
      </c>
      <c r="R257" s="7">
        <f t="shared" si="94"/>
        <v>10139</v>
      </c>
      <c r="S257" s="5">
        <v>3</v>
      </c>
      <c r="T257" s="5">
        <v>38000</v>
      </c>
      <c r="U257" s="7">
        <f t="shared" si="86"/>
        <v>12666.666666666666</v>
      </c>
    </row>
    <row r="258" spans="1:21" x14ac:dyDescent="0.3">
      <c r="A258" s="8">
        <v>45431</v>
      </c>
      <c r="B258" s="5">
        <v>4</v>
      </c>
      <c r="C258" s="5">
        <v>4835</v>
      </c>
      <c r="D258" s="5">
        <v>13100</v>
      </c>
      <c r="E258" s="5">
        <v>32700</v>
      </c>
      <c r="F258" s="5">
        <f>C258/B258</f>
        <v>1208.75</v>
      </c>
      <c r="G258" s="5">
        <f>D258/B258</f>
        <v>3275</v>
      </c>
      <c r="H258" s="7">
        <f>E258/B258</f>
        <v>8175</v>
      </c>
      <c r="I258" s="5">
        <v>9</v>
      </c>
      <c r="J258" s="5">
        <v>39200</v>
      </c>
      <c r="K258" s="5">
        <v>8569</v>
      </c>
      <c r="L258" s="5">
        <v>3317</v>
      </c>
      <c r="M258" s="5">
        <f t="shared" si="91"/>
        <v>4355.5555555555557</v>
      </c>
      <c r="N258" s="5">
        <f t="shared" si="92"/>
        <v>952.11111111111109</v>
      </c>
      <c r="O258" s="7">
        <f t="shared" si="93"/>
        <v>368.55555555555554</v>
      </c>
      <c r="P258" s="5">
        <v>96</v>
      </c>
      <c r="Q258" s="5">
        <v>808370</v>
      </c>
      <c r="R258" s="7">
        <f t="shared" si="94"/>
        <v>8420.5208333333339</v>
      </c>
      <c r="S258" s="5">
        <v>29</v>
      </c>
      <c r="T258" s="5">
        <v>135085</v>
      </c>
      <c r="U258" s="7">
        <f t="shared" si="86"/>
        <v>4658.1034482758623</v>
      </c>
    </row>
    <row r="259" spans="1:21" x14ac:dyDescent="0.3">
      <c r="A259" s="8">
        <v>45432</v>
      </c>
      <c r="B259" s="5">
        <v>9</v>
      </c>
      <c r="C259" s="5">
        <v>11718</v>
      </c>
      <c r="D259" s="5">
        <v>30245</v>
      </c>
      <c r="E259" s="5">
        <v>79800</v>
      </c>
      <c r="F259" s="5">
        <f t="shared" ref="F259:F271" si="95">C259/B259</f>
        <v>1302</v>
      </c>
      <c r="G259" s="5">
        <f t="shared" ref="G259:G271" si="96">D259/B259</f>
        <v>3360.5555555555557</v>
      </c>
      <c r="H259" s="7">
        <f t="shared" ref="H259:H271" si="97">E259/B259</f>
        <v>8866.6666666666661</v>
      </c>
      <c r="I259" s="5">
        <v>16</v>
      </c>
      <c r="J259" s="5">
        <v>206700</v>
      </c>
      <c r="K259" s="5">
        <v>45598</v>
      </c>
      <c r="L259" s="5">
        <v>16050</v>
      </c>
      <c r="M259" s="5">
        <f>J259/I259</f>
        <v>12918.75</v>
      </c>
      <c r="N259" s="5">
        <f>K259/I259</f>
        <v>2849.875</v>
      </c>
      <c r="O259" s="7">
        <f>L259/I259</f>
        <v>1003.125</v>
      </c>
      <c r="P259" s="5">
        <v>5</v>
      </c>
      <c r="Q259" s="5">
        <v>65625</v>
      </c>
      <c r="R259" s="7">
        <f t="shared" si="94"/>
        <v>13125</v>
      </c>
      <c r="S259" s="5">
        <v>3</v>
      </c>
      <c r="T259" s="5">
        <v>629000</v>
      </c>
      <c r="U259" s="7">
        <f t="shared" si="86"/>
        <v>209666.66666666666</v>
      </c>
    </row>
    <row r="260" spans="1:21" x14ac:dyDescent="0.3">
      <c r="A260" s="8">
        <v>45433</v>
      </c>
      <c r="B260" s="5">
        <v>4</v>
      </c>
      <c r="C260" s="5">
        <v>2937</v>
      </c>
      <c r="D260" s="5">
        <v>12700</v>
      </c>
      <c r="E260" s="5">
        <v>32000</v>
      </c>
      <c r="F260" s="5">
        <f t="shared" si="95"/>
        <v>734.25</v>
      </c>
      <c r="G260" s="5">
        <f t="shared" si="96"/>
        <v>3175</v>
      </c>
      <c r="H260" s="7">
        <f t="shared" si="97"/>
        <v>8000</v>
      </c>
      <c r="I260" s="5">
        <v>8</v>
      </c>
      <c r="J260" s="5">
        <v>63500</v>
      </c>
      <c r="K260" s="5">
        <v>15126</v>
      </c>
      <c r="L260" s="5">
        <v>7703</v>
      </c>
      <c r="M260" s="5">
        <f>J260/I260</f>
        <v>7937.5</v>
      </c>
      <c r="N260" s="5">
        <f>K260/I260</f>
        <v>1890.75</v>
      </c>
      <c r="O260" s="7">
        <f>L260/I260</f>
        <v>962.875</v>
      </c>
      <c r="P260" s="5">
        <v>11</v>
      </c>
      <c r="Q260" s="5">
        <v>114977</v>
      </c>
      <c r="R260" s="7">
        <f t="shared" si="94"/>
        <v>10452.454545454546</v>
      </c>
      <c r="S260" s="5">
        <v>3</v>
      </c>
      <c r="T260" s="5">
        <v>43100</v>
      </c>
      <c r="U260" s="7">
        <f t="shared" si="86"/>
        <v>14366.666666666666</v>
      </c>
    </row>
    <row r="261" spans="1:21" x14ac:dyDescent="0.3">
      <c r="A261" s="8">
        <v>45434</v>
      </c>
      <c r="B261" s="5">
        <v>8</v>
      </c>
      <c r="C261" s="5">
        <v>10796</v>
      </c>
      <c r="D261" s="5">
        <v>26800</v>
      </c>
      <c r="E261" s="5">
        <v>64300</v>
      </c>
      <c r="F261" s="5">
        <f t="shared" si="95"/>
        <v>1349.5</v>
      </c>
      <c r="G261" s="5">
        <f t="shared" si="96"/>
        <v>3350</v>
      </c>
      <c r="H261" s="7">
        <f t="shared" si="97"/>
        <v>8037.5</v>
      </c>
      <c r="I261" s="5">
        <v>14</v>
      </c>
      <c r="J261" s="5">
        <v>85800</v>
      </c>
      <c r="K261" s="5">
        <v>15873</v>
      </c>
      <c r="L261" s="5">
        <v>8206</v>
      </c>
      <c r="M261" s="5">
        <f>J261/I261</f>
        <v>6128.5714285714284</v>
      </c>
      <c r="N261" s="5">
        <f>K261/I261</f>
        <v>1133.7857142857142</v>
      </c>
      <c r="O261" s="7">
        <f>L261/I261</f>
        <v>586.14285714285711</v>
      </c>
      <c r="P261" s="5">
        <v>8</v>
      </c>
      <c r="Q261" s="5">
        <v>113643</v>
      </c>
      <c r="R261" s="7">
        <f t="shared" si="94"/>
        <v>14205.375</v>
      </c>
      <c r="S261" s="5">
        <v>6</v>
      </c>
      <c r="T261" s="5">
        <v>123700</v>
      </c>
      <c r="U261" s="7">
        <f t="shared" si="86"/>
        <v>20616.666666666668</v>
      </c>
    </row>
    <row r="262" spans="1:21" x14ac:dyDescent="0.3">
      <c r="A262" s="8">
        <v>45435</v>
      </c>
      <c r="B262" s="5">
        <v>14</v>
      </c>
      <c r="C262" s="5">
        <v>15509</v>
      </c>
      <c r="D262" s="5">
        <v>57700</v>
      </c>
      <c r="E262" s="5">
        <v>173700</v>
      </c>
      <c r="F262" s="5">
        <f t="shared" si="95"/>
        <v>1107.7857142857142</v>
      </c>
      <c r="G262" s="5">
        <f t="shared" si="96"/>
        <v>4121.4285714285716</v>
      </c>
      <c r="H262" s="7">
        <f t="shared" si="97"/>
        <v>12407.142857142857</v>
      </c>
      <c r="I262" s="5">
        <v>18</v>
      </c>
      <c r="J262" s="5">
        <v>443000</v>
      </c>
      <c r="K262" s="5">
        <v>77911</v>
      </c>
      <c r="L262" s="5">
        <v>24989</v>
      </c>
      <c r="M262" s="5">
        <f>J262/I262</f>
        <v>24611.111111111109</v>
      </c>
      <c r="N262" s="5">
        <f>K262/I262</f>
        <v>4328.3888888888887</v>
      </c>
      <c r="O262" s="7">
        <f>L262/I262</f>
        <v>1388.2777777777778</v>
      </c>
      <c r="P262" s="5">
        <v>8</v>
      </c>
      <c r="Q262" s="5">
        <v>101442</v>
      </c>
      <c r="R262" s="7">
        <f t="shared" si="94"/>
        <v>12680.25</v>
      </c>
      <c r="S262" s="5">
        <v>2</v>
      </c>
      <c r="T262" s="5">
        <v>8500</v>
      </c>
      <c r="U262" s="7">
        <f t="shared" si="86"/>
        <v>4250</v>
      </c>
    </row>
    <row r="263" spans="1:21" x14ac:dyDescent="0.3">
      <c r="A263" s="8">
        <v>45436</v>
      </c>
      <c r="B263" s="5">
        <v>13</v>
      </c>
      <c r="C263" s="5">
        <v>7586</v>
      </c>
      <c r="D263" s="5">
        <v>35700</v>
      </c>
      <c r="E263" s="5">
        <v>84400</v>
      </c>
      <c r="F263" s="5">
        <f t="shared" si="95"/>
        <v>583.53846153846155</v>
      </c>
      <c r="G263" s="5">
        <f t="shared" si="96"/>
        <v>2746.1538461538462</v>
      </c>
      <c r="H263" s="7">
        <f t="shared" si="97"/>
        <v>6492.3076923076924</v>
      </c>
      <c r="I263" s="5">
        <v>21</v>
      </c>
      <c r="J263" s="5">
        <v>107200</v>
      </c>
      <c r="K263" s="5">
        <v>16725</v>
      </c>
      <c r="L263" s="5">
        <v>9572</v>
      </c>
      <c r="M263" s="5">
        <f t="shared" ref="M263:M271" si="98">J263/I263</f>
        <v>5104.7619047619046</v>
      </c>
      <c r="N263" s="5">
        <f t="shared" ref="N263:N271" si="99">K263/I263</f>
        <v>796.42857142857144</v>
      </c>
      <c r="O263" s="7">
        <f t="shared" ref="O263:O271" si="100">L263/I263</f>
        <v>455.8095238095238</v>
      </c>
      <c r="P263" s="5">
        <v>9</v>
      </c>
      <c r="Q263" s="5">
        <v>175495</v>
      </c>
      <c r="R263" s="7">
        <f>Q263/P263</f>
        <v>19499.444444444445</v>
      </c>
      <c r="S263" s="5">
        <v>7</v>
      </c>
      <c r="T263" s="5">
        <v>27700</v>
      </c>
      <c r="U263" s="7">
        <f t="shared" si="86"/>
        <v>3957.1428571428573</v>
      </c>
    </row>
    <row r="264" spans="1:21" x14ac:dyDescent="0.3">
      <c r="A264" s="8">
        <v>45437</v>
      </c>
      <c r="B264" s="5">
        <v>14</v>
      </c>
      <c r="C264" s="5">
        <v>14451</v>
      </c>
      <c r="D264" s="5">
        <v>50399</v>
      </c>
      <c r="E264" s="5">
        <v>110600</v>
      </c>
      <c r="F264" s="5">
        <f t="shared" si="95"/>
        <v>1032.2142857142858</v>
      </c>
      <c r="G264" s="5">
        <f t="shared" si="96"/>
        <v>3599.9285714285716</v>
      </c>
      <c r="H264" s="7">
        <f t="shared" si="97"/>
        <v>7900</v>
      </c>
      <c r="I264" s="5">
        <v>20</v>
      </c>
      <c r="J264" s="5">
        <v>285600</v>
      </c>
      <c r="K264" s="5">
        <v>58690</v>
      </c>
      <c r="L264" s="5">
        <v>24631</v>
      </c>
      <c r="M264" s="5">
        <f t="shared" si="98"/>
        <v>14280</v>
      </c>
      <c r="N264" s="5">
        <f t="shared" si="99"/>
        <v>2934.5</v>
      </c>
      <c r="O264" s="7">
        <f t="shared" si="100"/>
        <v>1231.55</v>
      </c>
      <c r="P264" s="5">
        <v>13</v>
      </c>
      <c r="Q264" s="5">
        <v>158511</v>
      </c>
      <c r="R264" s="7">
        <f>Q264/P264</f>
        <v>12193.153846153846</v>
      </c>
      <c r="S264" s="5">
        <v>7</v>
      </c>
      <c r="T264" s="5">
        <v>75500</v>
      </c>
      <c r="U264" s="7">
        <f t="shared" si="86"/>
        <v>10785.714285714286</v>
      </c>
    </row>
    <row r="265" spans="1:21" x14ac:dyDescent="0.3">
      <c r="A265" s="8">
        <v>45438</v>
      </c>
      <c r="B265" s="5">
        <v>16</v>
      </c>
      <c r="C265" s="5">
        <v>8948</v>
      </c>
      <c r="D265" s="5">
        <v>36900</v>
      </c>
      <c r="E265" s="5">
        <v>87700</v>
      </c>
      <c r="F265" s="5">
        <f t="shared" si="95"/>
        <v>559.25</v>
      </c>
      <c r="G265" s="5">
        <f t="shared" si="96"/>
        <v>2306.25</v>
      </c>
      <c r="H265" s="7">
        <f t="shared" si="97"/>
        <v>5481.25</v>
      </c>
      <c r="I265" s="5">
        <v>24</v>
      </c>
      <c r="J265" s="5">
        <v>103900</v>
      </c>
      <c r="K265" s="5">
        <v>21625</v>
      </c>
      <c r="L265" s="5">
        <v>11325</v>
      </c>
      <c r="M265" s="5">
        <f t="shared" si="98"/>
        <v>4329.166666666667</v>
      </c>
      <c r="N265" s="5">
        <f t="shared" si="99"/>
        <v>901.04166666666663</v>
      </c>
      <c r="O265" s="7">
        <f t="shared" si="100"/>
        <v>471.875</v>
      </c>
      <c r="P265" s="5">
        <v>8</v>
      </c>
      <c r="Q265" s="5">
        <v>88270</v>
      </c>
      <c r="R265" s="7">
        <f>Q265/P265</f>
        <v>11033.75</v>
      </c>
      <c r="S265" s="5">
        <v>7</v>
      </c>
      <c r="T265" s="5">
        <v>23900</v>
      </c>
      <c r="U265" s="7">
        <f t="shared" si="86"/>
        <v>3414.2857142857142</v>
      </c>
    </row>
    <row r="266" spans="1:21" x14ac:dyDescent="0.3">
      <c r="A266" s="8">
        <v>45439</v>
      </c>
      <c r="B266" s="5">
        <v>17</v>
      </c>
      <c r="C266" s="5">
        <v>13394</v>
      </c>
      <c r="D266" s="5">
        <v>49907</v>
      </c>
      <c r="E266" s="5">
        <v>124600</v>
      </c>
      <c r="F266" s="5">
        <f t="shared" si="95"/>
        <v>787.88235294117646</v>
      </c>
      <c r="G266" s="5">
        <f t="shared" si="96"/>
        <v>2935.705882352941</v>
      </c>
      <c r="H266" s="7">
        <f t="shared" si="97"/>
        <v>7329.411764705882</v>
      </c>
      <c r="I266" s="5">
        <v>22</v>
      </c>
      <c r="J266" s="5">
        <v>175600</v>
      </c>
      <c r="K266" s="5">
        <v>31465</v>
      </c>
      <c r="L266" s="5">
        <v>14579</v>
      </c>
      <c r="M266" s="5">
        <f t="shared" si="98"/>
        <v>7981.818181818182</v>
      </c>
      <c r="N266" s="5">
        <f t="shared" si="99"/>
        <v>1430.2272727272727</v>
      </c>
      <c r="O266" s="7">
        <f t="shared" si="100"/>
        <v>662.68181818181813</v>
      </c>
      <c r="P266" s="5">
        <v>15</v>
      </c>
      <c r="Q266" s="5">
        <v>177361</v>
      </c>
      <c r="R266" s="7">
        <f>Q266/P266</f>
        <v>11824.066666666668</v>
      </c>
      <c r="S266" s="5">
        <v>7</v>
      </c>
      <c r="T266" s="5">
        <v>18500</v>
      </c>
      <c r="U266" s="7">
        <f t="shared" si="86"/>
        <v>2642.8571428571427</v>
      </c>
    </row>
    <row r="267" spans="1:21" x14ac:dyDescent="0.3">
      <c r="A267" s="8">
        <v>45440</v>
      </c>
      <c r="B267" s="5">
        <v>24</v>
      </c>
      <c r="C267" s="5">
        <v>27733</v>
      </c>
      <c r="D267" s="5">
        <v>99700</v>
      </c>
      <c r="E267" s="5">
        <v>283500</v>
      </c>
      <c r="F267" s="5">
        <f t="shared" si="95"/>
        <v>1155.5416666666667</v>
      </c>
      <c r="G267" s="5">
        <f t="shared" si="96"/>
        <v>4154.166666666667</v>
      </c>
      <c r="H267" s="7">
        <f t="shared" si="97"/>
        <v>11812.5</v>
      </c>
      <c r="I267" s="5">
        <v>32</v>
      </c>
      <c r="J267" s="5">
        <v>146600</v>
      </c>
      <c r="K267" s="5">
        <v>24890</v>
      </c>
      <c r="L267" s="5">
        <v>13656</v>
      </c>
      <c r="M267" s="5">
        <f t="shared" si="98"/>
        <v>4581.25</v>
      </c>
      <c r="N267" s="5">
        <f t="shared" si="99"/>
        <v>777.8125</v>
      </c>
      <c r="O267" s="7">
        <f t="shared" si="100"/>
        <v>426.75</v>
      </c>
      <c r="P267" s="5">
        <v>18</v>
      </c>
      <c r="Q267" s="5">
        <v>294895</v>
      </c>
      <c r="R267" s="7">
        <f t="shared" ref="R267:R271" si="101">Q267/P267</f>
        <v>16383.055555555555</v>
      </c>
      <c r="S267" s="5">
        <v>46</v>
      </c>
      <c r="T267" s="5">
        <v>6790500</v>
      </c>
      <c r="U267" s="7">
        <f t="shared" si="86"/>
        <v>147619.5652173913</v>
      </c>
    </row>
    <row r="268" spans="1:21" x14ac:dyDescent="0.3">
      <c r="A268" s="8">
        <v>45441</v>
      </c>
      <c r="B268" s="5">
        <v>22</v>
      </c>
      <c r="C268" s="5">
        <v>17795</v>
      </c>
      <c r="D268" s="5">
        <v>59574</v>
      </c>
      <c r="E268" s="5">
        <v>139000</v>
      </c>
      <c r="F268" s="5">
        <f t="shared" si="95"/>
        <v>808.86363636363637</v>
      </c>
      <c r="G268" s="5">
        <f t="shared" si="96"/>
        <v>2707.909090909091</v>
      </c>
      <c r="H268" s="7">
        <f t="shared" si="97"/>
        <v>6318.181818181818</v>
      </c>
      <c r="I268" s="5">
        <v>40</v>
      </c>
      <c r="J268" s="5">
        <v>400400</v>
      </c>
      <c r="K268" s="5">
        <v>69985</v>
      </c>
      <c r="L268" s="5">
        <v>31184</v>
      </c>
      <c r="M268" s="5">
        <f t="shared" si="98"/>
        <v>10010</v>
      </c>
      <c r="N268" s="5">
        <f t="shared" si="99"/>
        <v>1749.625</v>
      </c>
      <c r="O268" s="7">
        <f t="shared" si="100"/>
        <v>779.6</v>
      </c>
      <c r="P268" s="5">
        <v>32</v>
      </c>
      <c r="Q268" s="5">
        <v>495118</v>
      </c>
      <c r="R268" s="7">
        <f t="shared" si="101"/>
        <v>15472.4375</v>
      </c>
      <c r="S268" s="5">
        <v>6</v>
      </c>
      <c r="T268" s="5">
        <v>200100</v>
      </c>
      <c r="U268" s="7">
        <f t="shared" si="86"/>
        <v>33350</v>
      </c>
    </row>
    <row r="269" spans="1:21" s="41" customFormat="1" x14ac:dyDescent="0.3">
      <c r="A269" s="38">
        <v>45442</v>
      </c>
      <c r="B269" s="39">
        <v>2</v>
      </c>
      <c r="C269" s="39">
        <v>6275</v>
      </c>
      <c r="D269" s="39">
        <v>11100</v>
      </c>
      <c r="E269" s="39">
        <v>47300</v>
      </c>
      <c r="F269" s="39">
        <f t="shared" si="95"/>
        <v>3137.5</v>
      </c>
      <c r="G269" s="39">
        <f t="shared" si="96"/>
        <v>5550</v>
      </c>
      <c r="H269" s="40">
        <f t="shared" si="97"/>
        <v>23650</v>
      </c>
      <c r="I269" s="39">
        <v>2</v>
      </c>
      <c r="J269" s="39">
        <v>128200</v>
      </c>
      <c r="K269" s="39">
        <v>24050</v>
      </c>
      <c r="L269" s="39">
        <v>11118</v>
      </c>
      <c r="M269" s="39">
        <f t="shared" si="98"/>
        <v>64100</v>
      </c>
      <c r="N269" s="39">
        <f t="shared" si="99"/>
        <v>12025</v>
      </c>
      <c r="O269" s="40">
        <f t="shared" si="100"/>
        <v>5559</v>
      </c>
      <c r="P269" s="39">
        <v>1</v>
      </c>
      <c r="Q269" s="39">
        <v>67345</v>
      </c>
      <c r="R269" s="40">
        <f t="shared" si="101"/>
        <v>67345</v>
      </c>
      <c r="S269" s="39">
        <v>0</v>
      </c>
      <c r="T269" s="39">
        <v>0</v>
      </c>
      <c r="U269" s="40">
        <v>0</v>
      </c>
    </row>
    <row r="270" spans="1:21" x14ac:dyDescent="0.3">
      <c r="A270" s="8">
        <v>45443</v>
      </c>
      <c r="B270" s="5">
        <v>1</v>
      </c>
      <c r="C270" s="5">
        <v>3800</v>
      </c>
      <c r="D270" s="5">
        <v>4000</v>
      </c>
      <c r="E270" s="5">
        <v>23000</v>
      </c>
      <c r="F270" s="5">
        <f t="shared" si="95"/>
        <v>3800</v>
      </c>
      <c r="G270" s="5">
        <f t="shared" si="96"/>
        <v>4000</v>
      </c>
      <c r="H270" s="7">
        <f t="shared" si="97"/>
        <v>23000</v>
      </c>
      <c r="I270" s="5">
        <v>1</v>
      </c>
      <c r="J270" s="5">
        <v>82000</v>
      </c>
      <c r="K270" s="5">
        <v>15900</v>
      </c>
      <c r="L270" s="5">
        <v>5600</v>
      </c>
      <c r="M270" s="5">
        <f t="shared" si="98"/>
        <v>82000</v>
      </c>
      <c r="N270" s="5">
        <f t="shared" si="99"/>
        <v>15900</v>
      </c>
      <c r="O270" s="7">
        <f t="shared" si="100"/>
        <v>5600</v>
      </c>
      <c r="P270" s="5">
        <v>2</v>
      </c>
      <c r="Q270" s="5">
        <v>217274</v>
      </c>
      <c r="R270" s="7">
        <f t="shared" si="101"/>
        <v>108637</v>
      </c>
      <c r="S270" s="5">
        <v>0</v>
      </c>
      <c r="T270" s="5">
        <v>0</v>
      </c>
      <c r="U270" s="7">
        <v>0</v>
      </c>
    </row>
    <row r="271" spans="1:21" x14ac:dyDescent="0.3">
      <c r="A271" s="8">
        <v>45444</v>
      </c>
      <c r="B271" s="5">
        <v>2</v>
      </c>
      <c r="C271" s="5">
        <v>5600</v>
      </c>
      <c r="D271" s="5">
        <v>16900</v>
      </c>
      <c r="E271" s="5">
        <v>65000</v>
      </c>
      <c r="F271" s="5">
        <f t="shared" si="95"/>
        <v>2800</v>
      </c>
      <c r="G271" s="5">
        <f t="shared" si="96"/>
        <v>8450</v>
      </c>
      <c r="H271" s="7">
        <f t="shared" si="97"/>
        <v>32500</v>
      </c>
      <c r="I271" s="5">
        <v>2</v>
      </c>
      <c r="J271" s="5">
        <v>47000</v>
      </c>
      <c r="K271" s="5">
        <v>8500</v>
      </c>
      <c r="L271" s="5">
        <v>4300</v>
      </c>
      <c r="M271" s="5">
        <f t="shared" si="98"/>
        <v>23500</v>
      </c>
      <c r="N271" s="5">
        <f t="shared" si="99"/>
        <v>4250</v>
      </c>
      <c r="O271" s="7">
        <f t="shared" si="100"/>
        <v>2150</v>
      </c>
      <c r="P271" s="5">
        <v>2</v>
      </c>
      <c r="Q271" s="5">
        <v>121020</v>
      </c>
      <c r="R271" s="7">
        <f t="shared" si="101"/>
        <v>60510</v>
      </c>
      <c r="S271" s="5">
        <v>0</v>
      </c>
      <c r="T271" s="5">
        <v>0</v>
      </c>
      <c r="U271" s="7">
        <v>0</v>
      </c>
    </row>
    <row r="272" spans="1:21" x14ac:dyDescent="0.3">
      <c r="B272" s="5"/>
      <c r="C272" s="5"/>
      <c r="D272" s="5"/>
      <c r="E272" s="5"/>
      <c r="I272" s="5"/>
      <c r="J272" s="5"/>
      <c r="K272" s="5"/>
      <c r="L272" s="5"/>
      <c r="P272" s="5"/>
      <c r="Q272" s="5"/>
    </row>
    <row r="273" spans="2:17" x14ac:dyDescent="0.3">
      <c r="B273" s="5"/>
      <c r="C273" s="5"/>
      <c r="D273" s="5"/>
      <c r="E273" s="5"/>
      <c r="I273" s="5"/>
      <c r="J273" s="5"/>
      <c r="K273" s="5"/>
      <c r="L273" s="5"/>
      <c r="P273" s="5"/>
      <c r="Q273" s="5"/>
    </row>
    <row r="274" spans="2:17" x14ac:dyDescent="0.3">
      <c r="B274" s="5"/>
      <c r="C274" s="5"/>
      <c r="D274" s="5"/>
      <c r="E274" s="5"/>
      <c r="I274" s="5"/>
      <c r="J274" s="5"/>
      <c r="K274" s="5"/>
      <c r="L274" s="5"/>
      <c r="P274" s="5"/>
      <c r="Q274" s="5"/>
    </row>
    <row r="275" spans="2:17" x14ac:dyDescent="0.3">
      <c r="B275" s="5"/>
      <c r="C275" s="5"/>
      <c r="D275" s="5"/>
      <c r="E275" s="5"/>
      <c r="I275" s="5"/>
      <c r="J275" s="5"/>
      <c r="K275" s="5"/>
      <c r="L275" s="5"/>
      <c r="P275" s="5"/>
      <c r="Q275" s="5"/>
    </row>
    <row r="276" spans="2:17" x14ac:dyDescent="0.3">
      <c r="B276" s="5"/>
      <c r="C276" s="5"/>
      <c r="D276" s="5"/>
      <c r="E276" s="5"/>
      <c r="I276" s="5"/>
      <c r="J276" s="5"/>
      <c r="K276" s="5"/>
      <c r="L276" s="5"/>
      <c r="P276" s="5"/>
      <c r="Q276" s="5"/>
    </row>
    <row r="277" spans="2:17" x14ac:dyDescent="0.3">
      <c r="B277" s="5"/>
      <c r="C277" s="5"/>
      <c r="D277" s="5"/>
      <c r="E277" s="5"/>
      <c r="I277" s="5"/>
      <c r="J277" s="5"/>
      <c r="K277" s="5"/>
      <c r="L277" s="5"/>
      <c r="P277" s="5"/>
      <c r="Q277" s="5"/>
    </row>
    <row r="278" spans="2:17" x14ac:dyDescent="0.3">
      <c r="B278" s="5"/>
      <c r="C278" s="5"/>
      <c r="D278" s="5"/>
      <c r="E278" s="5"/>
      <c r="I278" s="5"/>
      <c r="J278" s="5"/>
      <c r="K278" s="5"/>
      <c r="L278" s="5"/>
      <c r="P278" s="5"/>
      <c r="Q278" s="5"/>
    </row>
    <row r="279" spans="2:17" x14ac:dyDescent="0.3">
      <c r="B279" s="5"/>
      <c r="C279" s="5"/>
      <c r="D279" s="5"/>
      <c r="E279" s="5"/>
      <c r="I279" s="5"/>
      <c r="J279" s="5"/>
      <c r="K279" s="5"/>
      <c r="L279" s="5"/>
      <c r="P279" s="5"/>
      <c r="Q279" s="5"/>
    </row>
    <row r="280" spans="2:17" x14ac:dyDescent="0.3">
      <c r="B280" s="5"/>
      <c r="C280" s="5"/>
      <c r="D280" s="5"/>
      <c r="E280" s="5"/>
      <c r="I280" s="5"/>
      <c r="J280" s="5"/>
      <c r="K280" s="5"/>
      <c r="L280" s="5"/>
      <c r="P280" s="5"/>
      <c r="Q280" s="5"/>
    </row>
    <row r="281" spans="2:17" x14ac:dyDescent="0.3">
      <c r="B281" s="5"/>
      <c r="C281" s="5"/>
      <c r="D281" s="5"/>
      <c r="E281" s="5"/>
      <c r="I281" s="5"/>
      <c r="J281" s="5"/>
      <c r="K281" s="5"/>
      <c r="L281" s="5"/>
      <c r="P281" s="5"/>
      <c r="Q281" s="5"/>
    </row>
    <row r="282" spans="2:17" x14ac:dyDescent="0.3">
      <c r="B282" s="5"/>
      <c r="C282" s="5"/>
      <c r="D282" s="5"/>
      <c r="E282" s="5"/>
      <c r="I282" s="5"/>
      <c r="J282" s="5"/>
      <c r="K282" s="5"/>
      <c r="L282" s="5"/>
      <c r="P282" s="5"/>
      <c r="Q282" s="5"/>
    </row>
    <row r="283" spans="2:17" x14ac:dyDescent="0.3">
      <c r="B283" s="5"/>
      <c r="C283" s="5"/>
      <c r="D283" s="5"/>
      <c r="E283" s="5"/>
      <c r="I283" s="5"/>
      <c r="J283" s="5"/>
      <c r="K283" s="5"/>
      <c r="L283" s="5"/>
      <c r="P283" s="5"/>
      <c r="Q283" s="5"/>
    </row>
    <row r="284" spans="2:17" x14ac:dyDescent="0.3">
      <c r="B284" s="5"/>
      <c r="C284" s="5"/>
      <c r="D284" s="5"/>
      <c r="E284" s="5"/>
      <c r="I284" s="5"/>
      <c r="J284" s="5"/>
      <c r="K284" s="5"/>
      <c r="L284" s="5"/>
      <c r="P284" s="5"/>
      <c r="Q284" s="5"/>
    </row>
    <row r="285" spans="2:17" x14ac:dyDescent="0.3">
      <c r="B285" s="5"/>
      <c r="C285" s="5"/>
      <c r="D285" s="5"/>
      <c r="E285" s="5"/>
      <c r="I285" s="5"/>
      <c r="J285" s="5"/>
      <c r="K285" s="5"/>
      <c r="L285" s="5"/>
      <c r="P285" s="5"/>
      <c r="Q285" s="5"/>
    </row>
    <row r="286" spans="2:17" x14ac:dyDescent="0.3">
      <c r="B286" s="5"/>
      <c r="C286" s="5"/>
      <c r="D286" s="5"/>
      <c r="E286" s="5"/>
      <c r="I286" s="5"/>
      <c r="J286" s="5"/>
      <c r="K286" s="5"/>
      <c r="L286" s="5"/>
      <c r="P286" s="5"/>
      <c r="Q286" s="5"/>
    </row>
    <row r="287" spans="2:17" x14ac:dyDescent="0.3">
      <c r="B287" s="5"/>
      <c r="C287" s="5"/>
      <c r="D287" s="5"/>
      <c r="E287" s="5"/>
      <c r="I287" s="5"/>
      <c r="J287" s="5"/>
      <c r="K287" s="5"/>
      <c r="L287" s="5"/>
      <c r="P287" s="5"/>
      <c r="Q287" s="5"/>
    </row>
    <row r="288" spans="2:17" x14ac:dyDescent="0.3">
      <c r="B288" s="5"/>
      <c r="C288" s="5"/>
      <c r="D288" s="5"/>
      <c r="E288" s="5"/>
      <c r="I288" s="5"/>
      <c r="J288" s="5"/>
      <c r="K288" s="5"/>
      <c r="L288" s="5"/>
      <c r="P288" s="5"/>
      <c r="Q288" s="5"/>
    </row>
    <row r="289" spans="2:17" x14ac:dyDescent="0.3">
      <c r="B289" s="5"/>
      <c r="C289" s="5"/>
      <c r="D289" s="5"/>
      <c r="E289" s="5"/>
      <c r="I289" s="5"/>
      <c r="J289" s="5"/>
      <c r="K289" s="5"/>
      <c r="L289" s="5"/>
      <c r="P289" s="5"/>
      <c r="Q289" s="5"/>
    </row>
    <row r="290" spans="2:17" x14ac:dyDescent="0.3">
      <c r="B290" s="5"/>
      <c r="C290" s="5"/>
      <c r="D290" s="5"/>
      <c r="E290" s="5"/>
      <c r="I290" s="5"/>
      <c r="J290" s="5"/>
      <c r="K290" s="5"/>
      <c r="L290" s="5"/>
      <c r="P290" s="5"/>
      <c r="Q290" s="5"/>
    </row>
    <row r="291" spans="2:17" x14ac:dyDescent="0.3">
      <c r="B291" s="5"/>
      <c r="C291" s="5"/>
      <c r="D291" s="5"/>
      <c r="E291" s="5"/>
      <c r="I291" s="5"/>
      <c r="J291" s="5"/>
      <c r="K291" s="5"/>
      <c r="L291" s="5"/>
      <c r="P291" s="5"/>
      <c r="Q291" s="5"/>
    </row>
    <row r="292" spans="2:17" x14ac:dyDescent="0.3">
      <c r="B292" s="5"/>
      <c r="C292" s="5"/>
      <c r="D292" s="5"/>
      <c r="E292" s="5"/>
      <c r="I292" s="5"/>
      <c r="J292" s="5"/>
      <c r="K292" s="5"/>
      <c r="L292" s="5"/>
      <c r="P292" s="5"/>
      <c r="Q292" s="5"/>
    </row>
    <row r="293" spans="2:17" x14ac:dyDescent="0.3">
      <c r="B293" s="5"/>
      <c r="C293" s="5"/>
      <c r="D293" s="5"/>
      <c r="E293" s="5"/>
      <c r="I293" s="5"/>
      <c r="J293" s="5"/>
      <c r="K293" s="5"/>
      <c r="L293" s="5"/>
      <c r="P293" s="5"/>
      <c r="Q293" s="5"/>
    </row>
    <row r="294" spans="2:17" x14ac:dyDescent="0.3">
      <c r="B294" s="5"/>
      <c r="C294" s="5"/>
      <c r="D294" s="5"/>
      <c r="E294" s="5"/>
      <c r="I294" s="5"/>
      <c r="J294" s="5"/>
      <c r="K294" s="5"/>
      <c r="L294" s="5"/>
      <c r="P294" s="5"/>
      <c r="Q294" s="5"/>
    </row>
    <row r="295" spans="2:17" x14ac:dyDescent="0.3">
      <c r="B295" s="5"/>
      <c r="C295" s="5"/>
      <c r="D295" s="5"/>
      <c r="E295" s="5"/>
      <c r="I295" s="5"/>
      <c r="J295" s="5"/>
      <c r="K295" s="5"/>
      <c r="L295" s="5"/>
      <c r="P295" s="5"/>
      <c r="Q295" s="5"/>
    </row>
    <row r="296" spans="2:17" x14ac:dyDescent="0.3">
      <c r="B296" s="5"/>
      <c r="C296" s="5"/>
      <c r="D296" s="5"/>
      <c r="E296" s="5"/>
      <c r="I296" s="5"/>
      <c r="J296" s="5"/>
      <c r="K296" s="5"/>
      <c r="L296" s="5"/>
      <c r="P296" s="5"/>
      <c r="Q296" s="5"/>
    </row>
    <row r="297" spans="2:17" x14ac:dyDescent="0.3">
      <c r="B297" s="5"/>
      <c r="C297" s="5"/>
      <c r="D297" s="5"/>
      <c r="E297" s="5"/>
      <c r="I297" s="5"/>
      <c r="J297" s="5"/>
      <c r="K297" s="5"/>
      <c r="L297" s="5"/>
      <c r="P297" s="5"/>
      <c r="Q297" s="5"/>
    </row>
    <row r="298" spans="2:17" x14ac:dyDescent="0.3">
      <c r="B298" s="5"/>
      <c r="C298" s="5"/>
      <c r="D298" s="5"/>
      <c r="E298" s="5"/>
      <c r="I298" s="5"/>
      <c r="J298" s="5"/>
      <c r="K298" s="5"/>
      <c r="L298" s="5"/>
      <c r="P298" s="5"/>
      <c r="Q298" s="5"/>
    </row>
    <row r="299" spans="2:17" x14ac:dyDescent="0.3">
      <c r="B299" s="5"/>
      <c r="C299" s="5"/>
      <c r="D299" s="5"/>
      <c r="E299" s="5"/>
      <c r="I299" s="5"/>
      <c r="J299" s="5"/>
      <c r="K299" s="5"/>
      <c r="L299" s="5"/>
      <c r="P299" s="5"/>
      <c r="Q299" s="5"/>
    </row>
    <row r="300" spans="2:17" x14ac:dyDescent="0.3">
      <c r="B300" s="5"/>
      <c r="C300" s="5"/>
      <c r="D300" s="5"/>
      <c r="E300" s="5"/>
      <c r="I300" s="5"/>
      <c r="J300" s="5"/>
      <c r="K300" s="5"/>
      <c r="L300" s="5"/>
      <c r="P300" s="5"/>
      <c r="Q300" s="5"/>
    </row>
    <row r="301" spans="2:17" x14ac:dyDescent="0.3">
      <c r="B301" s="5"/>
      <c r="C301" s="5"/>
      <c r="D301" s="5"/>
      <c r="E301" s="5"/>
      <c r="I301" s="5"/>
      <c r="J301" s="5"/>
      <c r="K301" s="5"/>
      <c r="L301" s="5"/>
      <c r="P301" s="5"/>
      <c r="Q301" s="5"/>
    </row>
    <row r="302" spans="2:17" x14ac:dyDescent="0.3">
      <c r="B302" s="5"/>
      <c r="C302" s="5"/>
      <c r="D302" s="5"/>
      <c r="E302" s="5"/>
      <c r="I302" s="5"/>
      <c r="J302" s="5"/>
      <c r="K302" s="5"/>
      <c r="L302" s="5"/>
      <c r="P302" s="5"/>
      <c r="Q302" s="5"/>
    </row>
    <row r="303" spans="2:17" x14ac:dyDescent="0.3">
      <c r="B303" s="5"/>
      <c r="C303" s="5"/>
      <c r="D303" s="5"/>
      <c r="E303" s="5"/>
      <c r="I303" s="5"/>
      <c r="J303" s="5"/>
      <c r="K303" s="5"/>
      <c r="L303" s="5"/>
      <c r="P303" s="5"/>
      <c r="Q303" s="5"/>
    </row>
    <row r="304" spans="2:17" x14ac:dyDescent="0.3">
      <c r="B304" s="5"/>
      <c r="C304" s="5"/>
      <c r="D304" s="5"/>
      <c r="E304" s="5"/>
      <c r="I304" s="5"/>
      <c r="J304" s="5"/>
      <c r="K304" s="5"/>
      <c r="L304" s="5"/>
      <c r="P304" s="5"/>
      <c r="Q304" s="5"/>
    </row>
    <row r="305" spans="2:17" x14ac:dyDescent="0.3">
      <c r="B305" s="5"/>
      <c r="C305" s="5"/>
      <c r="D305" s="5"/>
      <c r="E305" s="5"/>
      <c r="I305" s="5"/>
      <c r="J305" s="5"/>
      <c r="K305" s="5"/>
      <c r="L305" s="5"/>
      <c r="P305" s="5"/>
      <c r="Q305" s="5"/>
    </row>
    <row r="306" spans="2:17" x14ac:dyDescent="0.3">
      <c r="B306" s="5"/>
      <c r="C306" s="5"/>
      <c r="D306" s="5"/>
      <c r="E306" s="5"/>
      <c r="I306" s="5"/>
      <c r="J306" s="5"/>
      <c r="K306" s="5"/>
      <c r="L306" s="5"/>
      <c r="P306" s="5"/>
      <c r="Q306" s="5"/>
    </row>
    <row r="307" spans="2:17" x14ac:dyDescent="0.3">
      <c r="B307" s="5"/>
      <c r="C307" s="5"/>
      <c r="D307" s="5"/>
      <c r="E307" s="5"/>
      <c r="I307" s="5"/>
      <c r="J307" s="5"/>
      <c r="K307" s="5"/>
      <c r="L307" s="5"/>
      <c r="P307" s="5"/>
      <c r="Q307" s="5"/>
    </row>
    <row r="308" spans="2:17" x14ac:dyDescent="0.3">
      <c r="B308" s="5"/>
      <c r="C308" s="5"/>
      <c r="D308" s="5"/>
      <c r="E308" s="5"/>
      <c r="I308" s="5"/>
      <c r="J308" s="5"/>
      <c r="K308" s="5"/>
      <c r="L308" s="5"/>
      <c r="P308" s="5"/>
      <c r="Q308" s="5"/>
    </row>
    <row r="309" spans="2:17" x14ac:dyDescent="0.3">
      <c r="B309" s="5"/>
      <c r="C309" s="5"/>
      <c r="D309" s="5"/>
      <c r="E309" s="5"/>
      <c r="I309" s="5"/>
      <c r="J309" s="5"/>
      <c r="K309" s="5"/>
      <c r="L309" s="5"/>
      <c r="P309" s="5"/>
      <c r="Q309" s="5"/>
    </row>
    <row r="310" spans="2:17" x14ac:dyDescent="0.3">
      <c r="B310" s="5"/>
      <c r="C310" s="5"/>
      <c r="D310" s="5"/>
      <c r="E310" s="5"/>
      <c r="I310" s="5"/>
      <c r="J310" s="5"/>
      <c r="K310" s="5"/>
      <c r="L310" s="5"/>
      <c r="P310" s="5"/>
      <c r="Q310" s="5"/>
    </row>
    <row r="311" spans="2:17" x14ac:dyDescent="0.3">
      <c r="B311" s="5"/>
      <c r="C311" s="5"/>
      <c r="D311" s="5"/>
      <c r="E311" s="5"/>
      <c r="I311" s="5"/>
      <c r="J311" s="5"/>
      <c r="K311" s="5"/>
      <c r="L311" s="5"/>
      <c r="P311" s="5"/>
      <c r="Q311" s="5"/>
    </row>
    <row r="312" spans="2:17" x14ac:dyDescent="0.3">
      <c r="B312" s="5"/>
      <c r="C312" s="5"/>
      <c r="D312" s="5"/>
      <c r="E312" s="5"/>
      <c r="I312" s="5"/>
      <c r="J312" s="5"/>
      <c r="K312" s="5"/>
      <c r="L312" s="5"/>
      <c r="P312" s="5"/>
      <c r="Q312" s="5"/>
    </row>
    <row r="313" spans="2:17" x14ac:dyDescent="0.3">
      <c r="B313" s="5"/>
      <c r="C313" s="5"/>
      <c r="D313" s="5"/>
      <c r="E313" s="5"/>
      <c r="I313" s="5"/>
      <c r="J313" s="5"/>
      <c r="K313" s="5"/>
      <c r="L313" s="5"/>
      <c r="P313" s="5"/>
      <c r="Q313" s="5"/>
    </row>
    <row r="314" spans="2:17" x14ac:dyDescent="0.3">
      <c r="B314" s="5"/>
      <c r="C314" s="5"/>
      <c r="D314" s="5"/>
      <c r="E314" s="5"/>
      <c r="I314" s="5"/>
      <c r="J314" s="5"/>
      <c r="K314" s="5"/>
      <c r="L314" s="5"/>
      <c r="P314" s="5"/>
      <c r="Q314" s="5"/>
    </row>
    <row r="315" spans="2:17" x14ac:dyDescent="0.3">
      <c r="B315" s="5"/>
      <c r="C315" s="5"/>
      <c r="D315" s="5"/>
      <c r="E315" s="5"/>
      <c r="I315" s="5"/>
      <c r="J315" s="5"/>
      <c r="K315" s="5"/>
      <c r="L315" s="5"/>
      <c r="P315" s="5"/>
      <c r="Q315" s="5"/>
    </row>
    <row r="316" spans="2:17" x14ac:dyDescent="0.3">
      <c r="B316" s="5"/>
      <c r="C316" s="5"/>
      <c r="D316" s="5"/>
      <c r="E316" s="5"/>
      <c r="I316" s="5"/>
      <c r="J316" s="5"/>
      <c r="K316" s="5"/>
      <c r="L316" s="5"/>
      <c r="P316" s="5"/>
      <c r="Q316" s="5"/>
    </row>
    <row r="317" spans="2:17" x14ac:dyDescent="0.3">
      <c r="B317" s="5"/>
      <c r="C317" s="5"/>
      <c r="D317" s="5"/>
      <c r="E317" s="5"/>
      <c r="I317" s="5"/>
      <c r="J317" s="5"/>
      <c r="K317" s="5"/>
      <c r="L317" s="5"/>
      <c r="P317" s="5"/>
      <c r="Q317" s="5"/>
    </row>
    <row r="318" spans="2:17" x14ac:dyDescent="0.3">
      <c r="B318" s="5"/>
      <c r="C318" s="5"/>
      <c r="D318" s="5"/>
      <c r="E318" s="5"/>
      <c r="I318" s="5"/>
      <c r="J318" s="5"/>
      <c r="K318" s="5"/>
      <c r="L318" s="5"/>
      <c r="P318" s="5"/>
      <c r="Q318" s="5"/>
    </row>
    <row r="319" spans="2:17" x14ac:dyDescent="0.3">
      <c r="B319" s="5"/>
      <c r="C319" s="5"/>
      <c r="D319" s="5"/>
      <c r="E319" s="5"/>
      <c r="I319" s="5"/>
      <c r="J319" s="5"/>
      <c r="K319" s="5"/>
      <c r="L319" s="5"/>
      <c r="P319" s="5"/>
      <c r="Q319" s="5"/>
    </row>
    <row r="320" spans="2:17" x14ac:dyDescent="0.3">
      <c r="B320" s="5"/>
      <c r="C320" s="5"/>
      <c r="D320" s="5"/>
      <c r="E320" s="5"/>
      <c r="I320" s="5"/>
      <c r="J320" s="5"/>
      <c r="K320" s="5"/>
      <c r="L320" s="5"/>
      <c r="P320" s="5"/>
      <c r="Q320" s="5"/>
    </row>
    <row r="321" spans="2:17" x14ac:dyDescent="0.3">
      <c r="B321" s="5"/>
      <c r="C321" s="5"/>
      <c r="D321" s="5"/>
      <c r="E321" s="5"/>
      <c r="I321" s="5"/>
      <c r="J321" s="5"/>
      <c r="K321" s="5"/>
      <c r="L321" s="5"/>
      <c r="P321" s="5"/>
      <c r="Q321" s="5"/>
    </row>
    <row r="322" spans="2:17" x14ac:dyDescent="0.3">
      <c r="B322" s="5"/>
      <c r="C322" s="5"/>
      <c r="D322" s="5"/>
      <c r="E322" s="5"/>
      <c r="I322" s="5"/>
      <c r="J322" s="5"/>
      <c r="K322" s="5"/>
      <c r="L322" s="5"/>
      <c r="P322" s="5"/>
      <c r="Q322" s="5"/>
    </row>
    <row r="323" spans="2:17" x14ac:dyDescent="0.3">
      <c r="B323" s="5"/>
      <c r="C323" s="5"/>
      <c r="D323" s="5"/>
      <c r="E323" s="5"/>
      <c r="I323" s="5"/>
      <c r="J323" s="5"/>
      <c r="K323" s="5"/>
      <c r="L323" s="5"/>
      <c r="P323" s="5"/>
      <c r="Q323" s="5"/>
    </row>
    <row r="324" spans="2:17" x14ac:dyDescent="0.3">
      <c r="B324" s="5"/>
      <c r="C324" s="5"/>
      <c r="D324" s="5"/>
      <c r="E324" s="5"/>
      <c r="I324" s="5"/>
      <c r="J324" s="5"/>
      <c r="K324" s="5"/>
      <c r="L324" s="5"/>
      <c r="P324" s="5"/>
      <c r="Q324" s="5"/>
    </row>
    <row r="325" spans="2:17" x14ac:dyDescent="0.3">
      <c r="B325" s="5"/>
      <c r="C325" s="5"/>
      <c r="D325" s="5"/>
      <c r="E325" s="5"/>
      <c r="I325" s="5"/>
      <c r="J325" s="5"/>
      <c r="K325" s="5"/>
      <c r="L325" s="5"/>
      <c r="P325" s="5"/>
      <c r="Q325" s="5"/>
    </row>
    <row r="326" spans="2:17" x14ac:dyDescent="0.3">
      <c r="B326" s="5"/>
      <c r="C326" s="5"/>
      <c r="D326" s="5"/>
      <c r="E326" s="5"/>
      <c r="I326" s="5"/>
      <c r="J326" s="5"/>
      <c r="K326" s="5"/>
      <c r="L326" s="5"/>
      <c r="P326" s="5"/>
      <c r="Q326" s="5"/>
    </row>
    <row r="327" spans="2:17" x14ac:dyDescent="0.3">
      <c r="B327" s="5"/>
      <c r="C327" s="5"/>
      <c r="D327" s="5"/>
      <c r="E327" s="5"/>
      <c r="I327" s="5"/>
      <c r="J327" s="5"/>
      <c r="K327" s="5"/>
      <c r="L327" s="5"/>
      <c r="P327" s="5"/>
      <c r="Q327" s="5"/>
    </row>
    <row r="328" spans="2:17" x14ac:dyDescent="0.3">
      <c r="B328" s="5"/>
      <c r="C328" s="5"/>
      <c r="D328" s="5"/>
      <c r="E328" s="5"/>
      <c r="I328" s="5"/>
      <c r="J328" s="5"/>
      <c r="K328" s="5"/>
      <c r="L328" s="5"/>
      <c r="P328" s="5"/>
      <c r="Q328" s="5"/>
    </row>
    <row r="329" spans="2:17" x14ac:dyDescent="0.3">
      <c r="B329" s="5"/>
      <c r="C329" s="5"/>
      <c r="D329" s="5"/>
      <c r="E329" s="5"/>
      <c r="I329" s="5"/>
      <c r="J329" s="5"/>
      <c r="K329" s="5"/>
      <c r="L329" s="5"/>
      <c r="P329" s="5"/>
      <c r="Q329" s="5"/>
    </row>
    <row r="330" spans="2:17" x14ac:dyDescent="0.3">
      <c r="B330" s="5"/>
      <c r="C330" s="5"/>
      <c r="D330" s="5"/>
      <c r="E330" s="5"/>
      <c r="I330" s="5"/>
      <c r="J330" s="5"/>
      <c r="K330" s="5"/>
      <c r="L330" s="5"/>
      <c r="P330" s="5"/>
      <c r="Q330" s="5"/>
    </row>
    <row r="331" spans="2:17" x14ac:dyDescent="0.3">
      <c r="B331" s="5"/>
      <c r="C331" s="5"/>
      <c r="D331" s="5"/>
      <c r="E331" s="5"/>
      <c r="I331" s="5"/>
      <c r="J331" s="5"/>
      <c r="K331" s="5"/>
      <c r="L331" s="5"/>
      <c r="P331" s="5"/>
      <c r="Q331" s="5"/>
    </row>
    <row r="332" spans="2:17" x14ac:dyDescent="0.3">
      <c r="B332" s="5"/>
      <c r="C332" s="5"/>
      <c r="D332" s="5"/>
      <c r="E332" s="5"/>
      <c r="I332" s="5"/>
      <c r="J332" s="5"/>
      <c r="K332" s="5"/>
      <c r="L332" s="5"/>
      <c r="P332" s="5"/>
      <c r="Q332" s="5"/>
    </row>
    <row r="333" spans="2:17" x14ac:dyDescent="0.3">
      <c r="B333" s="5"/>
      <c r="C333" s="5"/>
      <c r="D333" s="5"/>
      <c r="E333" s="5"/>
      <c r="I333" s="5"/>
      <c r="J333" s="5"/>
      <c r="K333" s="5"/>
      <c r="L333" s="5"/>
      <c r="P333" s="5"/>
      <c r="Q333" s="5"/>
    </row>
    <row r="334" spans="2:17" x14ac:dyDescent="0.3">
      <c r="B334" s="5"/>
      <c r="C334" s="5"/>
      <c r="D334" s="5"/>
      <c r="E334" s="5"/>
      <c r="I334" s="5"/>
      <c r="J334" s="5"/>
      <c r="K334" s="5"/>
      <c r="L334" s="5"/>
      <c r="P334" s="5"/>
      <c r="Q334" s="5"/>
    </row>
    <row r="335" spans="2:17" x14ac:dyDescent="0.3">
      <c r="B335" s="5"/>
      <c r="C335" s="5"/>
      <c r="D335" s="5"/>
      <c r="E335" s="5"/>
      <c r="I335" s="5"/>
      <c r="J335" s="5"/>
      <c r="K335" s="5"/>
      <c r="L335" s="5"/>
      <c r="P335" s="5"/>
      <c r="Q335" s="5"/>
    </row>
    <row r="336" spans="2:17" x14ac:dyDescent="0.3">
      <c r="B336" s="5"/>
      <c r="C336" s="5"/>
      <c r="D336" s="5"/>
      <c r="E336" s="5"/>
      <c r="I336" s="5"/>
      <c r="J336" s="5"/>
      <c r="K336" s="5"/>
      <c r="L336" s="5"/>
      <c r="P336" s="5"/>
      <c r="Q336" s="5"/>
    </row>
    <row r="337" spans="2:17" x14ac:dyDescent="0.3">
      <c r="B337" s="5"/>
      <c r="C337" s="5"/>
      <c r="D337" s="5"/>
      <c r="E337" s="5"/>
      <c r="I337" s="5"/>
      <c r="J337" s="5"/>
      <c r="K337" s="5"/>
      <c r="L337" s="5"/>
      <c r="P337" s="5"/>
      <c r="Q337" s="5"/>
    </row>
    <row r="338" spans="2:17" x14ac:dyDescent="0.3">
      <c r="B338" s="5"/>
      <c r="C338" s="5"/>
      <c r="D338" s="5"/>
      <c r="E338" s="5"/>
      <c r="I338" s="5"/>
      <c r="J338" s="5"/>
      <c r="K338" s="5"/>
      <c r="L338" s="5"/>
      <c r="P338" s="5"/>
      <c r="Q338" s="5"/>
    </row>
    <row r="339" spans="2:17" x14ac:dyDescent="0.3">
      <c r="B339" s="5"/>
      <c r="C339" s="5"/>
      <c r="D339" s="5"/>
      <c r="E339" s="5"/>
      <c r="I339" s="5"/>
      <c r="J339" s="5"/>
      <c r="K339" s="5"/>
      <c r="L339" s="5"/>
      <c r="P339" s="5"/>
      <c r="Q339" s="5"/>
    </row>
    <row r="340" spans="2:17" x14ac:dyDescent="0.3">
      <c r="B340" s="5"/>
      <c r="C340" s="5"/>
      <c r="D340" s="5"/>
      <c r="E340" s="5"/>
      <c r="I340" s="5"/>
      <c r="J340" s="5"/>
      <c r="K340" s="5"/>
      <c r="L340" s="5"/>
      <c r="P340" s="5"/>
      <c r="Q340" s="5"/>
    </row>
    <row r="341" spans="2:17" x14ac:dyDescent="0.3">
      <c r="B341" s="5"/>
      <c r="C341" s="5"/>
      <c r="D341" s="5"/>
      <c r="E341" s="5"/>
      <c r="I341" s="5"/>
      <c r="J341" s="5"/>
      <c r="K341" s="5"/>
      <c r="L341" s="5"/>
      <c r="P341" s="5"/>
      <c r="Q341" s="5"/>
    </row>
    <row r="342" spans="2:17" x14ac:dyDescent="0.3">
      <c r="B342" s="5"/>
      <c r="C342" s="5"/>
      <c r="D342" s="5"/>
      <c r="E342" s="5"/>
      <c r="I342" s="5"/>
      <c r="J342" s="5"/>
      <c r="K342" s="5"/>
      <c r="L342" s="5"/>
      <c r="P342" s="5"/>
      <c r="Q342" s="5"/>
    </row>
    <row r="343" spans="2:17" x14ac:dyDescent="0.3">
      <c r="B343" s="5"/>
      <c r="C343" s="5"/>
      <c r="D343" s="5"/>
      <c r="E343" s="5"/>
      <c r="I343" s="5"/>
      <c r="J343" s="5"/>
      <c r="K343" s="5"/>
      <c r="L343" s="5"/>
      <c r="P343" s="5"/>
      <c r="Q343" s="5"/>
    </row>
    <row r="344" spans="2:17" x14ac:dyDescent="0.3">
      <c r="B344" s="5"/>
      <c r="C344" s="5"/>
      <c r="D344" s="5"/>
      <c r="E344" s="5"/>
      <c r="I344" s="5"/>
      <c r="J344" s="5"/>
      <c r="K344" s="5"/>
      <c r="L344" s="5"/>
      <c r="P344" s="5"/>
      <c r="Q344" s="5"/>
    </row>
    <row r="345" spans="2:17" x14ac:dyDescent="0.3">
      <c r="B345" s="5"/>
      <c r="C345" s="5"/>
      <c r="D345" s="5"/>
      <c r="E345" s="5"/>
      <c r="I345" s="5"/>
      <c r="J345" s="5"/>
      <c r="K345" s="5"/>
      <c r="L345" s="5"/>
      <c r="P345" s="5"/>
      <c r="Q345" s="5"/>
    </row>
    <row r="346" spans="2:17" x14ac:dyDescent="0.3">
      <c r="B346" s="5"/>
      <c r="C346" s="5"/>
      <c r="D346" s="5"/>
      <c r="E346" s="5"/>
      <c r="I346" s="5"/>
      <c r="J346" s="5"/>
      <c r="K346" s="5"/>
      <c r="L346" s="5"/>
      <c r="P346" s="5"/>
      <c r="Q346" s="5"/>
    </row>
    <row r="347" spans="2:17" x14ac:dyDescent="0.3">
      <c r="B347" s="5"/>
      <c r="C347" s="5"/>
      <c r="D347" s="5"/>
      <c r="E347" s="5"/>
      <c r="I347" s="5"/>
      <c r="J347" s="5"/>
      <c r="K347" s="5"/>
      <c r="L347" s="5"/>
      <c r="P347" s="5"/>
      <c r="Q347" s="5"/>
    </row>
    <row r="348" spans="2:17" x14ac:dyDescent="0.3">
      <c r="B348" s="5"/>
      <c r="C348" s="5"/>
      <c r="D348" s="5"/>
      <c r="E348" s="5"/>
      <c r="I348" s="5"/>
      <c r="J348" s="5"/>
      <c r="K348" s="5"/>
      <c r="L348" s="5"/>
      <c r="P348" s="5"/>
      <c r="Q348" s="5"/>
    </row>
    <row r="349" spans="2:17" x14ac:dyDescent="0.3">
      <c r="B349" s="5"/>
      <c r="C349" s="5"/>
      <c r="D349" s="5"/>
      <c r="E349" s="5"/>
      <c r="I349" s="5"/>
      <c r="J349" s="5"/>
      <c r="K349" s="5"/>
      <c r="L349" s="5"/>
      <c r="P349" s="5"/>
      <c r="Q349" s="5"/>
    </row>
    <row r="350" spans="2:17" x14ac:dyDescent="0.3">
      <c r="B350" s="5"/>
      <c r="C350" s="5"/>
      <c r="D350" s="5"/>
      <c r="E350" s="5"/>
      <c r="I350" s="5"/>
      <c r="J350" s="5"/>
      <c r="K350" s="5"/>
      <c r="L350" s="5"/>
      <c r="P350" s="5"/>
      <c r="Q350" s="5"/>
    </row>
    <row r="351" spans="2:17" x14ac:dyDescent="0.3">
      <c r="B351" s="5"/>
      <c r="C351" s="5"/>
      <c r="D351" s="5"/>
      <c r="E351" s="5"/>
      <c r="I351" s="5"/>
      <c r="J351" s="5"/>
      <c r="K351" s="5"/>
      <c r="L351" s="5"/>
      <c r="P351" s="5"/>
      <c r="Q351" s="5"/>
    </row>
    <row r="352" spans="2:17" x14ac:dyDescent="0.3">
      <c r="B352" s="5"/>
      <c r="C352" s="5"/>
      <c r="D352" s="5"/>
      <c r="E352" s="5"/>
      <c r="I352" s="5"/>
      <c r="J352" s="5"/>
      <c r="K352" s="5"/>
      <c r="L352" s="5"/>
      <c r="P352" s="5"/>
      <c r="Q352" s="5"/>
    </row>
    <row r="353" spans="2:17" x14ac:dyDescent="0.3">
      <c r="B353" s="5"/>
      <c r="C353" s="5"/>
      <c r="D353" s="5"/>
      <c r="E353" s="5"/>
      <c r="I353" s="5"/>
      <c r="J353" s="5"/>
      <c r="K353" s="5"/>
      <c r="L353" s="5"/>
      <c r="P353" s="5"/>
      <c r="Q353" s="5"/>
    </row>
    <row r="354" spans="2:17" x14ac:dyDescent="0.3">
      <c r="B354" s="5"/>
      <c r="C354" s="5"/>
      <c r="D354" s="5"/>
      <c r="E354" s="5"/>
      <c r="I354" s="5"/>
      <c r="J354" s="5"/>
      <c r="K354" s="5"/>
      <c r="L354" s="5"/>
      <c r="P354" s="5"/>
      <c r="Q354" s="5"/>
    </row>
    <row r="355" spans="2:17" x14ac:dyDescent="0.3">
      <c r="B355" s="5"/>
      <c r="C355" s="5"/>
      <c r="D355" s="5"/>
      <c r="E355" s="5"/>
      <c r="I355" s="5"/>
      <c r="J355" s="5"/>
      <c r="K355" s="5"/>
      <c r="L355" s="5"/>
      <c r="P355" s="5"/>
      <c r="Q355" s="5"/>
    </row>
    <row r="356" spans="2:17" x14ac:dyDescent="0.3">
      <c r="B356" s="5"/>
      <c r="C356" s="5"/>
      <c r="D356" s="5"/>
      <c r="E356" s="5"/>
      <c r="I356" s="5"/>
      <c r="J356" s="5"/>
      <c r="K356" s="5"/>
      <c r="L356" s="5"/>
      <c r="P356" s="5"/>
      <c r="Q356" s="5"/>
    </row>
    <row r="357" spans="2:17" x14ac:dyDescent="0.3">
      <c r="B357" s="5"/>
      <c r="C357" s="5"/>
      <c r="D357" s="5"/>
      <c r="E357" s="5"/>
      <c r="I357" s="5"/>
      <c r="J357" s="5"/>
      <c r="K357" s="5"/>
      <c r="L357" s="5"/>
      <c r="P357" s="5"/>
      <c r="Q357" s="5"/>
    </row>
    <row r="358" spans="2:17" x14ac:dyDescent="0.3">
      <c r="B358" s="5"/>
      <c r="C358" s="5"/>
      <c r="D358" s="5"/>
      <c r="E358" s="5"/>
      <c r="I358" s="5"/>
      <c r="J358" s="5"/>
      <c r="K358" s="5"/>
      <c r="L358" s="5"/>
      <c r="P358" s="5"/>
      <c r="Q358" s="5"/>
    </row>
    <row r="359" spans="2:17" x14ac:dyDescent="0.3">
      <c r="B359" s="5"/>
      <c r="C359" s="5"/>
      <c r="D359" s="5"/>
      <c r="E359" s="5"/>
      <c r="I359" s="5"/>
      <c r="J359" s="5"/>
      <c r="K359" s="5"/>
      <c r="L359" s="5"/>
      <c r="P359" s="5"/>
      <c r="Q359" s="5"/>
    </row>
    <row r="360" spans="2:17" x14ac:dyDescent="0.3">
      <c r="B360" s="5"/>
      <c r="C360" s="5"/>
      <c r="D360" s="5"/>
      <c r="E360" s="5"/>
      <c r="I360" s="5"/>
      <c r="P360" s="5"/>
      <c r="Q360" s="5"/>
    </row>
    <row r="361" spans="2:17" x14ac:dyDescent="0.3">
      <c r="P361" s="5"/>
      <c r="Q361" s="5"/>
    </row>
    <row r="362" spans="2:17" x14ac:dyDescent="0.3">
      <c r="P362" s="5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315"/>
  <sheetViews>
    <sheetView tabSelected="1" topLeftCell="A249" zoomScale="80" zoomScaleNormal="80" workbookViewId="0">
      <pane xSplit="1" topLeftCell="M1" activePane="topRight" state="frozen"/>
      <selection pane="topRight" activeCell="X252" sqref="X252"/>
    </sheetView>
  </sheetViews>
  <sheetFormatPr baseColWidth="10" defaultRowHeight="15.05" x14ac:dyDescent="0.3"/>
  <cols>
    <col min="1" max="1" width="11.5546875" style="2" customWidth="1"/>
    <col min="2" max="2" width="6.21875" bestFit="1" customWidth="1"/>
    <col min="3" max="3" width="10.33203125" bestFit="1" customWidth="1"/>
    <col min="4" max="4" width="7.6640625" customWidth="1"/>
    <col min="5" max="5" width="8.77734375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5" bestFit="1" customWidth="1"/>
    <col min="20" max="20" width="11.5546875" style="5"/>
    <col min="21" max="21" width="11.5546875" style="7"/>
  </cols>
  <sheetData>
    <row r="1" spans="1:21 16251:16374" x14ac:dyDescent="0.3">
      <c r="A1" s="6"/>
      <c r="B1" s="33" t="s">
        <v>4</v>
      </c>
      <c r="C1" s="34"/>
      <c r="D1" s="34"/>
      <c r="E1" s="34"/>
      <c r="F1" s="34"/>
      <c r="G1" s="34"/>
      <c r="H1" s="35"/>
      <c r="I1" s="34" t="s">
        <v>0</v>
      </c>
      <c r="J1" s="34"/>
      <c r="K1" s="34"/>
      <c r="L1" s="34"/>
      <c r="M1" s="34"/>
      <c r="N1" s="34"/>
      <c r="O1" s="35"/>
      <c r="P1" s="33" t="s">
        <v>1</v>
      </c>
      <c r="Q1" s="34"/>
      <c r="R1" s="34"/>
      <c r="S1" s="33" t="s">
        <v>3</v>
      </c>
      <c r="T1" s="34"/>
      <c r="U1" s="35"/>
    </row>
    <row r="2" spans="1:21 16251:16374" s="9" customFormat="1" x14ac:dyDescent="0.3">
      <c r="A2" s="7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5" customFormat="1" x14ac:dyDescent="0.3">
      <c r="A3" s="8">
        <v>45176</v>
      </c>
      <c r="B3" s="5">
        <v>42</v>
      </c>
      <c r="C3" s="5">
        <v>6686</v>
      </c>
      <c r="D3" s="5">
        <v>20520</v>
      </c>
      <c r="E3" s="5">
        <v>74407</v>
      </c>
      <c r="F3" s="5">
        <f t="shared" ref="F3:F67" si="0">C3/B3</f>
        <v>159.1904761904762</v>
      </c>
      <c r="G3" s="5">
        <f t="shared" ref="G3:G67" si="1">D3/B3</f>
        <v>488.57142857142856</v>
      </c>
      <c r="H3" s="7">
        <f t="shared" ref="H3:H67" si="2">E3/B3</f>
        <v>1771.5952380952381</v>
      </c>
      <c r="I3" s="5">
        <v>8</v>
      </c>
      <c r="J3" s="5">
        <v>82500</v>
      </c>
      <c r="K3" s="5">
        <v>7442</v>
      </c>
      <c r="L3" s="5">
        <v>6147</v>
      </c>
      <c r="M3" s="5">
        <f t="shared" ref="M3:M67" si="3">J3/I3</f>
        <v>10312.5</v>
      </c>
      <c r="N3" s="5">
        <f t="shared" ref="N3:N67" si="4">K3/I3</f>
        <v>930.25</v>
      </c>
      <c r="O3" s="7">
        <f t="shared" ref="O3:O67" si="5">L3/I3</f>
        <v>768.375</v>
      </c>
      <c r="P3" s="5">
        <v>4</v>
      </c>
      <c r="Q3" s="5">
        <v>68265</v>
      </c>
      <c r="R3" s="7">
        <f t="shared" ref="R3:R34" si="6">Q3/P3</f>
        <v>17066.25</v>
      </c>
      <c r="S3" s="5">
        <v>0</v>
      </c>
      <c r="T3" s="5">
        <v>0</v>
      </c>
      <c r="U3" s="7">
        <v>0</v>
      </c>
    </row>
    <row r="4" spans="1:21 16251:16374" s="5" customFormat="1" x14ac:dyDescent="0.3">
      <c r="A4" s="8">
        <v>45177</v>
      </c>
      <c r="B4" s="5">
        <v>6</v>
      </c>
      <c r="C4" s="5">
        <v>5903</v>
      </c>
      <c r="D4" s="5">
        <v>15043</v>
      </c>
      <c r="E4" s="5">
        <v>45738</v>
      </c>
      <c r="F4" s="5">
        <f t="shared" si="0"/>
        <v>983.83333333333337</v>
      </c>
      <c r="G4" s="5">
        <f t="shared" si="1"/>
        <v>2507.1666666666665</v>
      </c>
      <c r="H4" s="7">
        <f t="shared" si="2"/>
        <v>7623</v>
      </c>
      <c r="I4" s="5">
        <v>4</v>
      </c>
      <c r="J4" s="5">
        <v>35300</v>
      </c>
      <c r="K4" s="5">
        <v>5267</v>
      </c>
      <c r="L4" s="5">
        <v>6495</v>
      </c>
      <c r="M4" s="5">
        <f t="shared" si="3"/>
        <v>8825</v>
      </c>
      <c r="N4" s="5">
        <f t="shared" si="4"/>
        <v>1316.75</v>
      </c>
      <c r="O4" s="7">
        <f t="shared" si="5"/>
        <v>1623.75</v>
      </c>
      <c r="P4" s="5">
        <v>2</v>
      </c>
      <c r="Q4" s="5">
        <v>17363</v>
      </c>
      <c r="R4" s="7">
        <f t="shared" si="6"/>
        <v>8681.5</v>
      </c>
      <c r="S4" s="5">
        <v>2</v>
      </c>
      <c r="T4" s="5">
        <v>276800</v>
      </c>
      <c r="U4" s="7">
        <f>T4/S4</f>
        <v>138400</v>
      </c>
    </row>
    <row r="5" spans="1:21 16251:16374" s="5" customFormat="1" x14ac:dyDescent="0.3">
      <c r="A5" s="8">
        <v>45178</v>
      </c>
      <c r="B5" s="5">
        <v>2</v>
      </c>
      <c r="C5" s="5">
        <v>2424</v>
      </c>
      <c r="D5" s="5">
        <v>6339</v>
      </c>
      <c r="E5" s="5">
        <v>18228</v>
      </c>
      <c r="F5" s="5">
        <f t="shared" si="0"/>
        <v>1212</v>
      </c>
      <c r="G5" s="5">
        <f t="shared" si="1"/>
        <v>3169.5</v>
      </c>
      <c r="H5" s="7">
        <f t="shared" si="2"/>
        <v>9114</v>
      </c>
      <c r="I5" s="5">
        <v>4</v>
      </c>
      <c r="J5" s="5">
        <v>38400</v>
      </c>
      <c r="K5" s="5">
        <v>3785</v>
      </c>
      <c r="L5" s="5">
        <v>3428</v>
      </c>
      <c r="M5" s="5">
        <f t="shared" si="3"/>
        <v>9600</v>
      </c>
      <c r="N5" s="5">
        <f t="shared" si="4"/>
        <v>946.25</v>
      </c>
      <c r="O5" s="7">
        <f t="shared" si="5"/>
        <v>857</v>
      </c>
      <c r="P5" s="5">
        <v>2</v>
      </c>
      <c r="Q5" s="5">
        <v>9672</v>
      </c>
      <c r="R5" s="7">
        <f t="shared" si="6"/>
        <v>4836</v>
      </c>
      <c r="S5" s="5">
        <v>0</v>
      </c>
      <c r="T5" s="5">
        <v>0</v>
      </c>
      <c r="U5" s="7">
        <v>0</v>
      </c>
    </row>
    <row r="6" spans="1:21 16251:16374" s="5" customFormat="1" x14ac:dyDescent="0.3">
      <c r="A6" s="8">
        <v>45179</v>
      </c>
      <c r="B6" s="5">
        <v>5</v>
      </c>
      <c r="C6" s="5">
        <v>5430</v>
      </c>
      <c r="D6" s="5">
        <v>10581</v>
      </c>
      <c r="E6" s="5">
        <v>32881</v>
      </c>
      <c r="F6" s="5">
        <f t="shared" si="0"/>
        <v>1086</v>
      </c>
      <c r="G6" s="5">
        <f t="shared" si="1"/>
        <v>2116.1999999999998</v>
      </c>
      <c r="H6" s="7">
        <f t="shared" si="2"/>
        <v>6576.2</v>
      </c>
      <c r="I6" s="5">
        <v>8</v>
      </c>
      <c r="J6" s="5">
        <v>56000</v>
      </c>
      <c r="K6" s="5">
        <v>7402</v>
      </c>
      <c r="L6" s="5">
        <v>5931</v>
      </c>
      <c r="M6" s="5">
        <f t="shared" si="3"/>
        <v>7000</v>
      </c>
      <c r="N6" s="5">
        <f t="shared" si="4"/>
        <v>925.25</v>
      </c>
      <c r="O6" s="7">
        <f t="shared" si="5"/>
        <v>741.375</v>
      </c>
      <c r="P6" s="5">
        <v>6</v>
      </c>
      <c r="Q6" s="5">
        <v>44545</v>
      </c>
      <c r="R6" s="7">
        <f t="shared" si="6"/>
        <v>7424.166666666667</v>
      </c>
      <c r="S6" s="5">
        <v>1</v>
      </c>
      <c r="T6" s="5">
        <v>23000</v>
      </c>
      <c r="U6" s="7">
        <v>23000</v>
      </c>
    </row>
    <row r="7" spans="1:21 16251:16374" x14ac:dyDescent="0.3">
      <c r="A7" s="8">
        <v>45180</v>
      </c>
      <c r="B7" s="5">
        <v>4</v>
      </c>
      <c r="C7" s="5">
        <v>4256</v>
      </c>
      <c r="D7" s="5">
        <v>9290</v>
      </c>
      <c r="E7" s="5">
        <v>27464</v>
      </c>
      <c r="F7" s="5">
        <f t="shared" si="0"/>
        <v>1064</v>
      </c>
      <c r="G7" s="5">
        <f t="shared" si="1"/>
        <v>2322.5</v>
      </c>
      <c r="H7" s="7">
        <f t="shared" si="2"/>
        <v>6866</v>
      </c>
      <c r="I7" s="5">
        <v>3</v>
      </c>
      <c r="J7" s="5">
        <v>33100</v>
      </c>
      <c r="K7" s="5">
        <v>3421</v>
      </c>
      <c r="L7" s="5">
        <v>3142</v>
      </c>
      <c r="M7" s="5">
        <f t="shared" si="3"/>
        <v>11033.333333333334</v>
      </c>
      <c r="N7" s="5">
        <f t="shared" si="4"/>
        <v>1140.3333333333333</v>
      </c>
      <c r="O7" s="7">
        <f t="shared" si="5"/>
        <v>1047.3333333333333</v>
      </c>
      <c r="P7" s="5">
        <v>2</v>
      </c>
      <c r="Q7" s="5">
        <v>22500</v>
      </c>
      <c r="R7" s="7">
        <f t="shared" si="6"/>
        <v>11250</v>
      </c>
      <c r="S7" s="5">
        <v>2</v>
      </c>
      <c r="T7" s="5">
        <v>26900</v>
      </c>
      <c r="U7" s="7">
        <v>23000</v>
      </c>
    </row>
    <row r="8" spans="1:21 16251:16374" x14ac:dyDescent="0.3">
      <c r="A8" s="8">
        <v>45181</v>
      </c>
      <c r="B8" s="5">
        <v>4</v>
      </c>
      <c r="C8" s="5">
        <v>5430</v>
      </c>
      <c r="D8" s="5">
        <v>9236</v>
      </c>
      <c r="E8" s="5">
        <v>27091</v>
      </c>
      <c r="F8" s="5">
        <f t="shared" si="0"/>
        <v>1357.5</v>
      </c>
      <c r="G8" s="5">
        <f t="shared" si="1"/>
        <v>2309</v>
      </c>
      <c r="H8" s="7">
        <f t="shared" si="2"/>
        <v>6772.75</v>
      </c>
      <c r="I8" s="5">
        <v>7</v>
      </c>
      <c r="J8" s="5">
        <v>60800</v>
      </c>
      <c r="K8" s="5">
        <v>6191</v>
      </c>
      <c r="L8" s="5">
        <v>5141</v>
      </c>
      <c r="M8" s="5">
        <f t="shared" si="3"/>
        <v>8685.7142857142862</v>
      </c>
      <c r="N8" s="5">
        <f t="shared" si="4"/>
        <v>884.42857142857144</v>
      </c>
      <c r="O8" s="7">
        <f t="shared" si="5"/>
        <v>734.42857142857144</v>
      </c>
      <c r="P8" s="5">
        <v>3</v>
      </c>
      <c r="Q8" s="5">
        <v>61004</v>
      </c>
      <c r="R8" s="7">
        <f t="shared" si="6"/>
        <v>20334.666666666668</v>
      </c>
      <c r="S8" s="5">
        <v>0</v>
      </c>
      <c r="T8" s="5">
        <v>0</v>
      </c>
      <c r="U8" s="7">
        <v>0</v>
      </c>
    </row>
    <row r="9" spans="1:21 16251:16374" x14ac:dyDescent="0.3">
      <c r="A9" s="8">
        <v>45182</v>
      </c>
      <c r="B9" s="5">
        <v>7</v>
      </c>
      <c r="C9" s="5">
        <v>6747</v>
      </c>
      <c r="D9" s="5">
        <v>13467</v>
      </c>
      <c r="E9" s="5">
        <v>47142</v>
      </c>
      <c r="F9" s="5">
        <f t="shared" si="0"/>
        <v>963.85714285714289</v>
      </c>
      <c r="G9" s="5">
        <f t="shared" si="1"/>
        <v>1923.8571428571429</v>
      </c>
      <c r="H9" s="7">
        <f t="shared" si="2"/>
        <v>6734.5714285714284</v>
      </c>
      <c r="I9" s="5">
        <v>7</v>
      </c>
      <c r="J9" s="5">
        <v>56100</v>
      </c>
      <c r="K9" s="5">
        <v>5474</v>
      </c>
      <c r="L9" s="5">
        <v>4107</v>
      </c>
      <c r="M9" s="5">
        <f t="shared" si="3"/>
        <v>8014.2857142857147</v>
      </c>
      <c r="N9" s="5">
        <f t="shared" si="4"/>
        <v>782</v>
      </c>
      <c r="O9" s="7">
        <f t="shared" si="5"/>
        <v>586.71428571428567</v>
      </c>
      <c r="P9" s="5">
        <v>4</v>
      </c>
      <c r="Q9" s="5">
        <v>35918</v>
      </c>
      <c r="R9" s="7">
        <f t="shared" si="6"/>
        <v>8979.5</v>
      </c>
      <c r="S9" s="5">
        <v>0</v>
      </c>
      <c r="T9" s="5">
        <v>0</v>
      </c>
      <c r="U9" s="7">
        <v>0</v>
      </c>
    </row>
    <row r="10" spans="1:21 16251:16374" x14ac:dyDescent="0.3">
      <c r="A10" s="8">
        <v>45183</v>
      </c>
      <c r="B10" s="5">
        <v>7</v>
      </c>
      <c r="C10" s="5">
        <v>9247</v>
      </c>
      <c r="D10" s="5">
        <v>14560</v>
      </c>
      <c r="E10" s="5">
        <v>57152</v>
      </c>
      <c r="F10" s="5">
        <f t="shared" si="0"/>
        <v>1321</v>
      </c>
      <c r="G10" s="5">
        <f t="shared" si="1"/>
        <v>2080</v>
      </c>
      <c r="H10" s="7">
        <f t="shared" si="2"/>
        <v>8164.5714285714284</v>
      </c>
      <c r="I10" s="5">
        <v>6</v>
      </c>
      <c r="J10" s="5">
        <v>185000</v>
      </c>
      <c r="K10" s="5">
        <v>20800</v>
      </c>
      <c r="L10" s="5">
        <v>8440</v>
      </c>
      <c r="M10" s="5">
        <f t="shared" si="3"/>
        <v>30833.333333333332</v>
      </c>
      <c r="N10" s="5">
        <f t="shared" si="4"/>
        <v>3466.6666666666665</v>
      </c>
      <c r="O10" s="7">
        <f t="shared" si="5"/>
        <v>1406.6666666666667</v>
      </c>
      <c r="P10" s="5">
        <v>4</v>
      </c>
      <c r="Q10" s="5">
        <v>40527</v>
      </c>
      <c r="R10" s="7">
        <f t="shared" si="6"/>
        <v>10131.75</v>
      </c>
      <c r="S10" s="5">
        <v>1</v>
      </c>
      <c r="T10" s="5">
        <v>8800</v>
      </c>
      <c r="U10" s="7">
        <f>T10/S10</f>
        <v>8800</v>
      </c>
    </row>
    <row r="11" spans="1:21 16251:16374" x14ac:dyDescent="0.3">
      <c r="A11" s="8">
        <v>45184</v>
      </c>
      <c r="B11" s="5">
        <v>10</v>
      </c>
      <c r="C11" s="5">
        <v>12032</v>
      </c>
      <c r="D11" s="5">
        <v>21904</v>
      </c>
      <c r="E11" s="5">
        <v>81468</v>
      </c>
      <c r="F11" s="5">
        <f t="shared" si="0"/>
        <v>1203.2</v>
      </c>
      <c r="G11" s="5">
        <f t="shared" si="1"/>
        <v>2190.4</v>
      </c>
      <c r="H11" s="7">
        <f t="shared" si="2"/>
        <v>8146.8</v>
      </c>
      <c r="I11" s="5">
        <v>10</v>
      </c>
      <c r="J11" s="5">
        <v>68000</v>
      </c>
      <c r="K11" s="5">
        <v>5557</v>
      </c>
      <c r="L11" s="5">
        <v>4515</v>
      </c>
      <c r="M11" s="5">
        <f t="shared" si="3"/>
        <v>6800</v>
      </c>
      <c r="N11" s="5">
        <f t="shared" si="4"/>
        <v>555.70000000000005</v>
      </c>
      <c r="O11" s="7">
        <f t="shared" si="5"/>
        <v>451.5</v>
      </c>
      <c r="P11" s="5">
        <v>3</v>
      </c>
      <c r="Q11" s="5">
        <v>40044</v>
      </c>
      <c r="R11" s="7">
        <f t="shared" si="6"/>
        <v>13348</v>
      </c>
      <c r="S11" s="5">
        <v>1</v>
      </c>
      <c r="T11" s="5">
        <v>7300</v>
      </c>
      <c r="U11" s="7">
        <f>T11/S11</f>
        <v>7300</v>
      </c>
    </row>
    <row r="12" spans="1:21 16251:16374" x14ac:dyDescent="0.3">
      <c r="A12" s="8">
        <v>45185</v>
      </c>
      <c r="B12" s="5">
        <v>2</v>
      </c>
      <c r="C12" s="5">
        <v>1153</v>
      </c>
      <c r="D12" s="5">
        <v>3888</v>
      </c>
      <c r="E12" s="5">
        <v>13132</v>
      </c>
      <c r="F12" s="5">
        <f t="shared" si="0"/>
        <v>576.5</v>
      </c>
      <c r="G12" s="5">
        <f t="shared" si="1"/>
        <v>1944</v>
      </c>
      <c r="H12" s="7">
        <f t="shared" si="2"/>
        <v>6566</v>
      </c>
      <c r="I12" s="5">
        <v>3</v>
      </c>
      <c r="J12" s="5">
        <v>19500</v>
      </c>
      <c r="K12" s="5">
        <v>1545</v>
      </c>
      <c r="L12" s="5">
        <v>1777</v>
      </c>
      <c r="M12" s="5">
        <f t="shared" si="3"/>
        <v>6500</v>
      </c>
      <c r="N12" s="5">
        <f t="shared" si="4"/>
        <v>515</v>
      </c>
      <c r="O12" s="7">
        <f t="shared" si="5"/>
        <v>592.33333333333337</v>
      </c>
      <c r="P12" s="5">
        <v>1</v>
      </c>
      <c r="Q12" s="5">
        <v>14063</v>
      </c>
      <c r="R12" s="7">
        <f t="shared" si="6"/>
        <v>14063</v>
      </c>
      <c r="S12" s="5">
        <v>1</v>
      </c>
      <c r="T12" s="5">
        <v>20500</v>
      </c>
      <c r="U12" s="7">
        <v>20500</v>
      </c>
    </row>
    <row r="13" spans="1:21 16251:16374" x14ac:dyDescent="0.3">
      <c r="A13" s="8">
        <v>45186</v>
      </c>
      <c r="B13" s="5">
        <v>7</v>
      </c>
      <c r="C13" s="5">
        <v>4637</v>
      </c>
      <c r="D13" s="5">
        <v>10746</v>
      </c>
      <c r="E13" s="5">
        <v>35308</v>
      </c>
      <c r="F13" s="5">
        <f t="shared" si="0"/>
        <v>662.42857142857144</v>
      </c>
      <c r="G13" s="5">
        <f t="shared" si="1"/>
        <v>1535.1428571428571</v>
      </c>
      <c r="H13" s="7">
        <f t="shared" si="2"/>
        <v>5044</v>
      </c>
      <c r="I13" s="5">
        <v>7</v>
      </c>
      <c r="J13" s="5">
        <v>61300</v>
      </c>
      <c r="K13" s="5">
        <v>7713</v>
      </c>
      <c r="L13" s="5">
        <v>4459</v>
      </c>
      <c r="M13" s="5">
        <f t="shared" si="3"/>
        <v>8757.1428571428569</v>
      </c>
      <c r="N13" s="5">
        <f t="shared" si="4"/>
        <v>1101.8571428571429</v>
      </c>
      <c r="O13" s="7">
        <f t="shared" si="5"/>
        <v>637</v>
      </c>
      <c r="P13" s="5">
        <v>6</v>
      </c>
      <c r="Q13" s="5">
        <v>59858</v>
      </c>
      <c r="R13" s="7">
        <f t="shared" si="6"/>
        <v>9976.3333333333339</v>
      </c>
      <c r="S13" s="5">
        <v>0</v>
      </c>
      <c r="T13" s="5">
        <v>0</v>
      </c>
      <c r="U13" s="7">
        <v>0</v>
      </c>
    </row>
    <row r="14" spans="1:21 16251:16374" x14ac:dyDescent="0.3">
      <c r="A14" s="8">
        <v>45187</v>
      </c>
      <c r="B14" s="5">
        <v>2</v>
      </c>
      <c r="C14" s="5">
        <v>1890</v>
      </c>
      <c r="D14" s="5">
        <v>3764</v>
      </c>
      <c r="E14" s="5">
        <v>11279</v>
      </c>
      <c r="F14" s="5">
        <f t="shared" si="0"/>
        <v>945</v>
      </c>
      <c r="G14" s="5">
        <f t="shared" si="1"/>
        <v>1882</v>
      </c>
      <c r="H14" s="7">
        <f t="shared" si="2"/>
        <v>5639.5</v>
      </c>
      <c r="I14" s="5">
        <v>3</v>
      </c>
      <c r="J14" s="5">
        <v>18100</v>
      </c>
      <c r="K14" s="5">
        <v>1723</v>
      </c>
      <c r="L14" s="5">
        <v>1816</v>
      </c>
      <c r="M14" s="5">
        <f t="shared" si="3"/>
        <v>6033.333333333333</v>
      </c>
      <c r="N14" s="5">
        <f t="shared" si="4"/>
        <v>574.33333333333337</v>
      </c>
      <c r="O14" s="7">
        <f t="shared" si="5"/>
        <v>605.33333333333337</v>
      </c>
      <c r="P14" s="5">
        <v>2</v>
      </c>
      <c r="Q14" s="5">
        <v>5038</v>
      </c>
      <c r="R14" s="7">
        <f t="shared" si="6"/>
        <v>2519</v>
      </c>
      <c r="S14" s="5">
        <v>1</v>
      </c>
      <c r="T14" s="5">
        <v>7500</v>
      </c>
      <c r="U14" s="7">
        <v>7500</v>
      </c>
    </row>
    <row r="15" spans="1:21 16251:16374" x14ac:dyDescent="0.3">
      <c r="A15" s="8">
        <v>45188</v>
      </c>
      <c r="B15" s="5">
        <v>4</v>
      </c>
      <c r="C15" s="5">
        <v>10129</v>
      </c>
      <c r="D15" s="5">
        <v>10794</v>
      </c>
      <c r="E15" s="5">
        <v>32064</v>
      </c>
      <c r="F15" s="5">
        <f t="shared" si="0"/>
        <v>2532.25</v>
      </c>
      <c r="G15" s="5">
        <f t="shared" si="1"/>
        <v>2698.5</v>
      </c>
      <c r="H15" s="7">
        <f t="shared" si="2"/>
        <v>8016</v>
      </c>
      <c r="I15" s="5">
        <v>4</v>
      </c>
      <c r="J15" s="5">
        <v>17200</v>
      </c>
      <c r="K15" s="5">
        <v>1835</v>
      </c>
      <c r="L15" s="5">
        <v>1540</v>
      </c>
      <c r="M15" s="5">
        <f t="shared" si="3"/>
        <v>4300</v>
      </c>
      <c r="N15" s="5">
        <f t="shared" si="4"/>
        <v>458.75</v>
      </c>
      <c r="O15" s="7">
        <f t="shared" si="5"/>
        <v>385</v>
      </c>
      <c r="P15" s="5">
        <v>2</v>
      </c>
      <c r="Q15" s="5">
        <v>22681</v>
      </c>
      <c r="R15" s="7">
        <f t="shared" si="6"/>
        <v>11340.5</v>
      </c>
      <c r="S15" s="5">
        <v>0</v>
      </c>
      <c r="T15" s="5">
        <v>0</v>
      </c>
      <c r="U15" s="7">
        <v>0</v>
      </c>
    </row>
    <row r="16" spans="1:21 16251:16374" x14ac:dyDescent="0.3">
      <c r="A16" s="8">
        <v>45189</v>
      </c>
      <c r="B16" s="5">
        <v>5</v>
      </c>
      <c r="C16" s="5">
        <v>2842</v>
      </c>
      <c r="D16" s="5">
        <v>9878</v>
      </c>
      <c r="E16" s="5">
        <v>28994</v>
      </c>
      <c r="F16" s="5">
        <f t="shared" si="0"/>
        <v>568.4</v>
      </c>
      <c r="G16" s="5">
        <f t="shared" si="1"/>
        <v>1975.6</v>
      </c>
      <c r="H16" s="7">
        <f t="shared" si="2"/>
        <v>5798.8</v>
      </c>
      <c r="I16" s="5">
        <v>5</v>
      </c>
      <c r="J16" s="5">
        <v>28800</v>
      </c>
      <c r="K16" s="5">
        <v>2119</v>
      </c>
      <c r="L16" s="5">
        <v>2306</v>
      </c>
      <c r="M16" s="5">
        <f t="shared" si="3"/>
        <v>5760</v>
      </c>
      <c r="N16" s="5">
        <f t="shared" si="4"/>
        <v>423.8</v>
      </c>
      <c r="O16" s="7">
        <f t="shared" si="5"/>
        <v>461.2</v>
      </c>
      <c r="P16" s="5">
        <v>5</v>
      </c>
      <c r="Q16" s="5">
        <v>56829</v>
      </c>
      <c r="R16" s="7">
        <f t="shared" si="6"/>
        <v>11365.8</v>
      </c>
      <c r="S16" s="5">
        <v>0</v>
      </c>
      <c r="T16" s="5">
        <v>0</v>
      </c>
      <c r="U16" s="7">
        <v>0</v>
      </c>
    </row>
    <row r="17" spans="1:21" x14ac:dyDescent="0.3">
      <c r="A17" s="8">
        <v>45190</v>
      </c>
      <c r="B17" s="5">
        <v>3</v>
      </c>
      <c r="C17" s="5">
        <v>4499</v>
      </c>
      <c r="D17" s="5">
        <v>5240</v>
      </c>
      <c r="E17" s="5">
        <v>20810</v>
      </c>
      <c r="F17" s="5">
        <f t="shared" si="0"/>
        <v>1499.6666666666667</v>
      </c>
      <c r="G17" s="5">
        <f t="shared" si="1"/>
        <v>1746.6666666666667</v>
      </c>
      <c r="H17" s="7">
        <f t="shared" si="2"/>
        <v>6936.666666666667</v>
      </c>
      <c r="I17" s="5">
        <v>5</v>
      </c>
      <c r="J17" s="5">
        <v>102900</v>
      </c>
      <c r="K17" s="5">
        <v>13126</v>
      </c>
      <c r="L17" s="5">
        <v>5577</v>
      </c>
      <c r="M17" s="5">
        <f t="shared" si="3"/>
        <v>20580</v>
      </c>
      <c r="N17" s="5">
        <f t="shared" si="4"/>
        <v>2625.2</v>
      </c>
      <c r="O17" s="7">
        <f t="shared" si="5"/>
        <v>1115.4000000000001</v>
      </c>
      <c r="P17" s="5">
        <v>10</v>
      </c>
      <c r="Q17" s="5">
        <v>161665</v>
      </c>
      <c r="R17" s="7">
        <f t="shared" si="6"/>
        <v>16166.5</v>
      </c>
      <c r="S17" s="5">
        <v>2</v>
      </c>
      <c r="T17" s="5">
        <v>14800</v>
      </c>
      <c r="U17" s="7">
        <f>T17/S17</f>
        <v>7400</v>
      </c>
    </row>
    <row r="18" spans="1:21" x14ac:dyDescent="0.3">
      <c r="A18" s="8">
        <v>45191</v>
      </c>
      <c r="B18" s="5">
        <v>3</v>
      </c>
      <c r="C18" s="5">
        <v>1407</v>
      </c>
      <c r="D18" s="5">
        <v>4288</v>
      </c>
      <c r="E18" s="5">
        <v>13851</v>
      </c>
      <c r="F18" s="5">
        <f t="shared" si="0"/>
        <v>469</v>
      </c>
      <c r="G18" s="5">
        <f t="shared" si="1"/>
        <v>1429.3333333333333</v>
      </c>
      <c r="H18" s="7">
        <f t="shared" si="2"/>
        <v>4617</v>
      </c>
      <c r="I18" s="5">
        <v>8</v>
      </c>
      <c r="J18" s="5">
        <v>39600</v>
      </c>
      <c r="K18" s="5">
        <v>3638</v>
      </c>
      <c r="L18" s="5">
        <v>3607</v>
      </c>
      <c r="M18" s="5">
        <f t="shared" si="3"/>
        <v>4950</v>
      </c>
      <c r="N18" s="5">
        <f t="shared" si="4"/>
        <v>454.75</v>
      </c>
      <c r="O18" s="7">
        <f t="shared" si="5"/>
        <v>450.875</v>
      </c>
      <c r="P18" s="5">
        <v>7</v>
      </c>
      <c r="Q18" s="5">
        <v>28343</v>
      </c>
      <c r="R18" s="7">
        <f t="shared" si="6"/>
        <v>4049</v>
      </c>
      <c r="S18" s="5">
        <v>1</v>
      </c>
      <c r="T18" s="5">
        <v>7600</v>
      </c>
      <c r="U18" s="7">
        <f>T18/S18</f>
        <v>7600</v>
      </c>
    </row>
    <row r="19" spans="1:21" x14ac:dyDescent="0.3">
      <c r="A19" s="8">
        <v>45192</v>
      </c>
      <c r="B19" s="5">
        <v>6</v>
      </c>
      <c r="C19" s="5">
        <v>5511</v>
      </c>
      <c r="D19" s="5">
        <v>7340</v>
      </c>
      <c r="E19" s="5">
        <v>23501</v>
      </c>
      <c r="F19" s="5">
        <f t="shared" si="0"/>
        <v>918.5</v>
      </c>
      <c r="G19" s="5">
        <f t="shared" si="1"/>
        <v>1223.3333333333333</v>
      </c>
      <c r="H19" s="7">
        <f t="shared" si="2"/>
        <v>3916.8333333333335</v>
      </c>
      <c r="I19" s="5">
        <v>6</v>
      </c>
      <c r="J19" s="5">
        <v>60200</v>
      </c>
      <c r="K19" s="5">
        <v>7380</v>
      </c>
      <c r="L19" s="5">
        <v>6326</v>
      </c>
      <c r="M19" s="5">
        <f t="shared" si="3"/>
        <v>10033.333333333334</v>
      </c>
      <c r="N19" s="5">
        <f t="shared" si="4"/>
        <v>1230</v>
      </c>
      <c r="O19" s="7">
        <f t="shared" si="5"/>
        <v>1054.3333333333333</v>
      </c>
      <c r="P19" s="5">
        <v>8</v>
      </c>
      <c r="Q19" s="5">
        <v>55757</v>
      </c>
      <c r="R19" s="7">
        <f t="shared" si="6"/>
        <v>6969.625</v>
      </c>
      <c r="S19" s="5">
        <v>1</v>
      </c>
      <c r="T19" s="5">
        <v>12000</v>
      </c>
      <c r="U19" s="7">
        <f>T19/S19</f>
        <v>12000</v>
      </c>
    </row>
    <row r="20" spans="1:21" x14ac:dyDescent="0.3">
      <c r="A20" s="8">
        <v>45193</v>
      </c>
      <c r="B20" s="5">
        <v>6</v>
      </c>
      <c r="C20" s="5">
        <v>9432</v>
      </c>
      <c r="D20" s="5">
        <v>13740</v>
      </c>
      <c r="E20" s="5">
        <v>42837</v>
      </c>
      <c r="F20" s="5">
        <f t="shared" si="0"/>
        <v>1572</v>
      </c>
      <c r="G20" s="5">
        <f t="shared" si="1"/>
        <v>2290</v>
      </c>
      <c r="H20" s="7">
        <f t="shared" si="2"/>
        <v>7139.5</v>
      </c>
      <c r="I20" s="5">
        <v>6</v>
      </c>
      <c r="J20" s="5">
        <v>75600</v>
      </c>
      <c r="K20" s="5">
        <v>9861</v>
      </c>
      <c r="L20" s="5">
        <v>10230</v>
      </c>
      <c r="M20" s="5">
        <f t="shared" si="3"/>
        <v>12600</v>
      </c>
      <c r="N20" s="5">
        <f t="shared" si="4"/>
        <v>1643.5</v>
      </c>
      <c r="O20" s="7">
        <f t="shared" si="5"/>
        <v>1705</v>
      </c>
      <c r="P20" s="5">
        <v>10</v>
      </c>
      <c r="Q20" s="5">
        <v>57315</v>
      </c>
      <c r="R20" s="7">
        <f t="shared" si="6"/>
        <v>5731.5</v>
      </c>
      <c r="S20" s="5">
        <v>0</v>
      </c>
      <c r="T20" s="5">
        <v>0</v>
      </c>
      <c r="U20" s="7">
        <v>0</v>
      </c>
    </row>
    <row r="21" spans="1:21" x14ac:dyDescent="0.3">
      <c r="A21" s="8">
        <v>45194</v>
      </c>
      <c r="B21" s="5">
        <v>4</v>
      </c>
      <c r="C21" s="5">
        <v>3001</v>
      </c>
      <c r="D21" s="5">
        <v>6835</v>
      </c>
      <c r="E21" s="5">
        <v>17411</v>
      </c>
      <c r="F21" s="5">
        <f t="shared" si="0"/>
        <v>750.25</v>
      </c>
      <c r="G21" s="5">
        <f t="shared" si="1"/>
        <v>1708.75</v>
      </c>
      <c r="H21" s="7">
        <f t="shared" si="2"/>
        <v>4352.75</v>
      </c>
      <c r="I21" s="5">
        <v>4</v>
      </c>
      <c r="J21" s="5">
        <v>15300</v>
      </c>
      <c r="K21" s="5">
        <v>1541</v>
      </c>
      <c r="L21" s="5">
        <v>1647</v>
      </c>
      <c r="M21" s="5">
        <f t="shared" si="3"/>
        <v>3825</v>
      </c>
      <c r="N21" s="5">
        <f t="shared" si="4"/>
        <v>385.25</v>
      </c>
      <c r="O21" s="7">
        <f t="shared" si="5"/>
        <v>411.75</v>
      </c>
      <c r="P21" s="5">
        <v>1</v>
      </c>
      <c r="Q21" s="5">
        <v>2214</v>
      </c>
      <c r="R21" s="7">
        <f t="shared" si="6"/>
        <v>2214</v>
      </c>
      <c r="S21" s="5">
        <v>0</v>
      </c>
      <c r="T21" s="5">
        <v>0</v>
      </c>
      <c r="U21" s="7">
        <v>0</v>
      </c>
    </row>
    <row r="22" spans="1:21" x14ac:dyDescent="0.3">
      <c r="A22" s="8">
        <v>45195</v>
      </c>
      <c r="B22" s="5">
        <v>6</v>
      </c>
      <c r="C22" s="5">
        <v>11354</v>
      </c>
      <c r="D22" s="5">
        <v>11384</v>
      </c>
      <c r="E22" s="5">
        <v>32369</v>
      </c>
      <c r="F22" s="5">
        <f t="shared" si="0"/>
        <v>1892.3333333333333</v>
      </c>
      <c r="G22" s="5">
        <f t="shared" si="1"/>
        <v>1897.3333333333333</v>
      </c>
      <c r="H22" s="7">
        <f t="shared" si="2"/>
        <v>5394.833333333333</v>
      </c>
      <c r="I22" s="5">
        <v>4</v>
      </c>
      <c r="J22" s="5">
        <v>78100</v>
      </c>
      <c r="K22" s="5">
        <v>21882</v>
      </c>
      <c r="L22" s="5">
        <v>6486</v>
      </c>
      <c r="M22" s="5">
        <f t="shared" si="3"/>
        <v>19525</v>
      </c>
      <c r="N22" s="5">
        <f t="shared" si="4"/>
        <v>5470.5</v>
      </c>
      <c r="O22" s="7">
        <f t="shared" si="5"/>
        <v>1621.5</v>
      </c>
      <c r="P22" s="5">
        <v>2</v>
      </c>
      <c r="Q22" s="5">
        <v>10653</v>
      </c>
      <c r="R22" s="7">
        <f t="shared" si="6"/>
        <v>5326.5</v>
      </c>
      <c r="S22" s="5">
        <v>1</v>
      </c>
      <c r="T22" s="5">
        <v>12000</v>
      </c>
      <c r="U22" s="7">
        <f>T22/S22</f>
        <v>12000</v>
      </c>
    </row>
    <row r="23" spans="1:21" x14ac:dyDescent="0.3">
      <c r="A23" s="8">
        <v>45196</v>
      </c>
      <c r="B23" s="5">
        <v>5</v>
      </c>
      <c r="C23" s="5">
        <v>8836</v>
      </c>
      <c r="D23" s="5">
        <v>10521</v>
      </c>
      <c r="E23" s="5">
        <v>29466</v>
      </c>
      <c r="F23" s="5">
        <f t="shared" si="0"/>
        <v>1767.2</v>
      </c>
      <c r="G23" s="5">
        <f t="shared" si="1"/>
        <v>2104.1999999999998</v>
      </c>
      <c r="H23" s="7">
        <f t="shared" si="2"/>
        <v>5893.2</v>
      </c>
      <c r="I23" s="5">
        <v>5</v>
      </c>
      <c r="J23" s="5">
        <v>19100</v>
      </c>
      <c r="K23" s="5">
        <v>2168</v>
      </c>
      <c r="L23" s="5">
        <v>1869</v>
      </c>
      <c r="M23" s="5">
        <f t="shared" si="3"/>
        <v>3820</v>
      </c>
      <c r="N23" s="5">
        <f t="shared" si="4"/>
        <v>433.6</v>
      </c>
      <c r="O23" s="7">
        <f t="shared" si="5"/>
        <v>373.8</v>
      </c>
      <c r="P23" s="5">
        <v>1</v>
      </c>
      <c r="Q23" s="5">
        <v>1603</v>
      </c>
      <c r="R23" s="7">
        <f t="shared" si="6"/>
        <v>1603</v>
      </c>
      <c r="S23" s="5">
        <v>1</v>
      </c>
      <c r="T23" s="5">
        <v>8300</v>
      </c>
      <c r="U23" s="7">
        <f t="shared" ref="U23:U25" si="7">T23/S23</f>
        <v>8300</v>
      </c>
    </row>
    <row r="24" spans="1:21" x14ac:dyDescent="0.3">
      <c r="A24" s="8">
        <v>45197</v>
      </c>
      <c r="B24" s="5">
        <v>5</v>
      </c>
      <c r="C24" s="5">
        <v>3343</v>
      </c>
      <c r="D24" s="5">
        <v>8523</v>
      </c>
      <c r="E24" s="5">
        <v>23021</v>
      </c>
      <c r="F24" s="5">
        <f t="shared" si="0"/>
        <v>668.6</v>
      </c>
      <c r="G24" s="5">
        <f t="shared" si="1"/>
        <v>1704.6</v>
      </c>
      <c r="H24" s="7">
        <f t="shared" si="2"/>
        <v>4604.2</v>
      </c>
      <c r="I24" s="5">
        <v>6</v>
      </c>
      <c r="J24" s="5">
        <v>35500</v>
      </c>
      <c r="K24" s="5">
        <v>4106</v>
      </c>
      <c r="L24" s="5">
        <v>4216</v>
      </c>
      <c r="M24" s="5">
        <f t="shared" si="3"/>
        <v>5916.666666666667</v>
      </c>
      <c r="N24" s="5">
        <f t="shared" si="4"/>
        <v>684.33333333333337</v>
      </c>
      <c r="O24" s="7">
        <f t="shared" si="5"/>
        <v>702.66666666666663</v>
      </c>
      <c r="P24" s="5">
        <v>6</v>
      </c>
      <c r="Q24" s="5">
        <v>23733</v>
      </c>
      <c r="R24" s="7">
        <f t="shared" si="6"/>
        <v>3955.5</v>
      </c>
      <c r="S24" s="5">
        <v>1</v>
      </c>
      <c r="T24" s="5">
        <v>41000</v>
      </c>
      <c r="U24" s="7">
        <f t="shared" si="7"/>
        <v>41000</v>
      </c>
    </row>
    <row r="25" spans="1:21" x14ac:dyDescent="0.3">
      <c r="A25" s="8">
        <v>45198</v>
      </c>
      <c r="B25" s="5">
        <v>10</v>
      </c>
      <c r="C25" s="5">
        <v>8322</v>
      </c>
      <c r="D25" s="5">
        <v>14084</v>
      </c>
      <c r="E25" s="5">
        <v>39631</v>
      </c>
      <c r="F25" s="5">
        <f t="shared" si="0"/>
        <v>832.2</v>
      </c>
      <c r="G25" s="5">
        <f t="shared" si="1"/>
        <v>1408.4</v>
      </c>
      <c r="H25" s="7">
        <f t="shared" si="2"/>
        <v>3963.1</v>
      </c>
      <c r="I25" s="5">
        <v>11</v>
      </c>
      <c r="J25" s="5">
        <v>76900</v>
      </c>
      <c r="K25" s="5">
        <v>9020</v>
      </c>
      <c r="L25" s="5">
        <v>9432</v>
      </c>
      <c r="M25" s="5">
        <f t="shared" si="3"/>
        <v>6990.909090909091</v>
      </c>
      <c r="N25" s="5">
        <f t="shared" si="4"/>
        <v>820</v>
      </c>
      <c r="O25" s="7">
        <f t="shared" si="5"/>
        <v>857.4545454545455</v>
      </c>
      <c r="P25" s="5">
        <v>10</v>
      </c>
      <c r="Q25" s="5">
        <v>55857</v>
      </c>
      <c r="R25" s="7">
        <f t="shared" si="6"/>
        <v>5585.7</v>
      </c>
      <c r="S25" s="5">
        <v>1</v>
      </c>
      <c r="T25" s="5">
        <v>5600</v>
      </c>
      <c r="U25" s="7">
        <f t="shared" si="7"/>
        <v>5600</v>
      </c>
    </row>
    <row r="26" spans="1:21" s="41" customFormat="1" x14ac:dyDescent="0.3">
      <c r="A26" s="38">
        <v>45199</v>
      </c>
      <c r="B26" s="39">
        <v>3</v>
      </c>
      <c r="C26" s="39">
        <v>7123</v>
      </c>
      <c r="D26" s="39">
        <v>10594</v>
      </c>
      <c r="E26" s="39">
        <v>26984</v>
      </c>
      <c r="F26" s="39">
        <f t="shared" si="0"/>
        <v>2374.3333333333335</v>
      </c>
      <c r="G26" s="39">
        <f t="shared" si="1"/>
        <v>3531.3333333333335</v>
      </c>
      <c r="H26" s="40">
        <f t="shared" si="2"/>
        <v>8994.6666666666661</v>
      </c>
      <c r="I26" s="39">
        <v>6</v>
      </c>
      <c r="J26" s="39">
        <v>81200</v>
      </c>
      <c r="K26" s="39">
        <v>12315</v>
      </c>
      <c r="L26" s="39">
        <v>7945</v>
      </c>
      <c r="M26" s="39">
        <f t="shared" si="3"/>
        <v>13533.333333333334</v>
      </c>
      <c r="N26" s="39">
        <f t="shared" si="4"/>
        <v>2052.5</v>
      </c>
      <c r="O26" s="40">
        <f t="shared" si="5"/>
        <v>1324.1666666666667</v>
      </c>
      <c r="P26" s="39">
        <v>7</v>
      </c>
      <c r="Q26" s="39">
        <v>31735</v>
      </c>
      <c r="R26" s="40">
        <f t="shared" si="6"/>
        <v>4533.5714285714284</v>
      </c>
      <c r="S26" s="39">
        <v>0</v>
      </c>
      <c r="T26" s="39">
        <v>0</v>
      </c>
      <c r="U26" s="40">
        <v>0</v>
      </c>
    </row>
    <row r="27" spans="1:21" x14ac:dyDescent="0.3">
      <c r="A27" s="8">
        <v>45200</v>
      </c>
      <c r="B27" s="5">
        <v>4</v>
      </c>
      <c r="C27" s="5">
        <v>2341</v>
      </c>
      <c r="D27" s="5">
        <v>4707</v>
      </c>
      <c r="E27" s="5">
        <v>12882</v>
      </c>
      <c r="F27" s="5">
        <f t="shared" si="0"/>
        <v>585.25</v>
      </c>
      <c r="G27" s="5">
        <f t="shared" si="1"/>
        <v>1176.75</v>
      </c>
      <c r="H27" s="7">
        <f t="shared" si="2"/>
        <v>3220.5</v>
      </c>
      <c r="I27" s="5">
        <v>6</v>
      </c>
      <c r="J27" s="5">
        <v>23000</v>
      </c>
      <c r="K27" s="5">
        <v>3338</v>
      </c>
      <c r="L27" s="5">
        <v>3464</v>
      </c>
      <c r="M27" s="5">
        <f t="shared" si="3"/>
        <v>3833.3333333333335</v>
      </c>
      <c r="N27" s="5">
        <f t="shared" si="4"/>
        <v>556.33333333333337</v>
      </c>
      <c r="O27" s="7">
        <f t="shared" si="5"/>
        <v>577.33333333333337</v>
      </c>
      <c r="P27" s="5">
        <v>7</v>
      </c>
      <c r="Q27" s="5">
        <v>19627</v>
      </c>
      <c r="R27" s="7">
        <f t="shared" si="6"/>
        <v>2803.8571428571427</v>
      </c>
      <c r="S27" s="5">
        <v>0</v>
      </c>
      <c r="T27" s="5">
        <v>0</v>
      </c>
      <c r="U27" s="7">
        <v>0</v>
      </c>
    </row>
    <row r="28" spans="1:21" x14ac:dyDescent="0.3">
      <c r="A28" s="8">
        <v>45201</v>
      </c>
      <c r="B28" s="5">
        <v>5</v>
      </c>
      <c r="C28" s="5">
        <v>6824</v>
      </c>
      <c r="D28" s="5">
        <v>10249</v>
      </c>
      <c r="E28" s="5">
        <v>24791</v>
      </c>
      <c r="F28" s="5">
        <f t="shared" si="0"/>
        <v>1364.8</v>
      </c>
      <c r="G28" s="5">
        <f t="shared" si="1"/>
        <v>2049.8000000000002</v>
      </c>
      <c r="H28" s="7">
        <f t="shared" si="2"/>
        <v>4958.2</v>
      </c>
      <c r="I28" s="5">
        <v>5</v>
      </c>
      <c r="J28" s="5">
        <v>26400</v>
      </c>
      <c r="K28" s="5">
        <v>3906</v>
      </c>
      <c r="L28" s="5">
        <v>4464</v>
      </c>
      <c r="M28" s="5">
        <f t="shared" si="3"/>
        <v>5280</v>
      </c>
      <c r="N28" s="5">
        <f t="shared" si="4"/>
        <v>781.2</v>
      </c>
      <c r="O28" s="7">
        <f t="shared" si="5"/>
        <v>892.8</v>
      </c>
      <c r="P28" s="5">
        <v>3</v>
      </c>
      <c r="Q28" s="5">
        <v>22369</v>
      </c>
      <c r="R28" s="7">
        <f t="shared" si="6"/>
        <v>7456.333333333333</v>
      </c>
      <c r="S28" s="5">
        <v>1</v>
      </c>
      <c r="T28" s="5">
        <v>2400</v>
      </c>
      <c r="U28" s="7">
        <v>2400</v>
      </c>
    </row>
    <row r="29" spans="1:21" x14ac:dyDescent="0.3">
      <c r="A29" s="8">
        <v>45202</v>
      </c>
      <c r="B29" s="5">
        <v>3</v>
      </c>
      <c r="C29" s="5">
        <v>3047</v>
      </c>
      <c r="D29" s="5">
        <v>5413</v>
      </c>
      <c r="E29" s="5">
        <v>18468</v>
      </c>
      <c r="F29" s="5">
        <f t="shared" si="0"/>
        <v>1015.6666666666666</v>
      </c>
      <c r="G29" s="5">
        <f t="shared" si="1"/>
        <v>1804.3333333333333</v>
      </c>
      <c r="H29" s="7">
        <f t="shared" si="2"/>
        <v>6156</v>
      </c>
      <c r="I29" s="5">
        <v>5</v>
      </c>
      <c r="J29" s="5">
        <v>25800</v>
      </c>
      <c r="K29" s="5">
        <v>3171</v>
      </c>
      <c r="L29" s="5">
        <v>2794</v>
      </c>
      <c r="M29" s="5">
        <f t="shared" si="3"/>
        <v>5160</v>
      </c>
      <c r="N29" s="5">
        <f t="shared" si="4"/>
        <v>634.20000000000005</v>
      </c>
      <c r="O29" s="7">
        <f t="shared" si="5"/>
        <v>558.79999999999995</v>
      </c>
      <c r="P29" s="5">
        <v>4</v>
      </c>
      <c r="Q29" s="5">
        <v>24980</v>
      </c>
      <c r="R29" s="7">
        <f t="shared" si="6"/>
        <v>6245</v>
      </c>
      <c r="S29" s="5">
        <v>0</v>
      </c>
      <c r="T29" s="5">
        <v>0</v>
      </c>
      <c r="U29" s="7">
        <v>0</v>
      </c>
    </row>
    <row r="30" spans="1:21" x14ac:dyDescent="0.3">
      <c r="A30" s="8">
        <v>45203</v>
      </c>
      <c r="B30" s="5">
        <v>5</v>
      </c>
      <c r="C30" s="5">
        <v>7361</v>
      </c>
      <c r="D30" s="5">
        <v>9784</v>
      </c>
      <c r="E30" s="5">
        <v>26075</v>
      </c>
      <c r="F30" s="5">
        <f t="shared" si="0"/>
        <v>1472.2</v>
      </c>
      <c r="G30" s="5">
        <f t="shared" si="1"/>
        <v>1956.8</v>
      </c>
      <c r="H30" s="7">
        <f t="shared" si="2"/>
        <v>5215</v>
      </c>
      <c r="I30" s="5">
        <v>6</v>
      </c>
      <c r="J30" s="5">
        <v>25400</v>
      </c>
      <c r="K30" s="5">
        <v>4498</v>
      </c>
      <c r="L30" s="5">
        <v>4769</v>
      </c>
      <c r="M30" s="5">
        <f t="shared" si="3"/>
        <v>4233.333333333333</v>
      </c>
      <c r="N30" s="5">
        <f t="shared" si="4"/>
        <v>749.66666666666663</v>
      </c>
      <c r="O30" s="7">
        <f t="shared" si="5"/>
        <v>794.83333333333337</v>
      </c>
      <c r="P30" s="5">
        <v>4</v>
      </c>
      <c r="Q30" s="5">
        <v>12268</v>
      </c>
      <c r="R30" s="7">
        <f t="shared" si="6"/>
        <v>3067</v>
      </c>
      <c r="S30" s="5">
        <v>2</v>
      </c>
      <c r="T30" s="5">
        <v>123000</v>
      </c>
      <c r="U30" s="7">
        <f>T30/S30</f>
        <v>61500</v>
      </c>
    </row>
    <row r="31" spans="1:21" x14ac:dyDescent="0.3">
      <c r="A31" s="8">
        <v>45204</v>
      </c>
      <c r="B31" s="5">
        <v>5</v>
      </c>
      <c r="C31" s="5">
        <v>3249</v>
      </c>
      <c r="D31" s="5">
        <v>6499</v>
      </c>
      <c r="E31" s="5">
        <v>18753</v>
      </c>
      <c r="F31" s="5">
        <f t="shared" si="0"/>
        <v>649.79999999999995</v>
      </c>
      <c r="G31" s="5">
        <f t="shared" si="1"/>
        <v>1299.8</v>
      </c>
      <c r="H31" s="7">
        <f t="shared" si="2"/>
        <v>3750.6</v>
      </c>
      <c r="I31" s="5">
        <v>7</v>
      </c>
      <c r="J31" s="5">
        <v>29200</v>
      </c>
      <c r="K31" s="5">
        <v>6921</v>
      </c>
      <c r="L31" s="5">
        <v>4598</v>
      </c>
      <c r="M31" s="5">
        <f t="shared" si="3"/>
        <v>4171.4285714285716</v>
      </c>
      <c r="N31" s="5">
        <f t="shared" si="4"/>
        <v>988.71428571428567</v>
      </c>
      <c r="O31" s="7">
        <f t="shared" si="5"/>
        <v>656.85714285714289</v>
      </c>
      <c r="P31" s="5">
        <v>4</v>
      </c>
      <c r="Q31" s="5">
        <v>43795</v>
      </c>
      <c r="R31" s="7">
        <f t="shared" si="6"/>
        <v>10948.75</v>
      </c>
      <c r="S31" s="5">
        <v>3</v>
      </c>
      <c r="T31" s="5">
        <v>19700</v>
      </c>
      <c r="U31" s="7">
        <f t="shared" ref="U31:U33" si="8">T31/S31</f>
        <v>6566.666666666667</v>
      </c>
    </row>
    <row r="32" spans="1:21" x14ac:dyDescent="0.3">
      <c r="A32" s="8">
        <v>45205</v>
      </c>
      <c r="B32" s="5">
        <v>5</v>
      </c>
      <c r="C32" s="5">
        <v>5750</v>
      </c>
      <c r="D32" s="5">
        <v>8468</v>
      </c>
      <c r="E32" s="5">
        <v>24043</v>
      </c>
      <c r="F32" s="5">
        <f t="shared" si="0"/>
        <v>1150</v>
      </c>
      <c r="G32" s="5">
        <f t="shared" si="1"/>
        <v>1693.6</v>
      </c>
      <c r="H32" s="7">
        <f t="shared" si="2"/>
        <v>4808.6000000000004</v>
      </c>
      <c r="I32" s="5">
        <v>7</v>
      </c>
      <c r="J32" s="5">
        <v>36000</v>
      </c>
      <c r="K32" s="5">
        <v>4394</v>
      </c>
      <c r="L32" s="5">
        <v>5531</v>
      </c>
      <c r="M32" s="5">
        <f t="shared" si="3"/>
        <v>5142.8571428571431</v>
      </c>
      <c r="N32" s="5">
        <f t="shared" si="4"/>
        <v>627.71428571428567</v>
      </c>
      <c r="O32" s="7">
        <f t="shared" si="5"/>
        <v>790.14285714285711</v>
      </c>
      <c r="P32" s="5">
        <v>7</v>
      </c>
      <c r="Q32" s="5">
        <v>45539</v>
      </c>
      <c r="R32" s="7">
        <f t="shared" si="6"/>
        <v>6505.5714285714284</v>
      </c>
      <c r="S32" s="5">
        <v>0</v>
      </c>
      <c r="T32" s="5">
        <v>0</v>
      </c>
      <c r="U32" s="7">
        <v>0</v>
      </c>
    </row>
    <row r="33" spans="1:21" x14ac:dyDescent="0.3">
      <c r="A33" s="8">
        <v>45206</v>
      </c>
      <c r="B33" s="5">
        <v>3</v>
      </c>
      <c r="C33" s="5">
        <v>2358</v>
      </c>
      <c r="D33" s="5">
        <v>3945</v>
      </c>
      <c r="E33" s="5">
        <v>10942</v>
      </c>
      <c r="F33" s="5">
        <f t="shared" si="0"/>
        <v>786</v>
      </c>
      <c r="G33" s="5">
        <f t="shared" si="1"/>
        <v>1315</v>
      </c>
      <c r="H33" s="7">
        <f t="shared" si="2"/>
        <v>3647.3333333333335</v>
      </c>
      <c r="I33" s="5">
        <v>6</v>
      </c>
      <c r="J33" s="5">
        <v>31700</v>
      </c>
      <c r="K33" s="5">
        <v>5775</v>
      </c>
      <c r="L33" s="5">
        <v>4269</v>
      </c>
      <c r="M33" s="5">
        <f t="shared" si="3"/>
        <v>5283.333333333333</v>
      </c>
      <c r="N33" s="5">
        <f t="shared" si="4"/>
        <v>962.5</v>
      </c>
      <c r="O33" s="7">
        <f t="shared" si="5"/>
        <v>711.5</v>
      </c>
      <c r="P33" s="5">
        <v>9</v>
      </c>
      <c r="Q33" s="5">
        <v>52491</v>
      </c>
      <c r="R33" s="7">
        <f t="shared" si="6"/>
        <v>5832.333333333333</v>
      </c>
      <c r="S33" s="5">
        <v>2</v>
      </c>
      <c r="T33" s="5">
        <v>43900</v>
      </c>
      <c r="U33" s="7">
        <f t="shared" si="8"/>
        <v>21950</v>
      </c>
    </row>
    <row r="34" spans="1:21" x14ac:dyDescent="0.3">
      <c r="A34" s="8">
        <v>45207</v>
      </c>
      <c r="B34" s="5">
        <v>2</v>
      </c>
      <c r="C34" s="5">
        <v>1555</v>
      </c>
      <c r="D34" s="5">
        <v>2115</v>
      </c>
      <c r="E34" s="5">
        <v>8700</v>
      </c>
      <c r="F34" s="5">
        <f t="shared" si="0"/>
        <v>777.5</v>
      </c>
      <c r="G34" s="5">
        <f t="shared" si="1"/>
        <v>1057.5</v>
      </c>
      <c r="H34" s="7">
        <f t="shared" si="2"/>
        <v>4350</v>
      </c>
      <c r="I34" s="5">
        <v>5</v>
      </c>
      <c r="J34" s="5">
        <v>26100</v>
      </c>
      <c r="K34" s="5">
        <v>3702</v>
      </c>
      <c r="L34" s="5">
        <v>3549</v>
      </c>
      <c r="M34" s="5">
        <f t="shared" si="3"/>
        <v>5220</v>
      </c>
      <c r="N34" s="5">
        <f t="shared" si="4"/>
        <v>740.4</v>
      </c>
      <c r="O34" s="7">
        <f t="shared" si="5"/>
        <v>709.8</v>
      </c>
      <c r="P34" s="5">
        <v>7</v>
      </c>
      <c r="Q34" s="5">
        <v>73225</v>
      </c>
      <c r="R34" s="7">
        <f t="shared" si="6"/>
        <v>10460.714285714286</v>
      </c>
      <c r="S34" s="5">
        <v>1</v>
      </c>
      <c r="T34" s="5">
        <v>8000</v>
      </c>
      <c r="U34" s="7">
        <v>8000</v>
      </c>
    </row>
    <row r="35" spans="1:21" x14ac:dyDescent="0.3">
      <c r="A35" s="8">
        <v>45208</v>
      </c>
      <c r="B35" s="5">
        <v>2</v>
      </c>
      <c r="C35" s="5">
        <v>750</v>
      </c>
      <c r="D35" s="5">
        <v>2000</v>
      </c>
      <c r="E35" s="5">
        <v>5700</v>
      </c>
      <c r="F35" s="5">
        <f t="shared" si="0"/>
        <v>375</v>
      </c>
      <c r="G35" s="5">
        <f t="shared" si="1"/>
        <v>1000</v>
      </c>
      <c r="H35" s="7">
        <f t="shared" si="2"/>
        <v>2850</v>
      </c>
      <c r="I35" s="5">
        <v>3</v>
      </c>
      <c r="J35" s="5">
        <v>20600</v>
      </c>
      <c r="K35" s="5">
        <v>6195</v>
      </c>
      <c r="L35" s="5">
        <v>2374</v>
      </c>
      <c r="M35" s="5">
        <f t="shared" si="3"/>
        <v>6866.666666666667</v>
      </c>
      <c r="N35" s="5">
        <f t="shared" si="4"/>
        <v>2065</v>
      </c>
      <c r="O35" s="7">
        <f t="shared" si="5"/>
        <v>791.33333333333337</v>
      </c>
      <c r="P35" s="5">
        <v>2</v>
      </c>
      <c r="Q35" s="5">
        <v>39552</v>
      </c>
      <c r="R35" s="7">
        <f t="shared" ref="R35:R36" si="9">Q35/P35</f>
        <v>19776</v>
      </c>
      <c r="S35" s="5">
        <v>2</v>
      </c>
      <c r="T35" s="5">
        <v>9300</v>
      </c>
      <c r="U35" s="7">
        <v>4650</v>
      </c>
    </row>
    <row r="36" spans="1:21" x14ac:dyDescent="0.3">
      <c r="A36" s="8">
        <v>45209</v>
      </c>
      <c r="B36" s="5">
        <v>9</v>
      </c>
      <c r="C36" s="5">
        <v>5990</v>
      </c>
      <c r="D36" s="5">
        <v>8146</v>
      </c>
      <c r="E36" s="5">
        <v>24700</v>
      </c>
      <c r="F36" s="5">
        <f t="shared" si="0"/>
        <v>665.55555555555554</v>
      </c>
      <c r="G36" s="5">
        <f t="shared" si="1"/>
        <v>905.11111111111109</v>
      </c>
      <c r="H36" s="7">
        <f t="shared" si="2"/>
        <v>2744.4444444444443</v>
      </c>
      <c r="I36" s="5">
        <v>10</v>
      </c>
      <c r="J36" s="5">
        <v>39500</v>
      </c>
      <c r="K36" s="5">
        <v>5771</v>
      </c>
      <c r="L36" s="5">
        <v>4445</v>
      </c>
      <c r="M36" s="5">
        <f t="shared" si="3"/>
        <v>3950</v>
      </c>
      <c r="N36" s="5">
        <f t="shared" si="4"/>
        <v>577.1</v>
      </c>
      <c r="O36" s="7">
        <f t="shared" si="5"/>
        <v>444.5</v>
      </c>
      <c r="P36" s="5">
        <v>2</v>
      </c>
      <c r="Q36" s="5">
        <v>2914</v>
      </c>
      <c r="R36" s="7">
        <f t="shared" si="9"/>
        <v>1457</v>
      </c>
      <c r="S36" s="5">
        <v>0</v>
      </c>
      <c r="T36" s="5">
        <v>0</v>
      </c>
      <c r="U36" s="7">
        <v>0</v>
      </c>
    </row>
    <row r="37" spans="1:21" x14ac:dyDescent="0.3">
      <c r="A37" s="8">
        <v>45210</v>
      </c>
      <c r="B37" s="5">
        <v>4</v>
      </c>
      <c r="C37" s="5">
        <v>2418</v>
      </c>
      <c r="D37" s="5">
        <v>4418</v>
      </c>
      <c r="E37" s="5">
        <v>14700</v>
      </c>
      <c r="F37" s="5">
        <f t="shared" si="0"/>
        <v>604.5</v>
      </c>
      <c r="G37" s="5">
        <f t="shared" si="1"/>
        <v>1104.5</v>
      </c>
      <c r="H37" s="7">
        <f t="shared" si="2"/>
        <v>3675</v>
      </c>
      <c r="I37" s="5">
        <v>6</v>
      </c>
      <c r="J37" s="5">
        <v>65800</v>
      </c>
      <c r="K37" s="5">
        <v>10031</v>
      </c>
      <c r="L37" s="5">
        <v>5326</v>
      </c>
      <c r="M37" s="5">
        <f t="shared" si="3"/>
        <v>10966.666666666666</v>
      </c>
      <c r="N37" s="5">
        <f t="shared" si="4"/>
        <v>1671.8333333333333</v>
      </c>
      <c r="O37" s="7">
        <f t="shared" si="5"/>
        <v>887.66666666666663</v>
      </c>
      <c r="P37" s="5">
        <v>6</v>
      </c>
      <c r="Q37" s="5">
        <v>20740</v>
      </c>
      <c r="R37" s="7">
        <v>3456.6666666666665</v>
      </c>
      <c r="S37" s="5">
        <v>2</v>
      </c>
      <c r="T37" s="5">
        <v>12660</v>
      </c>
      <c r="U37" s="7">
        <v>6330</v>
      </c>
    </row>
    <row r="38" spans="1:21" x14ac:dyDescent="0.3">
      <c r="A38" s="8">
        <v>45211</v>
      </c>
      <c r="B38" s="5">
        <v>9</v>
      </c>
      <c r="C38" s="5">
        <v>3550</v>
      </c>
      <c r="D38" s="5">
        <v>22446</v>
      </c>
      <c r="E38" s="5">
        <v>23000</v>
      </c>
      <c r="F38" s="5">
        <f t="shared" si="0"/>
        <v>394.44444444444446</v>
      </c>
      <c r="G38" s="5">
        <f t="shared" si="1"/>
        <v>2494</v>
      </c>
      <c r="H38" s="7">
        <f t="shared" si="2"/>
        <v>2555.5555555555557</v>
      </c>
      <c r="I38" s="5">
        <v>11</v>
      </c>
      <c r="J38" s="5">
        <v>73200</v>
      </c>
      <c r="K38" s="5">
        <v>10101</v>
      </c>
      <c r="L38" s="5">
        <v>6061</v>
      </c>
      <c r="M38" s="5">
        <f t="shared" si="3"/>
        <v>6654.545454545455</v>
      </c>
      <c r="N38" s="5">
        <f t="shared" si="4"/>
        <v>918.27272727272725</v>
      </c>
      <c r="O38" s="7">
        <f t="shared" si="5"/>
        <v>551</v>
      </c>
      <c r="P38" s="5">
        <v>8</v>
      </c>
      <c r="Q38" s="5">
        <v>38356</v>
      </c>
      <c r="R38" s="7">
        <v>4794.5</v>
      </c>
      <c r="S38" s="5">
        <v>3</v>
      </c>
      <c r="T38" s="5">
        <v>89619</v>
      </c>
      <c r="U38" s="7">
        <v>29873</v>
      </c>
    </row>
    <row r="39" spans="1:21" x14ac:dyDescent="0.3">
      <c r="A39" s="8">
        <v>45212</v>
      </c>
      <c r="B39" s="5">
        <v>5</v>
      </c>
      <c r="C39" s="5">
        <v>2494</v>
      </c>
      <c r="D39" s="5">
        <v>5264</v>
      </c>
      <c r="E39" s="5">
        <v>15200</v>
      </c>
      <c r="F39" s="5">
        <f t="shared" si="0"/>
        <v>498.8</v>
      </c>
      <c r="G39" s="5">
        <f t="shared" si="1"/>
        <v>1052.8</v>
      </c>
      <c r="H39" s="7">
        <f t="shared" si="2"/>
        <v>3040</v>
      </c>
      <c r="I39" s="5">
        <v>9</v>
      </c>
      <c r="J39" s="5">
        <v>35800</v>
      </c>
      <c r="K39" s="5">
        <v>5239</v>
      </c>
      <c r="L39" s="5">
        <v>4533</v>
      </c>
      <c r="M39" s="5">
        <f t="shared" si="3"/>
        <v>3977.7777777777778</v>
      </c>
      <c r="N39" s="5">
        <f t="shared" si="4"/>
        <v>582.11111111111109</v>
      </c>
      <c r="O39" s="7">
        <f t="shared" si="5"/>
        <v>503.66666666666669</v>
      </c>
      <c r="P39" s="5">
        <v>6</v>
      </c>
      <c r="Q39" s="5">
        <v>19447</v>
      </c>
      <c r="R39" s="7">
        <v>3241.1666666666665</v>
      </c>
      <c r="S39" s="5">
        <v>2</v>
      </c>
      <c r="T39" s="5">
        <v>18600</v>
      </c>
      <c r="U39" s="7">
        <v>9300</v>
      </c>
    </row>
    <row r="40" spans="1:21" x14ac:dyDescent="0.3">
      <c r="A40" s="8">
        <v>45213</v>
      </c>
      <c r="B40" s="5">
        <v>6</v>
      </c>
      <c r="C40" s="5">
        <v>4672</v>
      </c>
      <c r="D40" s="5">
        <v>6450</v>
      </c>
      <c r="E40" s="5">
        <v>20400</v>
      </c>
      <c r="F40" s="5">
        <f t="shared" si="0"/>
        <v>778.66666666666663</v>
      </c>
      <c r="G40" s="5">
        <f t="shared" si="1"/>
        <v>1075</v>
      </c>
      <c r="H40" s="7">
        <f t="shared" si="2"/>
        <v>3400</v>
      </c>
      <c r="I40" s="5">
        <v>10</v>
      </c>
      <c r="J40" s="5">
        <v>77600</v>
      </c>
      <c r="K40" s="5">
        <v>9849</v>
      </c>
      <c r="L40" s="5">
        <v>5105</v>
      </c>
      <c r="M40" s="5">
        <f t="shared" si="3"/>
        <v>7760</v>
      </c>
      <c r="N40" s="5">
        <f t="shared" si="4"/>
        <v>984.9</v>
      </c>
      <c r="O40" s="7">
        <f t="shared" si="5"/>
        <v>510.5</v>
      </c>
      <c r="P40" s="5">
        <v>10</v>
      </c>
      <c r="Q40" s="5">
        <v>124852</v>
      </c>
      <c r="R40" s="7">
        <v>12485.2</v>
      </c>
      <c r="S40" s="5">
        <v>1</v>
      </c>
      <c r="T40" s="5">
        <v>79000</v>
      </c>
      <c r="U40" s="7">
        <v>79000</v>
      </c>
    </row>
    <row r="41" spans="1:21" x14ac:dyDescent="0.3">
      <c r="A41" s="8">
        <v>45214</v>
      </c>
      <c r="B41" s="5">
        <v>3</v>
      </c>
      <c r="C41" s="5">
        <v>2765</v>
      </c>
      <c r="D41" s="5">
        <v>5000</v>
      </c>
      <c r="E41" s="5">
        <v>14800</v>
      </c>
      <c r="F41" s="5">
        <f t="shared" si="0"/>
        <v>921.66666666666663</v>
      </c>
      <c r="G41" s="5">
        <f t="shared" si="1"/>
        <v>1666.6666666666667</v>
      </c>
      <c r="H41" s="7">
        <f t="shared" si="2"/>
        <v>4933.333333333333</v>
      </c>
      <c r="I41" s="5">
        <v>4</v>
      </c>
      <c r="J41" s="5">
        <v>32200</v>
      </c>
      <c r="K41" s="5">
        <v>4406</v>
      </c>
      <c r="L41" s="5">
        <v>2624</v>
      </c>
      <c r="M41" s="5">
        <f t="shared" si="3"/>
        <v>8050</v>
      </c>
      <c r="N41" s="5">
        <f t="shared" si="4"/>
        <v>1101.5</v>
      </c>
      <c r="O41" s="7">
        <f t="shared" si="5"/>
        <v>656</v>
      </c>
      <c r="P41" s="5">
        <v>6</v>
      </c>
      <c r="Q41" s="5">
        <v>25316</v>
      </c>
      <c r="R41" s="7">
        <v>4219.333333333333</v>
      </c>
      <c r="S41" s="5">
        <v>1</v>
      </c>
      <c r="T41" s="5">
        <v>5100</v>
      </c>
      <c r="U41" s="7">
        <v>5100</v>
      </c>
    </row>
    <row r="42" spans="1:21" x14ac:dyDescent="0.3">
      <c r="A42" s="8">
        <v>45215</v>
      </c>
      <c r="B42" s="5">
        <v>5</v>
      </c>
      <c r="C42" s="5">
        <v>8104</v>
      </c>
      <c r="D42" s="5">
        <v>8800</v>
      </c>
      <c r="E42" s="5">
        <v>21900</v>
      </c>
      <c r="F42" s="5">
        <f t="shared" si="0"/>
        <v>1620.8</v>
      </c>
      <c r="G42" s="5">
        <f t="shared" si="1"/>
        <v>1760</v>
      </c>
      <c r="H42" s="7">
        <f t="shared" si="2"/>
        <v>4380</v>
      </c>
      <c r="I42" s="5">
        <v>7</v>
      </c>
      <c r="J42" s="5">
        <v>23600</v>
      </c>
      <c r="K42" s="5">
        <v>4615</v>
      </c>
      <c r="L42" s="5">
        <v>3626</v>
      </c>
      <c r="M42" s="5">
        <f t="shared" si="3"/>
        <v>3371.4285714285716</v>
      </c>
      <c r="N42" s="5">
        <f t="shared" si="4"/>
        <v>659.28571428571433</v>
      </c>
      <c r="O42" s="7">
        <f t="shared" si="5"/>
        <v>518</v>
      </c>
      <c r="P42" s="5">
        <v>1</v>
      </c>
      <c r="Q42" s="5">
        <v>2768</v>
      </c>
      <c r="R42" s="7">
        <f>Q42/P42</f>
        <v>2768</v>
      </c>
      <c r="S42" s="5">
        <v>2</v>
      </c>
      <c r="T42" s="5">
        <v>5241</v>
      </c>
      <c r="U42" s="7">
        <v>2620.5</v>
      </c>
    </row>
    <row r="43" spans="1:21" x14ac:dyDescent="0.3">
      <c r="A43" s="8">
        <v>45216</v>
      </c>
      <c r="B43" s="5">
        <v>4</v>
      </c>
      <c r="C43" s="5">
        <v>2982</v>
      </c>
      <c r="D43" s="5">
        <v>5433</v>
      </c>
      <c r="E43" s="5">
        <v>13700</v>
      </c>
      <c r="F43" s="5">
        <f t="shared" si="0"/>
        <v>745.5</v>
      </c>
      <c r="G43" s="5">
        <f t="shared" si="1"/>
        <v>1358.25</v>
      </c>
      <c r="H43" s="7">
        <f t="shared" si="2"/>
        <v>3425</v>
      </c>
      <c r="I43" s="5">
        <v>6</v>
      </c>
      <c r="J43" s="5">
        <v>80500</v>
      </c>
      <c r="K43" s="5">
        <v>16344</v>
      </c>
      <c r="L43" s="5">
        <v>7827</v>
      </c>
      <c r="M43" s="5">
        <f t="shared" si="3"/>
        <v>13416.666666666666</v>
      </c>
      <c r="N43" s="5">
        <f t="shared" si="4"/>
        <v>2724</v>
      </c>
      <c r="O43" s="7">
        <f t="shared" si="5"/>
        <v>1304.5</v>
      </c>
      <c r="P43" s="5">
        <v>2</v>
      </c>
      <c r="Q43" s="5">
        <v>35934</v>
      </c>
      <c r="R43" s="7">
        <f>Q43/P43</f>
        <v>17967</v>
      </c>
      <c r="S43" s="5">
        <v>1</v>
      </c>
      <c r="T43" s="5">
        <v>3400</v>
      </c>
      <c r="U43" s="7">
        <v>3400</v>
      </c>
    </row>
    <row r="44" spans="1:21" x14ac:dyDescent="0.3">
      <c r="A44" s="8">
        <v>45217</v>
      </c>
      <c r="B44" s="5">
        <v>9</v>
      </c>
      <c r="C44" s="5">
        <v>10605</v>
      </c>
      <c r="D44" s="5">
        <v>12678</v>
      </c>
      <c r="E44" s="5">
        <v>35200</v>
      </c>
      <c r="F44" s="5">
        <f t="shared" si="0"/>
        <v>1178.3333333333333</v>
      </c>
      <c r="G44" s="5">
        <f t="shared" si="1"/>
        <v>1408.6666666666667</v>
      </c>
      <c r="H44" s="7">
        <f t="shared" si="2"/>
        <v>3911.1111111111113</v>
      </c>
      <c r="I44" s="5">
        <v>12</v>
      </c>
      <c r="J44" s="5">
        <v>77700</v>
      </c>
      <c r="K44" s="5">
        <v>10201</v>
      </c>
      <c r="L44" s="5">
        <v>6946</v>
      </c>
      <c r="M44" s="5">
        <f t="shared" si="3"/>
        <v>6475</v>
      </c>
      <c r="N44" s="5">
        <f t="shared" si="4"/>
        <v>850.08333333333337</v>
      </c>
      <c r="O44" s="7">
        <f t="shared" si="5"/>
        <v>578.83333333333337</v>
      </c>
      <c r="P44" s="5">
        <v>6</v>
      </c>
      <c r="Q44" s="5">
        <v>35470</v>
      </c>
      <c r="R44" s="7">
        <f t="shared" ref="R44:R53" si="10">Q44/P44</f>
        <v>5911.666666666667</v>
      </c>
      <c r="S44" s="5">
        <v>2</v>
      </c>
      <c r="T44" s="5">
        <v>33700</v>
      </c>
      <c r="U44" s="7">
        <f>T44/S44</f>
        <v>16850</v>
      </c>
    </row>
    <row r="45" spans="1:21" x14ac:dyDescent="0.3">
      <c r="A45" s="8">
        <v>45218</v>
      </c>
      <c r="B45" s="5">
        <v>7</v>
      </c>
      <c r="C45" s="5">
        <v>2870</v>
      </c>
      <c r="D45" s="5">
        <v>6643</v>
      </c>
      <c r="E45" s="5">
        <v>18100</v>
      </c>
      <c r="F45" s="5">
        <f t="shared" si="0"/>
        <v>410</v>
      </c>
      <c r="G45" s="5">
        <f t="shared" si="1"/>
        <v>949</v>
      </c>
      <c r="H45" s="7">
        <f t="shared" si="2"/>
        <v>2585.7142857142858</v>
      </c>
      <c r="I45" s="5">
        <v>11</v>
      </c>
      <c r="J45" s="5">
        <v>31000</v>
      </c>
      <c r="K45" s="5">
        <v>5444</v>
      </c>
      <c r="L45" s="5">
        <v>5146</v>
      </c>
      <c r="M45" s="5">
        <f t="shared" si="3"/>
        <v>2818.181818181818</v>
      </c>
      <c r="N45" s="5">
        <f t="shared" si="4"/>
        <v>494.90909090909093</v>
      </c>
      <c r="O45" s="7">
        <f t="shared" si="5"/>
        <v>467.81818181818181</v>
      </c>
      <c r="P45" s="5">
        <v>10</v>
      </c>
      <c r="Q45" s="5">
        <v>25109</v>
      </c>
      <c r="R45" s="7">
        <f t="shared" si="10"/>
        <v>2510.9</v>
      </c>
      <c r="S45" s="5">
        <v>2</v>
      </c>
      <c r="T45" s="5">
        <v>12400</v>
      </c>
      <c r="U45" s="7">
        <f>T45/S45</f>
        <v>6200</v>
      </c>
    </row>
    <row r="46" spans="1:21" x14ac:dyDescent="0.3">
      <c r="A46" s="8">
        <v>45219</v>
      </c>
      <c r="B46" s="5">
        <v>7</v>
      </c>
      <c r="C46" s="5">
        <v>4477</v>
      </c>
      <c r="D46" s="5">
        <v>7972</v>
      </c>
      <c r="E46" s="5">
        <v>23000</v>
      </c>
      <c r="F46" s="5">
        <f t="shared" si="0"/>
        <v>639.57142857142856</v>
      </c>
      <c r="G46" s="5">
        <f t="shared" si="1"/>
        <v>1138.8571428571429</v>
      </c>
      <c r="H46" s="7">
        <f t="shared" si="2"/>
        <v>3285.7142857142858</v>
      </c>
      <c r="I46" s="5">
        <v>9</v>
      </c>
      <c r="J46" s="5">
        <v>123200</v>
      </c>
      <c r="K46" s="5">
        <v>20165</v>
      </c>
      <c r="L46" s="5">
        <v>7314</v>
      </c>
      <c r="M46" s="5">
        <f t="shared" si="3"/>
        <v>13688.888888888889</v>
      </c>
      <c r="N46" s="5">
        <f t="shared" si="4"/>
        <v>2240.5555555555557</v>
      </c>
      <c r="O46" s="7">
        <f t="shared" si="5"/>
        <v>812.66666666666663</v>
      </c>
      <c r="P46" s="5">
        <v>8</v>
      </c>
      <c r="Q46" s="5">
        <v>36527</v>
      </c>
      <c r="R46" s="7">
        <f t="shared" si="10"/>
        <v>4565.875</v>
      </c>
      <c r="S46" s="5">
        <v>0</v>
      </c>
      <c r="T46" s="5">
        <v>0</v>
      </c>
      <c r="U46" s="7">
        <v>0</v>
      </c>
    </row>
    <row r="47" spans="1:21" x14ac:dyDescent="0.3">
      <c r="A47" s="8">
        <v>45220</v>
      </c>
      <c r="B47" s="5">
        <v>9</v>
      </c>
      <c r="C47" s="5">
        <v>3884</v>
      </c>
      <c r="D47" s="5">
        <v>9329</v>
      </c>
      <c r="E47" s="5">
        <v>26500</v>
      </c>
      <c r="F47" s="5">
        <f t="shared" si="0"/>
        <v>431.55555555555554</v>
      </c>
      <c r="G47" s="5">
        <f t="shared" si="1"/>
        <v>1036.5555555555557</v>
      </c>
      <c r="H47" s="7">
        <f t="shared" si="2"/>
        <v>2944.4444444444443</v>
      </c>
      <c r="I47" s="5">
        <v>11</v>
      </c>
      <c r="J47" s="5">
        <v>36800</v>
      </c>
      <c r="K47" s="5">
        <v>5776</v>
      </c>
      <c r="L47" s="5">
        <v>5638</v>
      </c>
      <c r="M47" s="5">
        <f t="shared" si="3"/>
        <v>3345.4545454545455</v>
      </c>
      <c r="N47" s="5">
        <f t="shared" si="4"/>
        <v>525.09090909090912</v>
      </c>
      <c r="O47" s="7">
        <f t="shared" si="5"/>
        <v>512.5454545454545</v>
      </c>
      <c r="P47" s="5">
        <v>9</v>
      </c>
      <c r="Q47" s="5">
        <v>39106</v>
      </c>
      <c r="R47" s="7">
        <f t="shared" si="10"/>
        <v>4345.1111111111113</v>
      </c>
      <c r="S47" s="5">
        <v>2</v>
      </c>
      <c r="T47" s="5">
        <v>46200</v>
      </c>
      <c r="U47" s="7">
        <v>23100</v>
      </c>
    </row>
    <row r="48" spans="1:21" x14ac:dyDescent="0.3">
      <c r="A48" s="8">
        <v>45221</v>
      </c>
      <c r="B48" s="5">
        <v>7</v>
      </c>
      <c r="C48" s="5">
        <v>2662</v>
      </c>
      <c r="D48" s="5">
        <v>7116</v>
      </c>
      <c r="E48" s="5">
        <v>20800</v>
      </c>
      <c r="F48" s="5">
        <f t="shared" si="0"/>
        <v>380.28571428571428</v>
      </c>
      <c r="G48" s="5">
        <f t="shared" si="1"/>
        <v>1016.5714285714286</v>
      </c>
      <c r="H48" s="7">
        <f t="shared" si="2"/>
        <v>2971.4285714285716</v>
      </c>
      <c r="I48" s="5">
        <v>8</v>
      </c>
      <c r="J48" s="5">
        <v>63600</v>
      </c>
      <c r="K48" s="5">
        <v>8999</v>
      </c>
      <c r="L48" s="5">
        <v>6596</v>
      </c>
      <c r="M48" s="5">
        <f t="shared" si="3"/>
        <v>7950</v>
      </c>
      <c r="N48" s="5">
        <f t="shared" si="4"/>
        <v>1124.875</v>
      </c>
      <c r="O48" s="7">
        <f t="shared" si="5"/>
        <v>824.5</v>
      </c>
      <c r="P48" s="5">
        <v>6</v>
      </c>
      <c r="Q48" s="5">
        <v>54178</v>
      </c>
      <c r="R48" s="7">
        <f t="shared" si="10"/>
        <v>9029.6666666666661</v>
      </c>
      <c r="S48" s="5">
        <v>3</v>
      </c>
      <c r="T48" s="5">
        <v>111700</v>
      </c>
      <c r="U48" s="7">
        <f>T48/S48</f>
        <v>37233.333333333336</v>
      </c>
    </row>
    <row r="49" spans="1:21" x14ac:dyDescent="0.3">
      <c r="A49" s="8">
        <v>45222</v>
      </c>
      <c r="B49" s="5">
        <v>4</v>
      </c>
      <c r="C49" s="5">
        <v>2649</v>
      </c>
      <c r="D49" s="5">
        <v>4471</v>
      </c>
      <c r="E49" s="5">
        <v>11700</v>
      </c>
      <c r="F49" s="5">
        <f t="shared" si="0"/>
        <v>662.25</v>
      </c>
      <c r="G49" s="5">
        <f t="shared" si="1"/>
        <v>1117.75</v>
      </c>
      <c r="H49" s="7">
        <f t="shared" si="2"/>
        <v>2925</v>
      </c>
      <c r="I49" s="5">
        <v>6</v>
      </c>
      <c r="J49" s="5">
        <v>35700</v>
      </c>
      <c r="K49" s="5">
        <v>10975</v>
      </c>
      <c r="L49" s="5">
        <v>4020</v>
      </c>
      <c r="M49" s="5">
        <f t="shared" si="3"/>
        <v>5950</v>
      </c>
      <c r="N49" s="5">
        <f t="shared" si="4"/>
        <v>1829.1666666666667</v>
      </c>
      <c r="O49" s="7">
        <f t="shared" si="5"/>
        <v>670</v>
      </c>
      <c r="P49" s="5">
        <v>3</v>
      </c>
      <c r="Q49" s="5">
        <v>25288</v>
      </c>
      <c r="R49" s="7">
        <f t="shared" si="10"/>
        <v>8429.3333333333339</v>
      </c>
      <c r="S49" s="5">
        <v>1</v>
      </c>
      <c r="T49" s="5">
        <v>9400</v>
      </c>
      <c r="U49" s="7">
        <f>T49/S49</f>
        <v>9400</v>
      </c>
    </row>
    <row r="50" spans="1:21" x14ac:dyDescent="0.3">
      <c r="A50" s="8">
        <v>45223</v>
      </c>
      <c r="B50" s="5">
        <v>3</v>
      </c>
      <c r="C50" s="5">
        <v>3524</v>
      </c>
      <c r="D50" s="5">
        <v>3378</v>
      </c>
      <c r="E50" s="5">
        <v>8800</v>
      </c>
      <c r="F50" s="5">
        <f t="shared" si="0"/>
        <v>1174.6666666666667</v>
      </c>
      <c r="G50" s="5">
        <f t="shared" si="1"/>
        <v>1126</v>
      </c>
      <c r="H50" s="7">
        <f t="shared" si="2"/>
        <v>2933.3333333333335</v>
      </c>
      <c r="I50" s="5">
        <v>4</v>
      </c>
      <c r="J50" s="5">
        <v>9500</v>
      </c>
      <c r="K50" s="5">
        <v>1964</v>
      </c>
      <c r="L50" s="5">
        <v>1835</v>
      </c>
      <c r="M50" s="5">
        <f t="shared" si="3"/>
        <v>2375</v>
      </c>
      <c r="N50" s="5">
        <f t="shared" si="4"/>
        <v>491</v>
      </c>
      <c r="O50" s="7">
        <f t="shared" si="5"/>
        <v>458.75</v>
      </c>
      <c r="P50" s="5">
        <v>5</v>
      </c>
      <c r="Q50" s="5">
        <v>28857</v>
      </c>
      <c r="R50" s="7">
        <f t="shared" si="10"/>
        <v>5771.4</v>
      </c>
      <c r="S50" s="5">
        <v>0</v>
      </c>
      <c r="T50" s="5">
        <v>0</v>
      </c>
      <c r="U50" s="7">
        <v>0</v>
      </c>
    </row>
    <row r="51" spans="1:21" x14ac:dyDescent="0.3">
      <c r="A51" s="8">
        <v>45224</v>
      </c>
      <c r="B51" s="5">
        <v>7</v>
      </c>
      <c r="C51" s="5">
        <v>12405</v>
      </c>
      <c r="D51" s="5">
        <v>8897</v>
      </c>
      <c r="E51" s="5">
        <v>24200</v>
      </c>
      <c r="F51" s="5">
        <f t="shared" si="0"/>
        <v>1772.1428571428571</v>
      </c>
      <c r="G51" s="5">
        <f t="shared" si="1"/>
        <v>1271</v>
      </c>
      <c r="H51" s="7">
        <f t="shared" si="2"/>
        <v>3457.1428571428573</v>
      </c>
      <c r="I51" s="5">
        <v>10</v>
      </c>
      <c r="J51" s="5">
        <v>29700</v>
      </c>
      <c r="K51" s="5">
        <v>5031</v>
      </c>
      <c r="L51" s="5">
        <v>4623</v>
      </c>
      <c r="M51" s="5">
        <f t="shared" si="3"/>
        <v>2970</v>
      </c>
      <c r="N51" s="5">
        <f t="shared" si="4"/>
        <v>503.1</v>
      </c>
      <c r="O51" s="7">
        <f t="shared" si="5"/>
        <v>462.3</v>
      </c>
      <c r="P51" s="5">
        <v>5</v>
      </c>
      <c r="Q51" s="5">
        <v>21430</v>
      </c>
      <c r="R51" s="7">
        <f t="shared" si="10"/>
        <v>4286</v>
      </c>
      <c r="S51" s="5">
        <v>1</v>
      </c>
      <c r="T51" s="5">
        <v>52000</v>
      </c>
      <c r="U51" s="7">
        <v>52000</v>
      </c>
    </row>
    <row r="52" spans="1:21" x14ac:dyDescent="0.3">
      <c r="A52" s="8">
        <v>45225</v>
      </c>
      <c r="B52" s="5">
        <v>6</v>
      </c>
      <c r="C52" s="5">
        <v>9942</v>
      </c>
      <c r="D52" s="5">
        <v>8709</v>
      </c>
      <c r="E52" s="5">
        <v>23100</v>
      </c>
      <c r="F52" s="5">
        <f t="shared" si="0"/>
        <v>1657</v>
      </c>
      <c r="G52" s="5">
        <f t="shared" si="1"/>
        <v>1451.5</v>
      </c>
      <c r="H52" s="7">
        <f t="shared" si="2"/>
        <v>3850</v>
      </c>
      <c r="I52" s="5">
        <v>5</v>
      </c>
      <c r="J52" s="5">
        <v>16500</v>
      </c>
      <c r="K52" s="5">
        <v>2368</v>
      </c>
      <c r="L52" s="5">
        <v>2633</v>
      </c>
      <c r="M52" s="5">
        <f t="shared" si="3"/>
        <v>3300</v>
      </c>
      <c r="N52" s="5">
        <f t="shared" si="4"/>
        <v>473.6</v>
      </c>
      <c r="O52" s="7">
        <f t="shared" si="5"/>
        <v>526.6</v>
      </c>
      <c r="P52" s="5">
        <v>3</v>
      </c>
      <c r="Q52" s="5">
        <v>16867</v>
      </c>
      <c r="R52" s="7">
        <f t="shared" si="10"/>
        <v>5622.333333333333</v>
      </c>
      <c r="S52" s="5">
        <v>0</v>
      </c>
      <c r="T52" s="5">
        <v>0</v>
      </c>
      <c r="U52" s="7">
        <v>0</v>
      </c>
    </row>
    <row r="53" spans="1:21" x14ac:dyDescent="0.3">
      <c r="A53" s="8">
        <v>45226</v>
      </c>
      <c r="B53" s="5">
        <v>3</v>
      </c>
      <c r="C53" s="5">
        <v>9000</v>
      </c>
      <c r="D53" s="5">
        <v>6100</v>
      </c>
      <c r="E53" s="5">
        <v>15000</v>
      </c>
      <c r="F53" s="5">
        <f t="shared" si="0"/>
        <v>3000</v>
      </c>
      <c r="G53" s="5">
        <f t="shared" si="1"/>
        <v>2033.3333333333333</v>
      </c>
      <c r="H53" s="7">
        <f t="shared" si="2"/>
        <v>5000</v>
      </c>
      <c r="I53" s="5">
        <v>5</v>
      </c>
      <c r="J53" s="5">
        <v>31100</v>
      </c>
      <c r="K53" s="5">
        <v>4807</v>
      </c>
      <c r="L53" s="5">
        <v>5191</v>
      </c>
      <c r="M53" s="5">
        <f t="shared" si="3"/>
        <v>6220</v>
      </c>
      <c r="N53" s="5">
        <f t="shared" si="4"/>
        <v>961.4</v>
      </c>
      <c r="O53" s="7">
        <f t="shared" si="5"/>
        <v>1038.2</v>
      </c>
      <c r="P53" s="5">
        <v>4</v>
      </c>
      <c r="Q53" s="5">
        <v>89641</v>
      </c>
      <c r="R53" s="7">
        <f t="shared" si="10"/>
        <v>22410.25</v>
      </c>
      <c r="S53" s="5">
        <v>1</v>
      </c>
      <c r="T53" s="5">
        <v>22000</v>
      </c>
      <c r="U53" s="7">
        <v>2200</v>
      </c>
    </row>
    <row r="54" spans="1:21" x14ac:dyDescent="0.3">
      <c r="A54" s="8">
        <v>45227</v>
      </c>
      <c r="B54" s="5">
        <v>4</v>
      </c>
      <c r="C54" s="5">
        <v>7990</v>
      </c>
      <c r="D54" s="5">
        <v>6900</v>
      </c>
      <c r="E54" s="5">
        <v>16700</v>
      </c>
      <c r="F54" s="5">
        <f t="shared" si="0"/>
        <v>1997.5</v>
      </c>
      <c r="G54" s="5">
        <f t="shared" si="1"/>
        <v>1725</v>
      </c>
      <c r="H54" s="7">
        <f t="shared" si="2"/>
        <v>4175</v>
      </c>
      <c r="I54" s="5">
        <v>5</v>
      </c>
      <c r="J54" s="5">
        <v>11000</v>
      </c>
      <c r="K54" s="5">
        <v>2046</v>
      </c>
      <c r="L54" s="5">
        <v>2393</v>
      </c>
      <c r="M54" s="5">
        <f t="shared" si="3"/>
        <v>2200</v>
      </c>
      <c r="N54" s="5">
        <f t="shared" si="4"/>
        <v>409.2</v>
      </c>
      <c r="O54" s="7">
        <f t="shared" si="5"/>
        <v>478.6</v>
      </c>
      <c r="P54" s="5">
        <v>0</v>
      </c>
      <c r="Q54" s="5">
        <v>0</v>
      </c>
      <c r="R54" s="7">
        <v>0</v>
      </c>
      <c r="S54" s="5">
        <v>0</v>
      </c>
      <c r="T54" s="5">
        <v>0</v>
      </c>
      <c r="U54" s="7">
        <v>0</v>
      </c>
    </row>
    <row r="55" spans="1:21" x14ac:dyDescent="0.3">
      <c r="A55" s="8">
        <v>45228</v>
      </c>
      <c r="B55" s="5">
        <v>5</v>
      </c>
      <c r="C55" s="5">
        <v>8796</v>
      </c>
      <c r="D55" s="5">
        <v>8200</v>
      </c>
      <c r="E55" s="5">
        <v>20300</v>
      </c>
      <c r="F55" s="5">
        <f t="shared" si="0"/>
        <v>1759.2</v>
      </c>
      <c r="G55" s="5">
        <f t="shared" si="1"/>
        <v>1640</v>
      </c>
      <c r="H55" s="7">
        <f t="shared" si="2"/>
        <v>4060</v>
      </c>
      <c r="I55" s="5">
        <v>4</v>
      </c>
      <c r="J55" s="5">
        <v>40300</v>
      </c>
      <c r="K55" s="5">
        <v>4415</v>
      </c>
      <c r="L55" s="5">
        <v>7561</v>
      </c>
      <c r="M55" s="5">
        <f t="shared" si="3"/>
        <v>10075</v>
      </c>
      <c r="N55" s="5">
        <f t="shared" si="4"/>
        <v>1103.75</v>
      </c>
      <c r="O55" s="7">
        <f t="shared" si="5"/>
        <v>1890.25</v>
      </c>
      <c r="P55" s="5">
        <v>2</v>
      </c>
      <c r="Q55" s="5">
        <v>18234</v>
      </c>
      <c r="R55" s="7">
        <f t="shared" ref="R55:R102" si="11">Q55/P55</f>
        <v>9117</v>
      </c>
      <c r="S55" s="5">
        <v>1</v>
      </c>
      <c r="T55" s="5">
        <v>35100</v>
      </c>
      <c r="U55" s="7">
        <v>35100</v>
      </c>
    </row>
    <row r="56" spans="1:21" x14ac:dyDescent="0.3">
      <c r="A56" s="8">
        <v>45229</v>
      </c>
      <c r="B56" s="5">
        <v>6</v>
      </c>
      <c r="C56" s="5">
        <v>5307</v>
      </c>
      <c r="D56" s="5">
        <v>6061</v>
      </c>
      <c r="E56" s="5">
        <v>16100</v>
      </c>
      <c r="F56" s="5">
        <f t="shared" si="0"/>
        <v>884.5</v>
      </c>
      <c r="G56" s="5">
        <f t="shared" si="1"/>
        <v>1010.1666666666666</v>
      </c>
      <c r="H56" s="7">
        <f t="shared" si="2"/>
        <v>2683.3333333333335</v>
      </c>
      <c r="I56" s="5">
        <v>5</v>
      </c>
      <c r="J56" s="5">
        <v>19200</v>
      </c>
      <c r="K56" s="5">
        <v>5582</v>
      </c>
      <c r="L56" s="5">
        <v>2900</v>
      </c>
      <c r="M56" s="5">
        <f t="shared" si="3"/>
        <v>3840</v>
      </c>
      <c r="N56" s="5">
        <f t="shared" si="4"/>
        <v>1116.4000000000001</v>
      </c>
      <c r="O56" s="7">
        <f t="shared" si="5"/>
        <v>580</v>
      </c>
      <c r="P56" s="5">
        <v>3</v>
      </c>
      <c r="Q56" s="5">
        <v>14571</v>
      </c>
      <c r="R56" s="7">
        <f t="shared" si="11"/>
        <v>4857</v>
      </c>
      <c r="S56" s="5">
        <v>0</v>
      </c>
      <c r="T56" s="5">
        <v>0</v>
      </c>
      <c r="U56" s="7">
        <v>0</v>
      </c>
    </row>
    <row r="57" spans="1:21" s="41" customFormat="1" x14ac:dyDescent="0.3">
      <c r="A57" s="38">
        <v>45230</v>
      </c>
      <c r="B57" s="39">
        <v>1</v>
      </c>
      <c r="C57" s="39">
        <v>2000</v>
      </c>
      <c r="D57" s="39">
        <v>1600</v>
      </c>
      <c r="E57" s="39">
        <v>4200</v>
      </c>
      <c r="F57" s="39">
        <f t="shared" si="0"/>
        <v>2000</v>
      </c>
      <c r="G57" s="39">
        <f t="shared" si="1"/>
        <v>1600</v>
      </c>
      <c r="H57" s="40">
        <f t="shared" si="2"/>
        <v>4200</v>
      </c>
      <c r="I57" s="39">
        <v>5</v>
      </c>
      <c r="J57" s="39">
        <v>17900</v>
      </c>
      <c r="K57" s="39">
        <v>2311</v>
      </c>
      <c r="L57" s="39">
        <v>2476</v>
      </c>
      <c r="M57" s="39">
        <f t="shared" si="3"/>
        <v>3580</v>
      </c>
      <c r="N57" s="39">
        <f t="shared" si="4"/>
        <v>462.2</v>
      </c>
      <c r="O57" s="40">
        <f t="shared" si="5"/>
        <v>495.2</v>
      </c>
      <c r="P57" s="39">
        <v>2</v>
      </c>
      <c r="Q57" s="39">
        <v>8653</v>
      </c>
      <c r="R57" s="40">
        <f t="shared" si="11"/>
        <v>4326.5</v>
      </c>
      <c r="S57" s="39">
        <v>0</v>
      </c>
      <c r="T57" s="39">
        <v>0</v>
      </c>
      <c r="U57" s="40">
        <v>0</v>
      </c>
    </row>
    <row r="58" spans="1:21" x14ac:dyDescent="0.3">
      <c r="A58" s="8">
        <v>45231</v>
      </c>
      <c r="B58" s="5">
        <v>6</v>
      </c>
      <c r="C58" s="5">
        <v>7065</v>
      </c>
      <c r="D58" s="5">
        <v>6275</v>
      </c>
      <c r="E58" s="5">
        <v>18000</v>
      </c>
      <c r="F58" s="5">
        <f t="shared" si="0"/>
        <v>1177.5</v>
      </c>
      <c r="G58" s="5">
        <f t="shared" si="1"/>
        <v>1045.8333333333333</v>
      </c>
      <c r="H58" s="7">
        <f t="shared" si="2"/>
        <v>3000</v>
      </c>
      <c r="I58" s="5">
        <v>6</v>
      </c>
      <c r="J58" s="5">
        <v>27400</v>
      </c>
      <c r="K58" s="5">
        <v>4076</v>
      </c>
      <c r="L58" s="5">
        <v>4375</v>
      </c>
      <c r="M58" s="5">
        <f t="shared" si="3"/>
        <v>4566.666666666667</v>
      </c>
      <c r="N58" s="5">
        <f t="shared" si="4"/>
        <v>679.33333333333337</v>
      </c>
      <c r="O58" s="7">
        <f t="shared" si="5"/>
        <v>729.16666666666663</v>
      </c>
      <c r="P58" s="5">
        <v>5</v>
      </c>
      <c r="Q58" s="5">
        <v>17322</v>
      </c>
      <c r="R58" s="7">
        <f t="shared" si="11"/>
        <v>3464.4</v>
      </c>
      <c r="S58" s="5">
        <v>1</v>
      </c>
      <c r="T58" s="5">
        <v>22768</v>
      </c>
      <c r="U58" s="7">
        <v>22768</v>
      </c>
    </row>
    <row r="59" spans="1:21" x14ac:dyDescent="0.3">
      <c r="A59" s="8">
        <v>45232</v>
      </c>
      <c r="B59" s="5">
        <v>9</v>
      </c>
      <c r="C59" s="5">
        <v>13042</v>
      </c>
      <c r="D59" s="5">
        <v>11721</v>
      </c>
      <c r="E59" s="5">
        <v>26500</v>
      </c>
      <c r="F59" s="5">
        <f t="shared" si="0"/>
        <v>1449.1111111111111</v>
      </c>
      <c r="G59" s="5">
        <f t="shared" si="1"/>
        <v>1302.3333333333333</v>
      </c>
      <c r="H59" s="7">
        <f t="shared" si="2"/>
        <v>2944.4444444444443</v>
      </c>
      <c r="I59" s="5">
        <v>8</v>
      </c>
      <c r="J59" s="5">
        <v>21600</v>
      </c>
      <c r="K59" s="5">
        <v>3853</v>
      </c>
      <c r="L59" s="5">
        <v>3298</v>
      </c>
      <c r="M59" s="5">
        <f t="shared" si="3"/>
        <v>2700</v>
      </c>
      <c r="N59" s="5">
        <f t="shared" si="4"/>
        <v>481.625</v>
      </c>
      <c r="O59" s="7">
        <f t="shared" si="5"/>
        <v>412.25</v>
      </c>
      <c r="P59" s="5">
        <v>5</v>
      </c>
      <c r="Q59" s="5">
        <v>15517</v>
      </c>
      <c r="R59" s="7">
        <f t="shared" si="11"/>
        <v>3103.4</v>
      </c>
      <c r="S59" s="5">
        <v>0</v>
      </c>
      <c r="T59" s="5">
        <v>0</v>
      </c>
      <c r="U59" s="7">
        <v>0</v>
      </c>
    </row>
    <row r="60" spans="1:21" x14ac:dyDescent="0.3">
      <c r="A60" s="8">
        <v>45233</v>
      </c>
      <c r="B60" s="5">
        <v>10</v>
      </c>
      <c r="C60" s="5">
        <v>6173</v>
      </c>
      <c r="D60" s="5">
        <v>11956</v>
      </c>
      <c r="E60" s="5">
        <v>31200</v>
      </c>
      <c r="F60" s="5">
        <f t="shared" si="0"/>
        <v>617.29999999999995</v>
      </c>
      <c r="G60" s="5">
        <f t="shared" si="1"/>
        <v>1195.5999999999999</v>
      </c>
      <c r="H60" s="7">
        <f t="shared" si="2"/>
        <v>3120</v>
      </c>
      <c r="I60" s="5">
        <v>11</v>
      </c>
      <c r="J60" s="5">
        <v>51700</v>
      </c>
      <c r="K60" s="5">
        <v>9627</v>
      </c>
      <c r="L60" s="5">
        <v>5919</v>
      </c>
      <c r="M60" s="5">
        <f t="shared" si="3"/>
        <v>4700</v>
      </c>
      <c r="N60" s="5">
        <f t="shared" si="4"/>
        <v>875.18181818181813</v>
      </c>
      <c r="O60" s="7">
        <f t="shared" si="5"/>
        <v>538.09090909090912</v>
      </c>
      <c r="P60" s="5">
        <v>7</v>
      </c>
      <c r="Q60" s="5">
        <v>30206</v>
      </c>
      <c r="R60" s="7">
        <f t="shared" si="11"/>
        <v>4315.1428571428569</v>
      </c>
      <c r="S60" s="5">
        <v>3</v>
      </c>
      <c r="T60" s="5">
        <v>29800</v>
      </c>
      <c r="U60" s="7">
        <f>T60/S60</f>
        <v>9933.3333333333339</v>
      </c>
    </row>
    <row r="61" spans="1:21" x14ac:dyDescent="0.3">
      <c r="A61" s="8">
        <v>45234</v>
      </c>
      <c r="B61" s="5">
        <v>6</v>
      </c>
      <c r="C61" s="5">
        <v>6533</v>
      </c>
      <c r="D61" s="5">
        <v>7129</v>
      </c>
      <c r="E61" s="5">
        <v>22200</v>
      </c>
      <c r="F61" s="5">
        <f t="shared" si="0"/>
        <v>1088.8333333333333</v>
      </c>
      <c r="G61" s="5">
        <f t="shared" si="1"/>
        <v>1188.1666666666667</v>
      </c>
      <c r="H61" s="7">
        <f t="shared" si="2"/>
        <v>3700</v>
      </c>
      <c r="I61" s="5">
        <v>11</v>
      </c>
      <c r="J61" s="5">
        <v>43000</v>
      </c>
      <c r="K61" s="5">
        <v>6727</v>
      </c>
      <c r="L61" s="5">
        <v>4880</v>
      </c>
      <c r="M61" s="5">
        <f t="shared" si="3"/>
        <v>3909.090909090909</v>
      </c>
      <c r="N61" s="5">
        <f t="shared" si="4"/>
        <v>611.5454545454545</v>
      </c>
      <c r="O61" s="7">
        <f t="shared" si="5"/>
        <v>443.63636363636363</v>
      </c>
      <c r="P61" s="5">
        <v>5</v>
      </c>
      <c r="Q61" s="5">
        <v>19724</v>
      </c>
      <c r="R61" s="7">
        <f t="shared" si="11"/>
        <v>3944.8</v>
      </c>
      <c r="S61" s="5">
        <v>1</v>
      </c>
      <c r="T61" s="5">
        <v>7100</v>
      </c>
      <c r="U61" s="7">
        <f t="shared" ref="U61:U62" si="12">T61/S61</f>
        <v>7100</v>
      </c>
    </row>
    <row r="62" spans="1:21" x14ac:dyDescent="0.3">
      <c r="A62" s="8">
        <v>45235</v>
      </c>
      <c r="B62" s="5">
        <v>5</v>
      </c>
      <c r="C62" s="5">
        <v>3381</v>
      </c>
      <c r="D62" s="5">
        <v>5203</v>
      </c>
      <c r="E62" s="5">
        <v>14600</v>
      </c>
      <c r="F62" s="5">
        <f t="shared" si="0"/>
        <v>676.2</v>
      </c>
      <c r="G62" s="5">
        <f t="shared" si="1"/>
        <v>1040.5999999999999</v>
      </c>
      <c r="H62" s="7">
        <f t="shared" si="2"/>
        <v>2920</v>
      </c>
      <c r="I62" s="5">
        <v>6</v>
      </c>
      <c r="J62" s="5">
        <v>15400</v>
      </c>
      <c r="K62" s="5">
        <v>2858</v>
      </c>
      <c r="L62" s="5">
        <v>2144</v>
      </c>
      <c r="M62" s="5">
        <f t="shared" si="3"/>
        <v>2566.6666666666665</v>
      </c>
      <c r="N62" s="5">
        <f t="shared" si="4"/>
        <v>476.33333333333331</v>
      </c>
      <c r="O62" s="7">
        <f t="shared" si="5"/>
        <v>357.33333333333331</v>
      </c>
      <c r="P62" s="5">
        <v>5</v>
      </c>
      <c r="Q62" s="5">
        <v>14766</v>
      </c>
      <c r="R62" s="7">
        <f t="shared" si="11"/>
        <v>2953.2</v>
      </c>
      <c r="S62" s="5">
        <v>2</v>
      </c>
      <c r="T62" s="5">
        <v>18776</v>
      </c>
      <c r="U62" s="7">
        <f t="shared" si="12"/>
        <v>9388</v>
      </c>
    </row>
    <row r="63" spans="1:21" x14ac:dyDescent="0.3">
      <c r="A63" s="8">
        <v>45236</v>
      </c>
      <c r="B63" s="5">
        <v>4</v>
      </c>
      <c r="C63" s="5">
        <v>2431</v>
      </c>
      <c r="D63" s="5">
        <v>5200</v>
      </c>
      <c r="E63" s="5">
        <v>11500</v>
      </c>
      <c r="F63" s="5">
        <f t="shared" si="0"/>
        <v>607.75</v>
      </c>
      <c r="G63" s="5">
        <f t="shared" si="1"/>
        <v>1300</v>
      </c>
      <c r="H63" s="7">
        <f t="shared" si="2"/>
        <v>2875</v>
      </c>
      <c r="I63" s="5">
        <v>4</v>
      </c>
      <c r="J63" s="5">
        <v>16400</v>
      </c>
      <c r="K63" s="5">
        <v>2462</v>
      </c>
      <c r="L63" s="5">
        <v>2290</v>
      </c>
      <c r="M63" s="5">
        <f t="shared" si="3"/>
        <v>4100</v>
      </c>
      <c r="N63" s="5">
        <f t="shared" si="4"/>
        <v>615.5</v>
      </c>
      <c r="O63" s="7">
        <f t="shared" si="5"/>
        <v>572.5</v>
      </c>
      <c r="P63" s="5">
        <v>2</v>
      </c>
      <c r="Q63" s="5">
        <v>6106</v>
      </c>
      <c r="R63" s="7">
        <f t="shared" si="11"/>
        <v>3053</v>
      </c>
      <c r="S63" s="5">
        <v>0</v>
      </c>
      <c r="T63" s="5">
        <v>0</v>
      </c>
      <c r="U63" s="7">
        <v>0</v>
      </c>
    </row>
    <row r="64" spans="1:21" x14ac:dyDescent="0.3">
      <c r="A64" s="8">
        <v>45237</v>
      </c>
      <c r="B64" s="5">
        <v>4</v>
      </c>
      <c r="C64" s="5">
        <v>11929</v>
      </c>
      <c r="D64" s="5">
        <v>10700</v>
      </c>
      <c r="E64" s="5">
        <v>25900</v>
      </c>
      <c r="F64" s="5">
        <f t="shared" si="0"/>
        <v>2982.25</v>
      </c>
      <c r="G64" s="5">
        <f t="shared" si="1"/>
        <v>2675</v>
      </c>
      <c r="H64" s="7">
        <f t="shared" si="2"/>
        <v>6475</v>
      </c>
      <c r="I64" s="5">
        <v>7</v>
      </c>
      <c r="J64" s="5">
        <v>29000</v>
      </c>
      <c r="K64" s="5">
        <v>4375</v>
      </c>
      <c r="L64" s="5">
        <v>3659</v>
      </c>
      <c r="M64" s="5">
        <f t="shared" si="3"/>
        <v>4142.8571428571431</v>
      </c>
      <c r="N64" s="5">
        <f t="shared" si="4"/>
        <v>625</v>
      </c>
      <c r="O64" s="7">
        <f t="shared" si="5"/>
        <v>522.71428571428567</v>
      </c>
      <c r="P64" s="5">
        <v>2</v>
      </c>
      <c r="Q64" s="5">
        <v>21428</v>
      </c>
      <c r="R64" s="7">
        <f t="shared" si="11"/>
        <v>10714</v>
      </c>
      <c r="S64" s="5">
        <v>2</v>
      </c>
      <c r="T64" s="5">
        <v>10920</v>
      </c>
      <c r="U64" s="7">
        <f>T64/S64</f>
        <v>5460</v>
      </c>
    </row>
    <row r="65" spans="1:21" x14ac:dyDescent="0.3">
      <c r="A65" s="8">
        <v>45238</v>
      </c>
      <c r="B65" s="5">
        <v>4</v>
      </c>
      <c r="C65" s="5">
        <v>2639</v>
      </c>
      <c r="D65" s="5">
        <v>4800</v>
      </c>
      <c r="E65" s="5">
        <v>11800</v>
      </c>
      <c r="F65" s="5">
        <f t="shared" si="0"/>
        <v>659.75</v>
      </c>
      <c r="G65" s="5">
        <f t="shared" si="1"/>
        <v>1200</v>
      </c>
      <c r="H65" s="7">
        <f t="shared" si="2"/>
        <v>2950</v>
      </c>
      <c r="I65" s="5">
        <v>6</v>
      </c>
      <c r="J65" s="5">
        <v>13900</v>
      </c>
      <c r="K65" s="5">
        <v>2495</v>
      </c>
      <c r="L65" s="5">
        <v>2389</v>
      </c>
      <c r="M65" s="5">
        <f t="shared" si="3"/>
        <v>2316.6666666666665</v>
      </c>
      <c r="N65" s="5">
        <f t="shared" si="4"/>
        <v>415.83333333333331</v>
      </c>
      <c r="O65" s="7">
        <f t="shared" si="5"/>
        <v>398.16666666666669</v>
      </c>
      <c r="P65" s="5">
        <v>2</v>
      </c>
      <c r="Q65" s="5">
        <v>3555</v>
      </c>
      <c r="R65" s="7">
        <f t="shared" si="11"/>
        <v>1777.5</v>
      </c>
      <c r="S65" s="5">
        <v>1</v>
      </c>
      <c r="T65" s="5">
        <v>5800</v>
      </c>
      <c r="U65" s="7">
        <f t="shared" ref="U65:U68" si="13">T65/S65</f>
        <v>5800</v>
      </c>
    </row>
    <row r="66" spans="1:21" x14ac:dyDescent="0.3">
      <c r="A66" s="8">
        <v>45239</v>
      </c>
      <c r="B66" s="5">
        <v>6</v>
      </c>
      <c r="C66" s="5">
        <v>8616</v>
      </c>
      <c r="D66" s="5">
        <v>10461</v>
      </c>
      <c r="E66" s="5">
        <v>27800</v>
      </c>
      <c r="F66" s="5">
        <f t="shared" si="0"/>
        <v>1436</v>
      </c>
      <c r="G66" s="5">
        <f t="shared" si="1"/>
        <v>1743.5</v>
      </c>
      <c r="H66" s="7">
        <f t="shared" si="2"/>
        <v>4633.333333333333</v>
      </c>
      <c r="I66" s="5">
        <v>9</v>
      </c>
      <c r="J66" s="5">
        <v>43100</v>
      </c>
      <c r="K66" s="5">
        <v>6050</v>
      </c>
      <c r="L66" s="5">
        <v>7052</v>
      </c>
      <c r="M66" s="5">
        <f t="shared" si="3"/>
        <v>4788.8888888888887</v>
      </c>
      <c r="N66" s="5">
        <f t="shared" si="4"/>
        <v>672.22222222222217</v>
      </c>
      <c r="O66" s="7">
        <f t="shared" si="5"/>
        <v>783.55555555555554</v>
      </c>
      <c r="P66" s="5">
        <v>5</v>
      </c>
      <c r="Q66" s="5">
        <v>31293</v>
      </c>
      <c r="R66" s="7">
        <f t="shared" si="11"/>
        <v>6258.6</v>
      </c>
      <c r="S66" s="5">
        <v>4</v>
      </c>
      <c r="T66" s="5">
        <v>18395</v>
      </c>
      <c r="U66" s="7">
        <f t="shared" si="13"/>
        <v>4598.75</v>
      </c>
    </row>
    <row r="67" spans="1:21" x14ac:dyDescent="0.3">
      <c r="A67" s="8">
        <v>45240</v>
      </c>
      <c r="B67" s="5">
        <v>9</v>
      </c>
      <c r="C67" s="5">
        <v>5155</v>
      </c>
      <c r="D67" s="5">
        <v>8814</v>
      </c>
      <c r="E67" s="5">
        <v>23400</v>
      </c>
      <c r="F67" s="5">
        <f t="shared" si="0"/>
        <v>572.77777777777783</v>
      </c>
      <c r="G67" s="5">
        <f t="shared" si="1"/>
        <v>979.33333333333337</v>
      </c>
      <c r="H67" s="7">
        <f t="shared" si="2"/>
        <v>2600</v>
      </c>
      <c r="I67" s="5">
        <v>9</v>
      </c>
      <c r="J67" s="5">
        <v>25000</v>
      </c>
      <c r="K67" s="5">
        <v>4005</v>
      </c>
      <c r="L67" s="5">
        <v>3521</v>
      </c>
      <c r="M67" s="5">
        <f t="shared" si="3"/>
        <v>2777.7777777777778</v>
      </c>
      <c r="N67" s="5">
        <f t="shared" si="4"/>
        <v>445</v>
      </c>
      <c r="O67" s="7">
        <f t="shared" si="5"/>
        <v>391.22222222222223</v>
      </c>
      <c r="P67" s="5">
        <v>6</v>
      </c>
      <c r="Q67" s="5">
        <v>18591</v>
      </c>
      <c r="R67" s="7">
        <f t="shared" si="11"/>
        <v>3098.5</v>
      </c>
      <c r="S67" s="5">
        <v>2</v>
      </c>
      <c r="T67" s="5">
        <v>15100</v>
      </c>
      <c r="U67" s="7">
        <f t="shared" si="13"/>
        <v>7550</v>
      </c>
    </row>
    <row r="68" spans="1:21" x14ac:dyDescent="0.3">
      <c r="A68" s="8">
        <v>45241</v>
      </c>
      <c r="B68" s="5">
        <v>6</v>
      </c>
      <c r="C68" s="5">
        <v>3413</v>
      </c>
      <c r="D68" s="5">
        <v>7071</v>
      </c>
      <c r="E68" s="5">
        <v>22100</v>
      </c>
      <c r="F68" s="5">
        <f t="shared" ref="F68:F110" si="14">C68/B68</f>
        <v>568.83333333333337</v>
      </c>
      <c r="G68" s="5">
        <f t="shared" ref="G68:G110" si="15">D68/B68</f>
        <v>1178.5</v>
      </c>
      <c r="H68" s="7">
        <f t="shared" ref="H68:H110" si="16">E68/B68</f>
        <v>3683.3333333333335</v>
      </c>
      <c r="I68" s="5">
        <v>10</v>
      </c>
      <c r="J68" s="5">
        <v>41100</v>
      </c>
      <c r="K68" s="5">
        <v>4753</v>
      </c>
      <c r="L68" s="5">
        <v>4082</v>
      </c>
      <c r="M68" s="5">
        <f t="shared" ref="M68:M92" si="17">J68/I68</f>
        <v>4110</v>
      </c>
      <c r="N68" s="5">
        <f t="shared" ref="N68:N92" si="18">K68/I68</f>
        <v>475.3</v>
      </c>
      <c r="O68" s="7">
        <f t="shared" ref="O68:O92" si="19">L68/I68</f>
        <v>408.2</v>
      </c>
      <c r="P68" s="5">
        <v>8</v>
      </c>
      <c r="Q68" s="5">
        <v>36131</v>
      </c>
      <c r="R68" s="7">
        <f t="shared" si="11"/>
        <v>4516.375</v>
      </c>
      <c r="S68" s="5">
        <v>1</v>
      </c>
      <c r="T68" s="5">
        <v>11000</v>
      </c>
      <c r="U68" s="7">
        <f t="shared" si="13"/>
        <v>11000</v>
      </c>
    </row>
    <row r="69" spans="1:21" x14ac:dyDescent="0.3">
      <c r="A69" s="8">
        <v>45242</v>
      </c>
      <c r="B69" s="5">
        <v>5</v>
      </c>
      <c r="C69" s="5">
        <v>2993</v>
      </c>
      <c r="D69" s="5">
        <v>5318</v>
      </c>
      <c r="E69" s="5">
        <v>16300</v>
      </c>
      <c r="F69" s="5">
        <f t="shared" si="14"/>
        <v>598.6</v>
      </c>
      <c r="G69" s="5">
        <f t="shared" si="15"/>
        <v>1063.5999999999999</v>
      </c>
      <c r="H69" s="7">
        <f t="shared" si="16"/>
        <v>3260</v>
      </c>
      <c r="I69" s="5">
        <v>9</v>
      </c>
      <c r="J69" s="5">
        <v>9989</v>
      </c>
      <c r="K69" s="5">
        <v>1279</v>
      </c>
      <c r="L69" s="5">
        <v>1414</v>
      </c>
      <c r="M69" s="5">
        <f t="shared" si="17"/>
        <v>1109.8888888888889</v>
      </c>
      <c r="N69" s="5">
        <f t="shared" si="18"/>
        <v>142.11111111111111</v>
      </c>
      <c r="O69" s="7">
        <f t="shared" si="19"/>
        <v>157.11111111111111</v>
      </c>
      <c r="P69" s="5">
        <v>8</v>
      </c>
      <c r="Q69" s="5">
        <v>24015</v>
      </c>
      <c r="R69" s="7">
        <f t="shared" si="11"/>
        <v>3001.875</v>
      </c>
      <c r="S69" s="5">
        <v>1</v>
      </c>
      <c r="T69" s="5">
        <v>7800</v>
      </c>
      <c r="U69" s="7">
        <v>7800</v>
      </c>
    </row>
    <row r="70" spans="1:21" x14ac:dyDescent="0.3">
      <c r="A70" s="8">
        <v>45243</v>
      </c>
      <c r="B70" s="5">
        <v>5</v>
      </c>
      <c r="C70" s="5">
        <v>5481</v>
      </c>
      <c r="D70" s="5">
        <v>7662</v>
      </c>
      <c r="E70" s="5">
        <v>26100</v>
      </c>
      <c r="F70" s="5">
        <f t="shared" si="14"/>
        <v>1096.2</v>
      </c>
      <c r="G70" s="5">
        <f t="shared" si="15"/>
        <v>1532.4</v>
      </c>
      <c r="H70" s="7">
        <f t="shared" si="16"/>
        <v>5220</v>
      </c>
      <c r="I70" s="5">
        <v>8</v>
      </c>
      <c r="J70" s="5">
        <v>63274</v>
      </c>
      <c r="K70" s="5">
        <v>4026</v>
      </c>
      <c r="L70" s="5">
        <v>3535</v>
      </c>
      <c r="M70" s="5">
        <f t="shared" si="17"/>
        <v>7909.25</v>
      </c>
      <c r="N70" s="5">
        <f t="shared" si="18"/>
        <v>503.25</v>
      </c>
      <c r="O70" s="7">
        <f t="shared" si="19"/>
        <v>441.875</v>
      </c>
      <c r="P70" s="5">
        <v>5</v>
      </c>
      <c r="Q70" s="5">
        <v>49252</v>
      </c>
      <c r="R70" s="7">
        <f t="shared" si="11"/>
        <v>9850.4</v>
      </c>
      <c r="S70" s="5">
        <v>0</v>
      </c>
      <c r="T70" s="5">
        <v>0</v>
      </c>
      <c r="U70" s="7">
        <v>0</v>
      </c>
    </row>
    <row r="71" spans="1:21" x14ac:dyDescent="0.3">
      <c r="A71" s="8">
        <v>45244</v>
      </c>
      <c r="B71" s="5">
        <v>2</v>
      </c>
      <c r="C71" s="5">
        <v>1140</v>
      </c>
      <c r="D71" s="5">
        <v>2700</v>
      </c>
      <c r="E71" s="5">
        <v>7000</v>
      </c>
      <c r="F71" s="5">
        <f t="shared" si="14"/>
        <v>570</v>
      </c>
      <c r="G71" s="5">
        <f t="shared" si="15"/>
        <v>1350</v>
      </c>
      <c r="H71" s="7">
        <f t="shared" si="16"/>
        <v>3500</v>
      </c>
      <c r="I71" s="5">
        <v>4</v>
      </c>
      <c r="J71" s="5">
        <v>21300</v>
      </c>
      <c r="K71" s="5">
        <v>5857</v>
      </c>
      <c r="L71" s="5">
        <v>2744</v>
      </c>
      <c r="M71" s="5">
        <f t="shared" si="17"/>
        <v>5325</v>
      </c>
      <c r="N71" s="5">
        <f t="shared" si="18"/>
        <v>1464.25</v>
      </c>
      <c r="O71" s="7">
        <f t="shared" si="19"/>
        <v>686</v>
      </c>
      <c r="P71" s="5">
        <v>4</v>
      </c>
      <c r="Q71" s="5">
        <v>46472</v>
      </c>
      <c r="R71" s="7">
        <f t="shared" si="11"/>
        <v>11618</v>
      </c>
      <c r="S71" s="5">
        <v>3</v>
      </c>
      <c r="T71" s="5">
        <v>10468</v>
      </c>
      <c r="U71" s="7">
        <f>T71/S71</f>
        <v>3489.3333333333335</v>
      </c>
    </row>
    <row r="72" spans="1:21" x14ac:dyDescent="0.3">
      <c r="A72" s="8">
        <v>45245</v>
      </c>
      <c r="B72" s="5">
        <v>7</v>
      </c>
      <c r="C72" s="5">
        <v>4413</v>
      </c>
      <c r="D72" s="5">
        <v>8060</v>
      </c>
      <c r="E72" s="5">
        <v>21458</v>
      </c>
      <c r="F72" s="5">
        <f t="shared" si="14"/>
        <v>630.42857142857144</v>
      </c>
      <c r="G72" s="5">
        <f t="shared" si="15"/>
        <v>1151.4285714285713</v>
      </c>
      <c r="H72" s="7">
        <f t="shared" si="16"/>
        <v>3065.4285714285716</v>
      </c>
      <c r="I72" s="5">
        <v>7</v>
      </c>
      <c r="J72" s="5">
        <v>22600</v>
      </c>
      <c r="K72" s="5">
        <v>3366</v>
      </c>
      <c r="L72" s="5">
        <v>3384</v>
      </c>
      <c r="M72" s="5">
        <f t="shared" si="17"/>
        <v>3228.5714285714284</v>
      </c>
      <c r="N72" s="5">
        <f t="shared" si="18"/>
        <v>480.85714285714283</v>
      </c>
      <c r="O72" s="7">
        <f t="shared" si="19"/>
        <v>483.42857142857144</v>
      </c>
      <c r="P72" s="5">
        <v>5</v>
      </c>
      <c r="Q72" s="5">
        <v>20033</v>
      </c>
      <c r="R72" s="7">
        <f t="shared" si="11"/>
        <v>4006.6</v>
      </c>
      <c r="S72" s="5">
        <v>1</v>
      </c>
      <c r="T72" s="5">
        <v>6399</v>
      </c>
      <c r="U72" s="7">
        <f>T72/S72</f>
        <v>6399</v>
      </c>
    </row>
    <row r="73" spans="1:21" x14ac:dyDescent="0.3">
      <c r="A73" s="8">
        <v>45246</v>
      </c>
      <c r="B73" s="5">
        <v>5</v>
      </c>
      <c r="C73" s="5">
        <v>3800</v>
      </c>
      <c r="D73" s="5">
        <v>7467</v>
      </c>
      <c r="E73" s="5">
        <v>23900</v>
      </c>
      <c r="F73" s="5">
        <f t="shared" si="14"/>
        <v>760</v>
      </c>
      <c r="G73" s="5">
        <f t="shared" si="15"/>
        <v>1493.4</v>
      </c>
      <c r="H73" s="7">
        <f t="shared" si="16"/>
        <v>4780</v>
      </c>
      <c r="I73" s="5">
        <v>9</v>
      </c>
      <c r="J73" s="5">
        <v>39600</v>
      </c>
      <c r="K73" s="5">
        <v>5613</v>
      </c>
      <c r="L73" s="5">
        <v>5065</v>
      </c>
      <c r="M73" s="5">
        <f t="shared" si="17"/>
        <v>4400</v>
      </c>
      <c r="N73" s="5">
        <f t="shared" si="18"/>
        <v>623.66666666666663</v>
      </c>
      <c r="O73" s="7">
        <f t="shared" si="19"/>
        <v>562.77777777777783</v>
      </c>
      <c r="P73" s="5">
        <v>6</v>
      </c>
      <c r="Q73" s="5">
        <v>20839</v>
      </c>
      <c r="R73" s="7">
        <f t="shared" si="11"/>
        <v>3473.1666666666665</v>
      </c>
      <c r="S73" s="5">
        <v>0</v>
      </c>
      <c r="T73" s="5">
        <v>0</v>
      </c>
      <c r="U73" s="7">
        <v>0</v>
      </c>
    </row>
    <row r="74" spans="1:21" x14ac:dyDescent="0.3">
      <c r="A74" s="8">
        <v>45247</v>
      </c>
      <c r="B74" s="5">
        <v>1</v>
      </c>
      <c r="C74" s="5">
        <v>6400</v>
      </c>
      <c r="D74" s="5">
        <v>5200</v>
      </c>
      <c r="E74" s="5">
        <v>29000</v>
      </c>
      <c r="F74" s="5">
        <f t="shared" si="14"/>
        <v>6400</v>
      </c>
      <c r="G74" s="5">
        <f t="shared" si="15"/>
        <v>5200</v>
      </c>
      <c r="H74" s="7">
        <f t="shared" si="16"/>
        <v>29000</v>
      </c>
      <c r="I74" s="5">
        <v>2</v>
      </c>
      <c r="J74" s="5">
        <v>85000</v>
      </c>
      <c r="K74" s="5">
        <v>15200</v>
      </c>
      <c r="L74" s="5">
        <v>4300</v>
      </c>
      <c r="M74" s="5">
        <f t="shared" si="17"/>
        <v>42500</v>
      </c>
      <c r="N74" s="5">
        <f t="shared" si="18"/>
        <v>7600</v>
      </c>
      <c r="O74" s="7">
        <f t="shared" si="19"/>
        <v>2150</v>
      </c>
      <c r="P74" s="5">
        <v>2</v>
      </c>
      <c r="Q74" s="5">
        <v>78958</v>
      </c>
      <c r="R74" s="7">
        <f t="shared" si="11"/>
        <v>39479</v>
      </c>
      <c r="S74" s="5">
        <v>0</v>
      </c>
      <c r="T74" s="5">
        <v>0</v>
      </c>
      <c r="U74" s="7">
        <v>0</v>
      </c>
    </row>
    <row r="75" spans="1:21" x14ac:dyDescent="0.3">
      <c r="A75" s="8">
        <v>45248</v>
      </c>
      <c r="B75" s="5">
        <v>6</v>
      </c>
      <c r="C75" s="5">
        <v>2577</v>
      </c>
      <c r="D75" s="5">
        <v>7604</v>
      </c>
      <c r="E75" s="5">
        <v>22500</v>
      </c>
      <c r="F75" s="5">
        <f t="shared" si="14"/>
        <v>429.5</v>
      </c>
      <c r="G75" s="5">
        <f t="shared" si="15"/>
        <v>1267.3333333333333</v>
      </c>
      <c r="H75" s="7">
        <f t="shared" si="16"/>
        <v>3750</v>
      </c>
      <c r="I75" s="5">
        <v>8</v>
      </c>
      <c r="J75" s="5">
        <v>28600</v>
      </c>
      <c r="K75" s="5">
        <v>4245</v>
      </c>
      <c r="L75" s="5">
        <v>3716</v>
      </c>
      <c r="M75" s="5">
        <f t="shared" si="17"/>
        <v>3575</v>
      </c>
      <c r="N75" s="5">
        <f t="shared" si="18"/>
        <v>530.625</v>
      </c>
      <c r="O75" s="7">
        <f t="shared" si="19"/>
        <v>464.5</v>
      </c>
      <c r="P75" s="5">
        <v>10</v>
      </c>
      <c r="Q75" s="5">
        <v>38550</v>
      </c>
      <c r="R75" s="7">
        <f t="shared" si="11"/>
        <v>3855</v>
      </c>
      <c r="S75" s="5">
        <v>4</v>
      </c>
      <c r="T75" s="5">
        <v>28678</v>
      </c>
      <c r="U75" s="7">
        <f t="shared" ref="U75:U89" si="20">T75/S75</f>
        <v>7169.5</v>
      </c>
    </row>
    <row r="76" spans="1:21" x14ac:dyDescent="0.3">
      <c r="A76" s="8">
        <v>45249</v>
      </c>
      <c r="B76" s="5">
        <v>6</v>
      </c>
      <c r="C76" s="5">
        <v>4792</v>
      </c>
      <c r="D76" s="5">
        <v>10300</v>
      </c>
      <c r="E76" s="5">
        <v>26800</v>
      </c>
      <c r="F76" s="5">
        <f t="shared" si="14"/>
        <v>798.66666666666663</v>
      </c>
      <c r="G76" s="5">
        <f t="shared" si="15"/>
        <v>1716.6666666666667</v>
      </c>
      <c r="H76" s="7">
        <f t="shared" si="16"/>
        <v>4466.666666666667</v>
      </c>
      <c r="I76" s="5">
        <v>10</v>
      </c>
      <c r="J76" s="5">
        <v>45500</v>
      </c>
      <c r="K76" s="5">
        <v>6392</v>
      </c>
      <c r="L76" s="5">
        <v>8871</v>
      </c>
      <c r="M76" s="5">
        <f t="shared" si="17"/>
        <v>4550</v>
      </c>
      <c r="N76" s="5">
        <f t="shared" si="18"/>
        <v>639.20000000000005</v>
      </c>
      <c r="O76" s="7">
        <f t="shared" si="19"/>
        <v>887.1</v>
      </c>
      <c r="P76" s="5">
        <v>5</v>
      </c>
      <c r="Q76" s="5">
        <v>31043</v>
      </c>
      <c r="R76" s="7">
        <f t="shared" si="11"/>
        <v>6208.6</v>
      </c>
      <c r="S76" s="5">
        <v>4</v>
      </c>
      <c r="T76" s="5">
        <v>9506</v>
      </c>
      <c r="U76" s="7">
        <f t="shared" si="20"/>
        <v>2376.5</v>
      </c>
    </row>
    <row r="77" spans="1:21" x14ac:dyDescent="0.3">
      <c r="A77" s="8">
        <v>45250</v>
      </c>
      <c r="B77" s="5">
        <v>8</v>
      </c>
      <c r="C77" s="5">
        <v>6140</v>
      </c>
      <c r="D77" s="5">
        <v>13959</v>
      </c>
      <c r="E77" s="5">
        <v>36200</v>
      </c>
      <c r="F77" s="5">
        <f t="shared" si="14"/>
        <v>767.5</v>
      </c>
      <c r="G77" s="5">
        <f t="shared" si="15"/>
        <v>1744.875</v>
      </c>
      <c r="H77" s="7">
        <f t="shared" si="16"/>
        <v>4525</v>
      </c>
      <c r="I77" s="5">
        <v>7</v>
      </c>
      <c r="J77" s="5">
        <v>25900</v>
      </c>
      <c r="K77" s="5">
        <v>4008</v>
      </c>
      <c r="L77" s="5">
        <v>3780</v>
      </c>
      <c r="M77" s="5">
        <f t="shared" si="17"/>
        <v>3700</v>
      </c>
      <c r="N77" s="5">
        <f t="shared" si="18"/>
        <v>572.57142857142856</v>
      </c>
      <c r="O77" s="7">
        <f t="shared" si="19"/>
        <v>540</v>
      </c>
      <c r="P77" s="5">
        <v>11</v>
      </c>
      <c r="Q77" s="5">
        <v>41308</v>
      </c>
      <c r="R77" s="7">
        <f t="shared" si="11"/>
        <v>3755.2727272727275</v>
      </c>
      <c r="S77" s="5">
        <v>3</v>
      </c>
      <c r="T77" s="5">
        <v>425085</v>
      </c>
      <c r="U77" s="7">
        <f t="shared" si="20"/>
        <v>141695</v>
      </c>
    </row>
    <row r="78" spans="1:21" x14ac:dyDescent="0.3">
      <c r="A78" s="8">
        <v>45251</v>
      </c>
      <c r="B78" s="5">
        <v>7</v>
      </c>
      <c r="C78" s="5">
        <v>4046</v>
      </c>
      <c r="D78" s="5">
        <v>11138</v>
      </c>
      <c r="E78" s="5">
        <v>29600</v>
      </c>
      <c r="F78" s="5">
        <f t="shared" si="14"/>
        <v>578</v>
      </c>
      <c r="G78" s="5">
        <f t="shared" si="15"/>
        <v>1591.1428571428571</v>
      </c>
      <c r="H78" s="7">
        <f t="shared" si="16"/>
        <v>4228.5714285714284</v>
      </c>
      <c r="I78" s="5">
        <v>11</v>
      </c>
      <c r="J78" s="5">
        <v>52500</v>
      </c>
      <c r="K78" s="5">
        <v>6793</v>
      </c>
      <c r="L78" s="5">
        <v>6698</v>
      </c>
      <c r="M78" s="5">
        <f t="shared" si="17"/>
        <v>4772.727272727273</v>
      </c>
      <c r="N78" s="5">
        <f t="shared" si="18"/>
        <v>617.5454545454545</v>
      </c>
      <c r="O78" s="7">
        <f t="shared" si="19"/>
        <v>608.90909090909088</v>
      </c>
      <c r="P78" s="5">
        <v>7</v>
      </c>
      <c r="Q78" s="5">
        <v>23178</v>
      </c>
      <c r="R78" s="7">
        <f t="shared" si="11"/>
        <v>3311.1428571428573</v>
      </c>
      <c r="S78" s="5">
        <v>2</v>
      </c>
      <c r="T78" s="5">
        <v>166998</v>
      </c>
      <c r="U78" s="7">
        <f t="shared" si="20"/>
        <v>83499</v>
      </c>
    </row>
    <row r="79" spans="1:21" x14ac:dyDescent="0.3">
      <c r="A79" s="8">
        <v>45252</v>
      </c>
      <c r="B79" s="5">
        <v>7</v>
      </c>
      <c r="C79" s="5">
        <v>4591</v>
      </c>
      <c r="D79" s="5">
        <v>9711</v>
      </c>
      <c r="E79" s="5">
        <v>32000</v>
      </c>
      <c r="F79" s="5">
        <f t="shared" si="14"/>
        <v>655.85714285714289</v>
      </c>
      <c r="G79" s="5">
        <f t="shared" si="15"/>
        <v>1387.2857142857142</v>
      </c>
      <c r="H79" s="7">
        <f t="shared" si="16"/>
        <v>4571.4285714285716</v>
      </c>
      <c r="I79" s="5">
        <v>14</v>
      </c>
      <c r="J79" s="5">
        <v>60800</v>
      </c>
      <c r="K79" s="5">
        <v>7956</v>
      </c>
      <c r="L79" s="5">
        <v>7179</v>
      </c>
      <c r="M79" s="5">
        <f t="shared" si="17"/>
        <v>4342.8571428571431</v>
      </c>
      <c r="N79" s="5">
        <f t="shared" si="18"/>
        <v>568.28571428571433</v>
      </c>
      <c r="O79" s="7">
        <f t="shared" si="19"/>
        <v>512.78571428571433</v>
      </c>
      <c r="P79" s="5">
        <v>3</v>
      </c>
      <c r="Q79" s="5">
        <v>16991</v>
      </c>
      <c r="R79" s="7">
        <f t="shared" si="11"/>
        <v>5663.666666666667</v>
      </c>
      <c r="S79" s="5">
        <v>3</v>
      </c>
      <c r="T79" s="5">
        <v>13294</v>
      </c>
      <c r="U79" s="7">
        <f t="shared" si="20"/>
        <v>4431.333333333333</v>
      </c>
    </row>
    <row r="80" spans="1:21" x14ac:dyDescent="0.3">
      <c r="A80" s="8">
        <v>45253</v>
      </c>
      <c r="B80" s="5">
        <v>7</v>
      </c>
      <c r="C80" s="5">
        <v>2990</v>
      </c>
      <c r="D80" s="5">
        <v>8858</v>
      </c>
      <c r="E80" s="5">
        <v>23600</v>
      </c>
      <c r="F80" s="5">
        <f t="shared" si="14"/>
        <v>427.14285714285717</v>
      </c>
      <c r="G80" s="5">
        <f t="shared" si="15"/>
        <v>1265.4285714285713</v>
      </c>
      <c r="H80" s="7">
        <f t="shared" si="16"/>
        <v>3371.4285714285716</v>
      </c>
      <c r="I80" s="5">
        <v>14</v>
      </c>
      <c r="J80" s="5">
        <v>36000</v>
      </c>
      <c r="K80" s="5">
        <v>5533</v>
      </c>
      <c r="L80" s="5">
        <v>5627</v>
      </c>
      <c r="M80" s="5">
        <f t="shared" si="17"/>
        <v>2571.4285714285716</v>
      </c>
      <c r="N80" s="5">
        <f t="shared" si="18"/>
        <v>395.21428571428572</v>
      </c>
      <c r="O80" s="7">
        <f t="shared" si="19"/>
        <v>401.92857142857144</v>
      </c>
      <c r="P80" s="5">
        <v>9</v>
      </c>
      <c r="Q80" s="5">
        <v>31759</v>
      </c>
      <c r="R80" s="7">
        <f t="shared" si="11"/>
        <v>3528.7777777777778</v>
      </c>
      <c r="S80" s="5">
        <v>2</v>
      </c>
      <c r="T80" s="5">
        <v>4425</v>
      </c>
      <c r="U80" s="7">
        <f t="shared" si="20"/>
        <v>2212.5</v>
      </c>
    </row>
    <row r="81" spans="1:21" x14ac:dyDescent="0.3">
      <c r="A81" s="8">
        <v>45254</v>
      </c>
      <c r="B81" s="5">
        <v>8</v>
      </c>
      <c r="C81" s="5">
        <v>4177</v>
      </c>
      <c r="D81" s="5">
        <v>11439</v>
      </c>
      <c r="E81" s="5">
        <v>33600</v>
      </c>
      <c r="F81" s="5">
        <f t="shared" si="14"/>
        <v>522.125</v>
      </c>
      <c r="G81" s="5">
        <f t="shared" si="15"/>
        <v>1429.875</v>
      </c>
      <c r="H81" s="7">
        <f t="shared" si="16"/>
        <v>4200</v>
      </c>
      <c r="I81" s="5">
        <v>12</v>
      </c>
      <c r="J81" s="5">
        <v>121500</v>
      </c>
      <c r="K81" s="5">
        <v>12820</v>
      </c>
      <c r="L81" s="5">
        <v>7650</v>
      </c>
      <c r="M81" s="5">
        <f t="shared" si="17"/>
        <v>10125</v>
      </c>
      <c r="N81" s="5">
        <f t="shared" si="18"/>
        <v>1068.3333333333333</v>
      </c>
      <c r="O81" s="7">
        <f t="shared" si="19"/>
        <v>637.5</v>
      </c>
      <c r="P81" s="5">
        <v>6</v>
      </c>
      <c r="Q81" s="5">
        <v>24916</v>
      </c>
      <c r="R81" s="7">
        <f t="shared" si="11"/>
        <v>4152.666666666667</v>
      </c>
      <c r="S81" s="5">
        <v>1</v>
      </c>
      <c r="T81" s="5">
        <v>2069</v>
      </c>
      <c r="U81" s="7">
        <f t="shared" si="20"/>
        <v>2069</v>
      </c>
    </row>
    <row r="82" spans="1:21" x14ac:dyDescent="0.3">
      <c r="A82" s="8">
        <v>45255</v>
      </c>
      <c r="B82" s="5">
        <v>10</v>
      </c>
      <c r="C82" s="5">
        <v>3139</v>
      </c>
      <c r="D82" s="5">
        <v>10921</v>
      </c>
      <c r="E82" s="5">
        <v>31700</v>
      </c>
      <c r="F82" s="5">
        <f t="shared" si="14"/>
        <v>313.89999999999998</v>
      </c>
      <c r="G82" s="5">
        <f t="shared" si="15"/>
        <v>1092.0999999999999</v>
      </c>
      <c r="H82" s="7">
        <f t="shared" si="16"/>
        <v>3170</v>
      </c>
      <c r="I82" s="5">
        <v>12</v>
      </c>
      <c r="J82" s="5">
        <v>38400</v>
      </c>
      <c r="K82" s="5">
        <v>5119</v>
      </c>
      <c r="L82" s="5">
        <v>3973</v>
      </c>
      <c r="M82" s="5">
        <f t="shared" si="17"/>
        <v>3200</v>
      </c>
      <c r="N82" s="5">
        <f t="shared" si="18"/>
        <v>426.58333333333331</v>
      </c>
      <c r="O82" s="7">
        <f t="shared" si="19"/>
        <v>331.08333333333331</v>
      </c>
      <c r="P82" s="5">
        <v>12</v>
      </c>
      <c r="Q82" s="5">
        <v>61605</v>
      </c>
      <c r="R82" s="7">
        <f t="shared" si="11"/>
        <v>5133.75</v>
      </c>
      <c r="S82" s="5">
        <v>2</v>
      </c>
      <c r="T82" s="5">
        <v>22156</v>
      </c>
      <c r="U82" s="7">
        <f t="shared" si="20"/>
        <v>11078</v>
      </c>
    </row>
    <row r="83" spans="1:21" x14ac:dyDescent="0.3">
      <c r="A83" s="8">
        <v>45256</v>
      </c>
      <c r="B83" s="5">
        <v>7</v>
      </c>
      <c r="C83" s="5">
        <v>4558</v>
      </c>
      <c r="D83" s="5">
        <v>9407</v>
      </c>
      <c r="E83" s="5">
        <v>28100</v>
      </c>
      <c r="F83" s="5">
        <f t="shared" si="14"/>
        <v>651.14285714285711</v>
      </c>
      <c r="G83" s="5">
        <f t="shared" si="15"/>
        <v>1343.8571428571429</v>
      </c>
      <c r="H83" s="7">
        <f t="shared" si="16"/>
        <v>4014.2857142857142</v>
      </c>
      <c r="I83" s="5">
        <v>12</v>
      </c>
      <c r="J83" s="5">
        <v>81800</v>
      </c>
      <c r="K83" s="5">
        <v>8325</v>
      </c>
      <c r="L83" s="5">
        <v>7049</v>
      </c>
      <c r="M83" s="5">
        <f t="shared" si="17"/>
        <v>6816.666666666667</v>
      </c>
      <c r="N83" s="5">
        <f t="shared" si="18"/>
        <v>693.75</v>
      </c>
      <c r="O83" s="7">
        <f t="shared" si="19"/>
        <v>587.41666666666663</v>
      </c>
      <c r="P83" s="5">
        <v>8</v>
      </c>
      <c r="Q83" s="5">
        <v>37717</v>
      </c>
      <c r="R83" s="7">
        <f t="shared" si="11"/>
        <v>4714.625</v>
      </c>
      <c r="S83" s="5">
        <v>1</v>
      </c>
      <c r="T83" s="5">
        <v>6394</v>
      </c>
      <c r="U83" s="7">
        <f t="shared" si="20"/>
        <v>6394</v>
      </c>
    </row>
    <row r="84" spans="1:21" x14ac:dyDescent="0.3">
      <c r="A84" s="8">
        <v>45257</v>
      </c>
      <c r="B84" s="5">
        <v>5</v>
      </c>
      <c r="C84" s="5">
        <v>6069</v>
      </c>
      <c r="D84" s="5">
        <v>10000</v>
      </c>
      <c r="E84" s="5">
        <v>30000</v>
      </c>
      <c r="F84" s="5">
        <f t="shared" si="14"/>
        <v>1213.8</v>
      </c>
      <c r="G84" s="5">
        <f t="shared" si="15"/>
        <v>2000</v>
      </c>
      <c r="H84" s="7">
        <f t="shared" si="16"/>
        <v>6000</v>
      </c>
      <c r="I84" s="5">
        <v>6</v>
      </c>
      <c r="J84" s="5">
        <v>25800</v>
      </c>
      <c r="K84" s="5">
        <v>4380</v>
      </c>
      <c r="L84" s="5">
        <v>4053</v>
      </c>
      <c r="M84" s="5">
        <f t="shared" si="17"/>
        <v>4300</v>
      </c>
      <c r="N84" s="5">
        <f t="shared" si="18"/>
        <v>730</v>
      </c>
      <c r="O84" s="7">
        <f t="shared" si="19"/>
        <v>675.5</v>
      </c>
      <c r="P84" s="5">
        <v>8</v>
      </c>
      <c r="Q84" s="5">
        <v>42604</v>
      </c>
      <c r="R84" s="7">
        <f t="shared" si="11"/>
        <v>5325.5</v>
      </c>
      <c r="S84" s="5">
        <v>3</v>
      </c>
      <c r="T84" s="5">
        <v>93846</v>
      </c>
      <c r="U84" s="7">
        <f t="shared" si="20"/>
        <v>31282</v>
      </c>
    </row>
    <row r="85" spans="1:21" x14ac:dyDescent="0.3">
      <c r="A85" s="8">
        <v>45258</v>
      </c>
      <c r="B85" s="5">
        <v>3</v>
      </c>
      <c r="C85" s="5">
        <v>4205</v>
      </c>
      <c r="D85" s="5">
        <v>8000</v>
      </c>
      <c r="E85" s="5">
        <v>19700</v>
      </c>
      <c r="F85" s="5">
        <f t="shared" si="14"/>
        <v>1401.6666666666667</v>
      </c>
      <c r="G85" s="5">
        <f t="shared" si="15"/>
        <v>2666.6666666666665</v>
      </c>
      <c r="H85" s="7">
        <f t="shared" si="16"/>
        <v>6566.666666666667</v>
      </c>
      <c r="I85" s="5">
        <v>10</v>
      </c>
      <c r="J85" s="5">
        <v>24300</v>
      </c>
      <c r="K85" s="5">
        <v>3523</v>
      </c>
      <c r="L85" s="5">
        <v>4970</v>
      </c>
      <c r="M85" s="5">
        <f t="shared" si="17"/>
        <v>2430</v>
      </c>
      <c r="N85" s="5">
        <f t="shared" si="18"/>
        <v>352.3</v>
      </c>
      <c r="O85" s="7">
        <f t="shared" si="19"/>
        <v>497</v>
      </c>
      <c r="P85" s="5">
        <v>5</v>
      </c>
      <c r="Q85" s="5">
        <v>26535</v>
      </c>
      <c r="R85" s="7">
        <f t="shared" si="11"/>
        <v>5307</v>
      </c>
      <c r="S85" s="5">
        <v>3</v>
      </c>
      <c r="T85" s="5">
        <v>847671</v>
      </c>
      <c r="U85" s="7">
        <f t="shared" si="20"/>
        <v>282557</v>
      </c>
    </row>
    <row r="86" spans="1:21" x14ac:dyDescent="0.3">
      <c r="A86" s="8">
        <v>45259</v>
      </c>
      <c r="B86" s="5">
        <v>5</v>
      </c>
      <c r="C86" s="5">
        <v>2327</v>
      </c>
      <c r="D86" s="5">
        <v>7220</v>
      </c>
      <c r="E86" s="5">
        <v>20000</v>
      </c>
      <c r="F86" s="5">
        <f t="shared" si="14"/>
        <v>465.4</v>
      </c>
      <c r="G86" s="5">
        <f t="shared" si="15"/>
        <v>1444</v>
      </c>
      <c r="H86" s="7">
        <f t="shared" si="16"/>
        <v>4000</v>
      </c>
      <c r="I86" s="5">
        <v>12</v>
      </c>
      <c r="J86" s="5">
        <v>37100</v>
      </c>
      <c r="K86" s="5">
        <v>6389</v>
      </c>
      <c r="L86" s="5">
        <v>5297</v>
      </c>
      <c r="M86" s="5">
        <f t="shared" si="17"/>
        <v>3091.6666666666665</v>
      </c>
      <c r="N86" s="5">
        <f t="shared" si="18"/>
        <v>532.41666666666663</v>
      </c>
      <c r="O86" s="7">
        <f t="shared" si="19"/>
        <v>441.41666666666669</v>
      </c>
      <c r="P86" s="5">
        <v>8</v>
      </c>
      <c r="Q86" s="5">
        <v>15275</v>
      </c>
      <c r="R86" s="7">
        <f t="shared" si="11"/>
        <v>1909.375</v>
      </c>
      <c r="S86" s="5">
        <v>3</v>
      </c>
      <c r="T86" s="5">
        <v>26570</v>
      </c>
      <c r="U86" s="7">
        <f t="shared" si="20"/>
        <v>8856.6666666666661</v>
      </c>
    </row>
    <row r="87" spans="1:21" s="41" customFormat="1" x14ac:dyDescent="0.3">
      <c r="A87" s="38">
        <v>45260</v>
      </c>
      <c r="B87" s="39">
        <v>11</v>
      </c>
      <c r="C87" s="39">
        <v>4041</v>
      </c>
      <c r="D87" s="39">
        <v>12614</v>
      </c>
      <c r="E87" s="39">
        <v>37300</v>
      </c>
      <c r="F87" s="39">
        <f t="shared" si="14"/>
        <v>367.36363636363637</v>
      </c>
      <c r="G87" s="39">
        <f t="shared" si="15"/>
        <v>1146.7272727272727</v>
      </c>
      <c r="H87" s="40">
        <f t="shared" si="16"/>
        <v>3390.909090909091</v>
      </c>
      <c r="I87" s="39">
        <v>12</v>
      </c>
      <c r="J87" s="39">
        <v>47900</v>
      </c>
      <c r="K87" s="39">
        <v>7646</v>
      </c>
      <c r="L87" s="39">
        <v>6207</v>
      </c>
      <c r="M87" s="39">
        <f t="shared" si="17"/>
        <v>3991.6666666666665</v>
      </c>
      <c r="N87" s="39">
        <f t="shared" si="18"/>
        <v>637.16666666666663</v>
      </c>
      <c r="O87" s="40">
        <f t="shared" si="19"/>
        <v>517.25</v>
      </c>
      <c r="P87" s="39">
        <v>8</v>
      </c>
      <c r="Q87" s="39">
        <v>114825</v>
      </c>
      <c r="R87" s="40">
        <f t="shared" si="11"/>
        <v>14353.125</v>
      </c>
      <c r="S87" s="39">
        <v>3</v>
      </c>
      <c r="T87" s="39">
        <v>11600</v>
      </c>
      <c r="U87" s="40">
        <f t="shared" si="20"/>
        <v>3866.6666666666665</v>
      </c>
    </row>
    <row r="88" spans="1:21" x14ac:dyDescent="0.3">
      <c r="A88" s="8">
        <v>45261</v>
      </c>
      <c r="B88" s="5">
        <v>11</v>
      </c>
      <c r="C88" s="5">
        <v>5091</v>
      </c>
      <c r="D88" s="5">
        <v>16412</v>
      </c>
      <c r="E88" s="5">
        <v>43400</v>
      </c>
      <c r="F88" s="5">
        <f t="shared" si="14"/>
        <v>462.81818181818181</v>
      </c>
      <c r="G88" s="5">
        <f t="shared" si="15"/>
        <v>1492</v>
      </c>
      <c r="H88" s="7">
        <f t="shared" si="16"/>
        <v>3945.4545454545455</v>
      </c>
      <c r="I88" s="5">
        <v>16</v>
      </c>
      <c r="J88" s="5">
        <v>44800</v>
      </c>
      <c r="K88" s="5">
        <v>6342</v>
      </c>
      <c r="L88" s="5">
        <v>5356</v>
      </c>
      <c r="M88" s="5">
        <f t="shared" si="17"/>
        <v>2800</v>
      </c>
      <c r="N88" s="5">
        <f t="shared" si="18"/>
        <v>396.375</v>
      </c>
      <c r="O88" s="7">
        <f t="shared" si="19"/>
        <v>334.75</v>
      </c>
      <c r="P88" s="5">
        <v>9</v>
      </c>
      <c r="Q88" s="5">
        <v>36339</v>
      </c>
      <c r="R88" s="7">
        <f t="shared" si="11"/>
        <v>4037.6666666666665</v>
      </c>
      <c r="S88" s="5">
        <v>6</v>
      </c>
      <c r="T88" s="5">
        <v>126228</v>
      </c>
      <c r="U88" s="7">
        <f t="shared" si="20"/>
        <v>21038</v>
      </c>
    </row>
    <row r="89" spans="1:21" x14ac:dyDescent="0.3">
      <c r="A89" s="8">
        <v>45262</v>
      </c>
      <c r="B89" s="5">
        <v>9</v>
      </c>
      <c r="C89" s="5">
        <v>4073</v>
      </c>
      <c r="D89" s="5">
        <v>11217</v>
      </c>
      <c r="E89" s="5">
        <v>31100</v>
      </c>
      <c r="F89" s="5">
        <f t="shared" si="14"/>
        <v>452.55555555555554</v>
      </c>
      <c r="G89" s="5">
        <f t="shared" si="15"/>
        <v>1246.3333333333333</v>
      </c>
      <c r="H89" s="7">
        <f t="shared" si="16"/>
        <v>3455.5555555555557</v>
      </c>
      <c r="I89" s="5">
        <v>13</v>
      </c>
      <c r="J89" s="5">
        <v>33400</v>
      </c>
      <c r="K89" s="5">
        <v>5657</v>
      </c>
      <c r="L89" s="5">
        <v>4270</v>
      </c>
      <c r="M89" s="5">
        <f t="shared" si="17"/>
        <v>2569.2307692307691</v>
      </c>
      <c r="N89" s="5">
        <f t="shared" si="18"/>
        <v>435.15384615384613</v>
      </c>
      <c r="O89" s="7">
        <f t="shared" si="19"/>
        <v>328.46153846153845</v>
      </c>
      <c r="P89" s="5">
        <v>7</v>
      </c>
      <c r="Q89" s="5">
        <v>18720</v>
      </c>
      <c r="R89" s="7">
        <f t="shared" si="11"/>
        <v>2674.2857142857142</v>
      </c>
      <c r="S89" s="5">
        <v>3</v>
      </c>
      <c r="T89" s="5">
        <v>363896</v>
      </c>
      <c r="U89" s="7">
        <f t="shared" si="20"/>
        <v>121298.66666666667</v>
      </c>
    </row>
    <row r="90" spans="1:21" x14ac:dyDescent="0.3">
      <c r="A90" s="8">
        <v>45263</v>
      </c>
      <c r="B90" s="5">
        <v>8</v>
      </c>
      <c r="C90" s="5">
        <v>4987</v>
      </c>
      <c r="D90" s="5">
        <v>12205</v>
      </c>
      <c r="E90" s="5">
        <v>30800</v>
      </c>
      <c r="F90" s="5">
        <f t="shared" si="14"/>
        <v>623.375</v>
      </c>
      <c r="G90" s="5">
        <f t="shared" si="15"/>
        <v>1525.625</v>
      </c>
      <c r="H90" s="7">
        <f t="shared" si="16"/>
        <v>3850</v>
      </c>
      <c r="I90" s="5">
        <v>10</v>
      </c>
      <c r="J90" s="5">
        <v>21000</v>
      </c>
      <c r="K90" s="5">
        <v>4854</v>
      </c>
      <c r="L90" s="5">
        <v>3145</v>
      </c>
      <c r="M90" s="5">
        <f t="shared" si="17"/>
        <v>2100</v>
      </c>
      <c r="N90" s="5">
        <f t="shared" si="18"/>
        <v>485.4</v>
      </c>
      <c r="O90" s="7">
        <f t="shared" si="19"/>
        <v>314.5</v>
      </c>
      <c r="P90" s="5">
        <v>7</v>
      </c>
      <c r="Q90" s="5">
        <v>28275</v>
      </c>
      <c r="R90" s="7">
        <f t="shared" si="11"/>
        <v>4039.2857142857142</v>
      </c>
      <c r="S90" s="5">
        <v>0</v>
      </c>
      <c r="T90" s="5">
        <v>0</v>
      </c>
      <c r="U90" s="7">
        <v>0</v>
      </c>
    </row>
    <row r="91" spans="1:21" x14ac:dyDescent="0.3">
      <c r="A91" s="8">
        <v>45264</v>
      </c>
      <c r="B91" s="5">
        <v>8</v>
      </c>
      <c r="C91" s="5">
        <v>5974</v>
      </c>
      <c r="D91" s="5">
        <v>14592</v>
      </c>
      <c r="E91" s="5">
        <v>37813</v>
      </c>
      <c r="F91" s="5">
        <f t="shared" si="14"/>
        <v>746.75</v>
      </c>
      <c r="G91" s="5">
        <f t="shared" si="15"/>
        <v>1824</v>
      </c>
      <c r="H91" s="7">
        <f t="shared" si="16"/>
        <v>4726.625</v>
      </c>
      <c r="I91" s="5">
        <v>12</v>
      </c>
      <c r="J91" s="5">
        <v>51600</v>
      </c>
      <c r="K91" s="5">
        <v>6513</v>
      </c>
      <c r="L91" s="5">
        <v>5787</v>
      </c>
      <c r="M91" s="5">
        <f t="shared" si="17"/>
        <v>4300</v>
      </c>
      <c r="N91" s="5">
        <f t="shared" si="18"/>
        <v>542.75</v>
      </c>
      <c r="O91" s="7">
        <f t="shared" si="19"/>
        <v>482.25</v>
      </c>
      <c r="P91" s="5">
        <v>5</v>
      </c>
      <c r="Q91" s="5">
        <v>43359</v>
      </c>
      <c r="R91" s="7">
        <f t="shared" si="11"/>
        <v>8671.7999999999993</v>
      </c>
      <c r="S91" s="5">
        <v>4</v>
      </c>
      <c r="T91" s="5">
        <v>391211</v>
      </c>
      <c r="U91" s="7">
        <f t="shared" ref="U91:U98" si="21">T91/S91</f>
        <v>97802.75</v>
      </c>
    </row>
    <row r="92" spans="1:21" x14ac:dyDescent="0.3">
      <c r="A92" s="8">
        <v>45265</v>
      </c>
      <c r="B92" s="5">
        <v>7</v>
      </c>
      <c r="C92" s="5">
        <v>3127</v>
      </c>
      <c r="D92" s="5">
        <v>9977</v>
      </c>
      <c r="E92" s="5">
        <v>25300</v>
      </c>
      <c r="F92" s="5">
        <f t="shared" si="14"/>
        <v>446.71428571428572</v>
      </c>
      <c r="G92" s="5">
        <f t="shared" si="15"/>
        <v>1425.2857142857142</v>
      </c>
      <c r="H92" s="7">
        <f t="shared" si="16"/>
        <v>3614.2857142857142</v>
      </c>
      <c r="I92" s="5">
        <v>13</v>
      </c>
      <c r="J92" s="5">
        <v>30500</v>
      </c>
      <c r="K92" s="5">
        <v>5476</v>
      </c>
      <c r="L92" s="5">
        <v>4107</v>
      </c>
      <c r="M92" s="5">
        <f t="shared" si="17"/>
        <v>2346.1538461538462</v>
      </c>
      <c r="N92" s="5">
        <f t="shared" si="18"/>
        <v>421.23076923076923</v>
      </c>
      <c r="O92" s="7">
        <f t="shared" si="19"/>
        <v>315.92307692307691</v>
      </c>
      <c r="P92" s="5">
        <v>9</v>
      </c>
      <c r="Q92" s="5">
        <v>26147</v>
      </c>
      <c r="R92" s="7">
        <f t="shared" si="11"/>
        <v>2905.2222222222222</v>
      </c>
      <c r="S92" s="5">
        <v>7</v>
      </c>
      <c r="T92" s="5">
        <v>311580</v>
      </c>
      <c r="U92" s="7">
        <f t="shared" si="21"/>
        <v>44511.428571428572</v>
      </c>
    </row>
    <row r="93" spans="1:21" x14ac:dyDescent="0.3">
      <c r="A93" s="8">
        <v>45266</v>
      </c>
      <c r="B93" s="5">
        <v>8</v>
      </c>
      <c r="C93" s="5">
        <v>6654</v>
      </c>
      <c r="D93" s="5">
        <v>13647</v>
      </c>
      <c r="E93" s="5">
        <v>31200</v>
      </c>
      <c r="F93" s="5">
        <f t="shared" si="14"/>
        <v>831.75</v>
      </c>
      <c r="G93" s="5">
        <f t="shared" si="15"/>
        <v>1705.875</v>
      </c>
      <c r="H93" s="7">
        <f t="shared" si="16"/>
        <v>3900</v>
      </c>
      <c r="I93" s="5">
        <v>16</v>
      </c>
      <c r="J93" s="5">
        <v>38400</v>
      </c>
      <c r="K93" s="5">
        <v>6504</v>
      </c>
      <c r="L93" s="5">
        <v>5144</v>
      </c>
      <c r="M93" s="5">
        <f>J93/I93</f>
        <v>2400</v>
      </c>
      <c r="N93" s="5">
        <f>K93/I93</f>
        <v>406.5</v>
      </c>
      <c r="O93" s="7">
        <f>L93/I93</f>
        <v>321.5</v>
      </c>
      <c r="P93" s="5">
        <v>8</v>
      </c>
      <c r="Q93" s="5">
        <v>44157</v>
      </c>
      <c r="R93" s="7">
        <f t="shared" si="11"/>
        <v>5519.625</v>
      </c>
      <c r="S93" s="5">
        <v>4</v>
      </c>
      <c r="T93" s="5">
        <v>64328</v>
      </c>
      <c r="U93" s="7">
        <f t="shared" si="21"/>
        <v>16082</v>
      </c>
    </row>
    <row r="94" spans="1:21" x14ac:dyDescent="0.3">
      <c r="A94" s="8">
        <v>45267</v>
      </c>
      <c r="B94" s="5">
        <v>9</v>
      </c>
      <c r="C94" s="5">
        <v>2984</v>
      </c>
      <c r="D94" s="5">
        <v>10250</v>
      </c>
      <c r="E94" s="5">
        <v>28000</v>
      </c>
      <c r="F94" s="5">
        <f t="shared" si="14"/>
        <v>331.55555555555554</v>
      </c>
      <c r="G94" s="5">
        <f t="shared" si="15"/>
        <v>1138.8888888888889</v>
      </c>
      <c r="H94" s="7">
        <f t="shared" si="16"/>
        <v>3111.1111111111113</v>
      </c>
      <c r="I94" s="5">
        <v>16</v>
      </c>
      <c r="J94" s="5">
        <v>32200</v>
      </c>
      <c r="K94" s="5">
        <v>6450</v>
      </c>
      <c r="L94" s="5">
        <v>3828</v>
      </c>
      <c r="M94" s="5">
        <f>J94/I94</f>
        <v>2012.5</v>
      </c>
      <c r="N94" s="5">
        <f>K94/I94</f>
        <v>403.125</v>
      </c>
      <c r="O94" s="7">
        <f>L94/I94</f>
        <v>239.25</v>
      </c>
      <c r="P94" s="5">
        <v>10</v>
      </c>
      <c r="Q94" s="5">
        <v>60920</v>
      </c>
      <c r="R94" s="7">
        <f t="shared" si="11"/>
        <v>6092</v>
      </c>
      <c r="S94" s="5">
        <v>6</v>
      </c>
      <c r="T94" s="5">
        <v>200264</v>
      </c>
      <c r="U94" s="7">
        <f t="shared" si="21"/>
        <v>33377.333333333336</v>
      </c>
    </row>
    <row r="95" spans="1:21" x14ac:dyDescent="0.3">
      <c r="A95" s="8">
        <v>45268</v>
      </c>
      <c r="B95" s="5">
        <v>5</v>
      </c>
      <c r="C95" s="5">
        <v>1474</v>
      </c>
      <c r="D95" s="5">
        <v>5338</v>
      </c>
      <c r="E95" s="5">
        <v>15600</v>
      </c>
      <c r="F95" s="5">
        <f t="shared" si="14"/>
        <v>294.8</v>
      </c>
      <c r="G95" s="5">
        <f t="shared" si="15"/>
        <v>1067.5999999999999</v>
      </c>
      <c r="H95" s="7">
        <f t="shared" si="16"/>
        <v>3120</v>
      </c>
      <c r="I95" s="5">
        <v>15</v>
      </c>
      <c r="J95" s="5">
        <v>36900</v>
      </c>
      <c r="K95" s="5">
        <v>6859</v>
      </c>
      <c r="L95" s="5">
        <v>4800</v>
      </c>
      <c r="M95" s="5">
        <f>J95/I95</f>
        <v>2460</v>
      </c>
      <c r="N95" s="5">
        <f>K95/I95</f>
        <v>457.26666666666665</v>
      </c>
      <c r="O95" s="7">
        <f>L95/I95</f>
        <v>320</v>
      </c>
      <c r="P95" s="5">
        <v>7</v>
      </c>
      <c r="Q95" s="5">
        <v>29783</v>
      </c>
      <c r="R95" s="7">
        <f t="shared" si="11"/>
        <v>4254.7142857142853</v>
      </c>
      <c r="S95" s="5">
        <v>5</v>
      </c>
      <c r="T95" s="5">
        <v>117760</v>
      </c>
      <c r="U95" s="7">
        <f t="shared" si="21"/>
        <v>23552</v>
      </c>
    </row>
    <row r="96" spans="1:21" x14ac:dyDescent="0.3">
      <c r="A96" s="8">
        <v>45269</v>
      </c>
      <c r="B96" s="5">
        <v>5</v>
      </c>
      <c r="C96" s="5">
        <v>2950</v>
      </c>
      <c r="D96" s="5">
        <v>6700</v>
      </c>
      <c r="E96" s="5">
        <v>17900</v>
      </c>
      <c r="F96" s="5">
        <f t="shared" si="14"/>
        <v>590</v>
      </c>
      <c r="G96" s="5">
        <f t="shared" si="15"/>
        <v>1340</v>
      </c>
      <c r="H96" s="7">
        <f t="shared" si="16"/>
        <v>3580</v>
      </c>
      <c r="I96" s="5">
        <v>11</v>
      </c>
      <c r="J96" s="5">
        <v>26500</v>
      </c>
      <c r="K96" s="5">
        <v>2744</v>
      </c>
      <c r="L96" s="5">
        <v>4125</v>
      </c>
      <c r="M96" s="5">
        <f>J96/I96</f>
        <v>2409.090909090909</v>
      </c>
      <c r="N96" s="5">
        <f>K96/I96</f>
        <v>249.45454545454547</v>
      </c>
      <c r="O96" s="7">
        <f>L96/I96</f>
        <v>375</v>
      </c>
      <c r="P96" s="5">
        <v>9</v>
      </c>
      <c r="Q96" s="5">
        <v>29176</v>
      </c>
      <c r="R96" s="7">
        <f t="shared" si="11"/>
        <v>3241.7777777777778</v>
      </c>
      <c r="S96" s="5">
        <v>1</v>
      </c>
      <c r="T96" s="5">
        <v>38032</v>
      </c>
      <c r="U96" s="7">
        <f t="shared" si="21"/>
        <v>38032</v>
      </c>
    </row>
    <row r="97" spans="1:21" x14ac:dyDescent="0.3">
      <c r="A97" s="8">
        <v>45270</v>
      </c>
      <c r="B97" s="5">
        <v>7</v>
      </c>
      <c r="C97" s="5">
        <v>2858</v>
      </c>
      <c r="D97" s="5">
        <v>8892</v>
      </c>
      <c r="E97" s="5">
        <v>22700</v>
      </c>
      <c r="F97" s="5">
        <f t="shared" si="14"/>
        <v>408.28571428571428</v>
      </c>
      <c r="G97" s="5">
        <f t="shared" si="15"/>
        <v>1270.2857142857142</v>
      </c>
      <c r="H97" s="7">
        <f t="shared" si="16"/>
        <v>3242.8571428571427</v>
      </c>
      <c r="I97" s="5">
        <v>11</v>
      </c>
      <c r="J97" s="5">
        <v>32300</v>
      </c>
      <c r="K97" s="5">
        <v>5552</v>
      </c>
      <c r="L97" s="5">
        <v>3657</v>
      </c>
      <c r="M97" s="5">
        <f t="shared" ref="M97:M161" si="22">J97/I97</f>
        <v>2936.3636363636365</v>
      </c>
      <c r="N97" s="5">
        <f t="shared" ref="N97:N161" si="23">K97/I97</f>
        <v>504.72727272727275</v>
      </c>
      <c r="O97" s="7">
        <f t="shared" ref="O97:O161" si="24">L97/I97</f>
        <v>332.45454545454544</v>
      </c>
      <c r="P97" s="5">
        <v>11</v>
      </c>
      <c r="Q97" s="5">
        <v>37036</v>
      </c>
      <c r="R97" s="7">
        <f t="shared" si="11"/>
        <v>3366.909090909091</v>
      </c>
      <c r="S97" s="5">
        <v>1</v>
      </c>
      <c r="T97" s="5">
        <v>15185</v>
      </c>
      <c r="U97" s="7">
        <f t="shared" si="21"/>
        <v>15185</v>
      </c>
    </row>
    <row r="98" spans="1:21" x14ac:dyDescent="0.3">
      <c r="A98" s="8">
        <v>45271</v>
      </c>
      <c r="B98" s="5">
        <v>6</v>
      </c>
      <c r="C98" s="5">
        <v>3745</v>
      </c>
      <c r="D98" s="5">
        <v>8319</v>
      </c>
      <c r="E98" s="5">
        <v>22100</v>
      </c>
      <c r="F98" s="5">
        <f t="shared" si="14"/>
        <v>624.16666666666663</v>
      </c>
      <c r="G98" s="5">
        <f t="shared" si="15"/>
        <v>1386.5</v>
      </c>
      <c r="H98" s="7">
        <f t="shared" si="16"/>
        <v>3683.3333333333335</v>
      </c>
      <c r="I98" s="5">
        <v>12</v>
      </c>
      <c r="J98" s="5">
        <v>72100</v>
      </c>
      <c r="K98" s="5">
        <v>5829</v>
      </c>
      <c r="L98" s="5">
        <v>4231</v>
      </c>
      <c r="M98" s="5">
        <f t="shared" si="22"/>
        <v>6008.333333333333</v>
      </c>
      <c r="N98" s="5">
        <f t="shared" si="23"/>
        <v>485.75</v>
      </c>
      <c r="O98" s="7">
        <f t="shared" si="24"/>
        <v>352.58333333333331</v>
      </c>
      <c r="P98" s="5">
        <v>6</v>
      </c>
      <c r="Q98" s="5">
        <v>17725</v>
      </c>
      <c r="R98" s="7">
        <f t="shared" si="11"/>
        <v>2954.1666666666665</v>
      </c>
      <c r="S98" s="5">
        <v>5</v>
      </c>
      <c r="T98" s="5">
        <v>66000</v>
      </c>
      <c r="U98" s="7">
        <f t="shared" si="21"/>
        <v>13200</v>
      </c>
    </row>
    <row r="99" spans="1:21" x14ac:dyDescent="0.3">
      <c r="A99" s="8">
        <v>45272</v>
      </c>
      <c r="B99" s="5">
        <v>5</v>
      </c>
      <c r="C99" s="5">
        <v>2931</v>
      </c>
      <c r="D99" s="5">
        <v>6900</v>
      </c>
      <c r="E99" s="5">
        <v>17400</v>
      </c>
      <c r="F99" s="5">
        <f t="shared" si="14"/>
        <v>586.20000000000005</v>
      </c>
      <c r="G99" s="5">
        <f t="shared" si="15"/>
        <v>1380</v>
      </c>
      <c r="H99" s="7">
        <f t="shared" si="16"/>
        <v>3480</v>
      </c>
      <c r="I99" s="5">
        <v>7</v>
      </c>
      <c r="J99" s="5">
        <v>15500</v>
      </c>
      <c r="K99" s="5">
        <v>3279</v>
      </c>
      <c r="L99" s="5">
        <v>1980</v>
      </c>
      <c r="M99" s="5">
        <f t="shared" si="22"/>
        <v>2214.2857142857142</v>
      </c>
      <c r="N99" s="5">
        <f t="shared" si="23"/>
        <v>468.42857142857144</v>
      </c>
      <c r="O99" s="7">
        <f t="shared" si="24"/>
        <v>282.85714285714283</v>
      </c>
      <c r="P99" s="5">
        <v>5</v>
      </c>
      <c r="Q99" s="5">
        <v>9983</v>
      </c>
      <c r="R99" s="7">
        <f t="shared" si="11"/>
        <v>1996.6</v>
      </c>
      <c r="S99" s="5">
        <v>4</v>
      </c>
      <c r="T99" s="5">
        <v>7910</v>
      </c>
      <c r="U99" s="7">
        <f>T99/S99</f>
        <v>1977.5</v>
      </c>
    </row>
    <row r="100" spans="1:21" x14ac:dyDescent="0.3">
      <c r="A100" s="8">
        <v>45273</v>
      </c>
      <c r="B100" s="5">
        <v>11</v>
      </c>
      <c r="C100" s="5">
        <v>4716</v>
      </c>
      <c r="D100" s="5">
        <v>12684</v>
      </c>
      <c r="E100" s="5">
        <v>33200</v>
      </c>
      <c r="F100" s="5">
        <f t="shared" si="14"/>
        <v>428.72727272727275</v>
      </c>
      <c r="G100" s="5">
        <f t="shared" si="15"/>
        <v>1153.090909090909</v>
      </c>
      <c r="H100" s="7">
        <f t="shared" si="16"/>
        <v>3018.181818181818</v>
      </c>
      <c r="I100" s="5">
        <v>15</v>
      </c>
      <c r="J100" s="5">
        <v>62100</v>
      </c>
      <c r="K100" s="5">
        <v>8572</v>
      </c>
      <c r="L100" s="5">
        <v>5921</v>
      </c>
      <c r="M100" s="5">
        <f t="shared" si="22"/>
        <v>4140</v>
      </c>
      <c r="N100" s="5">
        <f t="shared" si="23"/>
        <v>571.4666666666667</v>
      </c>
      <c r="O100" s="7">
        <f t="shared" si="24"/>
        <v>394.73333333333335</v>
      </c>
      <c r="P100" s="5">
        <v>12</v>
      </c>
      <c r="Q100" s="5">
        <v>54343</v>
      </c>
      <c r="R100" s="7">
        <f t="shared" si="11"/>
        <v>4528.583333333333</v>
      </c>
      <c r="S100" s="5">
        <v>4</v>
      </c>
      <c r="T100" s="5">
        <v>208576</v>
      </c>
      <c r="U100" s="7">
        <f>T100/S100</f>
        <v>52144</v>
      </c>
    </row>
    <row r="101" spans="1:21" x14ac:dyDescent="0.3">
      <c r="A101" s="8">
        <v>45274</v>
      </c>
      <c r="B101" s="5">
        <v>13</v>
      </c>
      <c r="C101" s="5">
        <v>3917</v>
      </c>
      <c r="D101" s="5">
        <v>11627</v>
      </c>
      <c r="E101" s="5">
        <v>31600</v>
      </c>
      <c r="F101" s="5">
        <f t="shared" si="14"/>
        <v>301.30769230769232</v>
      </c>
      <c r="G101" s="5">
        <f t="shared" si="15"/>
        <v>894.38461538461536</v>
      </c>
      <c r="H101" s="7">
        <f t="shared" si="16"/>
        <v>2430.7692307692309</v>
      </c>
      <c r="I101" s="5">
        <v>13</v>
      </c>
      <c r="J101" s="5">
        <v>39000</v>
      </c>
      <c r="K101" s="5">
        <v>6337</v>
      </c>
      <c r="L101" s="5">
        <v>4295</v>
      </c>
      <c r="M101" s="5">
        <f t="shared" si="22"/>
        <v>3000</v>
      </c>
      <c r="N101" s="5">
        <f t="shared" si="23"/>
        <v>487.46153846153845</v>
      </c>
      <c r="O101" s="7">
        <f t="shared" si="24"/>
        <v>330.38461538461536</v>
      </c>
      <c r="P101" s="5">
        <v>11</v>
      </c>
      <c r="Q101" s="5">
        <v>23848</v>
      </c>
      <c r="R101" s="7">
        <f t="shared" si="11"/>
        <v>2168</v>
      </c>
      <c r="S101" s="5">
        <v>7</v>
      </c>
      <c r="T101" s="5">
        <v>89862</v>
      </c>
      <c r="U101" s="7">
        <f>T101/S101</f>
        <v>12837.428571428571</v>
      </c>
    </row>
    <row r="102" spans="1:21" x14ac:dyDescent="0.3">
      <c r="A102" s="8">
        <v>45275</v>
      </c>
      <c r="B102" s="5">
        <v>7</v>
      </c>
      <c r="C102" s="5">
        <v>3919</v>
      </c>
      <c r="D102" s="5">
        <v>10470</v>
      </c>
      <c r="E102" s="5">
        <v>29800</v>
      </c>
      <c r="F102" s="5">
        <f t="shared" si="14"/>
        <v>559.85714285714289</v>
      </c>
      <c r="G102" s="5">
        <f t="shared" si="15"/>
        <v>1495.7142857142858</v>
      </c>
      <c r="H102" s="7">
        <f t="shared" si="16"/>
        <v>4257.1428571428569</v>
      </c>
      <c r="I102" s="5">
        <v>18</v>
      </c>
      <c r="J102" s="5">
        <v>53100</v>
      </c>
      <c r="K102" s="5">
        <v>11528</v>
      </c>
      <c r="L102" s="5">
        <v>5454</v>
      </c>
      <c r="M102" s="5">
        <f t="shared" si="22"/>
        <v>2950</v>
      </c>
      <c r="N102" s="5">
        <f t="shared" si="23"/>
        <v>640.44444444444446</v>
      </c>
      <c r="O102" s="7">
        <f t="shared" si="24"/>
        <v>303</v>
      </c>
      <c r="P102" s="5">
        <v>7</v>
      </c>
      <c r="Q102" s="5">
        <v>22993</v>
      </c>
      <c r="R102" s="7">
        <f t="shared" si="11"/>
        <v>3284.7142857142858</v>
      </c>
      <c r="S102" s="5">
        <v>6</v>
      </c>
      <c r="T102" s="5">
        <v>54818</v>
      </c>
      <c r="U102" s="7">
        <f>T102/S102</f>
        <v>9136.3333333333339</v>
      </c>
    </row>
    <row r="103" spans="1:21" x14ac:dyDescent="0.3">
      <c r="A103" s="8">
        <v>45276</v>
      </c>
      <c r="B103" s="5">
        <v>4</v>
      </c>
      <c r="C103" s="5">
        <v>2187</v>
      </c>
      <c r="D103" s="5">
        <v>6000</v>
      </c>
      <c r="E103" s="5">
        <v>15400</v>
      </c>
      <c r="F103" s="5">
        <f t="shared" si="14"/>
        <v>546.75</v>
      </c>
      <c r="G103" s="5">
        <f t="shared" si="15"/>
        <v>1500</v>
      </c>
      <c r="H103" s="7">
        <f t="shared" si="16"/>
        <v>3850</v>
      </c>
      <c r="I103" s="5">
        <v>8</v>
      </c>
      <c r="J103" s="5">
        <v>21500</v>
      </c>
      <c r="K103" s="5">
        <v>3617</v>
      </c>
      <c r="L103" s="5">
        <v>2258</v>
      </c>
      <c r="M103" s="5">
        <f t="shared" si="22"/>
        <v>2687.5</v>
      </c>
      <c r="N103" s="5">
        <f t="shared" si="23"/>
        <v>452.125</v>
      </c>
      <c r="O103" s="7">
        <f t="shared" si="24"/>
        <v>282.25</v>
      </c>
      <c r="P103" s="5">
        <v>8</v>
      </c>
      <c r="Q103" s="5">
        <v>21715</v>
      </c>
      <c r="R103" s="7">
        <f t="shared" ref="R103:R166" si="25">Q103/P103</f>
        <v>2714.375</v>
      </c>
      <c r="S103" s="5">
        <v>4</v>
      </c>
      <c r="T103" s="5">
        <v>58300</v>
      </c>
      <c r="U103" s="7">
        <f>T103/S103</f>
        <v>14575</v>
      </c>
    </row>
    <row r="104" spans="1:21" x14ac:dyDescent="0.3">
      <c r="A104" s="8">
        <v>45277</v>
      </c>
      <c r="B104" s="5">
        <v>8</v>
      </c>
      <c r="C104" s="5">
        <v>3156</v>
      </c>
      <c r="D104" s="5">
        <v>8922</v>
      </c>
      <c r="E104" s="5">
        <v>27600</v>
      </c>
      <c r="F104" s="5">
        <f t="shared" si="14"/>
        <v>394.5</v>
      </c>
      <c r="G104" s="5">
        <f t="shared" si="15"/>
        <v>1115.25</v>
      </c>
      <c r="H104" s="7">
        <f t="shared" si="16"/>
        <v>3450</v>
      </c>
      <c r="I104" s="5">
        <v>11</v>
      </c>
      <c r="J104" s="5">
        <v>39800</v>
      </c>
      <c r="K104" s="5">
        <v>4906</v>
      </c>
      <c r="L104" s="5">
        <v>3316</v>
      </c>
      <c r="M104" s="5">
        <f t="shared" si="22"/>
        <v>3618.181818181818</v>
      </c>
      <c r="N104" s="5">
        <f t="shared" si="23"/>
        <v>446</v>
      </c>
      <c r="O104" s="7">
        <f t="shared" si="24"/>
        <v>301.45454545454544</v>
      </c>
      <c r="P104" s="5">
        <v>5</v>
      </c>
      <c r="Q104" s="5">
        <v>18433</v>
      </c>
      <c r="R104" s="7">
        <f t="shared" si="25"/>
        <v>3686.6</v>
      </c>
      <c r="S104" s="5">
        <v>0</v>
      </c>
      <c r="T104" s="5">
        <v>0</v>
      </c>
      <c r="U104" s="7">
        <v>0</v>
      </c>
    </row>
    <row r="105" spans="1:21" x14ac:dyDescent="0.3">
      <c r="A105" s="8">
        <v>45278</v>
      </c>
      <c r="B105" s="5">
        <v>11</v>
      </c>
      <c r="C105" s="5">
        <v>6446</v>
      </c>
      <c r="D105" s="5">
        <v>11053</v>
      </c>
      <c r="E105" s="5">
        <v>32200</v>
      </c>
      <c r="F105" s="5">
        <f t="shared" si="14"/>
        <v>586</v>
      </c>
      <c r="G105" s="5">
        <f t="shared" si="15"/>
        <v>1004.8181818181819</v>
      </c>
      <c r="H105" s="7">
        <f t="shared" si="16"/>
        <v>2927.2727272727275</v>
      </c>
      <c r="I105" s="5">
        <v>14</v>
      </c>
      <c r="J105" s="5">
        <v>117300</v>
      </c>
      <c r="K105" s="5">
        <v>13539</v>
      </c>
      <c r="L105" s="5">
        <v>7040</v>
      </c>
      <c r="M105" s="5">
        <f t="shared" si="22"/>
        <v>8378.5714285714294</v>
      </c>
      <c r="N105" s="5">
        <f t="shared" si="23"/>
        <v>967.07142857142856</v>
      </c>
      <c r="O105" s="7">
        <f t="shared" si="24"/>
        <v>502.85714285714283</v>
      </c>
      <c r="P105" s="5">
        <v>5</v>
      </c>
      <c r="Q105" s="5">
        <v>10880</v>
      </c>
      <c r="R105" s="7">
        <f t="shared" si="25"/>
        <v>2176</v>
      </c>
      <c r="S105" s="5">
        <v>4</v>
      </c>
      <c r="T105" s="5">
        <v>523446</v>
      </c>
      <c r="U105" s="7">
        <f t="shared" ref="U105:U112" si="26">T105/S105</f>
        <v>130861.5</v>
      </c>
    </row>
    <row r="106" spans="1:21" x14ac:dyDescent="0.3">
      <c r="A106" s="8">
        <v>45279</v>
      </c>
      <c r="B106" s="5">
        <v>5</v>
      </c>
      <c r="C106" s="5">
        <v>2226</v>
      </c>
      <c r="D106" s="5">
        <v>6420</v>
      </c>
      <c r="E106" s="5">
        <v>15500</v>
      </c>
      <c r="F106" s="5">
        <f t="shared" si="14"/>
        <v>445.2</v>
      </c>
      <c r="G106" s="5">
        <f t="shared" si="15"/>
        <v>1284</v>
      </c>
      <c r="H106" s="7">
        <f t="shared" si="16"/>
        <v>3100</v>
      </c>
      <c r="I106" s="5">
        <v>7</v>
      </c>
      <c r="J106" s="5">
        <v>28600</v>
      </c>
      <c r="K106" s="5">
        <v>3909</v>
      </c>
      <c r="L106" s="5">
        <v>4035</v>
      </c>
      <c r="M106" s="5">
        <f t="shared" si="22"/>
        <v>4085.7142857142858</v>
      </c>
      <c r="N106" s="5">
        <f t="shared" si="23"/>
        <v>558.42857142857144</v>
      </c>
      <c r="O106" s="7">
        <f t="shared" si="24"/>
        <v>576.42857142857144</v>
      </c>
      <c r="P106" s="5">
        <v>11</v>
      </c>
      <c r="Q106" s="5">
        <v>48094</v>
      </c>
      <c r="R106" s="7">
        <f t="shared" si="25"/>
        <v>4372.181818181818</v>
      </c>
      <c r="S106" s="5">
        <v>6</v>
      </c>
      <c r="T106" s="5">
        <v>92302</v>
      </c>
      <c r="U106" s="7">
        <f t="shared" si="26"/>
        <v>15383.666666666666</v>
      </c>
    </row>
    <row r="107" spans="1:21" x14ac:dyDescent="0.3">
      <c r="A107" s="8">
        <v>45280</v>
      </c>
      <c r="B107" s="5">
        <v>8</v>
      </c>
      <c r="C107" s="5">
        <v>3406</v>
      </c>
      <c r="D107" s="5">
        <v>7956</v>
      </c>
      <c r="E107" s="5">
        <v>19800</v>
      </c>
      <c r="F107" s="5">
        <f t="shared" si="14"/>
        <v>425.75</v>
      </c>
      <c r="G107" s="5">
        <f t="shared" si="15"/>
        <v>994.5</v>
      </c>
      <c r="H107" s="7">
        <f t="shared" si="16"/>
        <v>2475</v>
      </c>
      <c r="I107" s="5">
        <v>16</v>
      </c>
      <c r="J107" s="5">
        <v>82900</v>
      </c>
      <c r="K107" s="5">
        <v>7686</v>
      </c>
      <c r="L107" s="5">
        <v>7971</v>
      </c>
      <c r="M107" s="5">
        <f t="shared" si="22"/>
        <v>5181.25</v>
      </c>
      <c r="N107" s="5">
        <f t="shared" si="23"/>
        <v>480.375</v>
      </c>
      <c r="O107" s="7">
        <f t="shared" si="24"/>
        <v>498.1875</v>
      </c>
      <c r="P107" s="5">
        <v>9</v>
      </c>
      <c r="Q107" s="5">
        <v>24927</v>
      </c>
      <c r="R107" s="7">
        <f t="shared" si="25"/>
        <v>2769.6666666666665</v>
      </c>
      <c r="S107" s="5">
        <v>7</v>
      </c>
      <c r="T107" s="5">
        <v>324982</v>
      </c>
      <c r="U107" s="7">
        <f t="shared" si="26"/>
        <v>46426</v>
      </c>
    </row>
    <row r="108" spans="1:21" x14ac:dyDescent="0.3">
      <c r="A108" s="8">
        <v>45281</v>
      </c>
      <c r="B108" s="5">
        <v>6</v>
      </c>
      <c r="C108" s="5">
        <v>3445</v>
      </c>
      <c r="D108" s="5">
        <v>7194</v>
      </c>
      <c r="E108" s="5">
        <v>21200</v>
      </c>
      <c r="F108" s="5">
        <f t="shared" si="14"/>
        <v>574.16666666666663</v>
      </c>
      <c r="G108" s="5">
        <f t="shared" si="15"/>
        <v>1199</v>
      </c>
      <c r="H108" s="7">
        <f t="shared" si="16"/>
        <v>3533.3333333333335</v>
      </c>
      <c r="I108" s="5">
        <v>9</v>
      </c>
      <c r="J108" s="5">
        <v>24400</v>
      </c>
      <c r="K108" s="5">
        <v>3077</v>
      </c>
      <c r="L108" s="5">
        <v>2337</v>
      </c>
      <c r="M108" s="5">
        <f t="shared" si="22"/>
        <v>2711.1111111111113</v>
      </c>
      <c r="N108" s="5">
        <f t="shared" si="23"/>
        <v>341.88888888888891</v>
      </c>
      <c r="O108" s="7">
        <f t="shared" si="24"/>
        <v>259.66666666666669</v>
      </c>
      <c r="P108" s="5">
        <v>9</v>
      </c>
      <c r="Q108" s="5">
        <v>28016</v>
      </c>
      <c r="R108" s="7">
        <f t="shared" si="25"/>
        <v>3112.8888888888887</v>
      </c>
      <c r="S108" s="5">
        <v>10</v>
      </c>
      <c r="T108" s="5">
        <v>60988</v>
      </c>
      <c r="U108" s="7">
        <f t="shared" si="26"/>
        <v>6098.8</v>
      </c>
    </row>
    <row r="109" spans="1:21" x14ac:dyDescent="0.3">
      <c r="A109" s="8">
        <v>45282</v>
      </c>
      <c r="B109" s="5">
        <v>13</v>
      </c>
      <c r="C109" s="5">
        <v>4572</v>
      </c>
      <c r="D109" s="5">
        <v>10195</v>
      </c>
      <c r="E109" s="5">
        <v>30698</v>
      </c>
      <c r="F109" s="5">
        <f t="shared" si="14"/>
        <v>351.69230769230768</v>
      </c>
      <c r="G109" s="5">
        <f t="shared" si="15"/>
        <v>784.23076923076928</v>
      </c>
      <c r="H109" s="7">
        <f t="shared" si="16"/>
        <v>2361.3846153846152</v>
      </c>
      <c r="I109" s="5">
        <v>16</v>
      </c>
      <c r="J109" s="5">
        <v>55900</v>
      </c>
      <c r="K109" s="5">
        <v>5132</v>
      </c>
      <c r="L109" s="5">
        <v>5056</v>
      </c>
      <c r="M109" s="5">
        <f t="shared" si="22"/>
        <v>3493.75</v>
      </c>
      <c r="N109" s="5">
        <f t="shared" si="23"/>
        <v>320.75</v>
      </c>
      <c r="O109" s="7">
        <f t="shared" si="24"/>
        <v>316</v>
      </c>
      <c r="P109" s="5">
        <v>9</v>
      </c>
      <c r="Q109" s="5">
        <v>25383</v>
      </c>
      <c r="R109" s="7">
        <f t="shared" si="25"/>
        <v>2820.3333333333335</v>
      </c>
      <c r="S109" s="5">
        <v>9</v>
      </c>
      <c r="T109" s="5">
        <v>49012</v>
      </c>
      <c r="U109" s="7">
        <f t="shared" si="26"/>
        <v>5445.7777777777774</v>
      </c>
    </row>
    <row r="110" spans="1:21" x14ac:dyDescent="0.3">
      <c r="A110" s="8">
        <v>45283</v>
      </c>
      <c r="B110" s="5">
        <v>6</v>
      </c>
      <c r="C110" s="5">
        <v>3847</v>
      </c>
      <c r="D110" s="5">
        <v>5133</v>
      </c>
      <c r="E110" s="5">
        <v>17000</v>
      </c>
      <c r="F110" s="5">
        <f t="shared" si="14"/>
        <v>641.16666666666663</v>
      </c>
      <c r="G110" s="5">
        <f t="shared" si="15"/>
        <v>855.5</v>
      </c>
      <c r="H110" s="7">
        <f t="shared" si="16"/>
        <v>2833.3333333333335</v>
      </c>
      <c r="I110" s="5">
        <v>10</v>
      </c>
      <c r="J110" s="5">
        <v>83800</v>
      </c>
      <c r="K110" s="5">
        <v>7603</v>
      </c>
      <c r="L110" s="5">
        <v>6456</v>
      </c>
      <c r="M110" s="5">
        <f t="shared" si="22"/>
        <v>8380</v>
      </c>
      <c r="N110" s="5">
        <f t="shared" si="23"/>
        <v>760.3</v>
      </c>
      <c r="O110" s="7">
        <f t="shared" si="24"/>
        <v>645.6</v>
      </c>
      <c r="P110" s="5">
        <v>10</v>
      </c>
      <c r="Q110" s="5">
        <v>42502</v>
      </c>
      <c r="R110" s="7">
        <f t="shared" si="25"/>
        <v>4250.2</v>
      </c>
      <c r="S110" s="5">
        <v>2</v>
      </c>
      <c r="T110" s="5">
        <v>97350</v>
      </c>
      <c r="U110" s="7">
        <f t="shared" si="26"/>
        <v>48675</v>
      </c>
    </row>
    <row r="111" spans="1:21" x14ac:dyDescent="0.3">
      <c r="A111" s="8">
        <v>45284</v>
      </c>
      <c r="B111" s="5">
        <v>3</v>
      </c>
      <c r="C111" s="5">
        <v>2859</v>
      </c>
      <c r="D111" s="5">
        <v>4100</v>
      </c>
      <c r="E111" s="5">
        <v>13200</v>
      </c>
      <c r="F111" s="5">
        <f t="shared" ref="F111:F120" si="27">C111/B111</f>
        <v>953</v>
      </c>
      <c r="G111" s="5">
        <f t="shared" ref="G111:G120" si="28">D111/B111</f>
        <v>1366.6666666666667</v>
      </c>
      <c r="H111" s="7">
        <f t="shared" ref="H111:H120" si="29">E111/B111</f>
        <v>4400</v>
      </c>
      <c r="I111" s="5">
        <v>3</v>
      </c>
      <c r="J111" s="5">
        <v>10200</v>
      </c>
      <c r="K111" s="5">
        <v>1441</v>
      </c>
      <c r="L111" s="5">
        <v>1204</v>
      </c>
      <c r="M111" s="5">
        <f t="shared" si="22"/>
        <v>3400</v>
      </c>
      <c r="N111" s="5">
        <f t="shared" si="23"/>
        <v>480.33333333333331</v>
      </c>
      <c r="O111" s="7">
        <f t="shared" si="24"/>
        <v>401.33333333333331</v>
      </c>
      <c r="P111" s="5">
        <v>3</v>
      </c>
      <c r="Q111" s="5">
        <v>9404</v>
      </c>
      <c r="R111" s="7">
        <f t="shared" si="25"/>
        <v>3134.6666666666665</v>
      </c>
      <c r="S111" s="5">
        <v>2</v>
      </c>
      <c r="T111" s="5">
        <v>69445</v>
      </c>
      <c r="U111" s="7">
        <f t="shared" si="26"/>
        <v>34722.5</v>
      </c>
    </row>
    <row r="112" spans="1:21" x14ac:dyDescent="0.3">
      <c r="A112" s="8">
        <v>45285</v>
      </c>
      <c r="B112" s="5">
        <v>5</v>
      </c>
      <c r="C112" s="5">
        <v>2873</v>
      </c>
      <c r="D112" s="5">
        <v>4712</v>
      </c>
      <c r="E112" s="5">
        <v>12600</v>
      </c>
      <c r="F112" s="5">
        <f t="shared" si="27"/>
        <v>574.6</v>
      </c>
      <c r="G112" s="5">
        <f t="shared" si="28"/>
        <v>942.4</v>
      </c>
      <c r="H112" s="7">
        <f t="shared" si="29"/>
        <v>2520</v>
      </c>
      <c r="I112" s="5">
        <v>5</v>
      </c>
      <c r="J112" s="5">
        <v>15400</v>
      </c>
      <c r="K112" s="5">
        <v>1744</v>
      </c>
      <c r="L112" s="5">
        <v>1609</v>
      </c>
      <c r="M112" s="5">
        <f t="shared" si="22"/>
        <v>3080</v>
      </c>
      <c r="N112" s="5">
        <f t="shared" si="23"/>
        <v>348.8</v>
      </c>
      <c r="O112" s="7">
        <f t="shared" si="24"/>
        <v>321.8</v>
      </c>
      <c r="P112" s="5">
        <v>5</v>
      </c>
      <c r="Q112" s="5">
        <v>18235</v>
      </c>
      <c r="R112" s="7">
        <f t="shared" si="25"/>
        <v>3647</v>
      </c>
      <c r="S112" s="5">
        <v>2</v>
      </c>
      <c r="T112" s="5">
        <v>108269</v>
      </c>
      <c r="U112" s="7">
        <f t="shared" si="26"/>
        <v>54134.5</v>
      </c>
    </row>
    <row r="113" spans="1:21" x14ac:dyDescent="0.3">
      <c r="A113" s="8">
        <v>45286</v>
      </c>
      <c r="B113" s="5">
        <v>9</v>
      </c>
      <c r="C113" s="5">
        <v>5339</v>
      </c>
      <c r="D113" s="5">
        <v>9457</v>
      </c>
      <c r="E113" s="5">
        <v>27300</v>
      </c>
      <c r="F113" s="5">
        <f t="shared" si="27"/>
        <v>593.22222222222217</v>
      </c>
      <c r="G113" s="5">
        <f t="shared" si="28"/>
        <v>1050.7777777777778</v>
      </c>
      <c r="H113" s="7">
        <f t="shared" si="29"/>
        <v>3033.3333333333335</v>
      </c>
      <c r="I113" s="5">
        <v>12</v>
      </c>
      <c r="J113" s="5">
        <v>121500</v>
      </c>
      <c r="K113" s="5">
        <v>8878</v>
      </c>
      <c r="L113" s="5">
        <v>7395</v>
      </c>
      <c r="M113" s="5">
        <f t="shared" si="22"/>
        <v>10125</v>
      </c>
      <c r="N113" s="5">
        <f t="shared" si="23"/>
        <v>739.83333333333337</v>
      </c>
      <c r="O113" s="7">
        <f t="shared" si="24"/>
        <v>616.25</v>
      </c>
      <c r="P113" s="5">
        <v>7</v>
      </c>
      <c r="Q113" s="5">
        <v>20474</v>
      </c>
      <c r="R113" s="7">
        <f t="shared" si="25"/>
        <v>2924.8571428571427</v>
      </c>
      <c r="S113" s="5">
        <v>13</v>
      </c>
      <c r="T113" s="5">
        <v>167950</v>
      </c>
      <c r="U113" s="7">
        <f t="shared" ref="U113:U124" si="30">T113/S113</f>
        <v>12919.23076923077</v>
      </c>
    </row>
    <row r="114" spans="1:21" x14ac:dyDescent="0.3">
      <c r="A114" s="8">
        <v>45287</v>
      </c>
      <c r="B114" s="5">
        <v>9</v>
      </c>
      <c r="C114" s="5">
        <v>4122</v>
      </c>
      <c r="D114" s="5">
        <v>8430</v>
      </c>
      <c r="E114" s="5">
        <v>23800</v>
      </c>
      <c r="F114" s="5">
        <f t="shared" si="27"/>
        <v>458</v>
      </c>
      <c r="G114" s="5">
        <f t="shared" si="28"/>
        <v>936.66666666666663</v>
      </c>
      <c r="H114" s="7">
        <f t="shared" si="29"/>
        <v>2644.4444444444443</v>
      </c>
      <c r="I114" s="5">
        <v>16</v>
      </c>
      <c r="J114" s="5">
        <v>78200</v>
      </c>
      <c r="K114" s="5">
        <v>7708</v>
      </c>
      <c r="L114" s="5">
        <v>7412</v>
      </c>
      <c r="M114" s="5">
        <f t="shared" si="22"/>
        <v>4887.5</v>
      </c>
      <c r="N114" s="5">
        <f t="shared" si="23"/>
        <v>481.75</v>
      </c>
      <c r="O114" s="7">
        <f t="shared" si="24"/>
        <v>463.25</v>
      </c>
      <c r="P114" s="5">
        <v>12</v>
      </c>
      <c r="Q114" s="5">
        <v>40528</v>
      </c>
      <c r="R114" s="7">
        <f t="shared" si="25"/>
        <v>3377.3333333333335</v>
      </c>
      <c r="S114" s="5">
        <v>8</v>
      </c>
      <c r="T114" s="5">
        <v>105999</v>
      </c>
      <c r="U114" s="7">
        <f t="shared" si="30"/>
        <v>13249.875</v>
      </c>
    </row>
    <row r="115" spans="1:21" x14ac:dyDescent="0.3">
      <c r="A115" s="8">
        <v>45288</v>
      </c>
      <c r="B115" s="5">
        <v>11</v>
      </c>
      <c r="C115" s="5">
        <v>5958</v>
      </c>
      <c r="D115" s="5">
        <v>10204</v>
      </c>
      <c r="E115" s="5">
        <v>28332</v>
      </c>
      <c r="F115" s="5">
        <f t="shared" si="27"/>
        <v>541.63636363636363</v>
      </c>
      <c r="G115" s="5">
        <f t="shared" si="28"/>
        <v>927.63636363636363</v>
      </c>
      <c r="H115" s="7">
        <f t="shared" si="29"/>
        <v>2575.6363636363635</v>
      </c>
      <c r="I115" s="5">
        <v>15</v>
      </c>
      <c r="J115" s="5">
        <v>47500</v>
      </c>
      <c r="K115" s="5">
        <v>5989</v>
      </c>
      <c r="L115" s="5">
        <v>4781</v>
      </c>
      <c r="M115" s="5">
        <f t="shared" si="22"/>
        <v>3166.6666666666665</v>
      </c>
      <c r="N115" s="5">
        <f t="shared" si="23"/>
        <v>399.26666666666665</v>
      </c>
      <c r="O115" s="7">
        <f t="shared" si="24"/>
        <v>318.73333333333335</v>
      </c>
      <c r="P115" s="5">
        <v>13</v>
      </c>
      <c r="Q115" s="5">
        <v>52197</v>
      </c>
      <c r="R115" s="7">
        <f t="shared" si="25"/>
        <v>4015.1538461538462</v>
      </c>
      <c r="S115" s="5">
        <v>8</v>
      </c>
      <c r="T115" s="5">
        <v>477348</v>
      </c>
      <c r="U115" s="7">
        <f t="shared" si="30"/>
        <v>59668.5</v>
      </c>
    </row>
    <row r="116" spans="1:21" x14ac:dyDescent="0.3">
      <c r="A116" s="8">
        <v>45289</v>
      </c>
      <c r="B116" s="5">
        <v>7</v>
      </c>
      <c r="C116" s="5">
        <v>2749</v>
      </c>
      <c r="D116" s="5">
        <v>6535</v>
      </c>
      <c r="E116" s="5">
        <v>18400</v>
      </c>
      <c r="F116" s="5">
        <f t="shared" si="27"/>
        <v>392.71428571428572</v>
      </c>
      <c r="G116" s="5">
        <f t="shared" si="28"/>
        <v>933.57142857142856</v>
      </c>
      <c r="H116" s="7">
        <f t="shared" si="29"/>
        <v>2628.5714285714284</v>
      </c>
      <c r="I116" s="5">
        <v>10</v>
      </c>
      <c r="J116" s="5">
        <v>46300</v>
      </c>
      <c r="K116" s="5">
        <v>5474</v>
      </c>
      <c r="L116" s="5">
        <v>4422</v>
      </c>
      <c r="M116" s="5">
        <f t="shared" si="22"/>
        <v>4630</v>
      </c>
      <c r="N116" s="5">
        <f t="shared" si="23"/>
        <v>547.4</v>
      </c>
      <c r="O116" s="7">
        <f t="shared" si="24"/>
        <v>442.2</v>
      </c>
      <c r="P116" s="5">
        <v>9</v>
      </c>
      <c r="Q116" s="5">
        <v>17067</v>
      </c>
      <c r="R116" s="7">
        <f t="shared" si="25"/>
        <v>1896.3333333333333</v>
      </c>
      <c r="S116" s="5">
        <v>6</v>
      </c>
      <c r="T116" s="5">
        <v>40704</v>
      </c>
      <c r="U116" s="7">
        <f t="shared" si="30"/>
        <v>6784</v>
      </c>
    </row>
    <row r="117" spans="1:21" x14ac:dyDescent="0.3">
      <c r="A117" s="8">
        <v>45290</v>
      </c>
      <c r="B117" s="5">
        <v>5</v>
      </c>
      <c r="C117" s="5">
        <v>4987</v>
      </c>
      <c r="D117" s="5">
        <v>7789</v>
      </c>
      <c r="E117" s="5">
        <v>21600</v>
      </c>
      <c r="F117" s="5">
        <f t="shared" si="27"/>
        <v>997.4</v>
      </c>
      <c r="G117" s="5">
        <f t="shared" si="28"/>
        <v>1557.8</v>
      </c>
      <c r="H117" s="7">
        <f t="shared" si="29"/>
        <v>4320</v>
      </c>
      <c r="I117" s="5">
        <v>6</v>
      </c>
      <c r="J117" s="5">
        <v>151400</v>
      </c>
      <c r="K117" s="5">
        <v>11018</v>
      </c>
      <c r="L117" s="5">
        <v>11169</v>
      </c>
      <c r="M117" s="5">
        <f t="shared" si="22"/>
        <v>25233.333333333332</v>
      </c>
      <c r="N117" s="5">
        <f t="shared" si="23"/>
        <v>1836.3333333333333</v>
      </c>
      <c r="O117" s="7">
        <f t="shared" si="24"/>
        <v>1861.5</v>
      </c>
      <c r="P117" s="5">
        <v>6</v>
      </c>
      <c r="Q117" s="5">
        <v>33916</v>
      </c>
      <c r="R117" s="7">
        <f t="shared" si="25"/>
        <v>5652.666666666667</v>
      </c>
      <c r="S117" s="5">
        <v>3</v>
      </c>
      <c r="T117" s="5">
        <v>510513</v>
      </c>
      <c r="U117" s="7">
        <f t="shared" si="30"/>
        <v>170171</v>
      </c>
    </row>
    <row r="118" spans="1:21" s="41" customFormat="1" x14ac:dyDescent="0.3">
      <c r="A118" s="38">
        <v>45291</v>
      </c>
      <c r="B118" s="39">
        <v>5</v>
      </c>
      <c r="C118" s="39">
        <v>3461</v>
      </c>
      <c r="D118" s="39">
        <v>6478</v>
      </c>
      <c r="E118" s="39">
        <v>20600</v>
      </c>
      <c r="F118" s="39">
        <f t="shared" si="27"/>
        <v>692.2</v>
      </c>
      <c r="G118" s="39">
        <f t="shared" si="28"/>
        <v>1295.5999999999999</v>
      </c>
      <c r="H118" s="40">
        <f t="shared" si="29"/>
        <v>4120</v>
      </c>
      <c r="I118" s="39">
        <v>6</v>
      </c>
      <c r="J118" s="39">
        <v>25500</v>
      </c>
      <c r="K118" s="39">
        <v>3914</v>
      </c>
      <c r="L118" s="39">
        <v>2411</v>
      </c>
      <c r="M118" s="39">
        <f t="shared" si="22"/>
        <v>4250</v>
      </c>
      <c r="N118" s="39">
        <f t="shared" si="23"/>
        <v>652.33333333333337</v>
      </c>
      <c r="O118" s="40">
        <f t="shared" si="24"/>
        <v>401.83333333333331</v>
      </c>
      <c r="P118" s="39">
        <v>5</v>
      </c>
      <c r="Q118" s="39">
        <v>23237</v>
      </c>
      <c r="R118" s="40">
        <f t="shared" si="25"/>
        <v>4647.3999999999996</v>
      </c>
      <c r="S118" s="39">
        <v>3</v>
      </c>
      <c r="T118" s="39">
        <v>317733</v>
      </c>
      <c r="U118" s="40">
        <f t="shared" si="30"/>
        <v>105911</v>
      </c>
    </row>
    <row r="119" spans="1:21" x14ac:dyDescent="0.3">
      <c r="A119" s="8">
        <v>45292</v>
      </c>
      <c r="B119" s="5">
        <v>4</v>
      </c>
      <c r="C119" s="5">
        <v>1986</v>
      </c>
      <c r="D119" s="5">
        <v>4253</v>
      </c>
      <c r="E119" s="5">
        <v>11700</v>
      </c>
      <c r="F119" s="5">
        <f t="shared" si="27"/>
        <v>496.5</v>
      </c>
      <c r="G119" s="5">
        <f t="shared" si="28"/>
        <v>1063.25</v>
      </c>
      <c r="H119" s="7">
        <f t="shared" si="29"/>
        <v>2925</v>
      </c>
      <c r="I119" s="5">
        <v>7</v>
      </c>
      <c r="J119" s="5">
        <v>27800</v>
      </c>
      <c r="K119" s="5">
        <v>3691</v>
      </c>
      <c r="L119" s="5">
        <v>3510</v>
      </c>
      <c r="M119" s="5">
        <f t="shared" si="22"/>
        <v>3971.4285714285716</v>
      </c>
      <c r="N119" s="5">
        <f t="shared" si="23"/>
        <v>527.28571428571433</v>
      </c>
      <c r="O119" s="7">
        <f t="shared" si="24"/>
        <v>501.42857142857144</v>
      </c>
      <c r="P119" s="5">
        <v>6</v>
      </c>
      <c r="Q119" s="5">
        <v>21277</v>
      </c>
      <c r="R119" s="7">
        <f t="shared" si="25"/>
        <v>3546.1666666666665</v>
      </c>
      <c r="S119" s="5">
        <v>4</v>
      </c>
      <c r="T119" s="5">
        <v>290366</v>
      </c>
      <c r="U119" s="7">
        <f t="shared" si="30"/>
        <v>72591.5</v>
      </c>
    </row>
    <row r="120" spans="1:21" x14ac:dyDescent="0.3">
      <c r="A120" s="8">
        <v>45293</v>
      </c>
      <c r="B120" s="5">
        <v>5</v>
      </c>
      <c r="C120" s="5">
        <v>3096</v>
      </c>
      <c r="D120" s="5">
        <v>6200</v>
      </c>
      <c r="E120" s="5">
        <v>17100</v>
      </c>
      <c r="F120" s="5">
        <f t="shared" si="27"/>
        <v>619.20000000000005</v>
      </c>
      <c r="G120" s="5">
        <f t="shared" si="28"/>
        <v>1240</v>
      </c>
      <c r="H120" s="7">
        <f t="shared" si="29"/>
        <v>3420</v>
      </c>
      <c r="I120" s="5">
        <v>6</v>
      </c>
      <c r="J120" s="5">
        <v>75100</v>
      </c>
      <c r="K120" s="5">
        <v>4886</v>
      </c>
      <c r="L120" s="5">
        <v>3929</v>
      </c>
      <c r="M120" s="5">
        <f t="shared" si="22"/>
        <v>12516.666666666666</v>
      </c>
      <c r="N120" s="5">
        <f t="shared" si="23"/>
        <v>814.33333333333337</v>
      </c>
      <c r="O120" s="7">
        <f t="shared" si="24"/>
        <v>654.83333333333337</v>
      </c>
      <c r="P120" s="5">
        <v>3</v>
      </c>
      <c r="Q120" s="5">
        <v>17026</v>
      </c>
      <c r="R120" s="7">
        <f t="shared" si="25"/>
        <v>5675.333333333333</v>
      </c>
      <c r="S120" s="5">
        <v>2</v>
      </c>
      <c r="T120" s="5">
        <v>499042</v>
      </c>
      <c r="U120" s="7">
        <f t="shared" si="30"/>
        <v>249521</v>
      </c>
    </row>
    <row r="121" spans="1:21" x14ac:dyDescent="0.3">
      <c r="A121" s="8">
        <v>45294</v>
      </c>
      <c r="B121" s="5">
        <v>10</v>
      </c>
      <c r="C121" s="5">
        <v>4645</v>
      </c>
      <c r="D121" s="5">
        <v>8941</v>
      </c>
      <c r="E121" s="5">
        <v>25700</v>
      </c>
      <c r="F121" s="5">
        <f t="shared" ref="F121:F185" si="31">C121/B121</f>
        <v>464.5</v>
      </c>
      <c r="G121" s="5">
        <f t="shared" ref="G121:G185" si="32">D121/B121</f>
        <v>894.1</v>
      </c>
      <c r="H121" s="7">
        <f t="shared" ref="H121:H185" si="33">E121/B121</f>
        <v>2570</v>
      </c>
      <c r="I121" s="5">
        <v>11</v>
      </c>
      <c r="J121" s="5">
        <v>177000</v>
      </c>
      <c r="K121" s="5">
        <v>13291</v>
      </c>
      <c r="L121" s="5">
        <v>8749</v>
      </c>
      <c r="M121" s="5">
        <f t="shared" si="22"/>
        <v>16090.90909090909</v>
      </c>
      <c r="N121" s="5">
        <f t="shared" si="23"/>
        <v>1208.2727272727273</v>
      </c>
      <c r="O121" s="7">
        <f t="shared" si="24"/>
        <v>795.36363636363637</v>
      </c>
      <c r="P121" s="5">
        <v>9</v>
      </c>
      <c r="Q121" s="5">
        <v>36682</v>
      </c>
      <c r="R121" s="7">
        <f t="shared" si="25"/>
        <v>4075.7777777777778</v>
      </c>
      <c r="S121" s="5">
        <v>5</v>
      </c>
      <c r="T121" s="5">
        <v>189886</v>
      </c>
      <c r="U121" s="7">
        <f t="shared" si="30"/>
        <v>37977.199999999997</v>
      </c>
    </row>
    <row r="122" spans="1:21" x14ac:dyDescent="0.3">
      <c r="A122" s="8">
        <v>45295</v>
      </c>
      <c r="B122" s="5">
        <v>8</v>
      </c>
      <c r="C122" s="5">
        <v>2042</v>
      </c>
      <c r="D122" s="5">
        <v>6366</v>
      </c>
      <c r="E122" s="5">
        <v>18400</v>
      </c>
      <c r="F122" s="5">
        <f t="shared" si="31"/>
        <v>255.25</v>
      </c>
      <c r="G122" s="5">
        <f t="shared" si="32"/>
        <v>795.75</v>
      </c>
      <c r="H122" s="7">
        <f t="shared" si="33"/>
        <v>2300</v>
      </c>
      <c r="I122" s="5">
        <v>12</v>
      </c>
      <c r="J122" s="5">
        <v>176700</v>
      </c>
      <c r="K122" s="5">
        <v>12096</v>
      </c>
      <c r="L122" s="5">
        <v>10200</v>
      </c>
      <c r="M122" s="5">
        <f t="shared" si="22"/>
        <v>14725</v>
      </c>
      <c r="N122" s="5">
        <f t="shared" si="23"/>
        <v>1008</v>
      </c>
      <c r="O122" s="7">
        <f t="shared" si="24"/>
        <v>850</v>
      </c>
      <c r="P122" s="5">
        <v>9</v>
      </c>
      <c r="Q122" s="5">
        <v>38588</v>
      </c>
      <c r="R122" s="7">
        <f t="shared" si="25"/>
        <v>4287.5555555555557</v>
      </c>
      <c r="S122" s="5">
        <v>5</v>
      </c>
      <c r="T122" s="5">
        <v>136721</v>
      </c>
      <c r="U122" s="7">
        <f t="shared" si="30"/>
        <v>27344.2</v>
      </c>
    </row>
    <row r="123" spans="1:21" x14ac:dyDescent="0.3">
      <c r="A123" s="8">
        <v>45296</v>
      </c>
      <c r="B123" s="5">
        <v>8</v>
      </c>
      <c r="C123" s="5">
        <v>2532</v>
      </c>
      <c r="D123" s="5">
        <v>9350</v>
      </c>
      <c r="E123" s="5">
        <v>31800</v>
      </c>
      <c r="F123" s="5">
        <f t="shared" si="31"/>
        <v>316.5</v>
      </c>
      <c r="G123" s="5">
        <f t="shared" si="32"/>
        <v>1168.75</v>
      </c>
      <c r="H123" s="7">
        <f t="shared" si="33"/>
        <v>3975</v>
      </c>
      <c r="I123" s="5">
        <v>10</v>
      </c>
      <c r="J123" s="5">
        <v>50200</v>
      </c>
      <c r="K123" s="5">
        <v>5095</v>
      </c>
      <c r="L123" s="5">
        <v>4925</v>
      </c>
      <c r="M123" s="5">
        <f t="shared" si="22"/>
        <v>5020</v>
      </c>
      <c r="N123" s="5">
        <f t="shared" si="23"/>
        <v>509.5</v>
      </c>
      <c r="O123" s="7">
        <f t="shared" si="24"/>
        <v>492.5</v>
      </c>
      <c r="P123" s="5">
        <v>8</v>
      </c>
      <c r="Q123" s="5">
        <v>25197</v>
      </c>
      <c r="R123" s="7">
        <f t="shared" si="25"/>
        <v>3149.625</v>
      </c>
      <c r="S123" s="5">
        <v>4</v>
      </c>
      <c r="T123" s="5">
        <v>53800</v>
      </c>
      <c r="U123" s="7">
        <f t="shared" si="30"/>
        <v>13450</v>
      </c>
    </row>
    <row r="124" spans="1:21" x14ac:dyDescent="0.3">
      <c r="A124" s="8">
        <v>45297</v>
      </c>
      <c r="B124" s="5">
        <v>7</v>
      </c>
      <c r="C124" s="5">
        <v>5482</v>
      </c>
      <c r="D124" s="5">
        <v>7124</v>
      </c>
      <c r="E124" s="5">
        <v>21100</v>
      </c>
      <c r="F124" s="5">
        <f t="shared" si="31"/>
        <v>783.14285714285711</v>
      </c>
      <c r="G124" s="5">
        <f t="shared" si="32"/>
        <v>1017.7142857142857</v>
      </c>
      <c r="H124" s="7">
        <f t="shared" si="33"/>
        <v>3014.2857142857142</v>
      </c>
      <c r="I124" s="5">
        <v>9</v>
      </c>
      <c r="J124" s="5">
        <v>51500</v>
      </c>
      <c r="K124" s="5">
        <v>4566</v>
      </c>
      <c r="L124" s="5">
        <v>3303</v>
      </c>
      <c r="M124" s="5">
        <f t="shared" si="22"/>
        <v>5722.2222222222226</v>
      </c>
      <c r="N124" s="5">
        <f t="shared" si="23"/>
        <v>507.33333333333331</v>
      </c>
      <c r="O124" s="7">
        <f t="shared" si="24"/>
        <v>367</v>
      </c>
      <c r="P124" s="5">
        <v>12</v>
      </c>
      <c r="Q124" s="5">
        <v>48591</v>
      </c>
      <c r="R124" s="7">
        <f t="shared" si="25"/>
        <v>4049.25</v>
      </c>
      <c r="S124" s="5">
        <v>7</v>
      </c>
      <c r="T124" s="5">
        <v>213100</v>
      </c>
      <c r="U124" s="7">
        <f t="shared" si="30"/>
        <v>30442.857142857141</v>
      </c>
    </row>
    <row r="125" spans="1:21" x14ac:dyDescent="0.3">
      <c r="A125" s="8">
        <v>45298</v>
      </c>
      <c r="B125" s="5">
        <v>6</v>
      </c>
      <c r="C125" s="5">
        <v>3158</v>
      </c>
      <c r="D125" s="5">
        <v>7631</v>
      </c>
      <c r="E125" s="5">
        <v>20900</v>
      </c>
      <c r="F125" s="5">
        <f t="shared" si="31"/>
        <v>526.33333333333337</v>
      </c>
      <c r="G125" s="5">
        <f t="shared" si="32"/>
        <v>1271.8333333333333</v>
      </c>
      <c r="H125" s="7">
        <f t="shared" si="33"/>
        <v>3483.3333333333335</v>
      </c>
      <c r="I125" s="5">
        <v>5</v>
      </c>
      <c r="J125" s="5">
        <v>17400</v>
      </c>
      <c r="K125" s="5">
        <v>2405</v>
      </c>
      <c r="L125" s="5">
        <v>2576</v>
      </c>
      <c r="M125" s="5">
        <f t="shared" si="22"/>
        <v>3480</v>
      </c>
      <c r="N125" s="5">
        <f t="shared" si="23"/>
        <v>481</v>
      </c>
      <c r="O125" s="7">
        <f t="shared" si="24"/>
        <v>515.20000000000005</v>
      </c>
      <c r="P125" s="5">
        <v>8</v>
      </c>
      <c r="Q125" s="5">
        <v>26474</v>
      </c>
      <c r="R125" s="7">
        <f t="shared" si="25"/>
        <v>3309.25</v>
      </c>
      <c r="S125" s="5">
        <v>2</v>
      </c>
      <c r="T125" s="5">
        <v>15700</v>
      </c>
      <c r="U125" s="7">
        <f t="shared" ref="U125:U138" si="34">T125/S125</f>
        <v>7850</v>
      </c>
    </row>
    <row r="126" spans="1:21" x14ac:dyDescent="0.3">
      <c r="A126" s="8">
        <v>45299</v>
      </c>
      <c r="B126" s="5">
        <v>5</v>
      </c>
      <c r="C126" s="5">
        <v>2128</v>
      </c>
      <c r="D126" s="5">
        <v>4353</v>
      </c>
      <c r="E126" s="5">
        <v>11300</v>
      </c>
      <c r="F126" s="5">
        <f t="shared" si="31"/>
        <v>425.6</v>
      </c>
      <c r="G126" s="5">
        <f t="shared" si="32"/>
        <v>870.6</v>
      </c>
      <c r="H126" s="7">
        <f t="shared" si="33"/>
        <v>2260</v>
      </c>
      <c r="I126" s="5">
        <v>5</v>
      </c>
      <c r="J126" s="5">
        <v>60100</v>
      </c>
      <c r="K126" s="5">
        <v>5345</v>
      </c>
      <c r="L126" s="5">
        <v>4659</v>
      </c>
      <c r="M126" s="5">
        <f t="shared" si="22"/>
        <v>12020</v>
      </c>
      <c r="N126" s="5">
        <f t="shared" si="23"/>
        <v>1069</v>
      </c>
      <c r="O126" s="7">
        <f t="shared" si="24"/>
        <v>931.8</v>
      </c>
      <c r="P126" s="5">
        <v>14</v>
      </c>
      <c r="Q126" s="5">
        <v>41868</v>
      </c>
      <c r="R126" s="7">
        <f t="shared" si="25"/>
        <v>2990.5714285714284</v>
      </c>
      <c r="S126" s="5">
        <v>2</v>
      </c>
      <c r="T126" s="5">
        <v>17500</v>
      </c>
      <c r="U126" s="7">
        <f t="shared" si="34"/>
        <v>8750</v>
      </c>
    </row>
    <row r="127" spans="1:21" x14ac:dyDescent="0.3">
      <c r="A127" s="8">
        <v>45300</v>
      </c>
      <c r="B127" s="5">
        <v>8</v>
      </c>
      <c r="C127" s="5">
        <v>7944</v>
      </c>
      <c r="D127" s="5">
        <v>11968</v>
      </c>
      <c r="E127" s="5">
        <v>32500</v>
      </c>
      <c r="F127" s="5">
        <f t="shared" si="31"/>
        <v>993</v>
      </c>
      <c r="G127" s="5">
        <f t="shared" si="32"/>
        <v>1496</v>
      </c>
      <c r="H127" s="7">
        <f t="shared" si="33"/>
        <v>4062.5</v>
      </c>
      <c r="I127" s="5">
        <v>11</v>
      </c>
      <c r="J127" s="5">
        <v>130300</v>
      </c>
      <c r="K127" s="5">
        <v>11071</v>
      </c>
      <c r="L127" s="5">
        <v>6901</v>
      </c>
      <c r="M127" s="5">
        <f t="shared" si="22"/>
        <v>11845.454545454546</v>
      </c>
      <c r="N127" s="5">
        <f t="shared" si="23"/>
        <v>1006.4545454545455</v>
      </c>
      <c r="O127" s="7">
        <f t="shared" si="24"/>
        <v>627.36363636363637</v>
      </c>
      <c r="P127" s="5">
        <v>10</v>
      </c>
      <c r="Q127" s="5">
        <v>34146</v>
      </c>
      <c r="R127" s="7">
        <f t="shared" si="25"/>
        <v>3414.6</v>
      </c>
      <c r="S127" s="5">
        <v>6</v>
      </c>
      <c r="T127" s="5">
        <v>49821</v>
      </c>
      <c r="U127" s="7">
        <f t="shared" si="34"/>
        <v>8303.5</v>
      </c>
    </row>
    <row r="128" spans="1:21" x14ac:dyDescent="0.3">
      <c r="A128" s="8">
        <v>45301</v>
      </c>
      <c r="B128" s="5">
        <v>8</v>
      </c>
      <c r="C128" s="5">
        <v>2865</v>
      </c>
      <c r="D128" s="5">
        <v>6469</v>
      </c>
      <c r="E128" s="5">
        <v>17800</v>
      </c>
      <c r="F128" s="5">
        <f t="shared" si="31"/>
        <v>358.125</v>
      </c>
      <c r="G128" s="5">
        <f t="shared" si="32"/>
        <v>808.625</v>
      </c>
      <c r="H128" s="7">
        <f t="shared" si="33"/>
        <v>2225</v>
      </c>
      <c r="I128" s="5">
        <v>11</v>
      </c>
      <c r="J128" s="5">
        <v>41000</v>
      </c>
      <c r="K128" s="5">
        <v>5178</v>
      </c>
      <c r="L128" s="5">
        <v>3656</v>
      </c>
      <c r="M128" s="5">
        <f t="shared" si="22"/>
        <v>3727.2727272727275</v>
      </c>
      <c r="N128" s="5">
        <f t="shared" si="23"/>
        <v>470.72727272727275</v>
      </c>
      <c r="O128" s="7">
        <f t="shared" si="24"/>
        <v>332.36363636363637</v>
      </c>
      <c r="P128" s="5">
        <v>10</v>
      </c>
      <c r="Q128" s="5">
        <v>31102</v>
      </c>
      <c r="R128" s="7">
        <f t="shared" si="25"/>
        <v>3110.2</v>
      </c>
      <c r="S128" s="5">
        <v>4</v>
      </c>
      <c r="T128" s="5">
        <v>24242</v>
      </c>
      <c r="U128" s="7">
        <f t="shared" si="34"/>
        <v>6060.5</v>
      </c>
    </row>
    <row r="129" spans="1:21" x14ac:dyDescent="0.3">
      <c r="A129" s="8">
        <v>45302</v>
      </c>
      <c r="B129" s="5">
        <v>7</v>
      </c>
      <c r="C129" s="5">
        <v>3030</v>
      </c>
      <c r="D129" s="5">
        <v>7021</v>
      </c>
      <c r="E129" s="5">
        <v>20300</v>
      </c>
      <c r="F129" s="5">
        <f t="shared" si="31"/>
        <v>432.85714285714283</v>
      </c>
      <c r="G129" s="5">
        <f t="shared" si="32"/>
        <v>1003</v>
      </c>
      <c r="H129" s="7">
        <f t="shared" si="33"/>
        <v>2900</v>
      </c>
      <c r="I129" s="5">
        <v>13</v>
      </c>
      <c r="J129" s="5">
        <v>89800</v>
      </c>
      <c r="K129" s="5">
        <v>8189</v>
      </c>
      <c r="L129" s="5">
        <v>5856</v>
      </c>
      <c r="M129" s="5">
        <f t="shared" si="22"/>
        <v>6907.6923076923076</v>
      </c>
      <c r="N129" s="5">
        <f t="shared" si="23"/>
        <v>629.92307692307691</v>
      </c>
      <c r="O129" s="7">
        <f t="shared" si="24"/>
        <v>450.46153846153845</v>
      </c>
      <c r="P129" s="5">
        <v>10</v>
      </c>
      <c r="Q129" s="5">
        <v>22683</v>
      </c>
      <c r="R129" s="7">
        <f t="shared" si="25"/>
        <v>2268.3000000000002</v>
      </c>
      <c r="S129" s="5">
        <v>7</v>
      </c>
      <c r="T129" s="5">
        <v>302919</v>
      </c>
      <c r="U129" s="7">
        <f t="shared" si="34"/>
        <v>43274.142857142855</v>
      </c>
    </row>
    <row r="130" spans="1:21" x14ac:dyDescent="0.3">
      <c r="A130" s="8">
        <v>45303</v>
      </c>
      <c r="B130" s="5">
        <v>7</v>
      </c>
      <c r="C130" s="5">
        <v>3078</v>
      </c>
      <c r="D130" s="5">
        <v>7681</v>
      </c>
      <c r="E130" s="5">
        <v>21300</v>
      </c>
      <c r="F130" s="5">
        <f t="shared" si="31"/>
        <v>439.71428571428572</v>
      </c>
      <c r="G130" s="5">
        <f t="shared" si="32"/>
        <v>1097.2857142857142</v>
      </c>
      <c r="H130" s="7">
        <f t="shared" si="33"/>
        <v>3042.8571428571427</v>
      </c>
      <c r="I130" s="5">
        <v>11</v>
      </c>
      <c r="J130" s="5">
        <v>43600</v>
      </c>
      <c r="K130" s="5">
        <v>5059</v>
      </c>
      <c r="L130" s="5">
        <v>5128</v>
      </c>
      <c r="M130" s="5">
        <f t="shared" si="22"/>
        <v>3963.6363636363635</v>
      </c>
      <c r="N130" s="5">
        <f t="shared" si="23"/>
        <v>459.90909090909093</v>
      </c>
      <c r="O130" s="7">
        <f t="shared" si="24"/>
        <v>466.18181818181819</v>
      </c>
      <c r="P130" s="5">
        <v>10</v>
      </c>
      <c r="Q130" s="5">
        <v>26941</v>
      </c>
      <c r="R130" s="7">
        <f t="shared" si="25"/>
        <v>2694.1</v>
      </c>
      <c r="S130" s="5">
        <v>4</v>
      </c>
      <c r="T130" s="5">
        <v>26975</v>
      </c>
      <c r="U130" s="7">
        <f t="shared" si="34"/>
        <v>6743.75</v>
      </c>
    </row>
    <row r="131" spans="1:21" x14ac:dyDescent="0.3">
      <c r="A131" s="8">
        <v>45304</v>
      </c>
      <c r="B131" s="5">
        <v>6</v>
      </c>
      <c r="C131" s="5">
        <v>2600</v>
      </c>
      <c r="D131" s="5">
        <v>5191</v>
      </c>
      <c r="E131" s="5">
        <v>15900</v>
      </c>
      <c r="F131" s="5">
        <f t="shared" si="31"/>
        <v>433.33333333333331</v>
      </c>
      <c r="G131" s="5">
        <f t="shared" si="32"/>
        <v>865.16666666666663</v>
      </c>
      <c r="H131" s="7">
        <f t="shared" si="33"/>
        <v>2650</v>
      </c>
      <c r="I131" s="5">
        <v>14</v>
      </c>
      <c r="J131" s="5">
        <v>112200</v>
      </c>
      <c r="K131" s="5">
        <v>10274</v>
      </c>
      <c r="L131" s="5">
        <v>7191</v>
      </c>
      <c r="M131" s="5">
        <f t="shared" si="22"/>
        <v>8014.2857142857147</v>
      </c>
      <c r="N131" s="5">
        <f t="shared" si="23"/>
        <v>733.85714285714289</v>
      </c>
      <c r="O131" s="7">
        <f t="shared" si="24"/>
        <v>513.64285714285711</v>
      </c>
      <c r="P131" s="5">
        <v>12</v>
      </c>
      <c r="Q131" s="5">
        <v>73104</v>
      </c>
      <c r="R131" s="7">
        <f t="shared" si="25"/>
        <v>6092</v>
      </c>
      <c r="S131" s="5">
        <v>4</v>
      </c>
      <c r="T131" s="5">
        <v>29656</v>
      </c>
      <c r="U131" s="7">
        <f t="shared" si="34"/>
        <v>7414</v>
      </c>
    </row>
    <row r="132" spans="1:21" x14ac:dyDescent="0.3">
      <c r="A132" s="8">
        <v>45305</v>
      </c>
      <c r="B132" s="5">
        <v>9</v>
      </c>
      <c r="C132" s="5">
        <v>7051</v>
      </c>
      <c r="D132" s="5">
        <v>10759</v>
      </c>
      <c r="E132" s="5">
        <v>33500</v>
      </c>
      <c r="F132" s="5">
        <f t="shared" si="31"/>
        <v>783.44444444444446</v>
      </c>
      <c r="G132" s="5">
        <f t="shared" si="32"/>
        <v>1195.4444444444443</v>
      </c>
      <c r="H132" s="7">
        <f t="shared" si="33"/>
        <v>3722.2222222222222</v>
      </c>
      <c r="I132" s="5">
        <v>8</v>
      </c>
      <c r="J132" s="5">
        <v>123900</v>
      </c>
      <c r="K132" s="5">
        <v>9926</v>
      </c>
      <c r="L132" s="5">
        <v>4657</v>
      </c>
      <c r="M132" s="5">
        <f t="shared" si="22"/>
        <v>15487.5</v>
      </c>
      <c r="N132" s="5">
        <f t="shared" si="23"/>
        <v>1240.75</v>
      </c>
      <c r="O132" s="7">
        <f t="shared" si="24"/>
        <v>582.125</v>
      </c>
      <c r="P132" s="5">
        <v>9</v>
      </c>
      <c r="Q132" s="5">
        <v>37189</v>
      </c>
      <c r="R132" s="7">
        <f t="shared" si="25"/>
        <v>4132.1111111111113</v>
      </c>
      <c r="S132" s="5">
        <v>4</v>
      </c>
      <c r="T132" s="5">
        <v>197746</v>
      </c>
      <c r="U132" s="7">
        <f t="shared" si="34"/>
        <v>49436.5</v>
      </c>
    </row>
    <row r="133" spans="1:21" x14ac:dyDescent="0.3">
      <c r="A133" s="8">
        <v>45306</v>
      </c>
      <c r="B133" s="5">
        <v>7</v>
      </c>
      <c r="C133" s="5">
        <v>2935</v>
      </c>
      <c r="D133" s="5">
        <v>7233</v>
      </c>
      <c r="E133" s="5">
        <v>19100</v>
      </c>
      <c r="F133" s="5">
        <f t="shared" si="31"/>
        <v>419.28571428571428</v>
      </c>
      <c r="G133" s="5">
        <f t="shared" si="32"/>
        <v>1033.2857142857142</v>
      </c>
      <c r="H133" s="7">
        <f t="shared" si="33"/>
        <v>2728.5714285714284</v>
      </c>
      <c r="I133" s="5">
        <v>8</v>
      </c>
      <c r="J133" s="5">
        <v>97900</v>
      </c>
      <c r="K133" s="5">
        <v>6769</v>
      </c>
      <c r="L133" s="5">
        <v>5386</v>
      </c>
      <c r="M133" s="5">
        <f t="shared" si="22"/>
        <v>12237.5</v>
      </c>
      <c r="N133" s="5">
        <f t="shared" si="23"/>
        <v>846.125</v>
      </c>
      <c r="O133" s="7">
        <f t="shared" si="24"/>
        <v>673.25</v>
      </c>
      <c r="P133" s="5">
        <v>6</v>
      </c>
      <c r="Q133" s="5">
        <v>45083</v>
      </c>
      <c r="R133" s="7">
        <f t="shared" si="25"/>
        <v>7513.833333333333</v>
      </c>
      <c r="S133" s="5">
        <v>3</v>
      </c>
      <c r="T133" s="5">
        <v>38315</v>
      </c>
      <c r="U133" s="7">
        <f t="shared" si="34"/>
        <v>12771.666666666666</v>
      </c>
    </row>
    <row r="134" spans="1:21" x14ac:dyDescent="0.3">
      <c r="A134" s="8">
        <v>45307</v>
      </c>
      <c r="B134" s="5">
        <v>9</v>
      </c>
      <c r="C134" s="5">
        <v>6017</v>
      </c>
      <c r="D134" s="5">
        <v>9755</v>
      </c>
      <c r="E134" s="5">
        <v>28200</v>
      </c>
      <c r="F134" s="5">
        <f t="shared" si="31"/>
        <v>668.55555555555554</v>
      </c>
      <c r="G134" s="5">
        <f t="shared" si="32"/>
        <v>1083.8888888888889</v>
      </c>
      <c r="H134" s="7">
        <f t="shared" si="33"/>
        <v>3133.3333333333335</v>
      </c>
      <c r="I134" s="5">
        <v>13</v>
      </c>
      <c r="J134" s="5">
        <v>187100</v>
      </c>
      <c r="K134" s="5">
        <v>12062</v>
      </c>
      <c r="L134" s="5">
        <v>8638</v>
      </c>
      <c r="M134" s="5">
        <f t="shared" si="22"/>
        <v>14392.307692307691</v>
      </c>
      <c r="N134" s="5">
        <f t="shared" si="23"/>
        <v>927.84615384615381</v>
      </c>
      <c r="O134" s="7">
        <f t="shared" si="24"/>
        <v>664.46153846153845</v>
      </c>
      <c r="P134" s="5">
        <v>12</v>
      </c>
      <c r="Q134" s="5">
        <v>41020</v>
      </c>
      <c r="R134" s="7">
        <f t="shared" si="25"/>
        <v>3418.3333333333335</v>
      </c>
      <c r="S134" s="5">
        <v>6</v>
      </c>
      <c r="T134" s="5">
        <v>276567</v>
      </c>
      <c r="U134" s="7">
        <f t="shared" si="34"/>
        <v>46094.5</v>
      </c>
    </row>
    <row r="135" spans="1:21" x14ac:dyDescent="0.3">
      <c r="A135" s="8">
        <v>45308</v>
      </c>
      <c r="B135" s="5">
        <v>6</v>
      </c>
      <c r="C135" s="5">
        <v>3269</v>
      </c>
      <c r="D135" s="5">
        <v>6633</v>
      </c>
      <c r="E135" s="5">
        <v>19900</v>
      </c>
      <c r="F135" s="5">
        <f t="shared" si="31"/>
        <v>544.83333333333337</v>
      </c>
      <c r="G135" s="5">
        <f t="shared" si="32"/>
        <v>1105.5</v>
      </c>
      <c r="H135" s="7">
        <f t="shared" si="33"/>
        <v>3316.6666666666665</v>
      </c>
      <c r="I135" s="5">
        <v>14</v>
      </c>
      <c r="J135" s="5">
        <v>75600</v>
      </c>
      <c r="K135" s="5">
        <v>7387</v>
      </c>
      <c r="L135" s="5">
        <v>8662</v>
      </c>
      <c r="M135" s="5">
        <f t="shared" si="22"/>
        <v>5400</v>
      </c>
      <c r="N135" s="5">
        <f t="shared" si="23"/>
        <v>527.64285714285711</v>
      </c>
      <c r="O135" s="7">
        <f t="shared" si="24"/>
        <v>618.71428571428567</v>
      </c>
      <c r="P135" s="5">
        <v>8</v>
      </c>
      <c r="Q135" s="5">
        <v>25206</v>
      </c>
      <c r="R135" s="7">
        <f t="shared" si="25"/>
        <v>3150.75</v>
      </c>
      <c r="S135" s="5">
        <v>4</v>
      </c>
      <c r="T135" s="5">
        <v>86600</v>
      </c>
      <c r="U135" s="7">
        <f t="shared" si="34"/>
        <v>21650</v>
      </c>
    </row>
    <row r="136" spans="1:21" x14ac:dyDescent="0.3">
      <c r="A136" s="8">
        <v>45309</v>
      </c>
      <c r="B136" s="5">
        <v>14</v>
      </c>
      <c r="C136" s="5">
        <v>13151</v>
      </c>
      <c r="D136" s="5">
        <v>25456</v>
      </c>
      <c r="E136" s="5">
        <v>69000</v>
      </c>
      <c r="F136" s="5">
        <f t="shared" si="31"/>
        <v>939.35714285714289</v>
      </c>
      <c r="G136" s="5">
        <f t="shared" si="32"/>
        <v>1818.2857142857142</v>
      </c>
      <c r="H136" s="7">
        <f t="shared" si="33"/>
        <v>4928.5714285714284</v>
      </c>
      <c r="I136" s="5">
        <v>20</v>
      </c>
      <c r="J136" s="5">
        <v>166600</v>
      </c>
      <c r="K136" s="5">
        <v>24800</v>
      </c>
      <c r="L136" s="5">
        <v>25926</v>
      </c>
      <c r="M136" s="5">
        <f t="shared" si="22"/>
        <v>8330</v>
      </c>
      <c r="N136" s="5">
        <f t="shared" si="23"/>
        <v>1240</v>
      </c>
      <c r="O136" s="7">
        <f t="shared" si="24"/>
        <v>1296.3</v>
      </c>
      <c r="P136" s="5">
        <v>12</v>
      </c>
      <c r="Q136" s="5">
        <v>86702</v>
      </c>
      <c r="R136" s="7">
        <f t="shared" si="25"/>
        <v>7225.166666666667</v>
      </c>
      <c r="S136" s="5">
        <v>3</v>
      </c>
      <c r="T136" s="5">
        <v>13939</v>
      </c>
      <c r="U136" s="7">
        <f t="shared" si="34"/>
        <v>4646.333333333333</v>
      </c>
    </row>
    <row r="137" spans="1:21" x14ac:dyDescent="0.3">
      <c r="A137" s="8">
        <v>45310</v>
      </c>
      <c r="B137" s="5">
        <v>4</v>
      </c>
      <c r="C137" s="5">
        <v>2502</v>
      </c>
      <c r="D137" s="5">
        <v>4527</v>
      </c>
      <c r="E137" s="5">
        <v>13200</v>
      </c>
      <c r="F137" s="5">
        <f t="shared" si="31"/>
        <v>625.5</v>
      </c>
      <c r="G137" s="5">
        <f t="shared" si="32"/>
        <v>1131.75</v>
      </c>
      <c r="H137" s="7">
        <f t="shared" si="33"/>
        <v>3300</v>
      </c>
      <c r="I137" s="5">
        <v>4</v>
      </c>
      <c r="J137" s="5">
        <v>70200</v>
      </c>
      <c r="K137" s="5">
        <v>2054</v>
      </c>
      <c r="L137" s="5">
        <v>2089</v>
      </c>
      <c r="M137" s="5">
        <f t="shared" si="22"/>
        <v>17550</v>
      </c>
      <c r="N137" s="5">
        <f t="shared" si="23"/>
        <v>513.5</v>
      </c>
      <c r="O137" s="7">
        <f t="shared" si="24"/>
        <v>522.25</v>
      </c>
      <c r="P137" s="5">
        <v>3</v>
      </c>
      <c r="Q137" s="5">
        <v>11214</v>
      </c>
      <c r="R137" s="7">
        <f t="shared" si="25"/>
        <v>3738</v>
      </c>
      <c r="S137" s="5">
        <v>1</v>
      </c>
      <c r="T137" s="5">
        <v>3000</v>
      </c>
      <c r="U137" s="7">
        <f t="shared" si="34"/>
        <v>3000</v>
      </c>
    </row>
    <row r="138" spans="1:21" x14ac:dyDescent="0.3">
      <c r="A138" s="8">
        <v>45311</v>
      </c>
      <c r="B138" s="5">
        <v>1</v>
      </c>
      <c r="C138" s="5">
        <v>510</v>
      </c>
      <c r="D138" s="5">
        <v>1500</v>
      </c>
      <c r="E138" s="5">
        <v>4100</v>
      </c>
      <c r="F138" s="5">
        <f t="shared" si="31"/>
        <v>510</v>
      </c>
      <c r="G138" s="5">
        <f t="shared" si="32"/>
        <v>1500</v>
      </c>
      <c r="H138" s="7">
        <f t="shared" si="33"/>
        <v>4100</v>
      </c>
      <c r="I138" s="5">
        <v>8</v>
      </c>
      <c r="J138" s="5">
        <v>91400</v>
      </c>
      <c r="K138" s="5">
        <v>9149</v>
      </c>
      <c r="L138" s="5">
        <v>5956</v>
      </c>
      <c r="M138" s="5">
        <f t="shared" si="22"/>
        <v>11425</v>
      </c>
      <c r="N138" s="5">
        <f t="shared" si="23"/>
        <v>1143.625</v>
      </c>
      <c r="O138" s="7">
        <f t="shared" si="24"/>
        <v>744.5</v>
      </c>
      <c r="P138" s="5">
        <v>5</v>
      </c>
      <c r="Q138" s="5">
        <v>21485</v>
      </c>
      <c r="R138" s="7">
        <f t="shared" si="25"/>
        <v>4297</v>
      </c>
      <c r="S138" s="5">
        <v>1</v>
      </c>
      <c r="T138" s="5">
        <v>4400</v>
      </c>
      <c r="U138" s="7">
        <f t="shared" si="34"/>
        <v>4400</v>
      </c>
    </row>
    <row r="139" spans="1:21" x14ac:dyDescent="0.3">
      <c r="A139" s="8">
        <v>45312</v>
      </c>
      <c r="B139" s="5">
        <v>8</v>
      </c>
      <c r="C139" s="5">
        <v>4577</v>
      </c>
      <c r="D139" s="5">
        <v>10815</v>
      </c>
      <c r="E139" s="5">
        <v>28800</v>
      </c>
      <c r="F139" s="5">
        <f t="shared" si="31"/>
        <v>572.125</v>
      </c>
      <c r="G139" s="5">
        <f t="shared" si="32"/>
        <v>1351.875</v>
      </c>
      <c r="H139" s="7">
        <f t="shared" si="33"/>
        <v>3600</v>
      </c>
      <c r="I139" s="5">
        <v>9</v>
      </c>
      <c r="J139" s="5">
        <v>40500</v>
      </c>
      <c r="K139" s="5">
        <v>4456</v>
      </c>
      <c r="L139" s="5">
        <v>4237</v>
      </c>
      <c r="M139" s="5">
        <f t="shared" si="22"/>
        <v>4500</v>
      </c>
      <c r="N139" s="5">
        <f t="shared" si="23"/>
        <v>495.11111111111109</v>
      </c>
      <c r="O139" s="7">
        <f t="shared" si="24"/>
        <v>470.77777777777777</v>
      </c>
      <c r="P139" s="5">
        <v>5</v>
      </c>
      <c r="Q139" s="5">
        <v>37328</v>
      </c>
      <c r="R139" s="7">
        <f t="shared" si="25"/>
        <v>7465.6</v>
      </c>
      <c r="S139" s="5">
        <v>0</v>
      </c>
      <c r="T139" s="5">
        <v>0</v>
      </c>
      <c r="U139" s="7">
        <v>0</v>
      </c>
    </row>
    <row r="140" spans="1:21" x14ac:dyDescent="0.3">
      <c r="A140" s="8">
        <v>45313</v>
      </c>
      <c r="B140" s="5">
        <v>3</v>
      </c>
      <c r="C140" s="5">
        <v>5247</v>
      </c>
      <c r="D140" s="5">
        <v>4884</v>
      </c>
      <c r="E140" s="5">
        <v>13000</v>
      </c>
      <c r="F140" s="5">
        <f t="shared" si="31"/>
        <v>1749</v>
      </c>
      <c r="G140" s="5">
        <f t="shared" si="32"/>
        <v>1628</v>
      </c>
      <c r="H140" s="7">
        <f t="shared" si="33"/>
        <v>4333.333333333333</v>
      </c>
      <c r="I140" s="5">
        <v>6</v>
      </c>
      <c r="J140" s="5">
        <v>38300</v>
      </c>
      <c r="K140" s="5">
        <v>3998</v>
      </c>
      <c r="L140" s="5">
        <v>3167</v>
      </c>
      <c r="M140" s="5">
        <f t="shared" si="22"/>
        <v>6383.333333333333</v>
      </c>
      <c r="N140" s="5">
        <f t="shared" si="23"/>
        <v>666.33333333333337</v>
      </c>
      <c r="O140" s="7">
        <f t="shared" si="24"/>
        <v>527.83333333333337</v>
      </c>
      <c r="P140" s="5">
        <v>5</v>
      </c>
      <c r="Q140" s="5">
        <v>25179</v>
      </c>
      <c r="R140" s="7">
        <f t="shared" si="25"/>
        <v>5035.8</v>
      </c>
      <c r="S140" s="5">
        <v>2</v>
      </c>
      <c r="T140" s="5">
        <v>24500</v>
      </c>
      <c r="U140" s="7">
        <f>T140/S140</f>
        <v>12250</v>
      </c>
    </row>
    <row r="141" spans="1:21" x14ac:dyDescent="0.3">
      <c r="A141" s="8">
        <v>45314</v>
      </c>
      <c r="B141" s="5">
        <v>3</v>
      </c>
      <c r="C141" s="5">
        <v>3175</v>
      </c>
      <c r="D141" s="5">
        <v>4300</v>
      </c>
      <c r="E141" s="5">
        <v>11900</v>
      </c>
      <c r="F141" s="5">
        <f t="shared" si="31"/>
        <v>1058.3333333333333</v>
      </c>
      <c r="G141" s="5">
        <f t="shared" si="32"/>
        <v>1433.3333333333333</v>
      </c>
      <c r="H141" s="7">
        <f t="shared" si="33"/>
        <v>3966.6666666666665</v>
      </c>
      <c r="I141" s="5">
        <v>7</v>
      </c>
      <c r="J141" s="5">
        <v>43200</v>
      </c>
      <c r="K141" s="5">
        <v>4617</v>
      </c>
      <c r="L141" s="5">
        <v>3075</v>
      </c>
      <c r="M141" s="5">
        <f t="shared" si="22"/>
        <v>6171.4285714285716</v>
      </c>
      <c r="N141" s="5">
        <f t="shared" si="23"/>
        <v>659.57142857142856</v>
      </c>
      <c r="O141" s="7">
        <f t="shared" si="24"/>
        <v>439.28571428571428</v>
      </c>
      <c r="P141" s="5">
        <v>5</v>
      </c>
      <c r="Q141" s="5">
        <v>40231</v>
      </c>
      <c r="R141" s="7">
        <f t="shared" si="25"/>
        <v>8046.2</v>
      </c>
      <c r="S141" s="5">
        <v>1</v>
      </c>
      <c r="T141" s="5">
        <v>2692</v>
      </c>
      <c r="U141" s="7">
        <f t="shared" ref="U141:U142" si="35">T141/S141</f>
        <v>2692</v>
      </c>
    </row>
    <row r="142" spans="1:21" x14ac:dyDescent="0.3">
      <c r="A142" s="8">
        <v>45315</v>
      </c>
      <c r="B142" s="5">
        <v>4</v>
      </c>
      <c r="C142" s="5">
        <v>2454</v>
      </c>
      <c r="D142" s="5">
        <v>5857</v>
      </c>
      <c r="E142" s="5">
        <v>14700</v>
      </c>
      <c r="F142" s="5">
        <f t="shared" si="31"/>
        <v>613.5</v>
      </c>
      <c r="G142" s="5">
        <f t="shared" si="32"/>
        <v>1464.25</v>
      </c>
      <c r="H142" s="7">
        <f t="shared" si="33"/>
        <v>3675</v>
      </c>
      <c r="I142" s="5">
        <v>5</v>
      </c>
      <c r="J142" s="5">
        <v>25500</v>
      </c>
      <c r="K142" s="5">
        <v>7366</v>
      </c>
      <c r="L142" s="5">
        <v>2942</v>
      </c>
      <c r="M142" s="5">
        <f t="shared" si="22"/>
        <v>5100</v>
      </c>
      <c r="N142" s="5">
        <f t="shared" si="23"/>
        <v>1473.2</v>
      </c>
      <c r="O142" s="7">
        <f t="shared" si="24"/>
        <v>588.4</v>
      </c>
      <c r="P142" s="5">
        <v>4</v>
      </c>
      <c r="Q142" s="5">
        <v>24222</v>
      </c>
      <c r="R142" s="7">
        <f t="shared" si="25"/>
        <v>6055.5</v>
      </c>
      <c r="S142" s="5">
        <v>1</v>
      </c>
      <c r="T142" s="5">
        <v>2928</v>
      </c>
      <c r="U142" s="7">
        <f t="shared" si="35"/>
        <v>2928</v>
      </c>
    </row>
    <row r="143" spans="1:21" x14ac:dyDescent="0.3">
      <c r="A143" s="8">
        <v>45316</v>
      </c>
      <c r="B143" s="5">
        <v>4</v>
      </c>
      <c r="C143" s="5">
        <v>2618</v>
      </c>
      <c r="D143" s="5">
        <v>4557</v>
      </c>
      <c r="E143" s="5">
        <v>11600</v>
      </c>
      <c r="F143" s="5">
        <f t="shared" si="31"/>
        <v>654.5</v>
      </c>
      <c r="G143" s="5">
        <f t="shared" si="32"/>
        <v>1139.25</v>
      </c>
      <c r="H143" s="7">
        <f t="shared" si="33"/>
        <v>2900</v>
      </c>
      <c r="I143" s="5">
        <v>6</v>
      </c>
      <c r="J143" s="5">
        <v>31600</v>
      </c>
      <c r="K143" s="5">
        <v>3249</v>
      </c>
      <c r="L143" s="5">
        <v>2833</v>
      </c>
      <c r="M143" s="5">
        <f t="shared" si="22"/>
        <v>5266.666666666667</v>
      </c>
      <c r="N143" s="5">
        <f t="shared" si="23"/>
        <v>541.5</v>
      </c>
      <c r="O143" s="7">
        <f t="shared" si="24"/>
        <v>472.16666666666669</v>
      </c>
      <c r="P143" s="5">
        <v>6</v>
      </c>
      <c r="Q143" s="5">
        <v>29925</v>
      </c>
      <c r="R143" s="7">
        <f t="shared" si="25"/>
        <v>4987.5</v>
      </c>
      <c r="S143" s="5">
        <v>2</v>
      </c>
      <c r="T143" s="5">
        <v>11100</v>
      </c>
      <c r="U143" s="7">
        <f>T143/S143</f>
        <v>5550</v>
      </c>
    </row>
    <row r="144" spans="1:21" x14ac:dyDescent="0.3">
      <c r="A144" s="8">
        <v>45317</v>
      </c>
      <c r="B144" s="5">
        <v>3</v>
      </c>
      <c r="C144" s="5">
        <v>2102</v>
      </c>
      <c r="D144" s="5">
        <v>5200</v>
      </c>
      <c r="E144" s="5">
        <v>12500</v>
      </c>
      <c r="F144" s="5">
        <f t="shared" si="31"/>
        <v>700.66666666666663</v>
      </c>
      <c r="G144" s="5">
        <f t="shared" si="32"/>
        <v>1733.3333333333333</v>
      </c>
      <c r="H144" s="7">
        <f t="shared" si="33"/>
        <v>4166.666666666667</v>
      </c>
      <c r="I144" s="5">
        <v>5</v>
      </c>
      <c r="J144" s="5">
        <v>26900</v>
      </c>
      <c r="K144" s="5">
        <v>8119</v>
      </c>
      <c r="L144" s="5">
        <v>3270</v>
      </c>
      <c r="M144" s="5">
        <f t="shared" si="22"/>
        <v>5380</v>
      </c>
      <c r="N144" s="5">
        <f t="shared" si="23"/>
        <v>1623.8</v>
      </c>
      <c r="O144" s="7">
        <f t="shared" si="24"/>
        <v>654</v>
      </c>
      <c r="P144" s="5">
        <v>4</v>
      </c>
      <c r="Q144" s="5">
        <v>20472</v>
      </c>
      <c r="R144" s="7">
        <f t="shared" si="25"/>
        <v>5118</v>
      </c>
      <c r="S144" s="5">
        <v>0</v>
      </c>
      <c r="T144" s="5">
        <v>0</v>
      </c>
      <c r="U144" s="7">
        <v>0</v>
      </c>
    </row>
    <row r="145" spans="1:21" x14ac:dyDescent="0.3">
      <c r="A145" s="8">
        <v>45318</v>
      </c>
      <c r="B145" s="5">
        <v>5</v>
      </c>
      <c r="C145" s="5">
        <v>5308</v>
      </c>
      <c r="D145" s="5">
        <v>7700</v>
      </c>
      <c r="E145" s="5">
        <v>20100</v>
      </c>
      <c r="F145" s="5">
        <f t="shared" si="31"/>
        <v>1061.5999999999999</v>
      </c>
      <c r="G145" s="5">
        <f t="shared" si="32"/>
        <v>1540</v>
      </c>
      <c r="H145" s="7">
        <f t="shared" si="33"/>
        <v>4020</v>
      </c>
      <c r="I145" s="5">
        <v>5</v>
      </c>
      <c r="J145" s="5">
        <v>17400</v>
      </c>
      <c r="K145" s="5">
        <v>1488</v>
      </c>
      <c r="L145" s="5">
        <v>1793</v>
      </c>
      <c r="M145" s="5">
        <f t="shared" si="22"/>
        <v>3480</v>
      </c>
      <c r="N145" s="5">
        <f t="shared" si="23"/>
        <v>297.60000000000002</v>
      </c>
      <c r="O145" s="7">
        <f t="shared" si="24"/>
        <v>358.6</v>
      </c>
      <c r="P145" s="5">
        <v>4</v>
      </c>
      <c r="Q145" s="5">
        <v>8060</v>
      </c>
      <c r="R145" s="7">
        <f t="shared" si="25"/>
        <v>2015</v>
      </c>
      <c r="S145" s="5">
        <v>0</v>
      </c>
      <c r="T145" s="5">
        <v>0</v>
      </c>
      <c r="U145" s="7">
        <v>0</v>
      </c>
    </row>
    <row r="146" spans="1:21" x14ac:dyDescent="0.3">
      <c r="A146" s="8">
        <v>45319</v>
      </c>
      <c r="B146" s="5">
        <v>4</v>
      </c>
      <c r="C146" s="5">
        <v>2454</v>
      </c>
      <c r="D146" s="5">
        <v>6000</v>
      </c>
      <c r="E146" s="5">
        <v>14700</v>
      </c>
      <c r="F146" s="5">
        <f t="shared" si="31"/>
        <v>613.5</v>
      </c>
      <c r="G146" s="5">
        <f t="shared" si="32"/>
        <v>1500</v>
      </c>
      <c r="H146" s="7">
        <f t="shared" si="33"/>
        <v>3675</v>
      </c>
      <c r="I146" s="5">
        <v>7</v>
      </c>
      <c r="J146" s="5">
        <v>45800</v>
      </c>
      <c r="K146" s="5">
        <v>4602</v>
      </c>
      <c r="L146" s="5">
        <v>5250</v>
      </c>
      <c r="M146" s="5">
        <f t="shared" si="22"/>
        <v>6542.8571428571431</v>
      </c>
      <c r="N146" s="5">
        <f t="shared" si="23"/>
        <v>657.42857142857144</v>
      </c>
      <c r="O146" s="7">
        <f t="shared" si="24"/>
        <v>750</v>
      </c>
      <c r="P146" s="5">
        <v>5</v>
      </c>
      <c r="Q146" s="5">
        <v>36699</v>
      </c>
      <c r="R146" s="7">
        <f t="shared" si="25"/>
        <v>7339.8</v>
      </c>
      <c r="S146" s="5">
        <v>2</v>
      </c>
      <c r="T146" s="5">
        <v>23300</v>
      </c>
      <c r="U146" s="7">
        <f>T146/S146</f>
        <v>11650</v>
      </c>
    </row>
    <row r="147" spans="1:21" x14ac:dyDescent="0.3">
      <c r="A147" s="8">
        <v>45320</v>
      </c>
      <c r="B147" s="5">
        <v>4</v>
      </c>
      <c r="C147" s="5">
        <v>3560</v>
      </c>
      <c r="D147" s="5">
        <v>5500</v>
      </c>
      <c r="E147" s="5">
        <v>16400</v>
      </c>
      <c r="F147" s="5">
        <f t="shared" si="31"/>
        <v>890</v>
      </c>
      <c r="G147" s="5">
        <f t="shared" si="32"/>
        <v>1375</v>
      </c>
      <c r="H147" s="7">
        <f t="shared" si="33"/>
        <v>4100</v>
      </c>
      <c r="I147" s="5">
        <v>5</v>
      </c>
      <c r="J147" s="5">
        <v>28000</v>
      </c>
      <c r="K147" s="5">
        <v>2448</v>
      </c>
      <c r="L147" s="5">
        <v>2861</v>
      </c>
      <c r="M147" s="5">
        <f t="shared" si="22"/>
        <v>5600</v>
      </c>
      <c r="N147" s="5">
        <f t="shared" si="23"/>
        <v>489.6</v>
      </c>
      <c r="O147" s="7">
        <f t="shared" si="24"/>
        <v>572.20000000000005</v>
      </c>
      <c r="P147" s="5">
        <v>6</v>
      </c>
      <c r="Q147" s="5">
        <v>32159</v>
      </c>
      <c r="R147" s="7">
        <f t="shared" si="25"/>
        <v>5359.833333333333</v>
      </c>
      <c r="S147" s="5">
        <v>1</v>
      </c>
      <c r="T147" s="5">
        <v>19000</v>
      </c>
      <c r="U147" s="7">
        <v>19000</v>
      </c>
    </row>
    <row r="148" spans="1:21" x14ac:dyDescent="0.3">
      <c r="A148" s="8">
        <v>45321</v>
      </c>
      <c r="B148" s="5">
        <v>4</v>
      </c>
      <c r="C148" s="5">
        <v>1655</v>
      </c>
      <c r="D148" s="5">
        <v>3684</v>
      </c>
      <c r="E148" s="5">
        <v>8900</v>
      </c>
      <c r="F148" s="5">
        <f t="shared" si="31"/>
        <v>413.75</v>
      </c>
      <c r="G148" s="5">
        <f t="shared" si="32"/>
        <v>921</v>
      </c>
      <c r="H148" s="7">
        <f t="shared" si="33"/>
        <v>2225</v>
      </c>
      <c r="I148" s="5">
        <v>6</v>
      </c>
      <c r="J148" s="5">
        <v>22400</v>
      </c>
      <c r="K148" s="5">
        <v>2196</v>
      </c>
      <c r="L148" s="5">
        <v>2842</v>
      </c>
      <c r="M148" s="5">
        <f t="shared" si="22"/>
        <v>3733.3333333333335</v>
      </c>
      <c r="N148" s="5">
        <f t="shared" si="23"/>
        <v>366</v>
      </c>
      <c r="O148" s="7">
        <f t="shared" si="24"/>
        <v>473.66666666666669</v>
      </c>
      <c r="P148" s="5">
        <v>4</v>
      </c>
      <c r="Q148" s="5">
        <v>11147</v>
      </c>
      <c r="R148" s="7">
        <f t="shared" si="25"/>
        <v>2786.75</v>
      </c>
      <c r="S148" s="5">
        <v>1</v>
      </c>
      <c r="T148" s="5">
        <v>2200</v>
      </c>
      <c r="U148" s="7">
        <v>2200</v>
      </c>
    </row>
    <row r="149" spans="1:21" s="41" customFormat="1" x14ac:dyDescent="0.3">
      <c r="A149" s="38">
        <v>45322</v>
      </c>
      <c r="B149" s="39">
        <v>5</v>
      </c>
      <c r="C149" s="39">
        <v>4988</v>
      </c>
      <c r="D149" s="39">
        <v>6902</v>
      </c>
      <c r="E149" s="39">
        <v>18800</v>
      </c>
      <c r="F149" s="39">
        <f t="shared" si="31"/>
        <v>997.6</v>
      </c>
      <c r="G149" s="39">
        <f t="shared" si="32"/>
        <v>1380.4</v>
      </c>
      <c r="H149" s="40">
        <f t="shared" si="33"/>
        <v>3760</v>
      </c>
      <c r="I149" s="39">
        <v>6</v>
      </c>
      <c r="J149" s="39">
        <v>25600</v>
      </c>
      <c r="K149" s="39">
        <v>3915</v>
      </c>
      <c r="L149" s="39">
        <v>2377</v>
      </c>
      <c r="M149" s="39">
        <f t="shared" si="22"/>
        <v>4266.666666666667</v>
      </c>
      <c r="N149" s="39">
        <f t="shared" si="23"/>
        <v>652.5</v>
      </c>
      <c r="O149" s="40">
        <f t="shared" si="24"/>
        <v>396.16666666666669</v>
      </c>
      <c r="P149" s="39">
        <v>6</v>
      </c>
      <c r="Q149" s="39">
        <v>47826</v>
      </c>
      <c r="R149" s="40">
        <f t="shared" si="25"/>
        <v>7971</v>
      </c>
      <c r="S149" s="39">
        <v>2</v>
      </c>
      <c r="T149" s="39">
        <v>35100</v>
      </c>
      <c r="U149" s="40">
        <f>T149/S149</f>
        <v>17550</v>
      </c>
    </row>
    <row r="150" spans="1:21" x14ac:dyDescent="0.3">
      <c r="A150" s="8">
        <v>45323</v>
      </c>
      <c r="B150" s="5">
        <v>6</v>
      </c>
      <c r="C150" s="5">
        <v>4263</v>
      </c>
      <c r="D150" s="5">
        <v>7928</v>
      </c>
      <c r="E150" s="5">
        <v>19900</v>
      </c>
      <c r="F150" s="5">
        <f t="shared" si="31"/>
        <v>710.5</v>
      </c>
      <c r="G150" s="5">
        <f t="shared" si="32"/>
        <v>1321.3333333333333</v>
      </c>
      <c r="H150" s="7">
        <f t="shared" si="33"/>
        <v>3316.6666666666665</v>
      </c>
      <c r="I150" s="5">
        <v>7</v>
      </c>
      <c r="J150" s="5">
        <v>28300</v>
      </c>
      <c r="K150" s="5">
        <v>3630</v>
      </c>
      <c r="L150" s="5">
        <v>3580</v>
      </c>
      <c r="M150" s="5">
        <f t="shared" si="22"/>
        <v>4042.8571428571427</v>
      </c>
      <c r="N150" s="5">
        <f t="shared" si="23"/>
        <v>518.57142857142856</v>
      </c>
      <c r="O150" s="7">
        <f t="shared" si="24"/>
        <v>511.42857142857144</v>
      </c>
      <c r="P150" s="5">
        <v>8</v>
      </c>
      <c r="Q150" s="5">
        <v>47097</v>
      </c>
      <c r="R150" s="7">
        <f t="shared" si="25"/>
        <v>5887.125</v>
      </c>
      <c r="S150" s="5">
        <v>6</v>
      </c>
      <c r="T150" s="5">
        <v>21231</v>
      </c>
      <c r="U150" s="7">
        <f>T150/S150</f>
        <v>3538.5</v>
      </c>
    </row>
    <row r="151" spans="1:21" x14ac:dyDescent="0.3">
      <c r="A151" s="8">
        <v>45324</v>
      </c>
      <c r="B151" s="5">
        <v>5</v>
      </c>
      <c r="C151" s="5">
        <v>3085</v>
      </c>
      <c r="D151" s="5">
        <v>6306</v>
      </c>
      <c r="E151" s="5">
        <v>17100</v>
      </c>
      <c r="F151" s="5">
        <f t="shared" si="31"/>
        <v>617</v>
      </c>
      <c r="G151" s="5">
        <f t="shared" si="32"/>
        <v>1261.2</v>
      </c>
      <c r="H151" s="7">
        <f t="shared" si="33"/>
        <v>3420</v>
      </c>
      <c r="I151" s="5">
        <v>6</v>
      </c>
      <c r="J151" s="5">
        <v>75300</v>
      </c>
      <c r="K151" s="5">
        <v>4886</v>
      </c>
      <c r="L151" s="5">
        <v>3919</v>
      </c>
      <c r="M151" s="5">
        <f t="shared" si="22"/>
        <v>12550</v>
      </c>
      <c r="N151" s="5">
        <f t="shared" si="23"/>
        <v>814.33333333333337</v>
      </c>
      <c r="O151" s="7">
        <f t="shared" si="24"/>
        <v>653.16666666666663</v>
      </c>
      <c r="P151" s="5">
        <v>7</v>
      </c>
      <c r="Q151" s="5">
        <v>28567</v>
      </c>
      <c r="R151" s="7">
        <f t="shared" si="25"/>
        <v>4081</v>
      </c>
      <c r="S151" s="5">
        <v>4</v>
      </c>
      <c r="T151" s="5">
        <v>35900</v>
      </c>
      <c r="U151" s="7">
        <f t="shared" ref="U151:U156" si="36">T151/S151</f>
        <v>8975</v>
      </c>
    </row>
    <row r="152" spans="1:21" x14ac:dyDescent="0.3">
      <c r="A152" s="8">
        <v>45325</v>
      </c>
      <c r="B152" s="5">
        <v>10</v>
      </c>
      <c r="C152" s="5">
        <v>4612</v>
      </c>
      <c r="D152" s="5">
        <v>8908</v>
      </c>
      <c r="E152" s="5">
        <v>25600</v>
      </c>
      <c r="F152" s="5">
        <f t="shared" si="31"/>
        <v>461.2</v>
      </c>
      <c r="G152" s="5">
        <f t="shared" si="32"/>
        <v>890.8</v>
      </c>
      <c r="H152" s="7">
        <f t="shared" si="33"/>
        <v>2560</v>
      </c>
      <c r="I152" s="5">
        <v>12</v>
      </c>
      <c r="J152" s="5">
        <v>179700</v>
      </c>
      <c r="K152" s="5">
        <v>13491</v>
      </c>
      <c r="L152" s="5">
        <v>8971</v>
      </c>
      <c r="M152" s="5">
        <f t="shared" si="22"/>
        <v>14975</v>
      </c>
      <c r="N152" s="5">
        <f t="shared" si="23"/>
        <v>1124.25</v>
      </c>
      <c r="O152" s="7">
        <f t="shared" si="24"/>
        <v>747.58333333333337</v>
      </c>
      <c r="P152" s="5">
        <v>9</v>
      </c>
      <c r="Q152" s="5">
        <v>39860</v>
      </c>
      <c r="R152" s="7">
        <f t="shared" si="25"/>
        <v>4428.8888888888887</v>
      </c>
      <c r="S152" s="5">
        <v>3</v>
      </c>
      <c r="T152" s="5">
        <v>41200</v>
      </c>
      <c r="U152" s="7">
        <f t="shared" si="36"/>
        <v>13733.333333333334</v>
      </c>
    </row>
    <row r="153" spans="1:21" x14ac:dyDescent="0.3">
      <c r="A153" s="8">
        <v>45326</v>
      </c>
      <c r="B153" s="5">
        <v>8</v>
      </c>
      <c r="C153" s="5">
        <v>2029</v>
      </c>
      <c r="D153" s="5">
        <v>6357</v>
      </c>
      <c r="E153" s="5">
        <v>18500</v>
      </c>
      <c r="F153" s="5">
        <f t="shared" si="31"/>
        <v>253.625</v>
      </c>
      <c r="G153" s="5">
        <f t="shared" si="32"/>
        <v>794.625</v>
      </c>
      <c r="H153" s="7">
        <f t="shared" si="33"/>
        <v>2312.5</v>
      </c>
      <c r="I153" s="5">
        <v>11</v>
      </c>
      <c r="J153" s="5">
        <v>173400</v>
      </c>
      <c r="K153" s="5">
        <v>10899</v>
      </c>
      <c r="L153" s="5">
        <v>9736</v>
      </c>
      <c r="M153" s="5">
        <f t="shared" si="22"/>
        <v>15763.636363636364</v>
      </c>
      <c r="N153" s="5">
        <f t="shared" si="23"/>
        <v>990.81818181818187</v>
      </c>
      <c r="O153" s="7">
        <f t="shared" si="24"/>
        <v>885.09090909090912</v>
      </c>
      <c r="P153" s="5">
        <v>7</v>
      </c>
      <c r="Q153" s="5">
        <v>44330</v>
      </c>
      <c r="R153" s="7">
        <f t="shared" si="25"/>
        <v>6332.8571428571431</v>
      </c>
      <c r="S153" s="5">
        <v>3</v>
      </c>
      <c r="T153" s="5">
        <v>156000</v>
      </c>
      <c r="U153" s="7">
        <f>T153/S153</f>
        <v>52000</v>
      </c>
    </row>
    <row r="154" spans="1:21" x14ac:dyDescent="0.3">
      <c r="A154" s="8">
        <v>45327</v>
      </c>
      <c r="B154" s="5">
        <v>8</v>
      </c>
      <c r="C154" s="5">
        <v>2525</v>
      </c>
      <c r="D154" s="5">
        <v>9337</v>
      </c>
      <c r="E154" s="5">
        <v>31700</v>
      </c>
      <c r="F154" s="5">
        <f t="shared" si="31"/>
        <v>315.625</v>
      </c>
      <c r="G154" s="5">
        <f t="shared" si="32"/>
        <v>1167.125</v>
      </c>
      <c r="H154" s="7">
        <f t="shared" si="33"/>
        <v>3962.5</v>
      </c>
      <c r="I154" s="5">
        <v>10</v>
      </c>
      <c r="J154" s="5">
        <v>98400</v>
      </c>
      <c r="K154" s="5">
        <v>5115</v>
      </c>
      <c r="L154" s="5">
        <v>4896</v>
      </c>
      <c r="M154" s="5">
        <f t="shared" si="22"/>
        <v>9840</v>
      </c>
      <c r="N154" s="5">
        <f t="shared" si="23"/>
        <v>511.5</v>
      </c>
      <c r="O154" s="7">
        <f t="shared" si="24"/>
        <v>489.6</v>
      </c>
      <c r="P154" s="5">
        <v>5</v>
      </c>
      <c r="Q154" s="5">
        <v>36112</v>
      </c>
      <c r="R154" s="7">
        <f t="shared" si="25"/>
        <v>7222.4</v>
      </c>
      <c r="S154" s="5">
        <v>1</v>
      </c>
      <c r="T154" s="5">
        <v>4800</v>
      </c>
      <c r="U154" s="7">
        <f t="shared" si="36"/>
        <v>4800</v>
      </c>
    </row>
    <row r="155" spans="1:21" x14ac:dyDescent="0.3">
      <c r="A155" s="8">
        <v>45328</v>
      </c>
      <c r="B155" s="5">
        <v>7</v>
      </c>
      <c r="C155" s="5">
        <v>5475</v>
      </c>
      <c r="D155" s="5">
        <v>7216</v>
      </c>
      <c r="E155" s="5">
        <v>21000</v>
      </c>
      <c r="F155" s="5">
        <f t="shared" si="31"/>
        <v>782.14285714285711</v>
      </c>
      <c r="G155" s="5">
        <f t="shared" si="32"/>
        <v>1030.8571428571429</v>
      </c>
      <c r="H155" s="7">
        <f t="shared" si="33"/>
        <v>3000</v>
      </c>
      <c r="I155" s="5">
        <v>9</v>
      </c>
      <c r="J155" s="5">
        <v>51500</v>
      </c>
      <c r="K155" s="5">
        <v>4566</v>
      </c>
      <c r="L155" s="5">
        <v>3290</v>
      </c>
      <c r="M155" s="5">
        <f t="shared" si="22"/>
        <v>5722.2222222222226</v>
      </c>
      <c r="N155" s="5">
        <f t="shared" si="23"/>
        <v>507.33333333333331</v>
      </c>
      <c r="O155" s="7">
        <f t="shared" si="24"/>
        <v>365.55555555555554</v>
      </c>
      <c r="P155" s="5">
        <v>3</v>
      </c>
      <c r="Q155" s="5">
        <v>44345</v>
      </c>
      <c r="R155" s="7">
        <f t="shared" si="25"/>
        <v>14781.666666666666</v>
      </c>
      <c r="S155" s="5">
        <v>2</v>
      </c>
      <c r="T155" s="5">
        <v>9900</v>
      </c>
      <c r="U155" s="7">
        <f t="shared" si="36"/>
        <v>4950</v>
      </c>
    </row>
    <row r="156" spans="1:21" x14ac:dyDescent="0.3">
      <c r="A156" s="8">
        <v>45329</v>
      </c>
      <c r="B156" s="5">
        <v>6</v>
      </c>
      <c r="C156" s="5">
        <v>3150</v>
      </c>
      <c r="D156" s="5">
        <v>7628</v>
      </c>
      <c r="E156" s="5">
        <v>20900</v>
      </c>
      <c r="F156" s="5">
        <f t="shared" si="31"/>
        <v>525</v>
      </c>
      <c r="G156" s="5">
        <f t="shared" si="32"/>
        <v>1271.3333333333333</v>
      </c>
      <c r="H156" s="7">
        <f t="shared" si="33"/>
        <v>3483.3333333333335</v>
      </c>
      <c r="I156" s="5">
        <v>5</v>
      </c>
      <c r="J156" s="5">
        <v>17500</v>
      </c>
      <c r="K156" s="5">
        <v>2408</v>
      </c>
      <c r="L156" s="5">
        <v>2577</v>
      </c>
      <c r="M156" s="5">
        <f t="shared" si="22"/>
        <v>3500</v>
      </c>
      <c r="N156" s="5">
        <f t="shared" si="23"/>
        <v>481.6</v>
      </c>
      <c r="O156" s="7">
        <f t="shared" si="24"/>
        <v>515.4</v>
      </c>
      <c r="P156" s="5">
        <v>7</v>
      </c>
      <c r="Q156" s="5">
        <v>34157</v>
      </c>
      <c r="R156" s="7">
        <f t="shared" si="25"/>
        <v>4879.5714285714284</v>
      </c>
      <c r="S156" s="5">
        <v>1</v>
      </c>
      <c r="T156" s="5">
        <v>25000</v>
      </c>
      <c r="U156" s="7">
        <f t="shared" si="36"/>
        <v>25000</v>
      </c>
    </row>
    <row r="157" spans="1:21" x14ac:dyDescent="0.3">
      <c r="A157" s="8">
        <v>45330</v>
      </c>
      <c r="B157" s="5">
        <v>5</v>
      </c>
      <c r="C157" s="5">
        <v>2122</v>
      </c>
      <c r="D157" s="5">
        <v>4352</v>
      </c>
      <c r="E157" s="5">
        <v>11300</v>
      </c>
      <c r="F157" s="5">
        <f t="shared" si="31"/>
        <v>424.4</v>
      </c>
      <c r="G157" s="5">
        <f t="shared" si="32"/>
        <v>870.4</v>
      </c>
      <c r="H157" s="7">
        <f t="shared" si="33"/>
        <v>2260</v>
      </c>
      <c r="I157" s="5">
        <v>5</v>
      </c>
      <c r="J157" s="5">
        <v>60200</v>
      </c>
      <c r="K157" s="5">
        <v>5346</v>
      </c>
      <c r="L157" s="5">
        <v>4652</v>
      </c>
      <c r="M157" s="5">
        <f t="shared" si="22"/>
        <v>12040</v>
      </c>
      <c r="N157" s="5">
        <f t="shared" si="23"/>
        <v>1069.2</v>
      </c>
      <c r="O157" s="7">
        <f t="shared" si="24"/>
        <v>930.4</v>
      </c>
      <c r="P157" s="5">
        <v>6</v>
      </c>
      <c r="Q157" s="5">
        <v>25561</v>
      </c>
      <c r="R157" s="7">
        <f t="shared" si="25"/>
        <v>4260.166666666667</v>
      </c>
      <c r="S157" s="5">
        <v>0</v>
      </c>
      <c r="T157" s="5">
        <v>0</v>
      </c>
      <c r="U157" s="7">
        <v>0</v>
      </c>
    </row>
    <row r="158" spans="1:21" x14ac:dyDescent="0.3">
      <c r="A158" s="8">
        <v>45331</v>
      </c>
      <c r="B158" s="5">
        <v>8</v>
      </c>
      <c r="C158" s="5">
        <v>7831</v>
      </c>
      <c r="D158" s="5">
        <v>11970</v>
      </c>
      <c r="E158" s="5">
        <v>32500</v>
      </c>
      <c r="F158" s="5">
        <f t="shared" si="31"/>
        <v>978.875</v>
      </c>
      <c r="G158" s="5">
        <f t="shared" si="32"/>
        <v>1496.25</v>
      </c>
      <c r="H158" s="7">
        <f t="shared" si="33"/>
        <v>4062.5</v>
      </c>
      <c r="I158" s="5">
        <v>11</v>
      </c>
      <c r="J158" s="5">
        <v>92000</v>
      </c>
      <c r="K158" s="5">
        <v>11079</v>
      </c>
      <c r="L158" s="5">
        <v>6800</v>
      </c>
      <c r="M158" s="5">
        <f t="shared" si="22"/>
        <v>8363.636363636364</v>
      </c>
      <c r="N158" s="5">
        <f t="shared" si="23"/>
        <v>1007.1818181818181</v>
      </c>
      <c r="O158" s="7">
        <f t="shared" si="24"/>
        <v>618.18181818181813</v>
      </c>
      <c r="P158" s="5">
        <v>9</v>
      </c>
      <c r="Q158" s="5">
        <v>37035</v>
      </c>
      <c r="R158" s="7">
        <f t="shared" si="25"/>
        <v>4115</v>
      </c>
      <c r="S158" s="5">
        <v>0</v>
      </c>
      <c r="T158" s="5">
        <v>0</v>
      </c>
      <c r="U158" s="7">
        <v>0</v>
      </c>
    </row>
    <row r="159" spans="1:21" x14ac:dyDescent="0.3">
      <c r="A159" s="8">
        <v>45332</v>
      </c>
      <c r="B159" s="5">
        <v>8</v>
      </c>
      <c r="C159" s="5">
        <v>2900</v>
      </c>
      <c r="D159" s="5">
        <v>6454</v>
      </c>
      <c r="E159" s="5">
        <v>17800</v>
      </c>
      <c r="F159" s="5">
        <f t="shared" si="31"/>
        <v>362.5</v>
      </c>
      <c r="G159" s="5">
        <f t="shared" si="32"/>
        <v>806.75</v>
      </c>
      <c r="H159" s="7">
        <f t="shared" si="33"/>
        <v>2225</v>
      </c>
      <c r="I159" s="5">
        <v>11</v>
      </c>
      <c r="J159" s="5">
        <v>41100</v>
      </c>
      <c r="K159" s="5">
        <v>5198</v>
      </c>
      <c r="L159" s="5">
        <v>3608</v>
      </c>
      <c r="M159" s="5">
        <f t="shared" si="22"/>
        <v>3736.3636363636365</v>
      </c>
      <c r="N159" s="5">
        <f t="shared" si="23"/>
        <v>472.54545454545456</v>
      </c>
      <c r="O159" s="7">
        <f t="shared" si="24"/>
        <v>328</v>
      </c>
      <c r="P159" s="5">
        <v>7</v>
      </c>
      <c r="Q159" s="5">
        <v>54780</v>
      </c>
      <c r="R159" s="7">
        <f t="shared" si="25"/>
        <v>7825.7142857142853</v>
      </c>
      <c r="S159" s="5">
        <v>3</v>
      </c>
      <c r="T159" s="5">
        <v>25900</v>
      </c>
      <c r="U159" s="7">
        <f>T159/S159</f>
        <v>8633.3333333333339</v>
      </c>
    </row>
    <row r="160" spans="1:21" x14ac:dyDescent="0.3">
      <c r="A160" s="8">
        <v>45333</v>
      </c>
      <c r="B160" s="5">
        <v>7</v>
      </c>
      <c r="C160" s="5">
        <v>3022</v>
      </c>
      <c r="D160" s="5">
        <v>7019</v>
      </c>
      <c r="E160" s="5">
        <v>20300</v>
      </c>
      <c r="F160" s="5">
        <f t="shared" si="31"/>
        <v>431.71428571428572</v>
      </c>
      <c r="G160" s="5">
        <f t="shared" si="32"/>
        <v>1002.7142857142857</v>
      </c>
      <c r="H160" s="7">
        <f t="shared" si="33"/>
        <v>2900</v>
      </c>
      <c r="I160" s="5">
        <v>13</v>
      </c>
      <c r="J160" s="5">
        <v>88900</v>
      </c>
      <c r="K160" s="5">
        <v>8193</v>
      </c>
      <c r="L160" s="5">
        <v>5813</v>
      </c>
      <c r="M160" s="5">
        <f t="shared" si="22"/>
        <v>6838.4615384615381</v>
      </c>
      <c r="N160" s="5">
        <f t="shared" si="23"/>
        <v>630.23076923076928</v>
      </c>
      <c r="O160" s="7">
        <f t="shared" si="24"/>
        <v>447.15384615384613</v>
      </c>
      <c r="P160" s="5">
        <v>5</v>
      </c>
      <c r="Q160" s="5">
        <v>18553</v>
      </c>
      <c r="R160" s="7">
        <f t="shared" si="25"/>
        <v>3710.6</v>
      </c>
      <c r="S160" s="5">
        <v>0</v>
      </c>
      <c r="T160" s="5">
        <v>0</v>
      </c>
      <c r="U160" s="7">
        <v>0</v>
      </c>
    </row>
    <row r="161" spans="1:21" s="23" customFormat="1" x14ac:dyDescent="0.3">
      <c r="A161" s="21">
        <v>45334</v>
      </c>
      <c r="B161" s="22">
        <v>4</v>
      </c>
      <c r="C161" s="22">
        <v>5011</v>
      </c>
      <c r="D161" s="22">
        <v>6100</v>
      </c>
      <c r="E161" s="22">
        <v>15700</v>
      </c>
      <c r="F161" s="22">
        <f t="shared" si="31"/>
        <v>1252.75</v>
      </c>
      <c r="G161" s="22">
        <f t="shared" si="32"/>
        <v>1525</v>
      </c>
      <c r="H161" s="24">
        <f t="shared" si="33"/>
        <v>3925</v>
      </c>
      <c r="I161" s="22">
        <v>7</v>
      </c>
      <c r="J161" s="22">
        <v>28200</v>
      </c>
      <c r="K161" s="22">
        <v>3195</v>
      </c>
      <c r="L161" s="22">
        <v>2576</v>
      </c>
      <c r="M161" s="22">
        <f t="shared" si="22"/>
        <v>4028.5714285714284</v>
      </c>
      <c r="N161" s="22">
        <f t="shared" si="23"/>
        <v>456.42857142857144</v>
      </c>
      <c r="O161" s="24">
        <f t="shared" si="24"/>
        <v>368</v>
      </c>
      <c r="P161" s="22">
        <v>5</v>
      </c>
      <c r="Q161" s="22">
        <v>17998</v>
      </c>
      <c r="R161" s="24">
        <f t="shared" si="25"/>
        <v>3599.6</v>
      </c>
      <c r="S161" s="22">
        <v>2</v>
      </c>
      <c r="T161" s="22">
        <v>185000</v>
      </c>
      <c r="U161" s="24">
        <f t="shared" ref="U161:U163" si="37">T161/S161</f>
        <v>92500</v>
      </c>
    </row>
    <row r="162" spans="1:21" x14ac:dyDescent="0.3">
      <c r="A162" s="8">
        <v>45335</v>
      </c>
      <c r="B162" s="5">
        <v>6</v>
      </c>
      <c r="C162" s="5">
        <v>12818</v>
      </c>
      <c r="D162" s="5">
        <v>12900</v>
      </c>
      <c r="E162" s="5">
        <v>35100</v>
      </c>
      <c r="F162" s="5">
        <f t="shared" si="31"/>
        <v>2136.3333333333335</v>
      </c>
      <c r="G162" s="5">
        <f t="shared" si="32"/>
        <v>2150</v>
      </c>
      <c r="H162" s="7">
        <f t="shared" si="33"/>
        <v>5850</v>
      </c>
      <c r="I162" s="5">
        <v>6</v>
      </c>
      <c r="J162" s="5">
        <v>75900</v>
      </c>
      <c r="K162" s="5">
        <v>8465</v>
      </c>
      <c r="L162" s="5">
        <v>8422</v>
      </c>
      <c r="M162" s="5">
        <f t="shared" ref="M162:M225" si="38">J162/I162</f>
        <v>12650</v>
      </c>
      <c r="N162" s="5">
        <f t="shared" ref="N162:N225" si="39">K162/I162</f>
        <v>1410.8333333333333</v>
      </c>
      <c r="O162" s="7">
        <f t="shared" ref="O162:O225" si="40">L162/I162</f>
        <v>1403.6666666666667</v>
      </c>
      <c r="P162" s="5">
        <v>5</v>
      </c>
      <c r="Q162" s="5">
        <v>67572</v>
      </c>
      <c r="R162" s="7">
        <f t="shared" si="25"/>
        <v>13514.4</v>
      </c>
      <c r="S162" s="5">
        <v>0</v>
      </c>
      <c r="T162" s="5">
        <v>0</v>
      </c>
      <c r="U162" s="7">
        <v>0</v>
      </c>
    </row>
    <row r="163" spans="1:21" x14ac:dyDescent="0.3">
      <c r="A163" s="8">
        <v>45336</v>
      </c>
      <c r="B163" s="5">
        <v>6</v>
      </c>
      <c r="C163" s="5">
        <v>7189</v>
      </c>
      <c r="D163" s="5">
        <v>9203</v>
      </c>
      <c r="E163" s="5">
        <v>23200</v>
      </c>
      <c r="F163" s="5">
        <f t="shared" si="31"/>
        <v>1198.1666666666667</v>
      </c>
      <c r="G163" s="5">
        <f t="shared" si="32"/>
        <v>1533.8333333333333</v>
      </c>
      <c r="H163" s="7">
        <f t="shared" si="33"/>
        <v>3866.6666666666665</v>
      </c>
      <c r="I163" s="5">
        <v>9</v>
      </c>
      <c r="J163" s="5">
        <v>74200</v>
      </c>
      <c r="K163" s="5">
        <v>6771</v>
      </c>
      <c r="L163" s="5">
        <v>8205</v>
      </c>
      <c r="M163" s="5">
        <f t="shared" si="38"/>
        <v>8244.4444444444453</v>
      </c>
      <c r="N163" s="5">
        <f t="shared" si="39"/>
        <v>752.33333333333337</v>
      </c>
      <c r="O163" s="7">
        <f t="shared" si="40"/>
        <v>911.66666666666663</v>
      </c>
      <c r="P163" s="5">
        <v>8</v>
      </c>
      <c r="Q163" s="5">
        <v>50882</v>
      </c>
      <c r="R163" s="7">
        <f t="shared" si="25"/>
        <v>6360.25</v>
      </c>
      <c r="S163" s="5">
        <v>1</v>
      </c>
      <c r="T163" s="5">
        <v>4900</v>
      </c>
      <c r="U163" s="7">
        <f t="shared" si="37"/>
        <v>4900</v>
      </c>
    </row>
    <row r="164" spans="1:21" x14ac:dyDescent="0.3">
      <c r="A164" s="8">
        <v>45337</v>
      </c>
      <c r="B164" s="5">
        <v>7</v>
      </c>
      <c r="C164" s="5">
        <v>10978</v>
      </c>
      <c r="D164" s="5">
        <v>10999</v>
      </c>
      <c r="E164" s="5">
        <v>27210</v>
      </c>
      <c r="F164" s="5">
        <f t="shared" si="31"/>
        <v>1568.2857142857142</v>
      </c>
      <c r="G164" s="5">
        <f t="shared" si="32"/>
        <v>1571.2857142857142</v>
      </c>
      <c r="H164" s="7">
        <f t="shared" si="33"/>
        <v>3887.1428571428573</v>
      </c>
      <c r="I164" s="5">
        <v>7</v>
      </c>
      <c r="J164" s="5">
        <v>68700</v>
      </c>
      <c r="K164" s="5">
        <v>7201</v>
      </c>
      <c r="L164" s="5">
        <v>8920</v>
      </c>
      <c r="M164" s="5">
        <f t="shared" si="38"/>
        <v>9814.2857142857138</v>
      </c>
      <c r="N164" s="5">
        <f t="shared" si="39"/>
        <v>1028.7142857142858</v>
      </c>
      <c r="O164" s="7">
        <f t="shared" si="40"/>
        <v>1274.2857142857142</v>
      </c>
      <c r="P164" s="5">
        <v>2</v>
      </c>
      <c r="Q164" s="5">
        <v>43251</v>
      </c>
      <c r="R164" s="7">
        <f t="shared" si="25"/>
        <v>21625.5</v>
      </c>
      <c r="S164" s="5">
        <v>0</v>
      </c>
      <c r="T164" s="5">
        <v>0</v>
      </c>
      <c r="U164" s="7">
        <v>0</v>
      </c>
    </row>
    <row r="165" spans="1:21" x14ac:dyDescent="0.3">
      <c r="A165" s="8">
        <v>45338</v>
      </c>
      <c r="B165" s="5">
        <v>2</v>
      </c>
      <c r="C165" s="5">
        <v>5400</v>
      </c>
      <c r="D165" s="5">
        <v>4400</v>
      </c>
      <c r="E165" s="5">
        <v>11900</v>
      </c>
      <c r="F165" s="5">
        <f t="shared" si="31"/>
        <v>2700</v>
      </c>
      <c r="G165" s="5">
        <f t="shared" si="32"/>
        <v>2200</v>
      </c>
      <c r="H165" s="7">
        <f t="shared" si="33"/>
        <v>5950</v>
      </c>
      <c r="I165" s="5">
        <v>5</v>
      </c>
      <c r="J165" s="5">
        <v>20300</v>
      </c>
      <c r="K165" s="5">
        <v>2333</v>
      </c>
      <c r="L165" s="5">
        <v>2872</v>
      </c>
      <c r="M165" s="5">
        <f t="shared" si="38"/>
        <v>4060</v>
      </c>
      <c r="N165" s="5">
        <f t="shared" si="39"/>
        <v>466.6</v>
      </c>
      <c r="O165" s="7">
        <f t="shared" si="40"/>
        <v>574.4</v>
      </c>
      <c r="P165" s="5">
        <v>5</v>
      </c>
      <c r="Q165" s="5">
        <v>48733</v>
      </c>
      <c r="R165" s="7">
        <f t="shared" si="25"/>
        <v>9746.6</v>
      </c>
      <c r="S165" s="5">
        <v>1</v>
      </c>
      <c r="T165" s="5">
        <v>14000</v>
      </c>
      <c r="U165" s="7">
        <f>T165/S165</f>
        <v>14000</v>
      </c>
    </row>
    <row r="166" spans="1:21" x14ac:dyDescent="0.3">
      <c r="A166" s="8">
        <v>45339</v>
      </c>
      <c r="B166" s="5">
        <v>6</v>
      </c>
      <c r="C166" s="5">
        <v>7515</v>
      </c>
      <c r="D166" s="5">
        <v>9599</v>
      </c>
      <c r="E166" s="5">
        <v>30400</v>
      </c>
      <c r="F166" s="5">
        <f t="shared" si="31"/>
        <v>1252.5</v>
      </c>
      <c r="G166" s="5">
        <f t="shared" si="32"/>
        <v>1599.8333333333333</v>
      </c>
      <c r="H166" s="7">
        <f t="shared" si="33"/>
        <v>5066.666666666667</v>
      </c>
      <c r="I166" s="5">
        <v>6</v>
      </c>
      <c r="J166" s="5">
        <v>61900</v>
      </c>
      <c r="K166" s="5">
        <v>5811</v>
      </c>
      <c r="L166" s="5">
        <v>3965</v>
      </c>
      <c r="M166" s="5">
        <f t="shared" si="38"/>
        <v>10316.666666666666</v>
      </c>
      <c r="N166" s="5">
        <f t="shared" si="39"/>
        <v>968.5</v>
      </c>
      <c r="O166" s="7">
        <f t="shared" si="40"/>
        <v>660.83333333333337</v>
      </c>
      <c r="P166" s="5">
        <v>5</v>
      </c>
      <c r="Q166" s="5">
        <v>42641</v>
      </c>
      <c r="R166" s="7">
        <f t="shared" si="25"/>
        <v>8528.2000000000007</v>
      </c>
      <c r="S166" s="5">
        <v>3</v>
      </c>
      <c r="T166" s="5">
        <v>33048</v>
      </c>
      <c r="U166" s="7">
        <f t="shared" ref="U166:U176" si="41">T166/S166</f>
        <v>11016</v>
      </c>
    </row>
    <row r="167" spans="1:21" x14ac:dyDescent="0.3">
      <c r="A167" s="8">
        <v>45340</v>
      </c>
      <c r="B167" s="5">
        <v>10</v>
      </c>
      <c r="C167" s="5">
        <v>13277</v>
      </c>
      <c r="D167" s="5">
        <v>20550</v>
      </c>
      <c r="E167" s="5">
        <v>54500</v>
      </c>
      <c r="F167" s="5">
        <f t="shared" si="31"/>
        <v>1327.7</v>
      </c>
      <c r="G167" s="5">
        <f t="shared" si="32"/>
        <v>2055</v>
      </c>
      <c r="H167" s="7">
        <f t="shared" si="33"/>
        <v>5450</v>
      </c>
      <c r="I167" s="5">
        <v>11</v>
      </c>
      <c r="J167" s="5">
        <v>81800</v>
      </c>
      <c r="K167" s="5">
        <v>12505</v>
      </c>
      <c r="L167" s="5">
        <v>16347</v>
      </c>
      <c r="M167" s="5">
        <f t="shared" si="38"/>
        <v>7436.363636363636</v>
      </c>
      <c r="N167" s="5">
        <f t="shared" si="39"/>
        <v>1136.8181818181818</v>
      </c>
      <c r="O167" s="7">
        <f t="shared" si="40"/>
        <v>1486.090909090909</v>
      </c>
      <c r="P167" s="5">
        <v>7</v>
      </c>
      <c r="Q167" s="5">
        <v>74697</v>
      </c>
      <c r="R167" s="7">
        <f t="shared" ref="R167:R231" si="42">Q167/P167</f>
        <v>10671</v>
      </c>
      <c r="S167" s="5">
        <v>1</v>
      </c>
      <c r="T167" s="5">
        <v>12941</v>
      </c>
      <c r="U167" s="7">
        <f t="shared" si="41"/>
        <v>12941</v>
      </c>
    </row>
    <row r="168" spans="1:21" x14ac:dyDescent="0.3">
      <c r="A168" s="8">
        <v>45341</v>
      </c>
      <c r="B168" s="5">
        <v>7</v>
      </c>
      <c r="C168" s="5">
        <v>15779</v>
      </c>
      <c r="D168" s="5">
        <v>19424</v>
      </c>
      <c r="E168" s="5">
        <v>48500</v>
      </c>
      <c r="F168" s="5">
        <f t="shared" si="31"/>
        <v>2254.1428571428573</v>
      </c>
      <c r="G168" s="5">
        <f t="shared" si="32"/>
        <v>2774.8571428571427</v>
      </c>
      <c r="H168" s="7">
        <f t="shared" si="33"/>
        <v>6928.5714285714284</v>
      </c>
      <c r="I168" s="5">
        <v>7</v>
      </c>
      <c r="J168" s="5">
        <v>44400</v>
      </c>
      <c r="K168" s="5">
        <v>4109</v>
      </c>
      <c r="L168" s="5">
        <v>7279</v>
      </c>
      <c r="M168" s="5">
        <f t="shared" si="38"/>
        <v>6342.8571428571431</v>
      </c>
      <c r="N168" s="5">
        <f t="shared" si="39"/>
        <v>587</v>
      </c>
      <c r="O168" s="7">
        <f t="shared" si="40"/>
        <v>1039.8571428571429</v>
      </c>
      <c r="P168" s="5">
        <v>5</v>
      </c>
      <c r="Q168" s="5">
        <v>44950</v>
      </c>
      <c r="R168" s="7">
        <f t="shared" si="42"/>
        <v>8990</v>
      </c>
      <c r="S168" s="5">
        <v>1</v>
      </c>
      <c r="T168" s="5">
        <v>159000</v>
      </c>
      <c r="U168" s="7">
        <f t="shared" si="41"/>
        <v>159000</v>
      </c>
    </row>
    <row r="169" spans="1:21" x14ac:dyDescent="0.3">
      <c r="A169" s="8">
        <v>45342</v>
      </c>
      <c r="B169" s="5">
        <v>8</v>
      </c>
      <c r="C169" s="5">
        <v>9355</v>
      </c>
      <c r="D169" s="5">
        <v>13325</v>
      </c>
      <c r="E169" s="5">
        <v>34300</v>
      </c>
      <c r="F169" s="5">
        <f t="shared" si="31"/>
        <v>1169.375</v>
      </c>
      <c r="G169" s="5">
        <f t="shared" si="32"/>
        <v>1665.625</v>
      </c>
      <c r="H169" s="7">
        <f t="shared" si="33"/>
        <v>4287.5</v>
      </c>
      <c r="I169" s="5">
        <v>12</v>
      </c>
      <c r="J169" s="5">
        <v>56600</v>
      </c>
      <c r="K169" s="5">
        <v>7898</v>
      </c>
      <c r="L169" s="5">
        <v>7935</v>
      </c>
      <c r="M169" s="5">
        <f t="shared" si="38"/>
        <v>4716.666666666667</v>
      </c>
      <c r="N169" s="5">
        <f t="shared" si="39"/>
        <v>658.16666666666663</v>
      </c>
      <c r="O169" s="7">
        <f t="shared" si="40"/>
        <v>661.25</v>
      </c>
      <c r="P169" s="5">
        <v>5</v>
      </c>
      <c r="Q169" s="5">
        <v>41835</v>
      </c>
      <c r="R169" s="7">
        <f t="shared" si="42"/>
        <v>8367</v>
      </c>
      <c r="S169" s="5">
        <v>5</v>
      </c>
      <c r="T169" s="5">
        <v>274200</v>
      </c>
      <c r="U169" s="7">
        <f t="shared" si="41"/>
        <v>54840</v>
      </c>
    </row>
    <row r="170" spans="1:21" x14ac:dyDescent="0.3">
      <c r="A170" s="8">
        <v>45343</v>
      </c>
      <c r="B170" s="5">
        <v>7</v>
      </c>
      <c r="C170" s="5">
        <v>7739</v>
      </c>
      <c r="D170" s="5">
        <v>13736</v>
      </c>
      <c r="E170" s="5">
        <v>37000</v>
      </c>
      <c r="F170" s="5">
        <f t="shared" si="31"/>
        <v>1105.5714285714287</v>
      </c>
      <c r="G170" s="5">
        <f t="shared" si="32"/>
        <v>1962.2857142857142</v>
      </c>
      <c r="H170" s="7">
        <f t="shared" si="33"/>
        <v>5285.7142857142853</v>
      </c>
      <c r="I170" s="5">
        <v>10</v>
      </c>
      <c r="J170" s="5">
        <v>47100</v>
      </c>
      <c r="K170" s="5">
        <v>3955</v>
      </c>
      <c r="L170" s="5">
        <v>5748</v>
      </c>
      <c r="M170" s="5">
        <f t="shared" si="38"/>
        <v>4710</v>
      </c>
      <c r="N170" s="5">
        <f t="shared" si="39"/>
        <v>395.5</v>
      </c>
      <c r="O170" s="7">
        <f t="shared" si="40"/>
        <v>574.79999999999995</v>
      </c>
      <c r="P170" s="5">
        <v>6</v>
      </c>
      <c r="Q170" s="5">
        <v>38787</v>
      </c>
      <c r="R170" s="7">
        <f t="shared" si="42"/>
        <v>6464.5</v>
      </c>
      <c r="S170" s="5">
        <v>2</v>
      </c>
      <c r="T170" s="5">
        <v>138600</v>
      </c>
      <c r="U170" s="7">
        <f t="shared" si="41"/>
        <v>69300</v>
      </c>
    </row>
    <row r="171" spans="1:21" x14ac:dyDescent="0.3">
      <c r="A171" s="8">
        <v>45344</v>
      </c>
      <c r="B171" s="5">
        <v>3</v>
      </c>
      <c r="C171" s="5">
        <v>8400</v>
      </c>
      <c r="D171" s="5">
        <v>11700</v>
      </c>
      <c r="E171" s="5">
        <v>27500</v>
      </c>
      <c r="F171" s="5">
        <f t="shared" si="31"/>
        <v>2800</v>
      </c>
      <c r="G171" s="5">
        <f t="shared" si="32"/>
        <v>3900</v>
      </c>
      <c r="H171" s="7">
        <f t="shared" si="33"/>
        <v>9166.6666666666661</v>
      </c>
      <c r="I171" s="5">
        <v>7</v>
      </c>
      <c r="J171" s="5">
        <v>64000</v>
      </c>
      <c r="K171" s="5">
        <v>6032</v>
      </c>
      <c r="L171" s="5">
        <v>6753</v>
      </c>
      <c r="M171" s="5">
        <f t="shared" si="38"/>
        <v>9142.8571428571431</v>
      </c>
      <c r="N171" s="5">
        <f t="shared" si="39"/>
        <v>861.71428571428567</v>
      </c>
      <c r="O171" s="7">
        <f t="shared" si="40"/>
        <v>964.71428571428567</v>
      </c>
      <c r="P171" s="5">
        <v>4</v>
      </c>
      <c r="Q171" s="5">
        <v>55319</v>
      </c>
      <c r="R171" s="7">
        <f t="shared" si="42"/>
        <v>13829.75</v>
      </c>
      <c r="S171" s="5">
        <v>0</v>
      </c>
      <c r="T171" s="5">
        <v>0</v>
      </c>
      <c r="U171" s="7">
        <v>0</v>
      </c>
    </row>
    <row r="172" spans="1:21" x14ac:dyDescent="0.3">
      <c r="A172" s="8">
        <v>45345</v>
      </c>
      <c r="B172" s="5">
        <v>2</v>
      </c>
      <c r="C172" s="5">
        <v>5700</v>
      </c>
      <c r="D172" s="5">
        <v>5500</v>
      </c>
      <c r="E172" s="5">
        <v>14600</v>
      </c>
      <c r="F172" s="5">
        <f t="shared" si="31"/>
        <v>2850</v>
      </c>
      <c r="G172" s="5">
        <f t="shared" si="32"/>
        <v>2750</v>
      </c>
      <c r="H172" s="7">
        <f t="shared" si="33"/>
        <v>7300</v>
      </c>
      <c r="I172" s="5">
        <v>5</v>
      </c>
      <c r="J172" s="5">
        <v>22600</v>
      </c>
      <c r="K172" s="5">
        <v>2452</v>
      </c>
      <c r="L172" s="5">
        <v>2854</v>
      </c>
      <c r="M172" s="5">
        <f t="shared" si="38"/>
        <v>4520</v>
      </c>
      <c r="N172" s="5">
        <f t="shared" si="39"/>
        <v>490.4</v>
      </c>
      <c r="O172" s="7">
        <f t="shared" si="40"/>
        <v>570.79999999999995</v>
      </c>
      <c r="P172" s="5">
        <v>2</v>
      </c>
      <c r="Q172" s="5">
        <v>9835</v>
      </c>
      <c r="R172" s="7">
        <f t="shared" si="42"/>
        <v>4917.5</v>
      </c>
      <c r="S172" s="5">
        <v>2</v>
      </c>
      <c r="T172" s="5">
        <v>420000</v>
      </c>
      <c r="U172" s="7">
        <f t="shared" si="41"/>
        <v>210000</v>
      </c>
    </row>
    <row r="173" spans="1:21" x14ac:dyDescent="0.3">
      <c r="A173" s="8">
        <v>45346</v>
      </c>
      <c r="B173" s="5">
        <v>5</v>
      </c>
      <c r="C173" s="5">
        <v>21633</v>
      </c>
      <c r="D173" s="5">
        <v>18200</v>
      </c>
      <c r="E173" s="5">
        <v>48500</v>
      </c>
      <c r="F173" s="5">
        <f t="shared" si="31"/>
        <v>4326.6000000000004</v>
      </c>
      <c r="G173" s="5">
        <f t="shared" si="32"/>
        <v>3640</v>
      </c>
      <c r="H173" s="7">
        <f t="shared" si="33"/>
        <v>9700</v>
      </c>
      <c r="I173" s="5">
        <v>6</v>
      </c>
      <c r="J173" s="5">
        <v>52600</v>
      </c>
      <c r="K173" s="5">
        <v>8724</v>
      </c>
      <c r="L173" s="5">
        <v>5841</v>
      </c>
      <c r="M173" s="5">
        <f t="shared" si="38"/>
        <v>8766.6666666666661</v>
      </c>
      <c r="N173" s="5">
        <f t="shared" si="39"/>
        <v>1454</v>
      </c>
      <c r="O173" s="7">
        <f t="shared" si="40"/>
        <v>973.5</v>
      </c>
      <c r="P173" s="5">
        <v>5</v>
      </c>
      <c r="Q173" s="5">
        <v>36240</v>
      </c>
      <c r="R173" s="7">
        <f t="shared" si="42"/>
        <v>7248</v>
      </c>
      <c r="S173" s="5">
        <v>0</v>
      </c>
      <c r="T173" s="5">
        <v>0</v>
      </c>
      <c r="U173" s="7">
        <v>0</v>
      </c>
    </row>
    <row r="174" spans="1:21" x14ac:dyDescent="0.3">
      <c r="A174" s="8">
        <v>45347</v>
      </c>
      <c r="B174" s="5">
        <v>4</v>
      </c>
      <c r="C174" s="5">
        <v>5177</v>
      </c>
      <c r="D174" s="5">
        <v>9600</v>
      </c>
      <c r="E174" s="5">
        <v>26500</v>
      </c>
      <c r="F174" s="5">
        <f t="shared" si="31"/>
        <v>1294.25</v>
      </c>
      <c r="G174" s="5">
        <f t="shared" si="32"/>
        <v>2400</v>
      </c>
      <c r="H174" s="7">
        <f t="shared" si="33"/>
        <v>6625</v>
      </c>
      <c r="I174" s="5">
        <v>7</v>
      </c>
      <c r="J174" s="5">
        <v>66000</v>
      </c>
      <c r="K174" s="5">
        <v>2579</v>
      </c>
      <c r="L174" s="5">
        <v>4038</v>
      </c>
      <c r="M174" s="5">
        <f t="shared" si="38"/>
        <v>9428.5714285714294</v>
      </c>
      <c r="N174" s="5">
        <f t="shared" si="39"/>
        <v>368.42857142857144</v>
      </c>
      <c r="O174" s="7">
        <f t="shared" si="40"/>
        <v>576.85714285714289</v>
      </c>
      <c r="P174" s="5">
        <v>4</v>
      </c>
      <c r="Q174" s="5">
        <v>44454</v>
      </c>
      <c r="R174" s="7">
        <f t="shared" si="42"/>
        <v>11113.5</v>
      </c>
      <c r="S174" s="5">
        <v>1</v>
      </c>
      <c r="T174" s="5">
        <v>27000</v>
      </c>
      <c r="U174" s="7">
        <f>T174/S174</f>
        <v>27000</v>
      </c>
    </row>
    <row r="175" spans="1:21" x14ac:dyDescent="0.3">
      <c r="A175" s="8">
        <v>45348</v>
      </c>
      <c r="B175" s="5">
        <v>7</v>
      </c>
      <c r="C175" s="5">
        <v>6432</v>
      </c>
      <c r="D175" s="5">
        <v>11952</v>
      </c>
      <c r="E175" s="5">
        <v>29300</v>
      </c>
      <c r="F175" s="5">
        <f t="shared" si="31"/>
        <v>918.85714285714289</v>
      </c>
      <c r="G175" s="5">
        <f t="shared" si="32"/>
        <v>1707.4285714285713</v>
      </c>
      <c r="H175" s="7">
        <f t="shared" si="33"/>
        <v>4185.7142857142853</v>
      </c>
      <c r="I175" s="5">
        <v>7</v>
      </c>
      <c r="J175" s="5">
        <v>39600</v>
      </c>
      <c r="K175" s="5">
        <v>3800</v>
      </c>
      <c r="L175" s="5">
        <v>4862</v>
      </c>
      <c r="M175" s="5">
        <f t="shared" si="38"/>
        <v>5657.1428571428569</v>
      </c>
      <c r="N175" s="5">
        <f t="shared" si="39"/>
        <v>542.85714285714289</v>
      </c>
      <c r="O175" s="7">
        <f t="shared" si="40"/>
        <v>694.57142857142856</v>
      </c>
      <c r="P175" s="5">
        <v>3</v>
      </c>
      <c r="Q175" s="5">
        <v>22764</v>
      </c>
      <c r="R175" s="7">
        <f t="shared" si="42"/>
        <v>7588</v>
      </c>
      <c r="S175" s="5">
        <v>4</v>
      </c>
      <c r="T175" s="5">
        <v>280200</v>
      </c>
      <c r="U175" s="7">
        <f t="shared" si="41"/>
        <v>70050</v>
      </c>
    </row>
    <row r="176" spans="1:21" x14ac:dyDescent="0.3">
      <c r="A176" s="8">
        <v>45349</v>
      </c>
      <c r="B176" s="5">
        <v>6</v>
      </c>
      <c r="C176" s="5">
        <v>8063</v>
      </c>
      <c r="D176" s="5">
        <v>11600</v>
      </c>
      <c r="E176" s="5">
        <v>32500</v>
      </c>
      <c r="F176" s="5">
        <f t="shared" si="31"/>
        <v>1343.8333333333333</v>
      </c>
      <c r="G176" s="5">
        <f t="shared" si="32"/>
        <v>1933.3333333333333</v>
      </c>
      <c r="H176" s="7">
        <f t="shared" si="33"/>
        <v>5416.666666666667</v>
      </c>
      <c r="I176" s="5">
        <v>8</v>
      </c>
      <c r="J176" s="5">
        <v>53300</v>
      </c>
      <c r="K176" s="5">
        <v>4982</v>
      </c>
      <c r="L176" s="5">
        <v>4583</v>
      </c>
      <c r="M176" s="5">
        <f t="shared" si="38"/>
        <v>6662.5</v>
      </c>
      <c r="N176" s="5">
        <f t="shared" si="39"/>
        <v>622.75</v>
      </c>
      <c r="O176" s="7">
        <f t="shared" si="40"/>
        <v>572.875</v>
      </c>
      <c r="P176" s="5">
        <v>5</v>
      </c>
      <c r="Q176" s="5">
        <v>30097</v>
      </c>
      <c r="R176" s="7">
        <f t="shared" si="42"/>
        <v>6019.4</v>
      </c>
      <c r="S176" s="5">
        <v>3</v>
      </c>
      <c r="T176" s="5">
        <v>2406900</v>
      </c>
      <c r="U176" s="7">
        <f t="shared" si="41"/>
        <v>802300</v>
      </c>
    </row>
    <row r="177" spans="1:21" x14ac:dyDescent="0.3">
      <c r="A177" s="8">
        <v>45350</v>
      </c>
      <c r="B177" s="5">
        <v>3</v>
      </c>
      <c r="C177" s="5">
        <v>7290</v>
      </c>
      <c r="D177" s="5">
        <v>10000</v>
      </c>
      <c r="E177" s="5">
        <v>25400</v>
      </c>
      <c r="F177" s="5">
        <f t="shared" si="31"/>
        <v>2430</v>
      </c>
      <c r="G177" s="5">
        <f t="shared" si="32"/>
        <v>3333.3333333333335</v>
      </c>
      <c r="H177" s="7">
        <f t="shared" si="33"/>
        <v>8466.6666666666661</v>
      </c>
      <c r="I177" s="5">
        <v>4</v>
      </c>
      <c r="J177" s="5">
        <v>50400</v>
      </c>
      <c r="K177" s="5">
        <v>5847</v>
      </c>
      <c r="L177" s="5">
        <v>5223</v>
      </c>
      <c r="M177" s="5">
        <f t="shared" si="38"/>
        <v>12600</v>
      </c>
      <c r="N177" s="5">
        <f t="shared" si="39"/>
        <v>1461.75</v>
      </c>
      <c r="O177" s="7">
        <f t="shared" si="40"/>
        <v>1305.75</v>
      </c>
      <c r="P177" s="5">
        <v>2</v>
      </c>
      <c r="Q177" s="5">
        <v>16194</v>
      </c>
      <c r="R177" s="7">
        <f t="shared" si="42"/>
        <v>8097</v>
      </c>
      <c r="S177" s="5">
        <v>0</v>
      </c>
      <c r="T177" s="5">
        <v>0</v>
      </c>
      <c r="U177" s="7">
        <v>0</v>
      </c>
    </row>
    <row r="178" spans="1:21" s="41" customFormat="1" x14ac:dyDescent="0.3">
      <c r="A178" s="38">
        <v>45351</v>
      </c>
      <c r="B178" s="39">
        <v>4</v>
      </c>
      <c r="C178" s="39">
        <v>5803</v>
      </c>
      <c r="D178" s="39">
        <v>9800</v>
      </c>
      <c r="E178" s="39">
        <v>25300</v>
      </c>
      <c r="F178" s="39">
        <f t="shared" si="31"/>
        <v>1450.75</v>
      </c>
      <c r="G178" s="39">
        <f t="shared" si="32"/>
        <v>2450</v>
      </c>
      <c r="H178" s="40">
        <f t="shared" si="33"/>
        <v>6325</v>
      </c>
      <c r="I178" s="39">
        <v>10</v>
      </c>
      <c r="J178" s="39">
        <v>140800</v>
      </c>
      <c r="K178" s="39">
        <v>13596</v>
      </c>
      <c r="L178" s="39">
        <v>16994</v>
      </c>
      <c r="M178" s="39">
        <f t="shared" si="38"/>
        <v>14080</v>
      </c>
      <c r="N178" s="39">
        <f t="shared" si="39"/>
        <v>1359.6</v>
      </c>
      <c r="O178" s="40">
        <f t="shared" si="40"/>
        <v>1699.4</v>
      </c>
      <c r="P178" s="39">
        <v>6</v>
      </c>
      <c r="Q178" s="39">
        <v>94789</v>
      </c>
      <c r="R178" s="40">
        <f t="shared" si="42"/>
        <v>15798.166666666666</v>
      </c>
      <c r="S178" s="39">
        <v>3</v>
      </c>
      <c r="T178" s="39">
        <v>537000</v>
      </c>
      <c r="U178" s="40">
        <f>T178/S178</f>
        <v>179000</v>
      </c>
    </row>
    <row r="179" spans="1:21" x14ac:dyDescent="0.3">
      <c r="A179" s="8">
        <v>45352</v>
      </c>
      <c r="B179" s="5">
        <v>25</v>
      </c>
      <c r="C179" s="5">
        <v>29960</v>
      </c>
      <c r="D179" s="5">
        <v>59629</v>
      </c>
      <c r="E179" s="5">
        <v>169300</v>
      </c>
      <c r="F179" s="5">
        <f t="shared" si="31"/>
        <v>1198.4000000000001</v>
      </c>
      <c r="G179" s="5">
        <f t="shared" si="32"/>
        <v>2385.16</v>
      </c>
      <c r="H179" s="7">
        <f t="shared" si="33"/>
        <v>6772</v>
      </c>
      <c r="I179" s="5">
        <v>25</v>
      </c>
      <c r="J179" s="5">
        <v>456100</v>
      </c>
      <c r="K179" s="5">
        <v>58244</v>
      </c>
      <c r="L179" s="5">
        <v>64152</v>
      </c>
      <c r="M179" s="5">
        <f t="shared" si="38"/>
        <v>18244</v>
      </c>
      <c r="N179" s="5">
        <f t="shared" si="39"/>
        <v>2329.7600000000002</v>
      </c>
      <c r="O179" s="7">
        <f t="shared" si="40"/>
        <v>2566.08</v>
      </c>
      <c r="P179" s="5">
        <v>9</v>
      </c>
      <c r="Q179" s="5">
        <v>185097</v>
      </c>
      <c r="R179" s="7">
        <f t="shared" si="42"/>
        <v>20566.333333333332</v>
      </c>
      <c r="S179" s="5">
        <v>14</v>
      </c>
      <c r="T179" s="5">
        <v>195200</v>
      </c>
      <c r="U179" s="7">
        <f t="shared" ref="U179:U200" si="43">T179/S179</f>
        <v>13942.857142857143</v>
      </c>
    </row>
    <row r="180" spans="1:21" x14ac:dyDescent="0.3">
      <c r="A180" s="8">
        <v>45353</v>
      </c>
      <c r="B180" s="5">
        <v>13</v>
      </c>
      <c r="C180" s="5">
        <v>7094</v>
      </c>
      <c r="D180" s="5">
        <v>21021</v>
      </c>
      <c r="E180" s="5">
        <v>57500</v>
      </c>
      <c r="F180" s="5">
        <f t="shared" si="31"/>
        <v>545.69230769230774</v>
      </c>
      <c r="G180" s="5">
        <f t="shared" si="32"/>
        <v>1617</v>
      </c>
      <c r="H180" s="7">
        <f t="shared" si="33"/>
        <v>4423.0769230769229</v>
      </c>
      <c r="I180" s="5">
        <v>14</v>
      </c>
      <c r="J180" s="5">
        <v>216200</v>
      </c>
      <c r="K180" s="5">
        <v>17997</v>
      </c>
      <c r="L180" s="5">
        <v>23006</v>
      </c>
      <c r="M180" s="5">
        <f t="shared" si="38"/>
        <v>15442.857142857143</v>
      </c>
      <c r="N180" s="5">
        <f t="shared" si="39"/>
        <v>1285.5</v>
      </c>
      <c r="O180" s="7">
        <f t="shared" si="40"/>
        <v>1643.2857142857142</v>
      </c>
      <c r="P180" s="5">
        <v>8</v>
      </c>
      <c r="Q180" s="5">
        <v>78785</v>
      </c>
      <c r="R180" s="7">
        <f t="shared" si="42"/>
        <v>9848.125</v>
      </c>
      <c r="S180" s="5">
        <v>6</v>
      </c>
      <c r="T180" s="5">
        <v>709400</v>
      </c>
      <c r="U180" s="7">
        <f t="shared" si="43"/>
        <v>118233.33333333333</v>
      </c>
    </row>
    <row r="181" spans="1:21" x14ac:dyDescent="0.3">
      <c r="A181" s="8">
        <v>45354</v>
      </c>
      <c r="B181" s="5">
        <v>9</v>
      </c>
      <c r="C181" s="5">
        <v>8194</v>
      </c>
      <c r="D181" s="5">
        <v>14528</v>
      </c>
      <c r="E181" s="5">
        <v>49100</v>
      </c>
      <c r="F181" s="5">
        <f t="shared" si="31"/>
        <v>910.44444444444446</v>
      </c>
      <c r="G181" s="5">
        <f t="shared" si="32"/>
        <v>1614.2222222222222</v>
      </c>
      <c r="H181" s="7">
        <f t="shared" si="33"/>
        <v>5455.5555555555557</v>
      </c>
      <c r="I181" s="5">
        <v>12</v>
      </c>
      <c r="J181" s="5">
        <v>143300</v>
      </c>
      <c r="K181" s="5">
        <v>12411</v>
      </c>
      <c r="L181" s="5">
        <v>10796</v>
      </c>
      <c r="M181" s="5">
        <f t="shared" si="38"/>
        <v>11941.666666666666</v>
      </c>
      <c r="N181" s="5">
        <f t="shared" si="39"/>
        <v>1034.25</v>
      </c>
      <c r="O181" s="7">
        <f t="shared" si="40"/>
        <v>899.66666666666663</v>
      </c>
      <c r="P181" s="5">
        <v>9</v>
      </c>
      <c r="Q181" s="5">
        <v>95740</v>
      </c>
      <c r="R181" s="7">
        <f t="shared" si="42"/>
        <v>10637.777777777777</v>
      </c>
      <c r="S181" s="5">
        <v>2</v>
      </c>
      <c r="T181" s="5">
        <v>176000</v>
      </c>
      <c r="U181" s="7">
        <f t="shared" si="43"/>
        <v>88000</v>
      </c>
    </row>
    <row r="182" spans="1:21" x14ac:dyDescent="0.3">
      <c r="A182" s="8">
        <v>45355</v>
      </c>
      <c r="B182" s="5">
        <v>11</v>
      </c>
      <c r="C182" s="5">
        <v>9783</v>
      </c>
      <c r="D182" s="5">
        <v>15825</v>
      </c>
      <c r="E182" s="5">
        <v>39800</v>
      </c>
      <c r="F182" s="5">
        <f t="shared" si="31"/>
        <v>889.36363636363637</v>
      </c>
      <c r="G182" s="5">
        <f t="shared" si="32"/>
        <v>1438.6363636363637</v>
      </c>
      <c r="H182" s="7">
        <f t="shared" si="33"/>
        <v>3618.181818181818</v>
      </c>
      <c r="I182" s="5">
        <v>13</v>
      </c>
      <c r="J182" s="5">
        <v>181400</v>
      </c>
      <c r="K182" s="5">
        <v>15015</v>
      </c>
      <c r="L182" s="5">
        <v>15250</v>
      </c>
      <c r="M182" s="5">
        <f t="shared" si="38"/>
        <v>13953.846153846154</v>
      </c>
      <c r="N182" s="5">
        <f t="shared" si="39"/>
        <v>1155</v>
      </c>
      <c r="O182" s="7">
        <f t="shared" si="40"/>
        <v>1173.0769230769231</v>
      </c>
      <c r="P182" s="5">
        <v>8</v>
      </c>
      <c r="Q182" s="5">
        <v>71243</v>
      </c>
      <c r="R182" s="7">
        <f t="shared" si="42"/>
        <v>8905.375</v>
      </c>
      <c r="S182" s="5">
        <v>5</v>
      </c>
      <c r="T182" s="5">
        <v>268500</v>
      </c>
      <c r="U182" s="7">
        <f t="shared" si="43"/>
        <v>53700</v>
      </c>
    </row>
    <row r="183" spans="1:21" x14ac:dyDescent="0.3">
      <c r="A183" s="8">
        <v>45356</v>
      </c>
      <c r="B183" s="5">
        <v>9</v>
      </c>
      <c r="C183" s="5">
        <v>8188</v>
      </c>
      <c r="D183" s="5">
        <v>18268</v>
      </c>
      <c r="E183" s="5">
        <v>51000</v>
      </c>
      <c r="F183" s="5">
        <f t="shared" si="31"/>
        <v>909.77777777777783</v>
      </c>
      <c r="G183" s="5">
        <f t="shared" si="32"/>
        <v>2029.7777777777778</v>
      </c>
      <c r="H183" s="7">
        <f t="shared" si="33"/>
        <v>5666.666666666667</v>
      </c>
      <c r="I183" s="5">
        <v>10</v>
      </c>
      <c r="J183" s="5">
        <v>208200</v>
      </c>
      <c r="K183" s="5">
        <v>14578</v>
      </c>
      <c r="L183" s="5">
        <v>15490</v>
      </c>
      <c r="M183" s="5">
        <f t="shared" si="38"/>
        <v>20820</v>
      </c>
      <c r="N183" s="5">
        <f t="shared" si="39"/>
        <v>1457.8</v>
      </c>
      <c r="O183" s="7">
        <f t="shared" si="40"/>
        <v>1549</v>
      </c>
      <c r="P183" s="5">
        <v>9</v>
      </c>
      <c r="Q183" s="5">
        <v>48041</v>
      </c>
      <c r="R183" s="7">
        <f t="shared" si="42"/>
        <v>5337.8888888888887</v>
      </c>
      <c r="S183" s="5">
        <v>3</v>
      </c>
      <c r="T183" s="5">
        <v>130000</v>
      </c>
      <c r="U183" s="7">
        <f t="shared" si="43"/>
        <v>43333.333333333336</v>
      </c>
    </row>
    <row r="184" spans="1:21" x14ac:dyDescent="0.3">
      <c r="A184" s="8">
        <v>45357</v>
      </c>
      <c r="B184" s="5">
        <v>13</v>
      </c>
      <c r="C184" s="5">
        <v>12557</v>
      </c>
      <c r="D184" s="5">
        <v>20631</v>
      </c>
      <c r="E184" s="5">
        <v>68589</v>
      </c>
      <c r="F184" s="5">
        <f t="shared" si="31"/>
        <v>965.92307692307691</v>
      </c>
      <c r="G184" s="5">
        <f t="shared" si="32"/>
        <v>1587</v>
      </c>
      <c r="H184" s="7">
        <f t="shared" si="33"/>
        <v>5276.0769230769229</v>
      </c>
      <c r="I184" s="5">
        <v>16</v>
      </c>
      <c r="J184" s="5">
        <v>143500</v>
      </c>
      <c r="K184" s="5">
        <v>11267</v>
      </c>
      <c r="L184" s="5">
        <v>13111</v>
      </c>
      <c r="M184" s="5">
        <f t="shared" si="38"/>
        <v>8968.75</v>
      </c>
      <c r="N184" s="5">
        <f t="shared" si="39"/>
        <v>704.1875</v>
      </c>
      <c r="O184" s="7">
        <f t="shared" si="40"/>
        <v>819.4375</v>
      </c>
      <c r="P184" s="5">
        <v>12</v>
      </c>
      <c r="Q184" s="5">
        <v>67356</v>
      </c>
      <c r="R184" s="7">
        <f t="shared" si="42"/>
        <v>5613</v>
      </c>
      <c r="S184" s="5">
        <v>6</v>
      </c>
      <c r="T184" s="5">
        <v>71300</v>
      </c>
      <c r="U184" s="7">
        <f t="shared" si="43"/>
        <v>11883.333333333334</v>
      </c>
    </row>
    <row r="185" spans="1:21" x14ac:dyDescent="0.3">
      <c r="A185" s="8">
        <v>45358</v>
      </c>
      <c r="B185" s="5">
        <v>11</v>
      </c>
      <c r="C185" s="5">
        <v>8201</v>
      </c>
      <c r="D185" s="5">
        <v>17842</v>
      </c>
      <c r="E185" s="5">
        <v>45300</v>
      </c>
      <c r="F185" s="5">
        <f t="shared" si="31"/>
        <v>745.5454545454545</v>
      </c>
      <c r="G185" s="5">
        <f t="shared" si="32"/>
        <v>1622</v>
      </c>
      <c r="H185" s="7">
        <f t="shared" si="33"/>
        <v>4118.181818181818</v>
      </c>
      <c r="I185" s="5">
        <v>13</v>
      </c>
      <c r="J185" s="5">
        <v>254200</v>
      </c>
      <c r="K185" s="5">
        <v>18266</v>
      </c>
      <c r="L185" s="5">
        <v>18707</v>
      </c>
      <c r="M185" s="5">
        <f t="shared" si="38"/>
        <v>19553.846153846152</v>
      </c>
      <c r="N185" s="5">
        <f t="shared" si="39"/>
        <v>1405.0769230769231</v>
      </c>
      <c r="O185" s="7">
        <f t="shared" si="40"/>
        <v>1439</v>
      </c>
      <c r="P185" s="5">
        <v>11</v>
      </c>
      <c r="Q185" s="5">
        <v>72114</v>
      </c>
      <c r="R185" s="7">
        <f t="shared" si="42"/>
        <v>6555.818181818182</v>
      </c>
      <c r="S185" s="5">
        <v>4</v>
      </c>
      <c r="T185" s="5">
        <v>422000</v>
      </c>
      <c r="U185" s="7">
        <f t="shared" si="43"/>
        <v>105500</v>
      </c>
    </row>
    <row r="186" spans="1:21" x14ac:dyDescent="0.3">
      <c r="A186" s="8">
        <v>45359</v>
      </c>
      <c r="B186" s="5">
        <v>10</v>
      </c>
      <c r="C186" s="5">
        <v>8025</v>
      </c>
      <c r="D186" s="5">
        <v>16429</v>
      </c>
      <c r="E186" s="5">
        <v>39900</v>
      </c>
      <c r="F186" s="5">
        <f t="shared" ref="F186:F241" si="44">C186/B186</f>
        <v>802.5</v>
      </c>
      <c r="G186" s="5">
        <f t="shared" ref="G186:G249" si="45">D186/B186</f>
        <v>1642.9</v>
      </c>
      <c r="H186" s="7">
        <f t="shared" ref="H186:H249" si="46">E186/B186</f>
        <v>3990</v>
      </c>
      <c r="I186" s="5">
        <v>11</v>
      </c>
      <c r="J186" s="5">
        <v>83000</v>
      </c>
      <c r="K186" s="5">
        <v>7995</v>
      </c>
      <c r="L186" s="5">
        <v>10430</v>
      </c>
      <c r="M186" s="5">
        <f t="shared" si="38"/>
        <v>7545.454545454545</v>
      </c>
      <c r="N186" s="5">
        <f t="shared" si="39"/>
        <v>726.81818181818187</v>
      </c>
      <c r="O186" s="7">
        <f t="shared" si="40"/>
        <v>948.18181818181813</v>
      </c>
      <c r="P186" s="5">
        <v>8</v>
      </c>
      <c r="Q186" s="5">
        <v>44174</v>
      </c>
      <c r="R186" s="7">
        <f t="shared" si="42"/>
        <v>5521.75</v>
      </c>
      <c r="S186" s="5">
        <v>2</v>
      </c>
      <c r="T186" s="5">
        <v>78000</v>
      </c>
      <c r="U186" s="7">
        <f t="shared" si="43"/>
        <v>39000</v>
      </c>
    </row>
    <row r="187" spans="1:21" x14ac:dyDescent="0.3">
      <c r="A187" s="8">
        <v>45360</v>
      </c>
      <c r="B187" s="5">
        <v>9</v>
      </c>
      <c r="C187" s="5">
        <v>5879</v>
      </c>
      <c r="D187" s="5">
        <v>14866</v>
      </c>
      <c r="E187" s="5">
        <v>37200</v>
      </c>
      <c r="F187" s="5">
        <f t="shared" si="44"/>
        <v>653.22222222222217</v>
      </c>
      <c r="G187" s="5">
        <f t="shared" si="45"/>
        <v>1651.7777777777778</v>
      </c>
      <c r="H187" s="7">
        <f t="shared" si="46"/>
        <v>4133.333333333333</v>
      </c>
      <c r="I187" s="5">
        <v>11</v>
      </c>
      <c r="J187" s="5">
        <v>257400</v>
      </c>
      <c r="K187" s="5">
        <v>21002</v>
      </c>
      <c r="L187" s="5">
        <v>22514</v>
      </c>
      <c r="M187" s="5">
        <f t="shared" si="38"/>
        <v>23400</v>
      </c>
      <c r="N187" s="5">
        <f t="shared" si="39"/>
        <v>1909.2727272727273</v>
      </c>
      <c r="O187" s="7">
        <f t="shared" si="40"/>
        <v>2046.7272727272727</v>
      </c>
      <c r="P187" s="5">
        <v>9</v>
      </c>
      <c r="Q187" s="5">
        <v>66653</v>
      </c>
      <c r="R187" s="7">
        <f t="shared" si="42"/>
        <v>7405.8888888888887</v>
      </c>
      <c r="S187" s="5">
        <v>2</v>
      </c>
      <c r="T187" s="5">
        <v>172000</v>
      </c>
      <c r="U187" s="7">
        <f t="shared" si="43"/>
        <v>86000</v>
      </c>
    </row>
    <row r="188" spans="1:21" x14ac:dyDescent="0.3">
      <c r="A188" s="8">
        <v>45361</v>
      </c>
      <c r="B188" s="5">
        <v>12</v>
      </c>
      <c r="C188" s="5">
        <v>9213</v>
      </c>
      <c r="D188" s="5">
        <v>18673</v>
      </c>
      <c r="E188" s="5">
        <v>51100</v>
      </c>
      <c r="F188" s="5">
        <f t="shared" si="44"/>
        <v>767.75</v>
      </c>
      <c r="G188" s="5">
        <f t="shared" si="45"/>
        <v>1556.0833333333333</v>
      </c>
      <c r="H188" s="7">
        <f t="shared" si="46"/>
        <v>4258.333333333333</v>
      </c>
      <c r="I188" s="5">
        <v>11</v>
      </c>
      <c r="J188" s="5">
        <v>233600</v>
      </c>
      <c r="K188" s="5">
        <v>22144</v>
      </c>
      <c r="L188" s="5">
        <v>19640</v>
      </c>
      <c r="M188" s="5">
        <f t="shared" si="38"/>
        <v>21236.363636363636</v>
      </c>
      <c r="N188" s="5">
        <f t="shared" si="39"/>
        <v>2013.090909090909</v>
      </c>
      <c r="O188" s="7">
        <f t="shared" si="40"/>
        <v>1785.4545454545455</v>
      </c>
      <c r="P188" s="5">
        <v>14</v>
      </c>
      <c r="Q188" s="5">
        <v>105237</v>
      </c>
      <c r="R188" s="7">
        <f t="shared" si="42"/>
        <v>7516.9285714285716</v>
      </c>
      <c r="S188" s="5">
        <v>1</v>
      </c>
      <c r="T188" s="5">
        <v>35000</v>
      </c>
      <c r="U188" s="7">
        <f t="shared" si="43"/>
        <v>35000</v>
      </c>
    </row>
    <row r="189" spans="1:21" x14ac:dyDescent="0.3">
      <c r="A189" s="8">
        <v>45362</v>
      </c>
      <c r="B189" s="5">
        <v>8</v>
      </c>
      <c r="C189" s="5">
        <v>7354</v>
      </c>
      <c r="D189" s="5">
        <v>15073</v>
      </c>
      <c r="E189" s="5">
        <v>30200</v>
      </c>
      <c r="F189" s="5">
        <f t="shared" si="44"/>
        <v>919.25</v>
      </c>
      <c r="G189" s="5">
        <f t="shared" si="45"/>
        <v>1884.125</v>
      </c>
      <c r="H189" s="7">
        <f t="shared" si="46"/>
        <v>3775</v>
      </c>
      <c r="I189" s="5">
        <v>11</v>
      </c>
      <c r="J189" s="5">
        <v>209800</v>
      </c>
      <c r="K189" s="5">
        <v>13652</v>
      </c>
      <c r="L189" s="5">
        <v>17548</v>
      </c>
      <c r="M189" s="5">
        <f t="shared" si="38"/>
        <v>19072.727272727272</v>
      </c>
      <c r="N189" s="5">
        <f t="shared" si="39"/>
        <v>1241.090909090909</v>
      </c>
      <c r="O189" s="7">
        <f t="shared" si="40"/>
        <v>1595.2727272727273</v>
      </c>
      <c r="P189" s="5">
        <v>7</v>
      </c>
      <c r="Q189" s="5">
        <v>50024</v>
      </c>
      <c r="R189" s="7">
        <f t="shared" si="42"/>
        <v>7146.2857142857147</v>
      </c>
      <c r="S189" s="5">
        <v>4</v>
      </c>
      <c r="T189" s="5">
        <v>495000</v>
      </c>
      <c r="U189" s="7">
        <f t="shared" si="43"/>
        <v>123750</v>
      </c>
    </row>
    <row r="190" spans="1:21" x14ac:dyDescent="0.3">
      <c r="A190" s="8">
        <v>45363</v>
      </c>
      <c r="B190" s="5">
        <v>10</v>
      </c>
      <c r="C190" s="5">
        <v>5613</v>
      </c>
      <c r="D190" s="5">
        <v>14419</v>
      </c>
      <c r="E190" s="5">
        <v>32200</v>
      </c>
      <c r="F190" s="5">
        <f t="shared" si="44"/>
        <v>561.29999999999995</v>
      </c>
      <c r="G190" s="5">
        <f t="shared" si="45"/>
        <v>1441.9</v>
      </c>
      <c r="H190" s="7">
        <f t="shared" si="46"/>
        <v>3220</v>
      </c>
      <c r="I190" s="5">
        <v>15</v>
      </c>
      <c r="J190" s="5">
        <v>156700</v>
      </c>
      <c r="K190" s="5">
        <v>14681</v>
      </c>
      <c r="L190" s="5">
        <v>13687</v>
      </c>
      <c r="M190" s="5">
        <f t="shared" si="38"/>
        <v>10446.666666666666</v>
      </c>
      <c r="N190" s="5">
        <f t="shared" si="39"/>
        <v>978.73333333333335</v>
      </c>
      <c r="O190" s="7">
        <f t="shared" si="40"/>
        <v>912.4666666666667</v>
      </c>
      <c r="P190" s="5">
        <v>15</v>
      </c>
      <c r="Q190" s="5">
        <v>86800</v>
      </c>
      <c r="R190" s="7">
        <f t="shared" si="42"/>
        <v>5786.666666666667</v>
      </c>
      <c r="S190" s="5">
        <v>4</v>
      </c>
      <c r="T190" s="5">
        <v>326000</v>
      </c>
      <c r="U190" s="7">
        <f t="shared" si="43"/>
        <v>81500</v>
      </c>
    </row>
    <row r="191" spans="1:21" x14ac:dyDescent="0.3">
      <c r="A191" s="8">
        <v>45364</v>
      </c>
      <c r="B191" s="5">
        <v>7</v>
      </c>
      <c r="C191" s="5">
        <v>6593</v>
      </c>
      <c r="D191" s="5">
        <v>16879</v>
      </c>
      <c r="E191" s="5">
        <v>42700</v>
      </c>
      <c r="F191" s="5">
        <f t="shared" si="44"/>
        <v>941.85714285714289</v>
      </c>
      <c r="G191" s="5">
        <f t="shared" si="45"/>
        <v>2411.2857142857142</v>
      </c>
      <c r="H191" s="7">
        <f t="shared" si="46"/>
        <v>6100</v>
      </c>
      <c r="I191" s="5">
        <v>11</v>
      </c>
      <c r="J191" s="5">
        <v>195500</v>
      </c>
      <c r="K191" s="5">
        <v>11284</v>
      </c>
      <c r="L191" s="5">
        <v>14329</v>
      </c>
      <c r="M191" s="5">
        <f t="shared" si="38"/>
        <v>17772.727272727272</v>
      </c>
      <c r="N191" s="5">
        <f t="shared" si="39"/>
        <v>1025.8181818181818</v>
      </c>
      <c r="O191" s="7">
        <f t="shared" si="40"/>
        <v>1302.6363636363637</v>
      </c>
      <c r="P191" s="5">
        <v>13</v>
      </c>
      <c r="Q191" s="5">
        <v>96075</v>
      </c>
      <c r="R191" s="7">
        <f t="shared" si="42"/>
        <v>7390.3846153846152</v>
      </c>
      <c r="S191" s="5">
        <v>4</v>
      </c>
      <c r="T191" s="5">
        <v>407000</v>
      </c>
      <c r="U191" s="7">
        <f t="shared" si="43"/>
        <v>101750</v>
      </c>
    </row>
    <row r="192" spans="1:21" x14ac:dyDescent="0.3">
      <c r="A192" s="8">
        <v>45365</v>
      </c>
      <c r="B192" s="5">
        <v>11</v>
      </c>
      <c r="C192" s="5">
        <v>8488</v>
      </c>
      <c r="D192" s="5">
        <v>19259</v>
      </c>
      <c r="E192" s="5">
        <v>48900</v>
      </c>
      <c r="F192" s="5">
        <f t="shared" si="44"/>
        <v>771.63636363636363</v>
      </c>
      <c r="G192" s="5">
        <f t="shared" si="45"/>
        <v>1750.8181818181818</v>
      </c>
      <c r="H192" s="7">
        <f t="shared" si="46"/>
        <v>4445.454545454545</v>
      </c>
      <c r="I192" s="5">
        <v>15</v>
      </c>
      <c r="J192" s="5">
        <v>301500</v>
      </c>
      <c r="K192" s="5">
        <v>16693</v>
      </c>
      <c r="L192" s="5">
        <v>25058</v>
      </c>
      <c r="M192" s="5">
        <f t="shared" si="38"/>
        <v>20100</v>
      </c>
      <c r="N192" s="5">
        <f t="shared" si="39"/>
        <v>1112.8666666666666</v>
      </c>
      <c r="O192" s="7">
        <f t="shared" si="40"/>
        <v>1670.5333333333333</v>
      </c>
      <c r="P192" s="5">
        <v>9</v>
      </c>
      <c r="Q192" s="5">
        <v>45409</v>
      </c>
      <c r="R192" s="7">
        <f t="shared" si="42"/>
        <v>5045.4444444444443</v>
      </c>
      <c r="S192" s="5">
        <v>4</v>
      </c>
      <c r="T192" s="5">
        <v>546800</v>
      </c>
      <c r="U192" s="7">
        <f t="shared" si="43"/>
        <v>136700</v>
      </c>
    </row>
    <row r="193" spans="1:21" x14ac:dyDescent="0.3">
      <c r="A193" s="8">
        <v>45366</v>
      </c>
      <c r="B193" s="5">
        <v>7</v>
      </c>
      <c r="C193" s="5">
        <v>3947</v>
      </c>
      <c r="D193" s="5">
        <v>10951</v>
      </c>
      <c r="E193" s="5">
        <v>27200</v>
      </c>
      <c r="F193" s="5">
        <f t="shared" si="44"/>
        <v>563.85714285714289</v>
      </c>
      <c r="G193" s="5">
        <f t="shared" si="45"/>
        <v>1564.4285714285713</v>
      </c>
      <c r="H193" s="7">
        <f t="shared" si="46"/>
        <v>3885.7142857142858</v>
      </c>
      <c r="I193" s="5">
        <v>13</v>
      </c>
      <c r="J193" s="5">
        <v>245300</v>
      </c>
      <c r="K193" s="5">
        <v>13692</v>
      </c>
      <c r="L193" s="5">
        <v>16844</v>
      </c>
      <c r="M193" s="5">
        <f t="shared" si="38"/>
        <v>18869.23076923077</v>
      </c>
      <c r="N193" s="5">
        <f t="shared" si="39"/>
        <v>1053.2307692307693</v>
      </c>
      <c r="O193" s="7">
        <f t="shared" si="40"/>
        <v>1295.6923076923076</v>
      </c>
      <c r="P193" s="5">
        <v>9</v>
      </c>
      <c r="Q193" s="5">
        <v>43574</v>
      </c>
      <c r="R193" s="7">
        <f t="shared" si="42"/>
        <v>4841.5555555555557</v>
      </c>
      <c r="S193" s="5">
        <v>3</v>
      </c>
      <c r="T193" s="5">
        <v>111500</v>
      </c>
      <c r="U193" s="7">
        <f t="shared" si="43"/>
        <v>37166.666666666664</v>
      </c>
    </row>
    <row r="194" spans="1:21" x14ac:dyDescent="0.3">
      <c r="A194" s="8">
        <v>45367</v>
      </c>
      <c r="B194" s="5">
        <v>7</v>
      </c>
      <c r="C194" s="5">
        <v>4506</v>
      </c>
      <c r="D194" s="5">
        <v>12100</v>
      </c>
      <c r="E194" s="5">
        <v>28400</v>
      </c>
      <c r="F194" s="5">
        <f t="shared" si="44"/>
        <v>643.71428571428567</v>
      </c>
      <c r="G194" s="5">
        <f t="shared" si="45"/>
        <v>1728.5714285714287</v>
      </c>
      <c r="H194" s="7">
        <f t="shared" si="46"/>
        <v>4057.1428571428573</v>
      </c>
      <c r="I194" s="5">
        <v>9</v>
      </c>
      <c r="J194" s="5">
        <v>78200</v>
      </c>
      <c r="K194" s="5">
        <v>5355</v>
      </c>
      <c r="L194" s="5">
        <v>9672</v>
      </c>
      <c r="M194" s="5">
        <f t="shared" si="38"/>
        <v>8688.8888888888887</v>
      </c>
      <c r="N194" s="5">
        <f t="shared" si="39"/>
        <v>595</v>
      </c>
      <c r="O194" s="7">
        <f t="shared" si="40"/>
        <v>1074.6666666666667</v>
      </c>
      <c r="P194" s="5">
        <v>9</v>
      </c>
      <c r="Q194" s="5">
        <v>29592</v>
      </c>
      <c r="R194" s="7">
        <f t="shared" si="42"/>
        <v>3288</v>
      </c>
      <c r="S194" s="5">
        <v>5</v>
      </c>
      <c r="T194" s="5">
        <v>246400</v>
      </c>
      <c r="U194" s="7">
        <f t="shared" si="43"/>
        <v>49280</v>
      </c>
    </row>
    <row r="195" spans="1:21" x14ac:dyDescent="0.3">
      <c r="A195" s="8">
        <v>45368</v>
      </c>
      <c r="B195" s="5">
        <v>8</v>
      </c>
      <c r="C195" s="5">
        <v>7075</v>
      </c>
      <c r="D195" s="5">
        <v>16100</v>
      </c>
      <c r="E195" s="5">
        <v>43900</v>
      </c>
      <c r="F195" s="5">
        <f t="shared" si="44"/>
        <v>884.375</v>
      </c>
      <c r="G195" s="5">
        <f t="shared" si="45"/>
        <v>2012.5</v>
      </c>
      <c r="H195" s="7">
        <f t="shared" si="46"/>
        <v>5487.5</v>
      </c>
      <c r="I195" s="5">
        <v>7</v>
      </c>
      <c r="J195" s="5">
        <v>152000</v>
      </c>
      <c r="K195" s="5">
        <v>10232</v>
      </c>
      <c r="L195" s="5">
        <v>12499</v>
      </c>
      <c r="M195" s="5">
        <f t="shared" si="38"/>
        <v>21714.285714285714</v>
      </c>
      <c r="N195" s="5">
        <f t="shared" si="39"/>
        <v>1461.7142857142858</v>
      </c>
      <c r="O195" s="7">
        <f t="shared" si="40"/>
        <v>1785.5714285714287</v>
      </c>
      <c r="P195" s="5">
        <v>18</v>
      </c>
      <c r="Q195" s="5">
        <v>111801</v>
      </c>
      <c r="R195" s="7">
        <f t="shared" si="42"/>
        <v>6211.166666666667</v>
      </c>
      <c r="S195" s="5">
        <v>2</v>
      </c>
      <c r="T195" s="5">
        <v>45200</v>
      </c>
      <c r="U195" s="7">
        <f t="shared" si="43"/>
        <v>22600</v>
      </c>
    </row>
    <row r="196" spans="1:21" x14ac:dyDescent="0.3">
      <c r="A196" s="8">
        <v>45369</v>
      </c>
      <c r="B196" s="5">
        <v>8</v>
      </c>
      <c r="C196" s="5">
        <v>4469</v>
      </c>
      <c r="D196" s="5">
        <v>11434</v>
      </c>
      <c r="E196" s="5">
        <v>29700</v>
      </c>
      <c r="F196" s="5">
        <f t="shared" si="44"/>
        <v>558.625</v>
      </c>
      <c r="G196" s="5">
        <f t="shared" si="45"/>
        <v>1429.25</v>
      </c>
      <c r="H196" s="7">
        <f t="shared" si="46"/>
        <v>3712.5</v>
      </c>
      <c r="I196" s="5">
        <v>11</v>
      </c>
      <c r="J196" s="5">
        <v>79000</v>
      </c>
      <c r="K196" s="5">
        <v>6379</v>
      </c>
      <c r="L196" s="5">
        <v>8512</v>
      </c>
      <c r="M196" s="5">
        <f t="shared" si="38"/>
        <v>7181.818181818182</v>
      </c>
      <c r="N196" s="5">
        <f t="shared" si="39"/>
        <v>579.90909090909088</v>
      </c>
      <c r="O196" s="7">
        <f t="shared" si="40"/>
        <v>773.81818181818187</v>
      </c>
      <c r="P196" s="5">
        <v>9</v>
      </c>
      <c r="Q196" s="5">
        <v>51182</v>
      </c>
      <c r="R196" s="7">
        <f t="shared" si="42"/>
        <v>5686.8888888888887</v>
      </c>
      <c r="S196" s="5">
        <v>4</v>
      </c>
      <c r="T196" s="5">
        <v>309000</v>
      </c>
      <c r="U196" s="7">
        <f t="shared" si="43"/>
        <v>77250</v>
      </c>
    </row>
    <row r="197" spans="1:21" x14ac:dyDescent="0.3">
      <c r="A197" s="8">
        <v>45370</v>
      </c>
      <c r="B197" s="5">
        <v>8</v>
      </c>
      <c r="C197" s="5">
        <v>5868</v>
      </c>
      <c r="D197" s="5">
        <v>14363</v>
      </c>
      <c r="E197" s="5">
        <v>37200</v>
      </c>
      <c r="F197" s="5">
        <f t="shared" si="44"/>
        <v>733.5</v>
      </c>
      <c r="G197" s="5">
        <f t="shared" si="45"/>
        <v>1795.375</v>
      </c>
      <c r="H197" s="7">
        <f t="shared" si="46"/>
        <v>4650</v>
      </c>
      <c r="I197" s="5">
        <v>14</v>
      </c>
      <c r="J197" s="5">
        <v>265900</v>
      </c>
      <c r="K197" s="5">
        <v>18204</v>
      </c>
      <c r="L197" s="5">
        <v>29966</v>
      </c>
      <c r="M197" s="5">
        <f t="shared" si="38"/>
        <v>18992.857142857141</v>
      </c>
      <c r="N197" s="5">
        <f t="shared" si="39"/>
        <v>1300.2857142857142</v>
      </c>
      <c r="O197" s="7">
        <f t="shared" si="40"/>
        <v>2140.4285714285716</v>
      </c>
      <c r="P197" s="5">
        <v>9</v>
      </c>
      <c r="Q197" s="5">
        <v>66823</v>
      </c>
      <c r="R197" s="7">
        <f t="shared" si="42"/>
        <v>7424.7777777777774</v>
      </c>
      <c r="S197" s="5">
        <v>3</v>
      </c>
      <c r="T197" s="5">
        <v>363000</v>
      </c>
      <c r="U197" s="7">
        <f t="shared" si="43"/>
        <v>121000</v>
      </c>
    </row>
    <row r="198" spans="1:21" x14ac:dyDescent="0.3">
      <c r="A198" s="8">
        <v>45371</v>
      </c>
      <c r="B198" s="5">
        <v>7</v>
      </c>
      <c r="C198" s="5">
        <v>5532</v>
      </c>
      <c r="D198" s="5">
        <v>11600</v>
      </c>
      <c r="E198" s="5">
        <v>32700</v>
      </c>
      <c r="F198" s="5">
        <f t="shared" si="44"/>
        <v>790.28571428571433</v>
      </c>
      <c r="G198" s="5">
        <f t="shared" si="45"/>
        <v>1657.1428571428571</v>
      </c>
      <c r="H198" s="7">
        <f t="shared" si="46"/>
        <v>4671.4285714285716</v>
      </c>
      <c r="I198" s="5">
        <v>12</v>
      </c>
      <c r="J198" s="5">
        <v>296700</v>
      </c>
      <c r="K198" s="5">
        <v>18909</v>
      </c>
      <c r="L198" s="5">
        <v>20090</v>
      </c>
      <c r="M198" s="5">
        <f t="shared" si="38"/>
        <v>24725</v>
      </c>
      <c r="N198" s="5">
        <f t="shared" si="39"/>
        <v>1575.75</v>
      </c>
      <c r="O198" s="7">
        <f t="shared" si="40"/>
        <v>1674.1666666666667</v>
      </c>
      <c r="P198" s="5">
        <v>16</v>
      </c>
      <c r="Q198" s="5">
        <v>128289</v>
      </c>
      <c r="R198" s="7">
        <f t="shared" si="42"/>
        <v>8018.0625</v>
      </c>
      <c r="S198" s="5">
        <v>3</v>
      </c>
      <c r="T198" s="5">
        <v>198000</v>
      </c>
      <c r="U198" s="7">
        <f t="shared" si="43"/>
        <v>66000</v>
      </c>
    </row>
    <row r="199" spans="1:21" x14ac:dyDescent="0.3">
      <c r="A199" s="8">
        <v>45372</v>
      </c>
      <c r="B199" s="5">
        <v>5</v>
      </c>
      <c r="C199" s="5">
        <v>2550</v>
      </c>
      <c r="D199" s="5">
        <v>6479</v>
      </c>
      <c r="E199" s="5">
        <v>16800</v>
      </c>
      <c r="F199" s="5">
        <f t="shared" si="44"/>
        <v>510</v>
      </c>
      <c r="G199" s="5">
        <f t="shared" si="45"/>
        <v>1295.8</v>
      </c>
      <c r="H199" s="7">
        <f t="shared" si="46"/>
        <v>3360</v>
      </c>
      <c r="I199" s="5">
        <v>9</v>
      </c>
      <c r="J199" s="5">
        <v>189300</v>
      </c>
      <c r="K199" s="5">
        <v>10930</v>
      </c>
      <c r="L199" s="5">
        <v>14087</v>
      </c>
      <c r="M199" s="5">
        <f t="shared" si="38"/>
        <v>21033.333333333332</v>
      </c>
      <c r="N199" s="5">
        <f t="shared" si="39"/>
        <v>1214.4444444444443</v>
      </c>
      <c r="O199" s="7">
        <f t="shared" si="40"/>
        <v>1565.2222222222222</v>
      </c>
      <c r="P199" s="5">
        <v>12</v>
      </c>
      <c r="Q199" s="5">
        <v>134818</v>
      </c>
      <c r="R199" s="7">
        <f t="shared" si="42"/>
        <v>11234.833333333334</v>
      </c>
      <c r="S199" s="5">
        <v>2</v>
      </c>
      <c r="T199" s="5">
        <v>31000</v>
      </c>
      <c r="U199" s="7">
        <f t="shared" si="43"/>
        <v>15500</v>
      </c>
    </row>
    <row r="200" spans="1:21" x14ac:dyDescent="0.3">
      <c r="A200" s="8">
        <v>45373</v>
      </c>
      <c r="B200" s="5">
        <v>8</v>
      </c>
      <c r="C200" s="5">
        <v>5869</v>
      </c>
      <c r="D200" s="5">
        <v>13148</v>
      </c>
      <c r="E200" s="5">
        <v>34400</v>
      </c>
      <c r="F200" s="5">
        <f t="shared" si="44"/>
        <v>733.625</v>
      </c>
      <c r="G200" s="5">
        <f t="shared" si="45"/>
        <v>1643.5</v>
      </c>
      <c r="H200" s="7">
        <f t="shared" si="46"/>
        <v>4300</v>
      </c>
      <c r="I200" s="5">
        <v>10</v>
      </c>
      <c r="J200" s="5">
        <v>196500</v>
      </c>
      <c r="K200" s="5">
        <v>14450</v>
      </c>
      <c r="L200" s="5">
        <v>10972</v>
      </c>
      <c r="M200" s="5">
        <f t="shared" si="38"/>
        <v>19650</v>
      </c>
      <c r="N200" s="5">
        <f t="shared" si="39"/>
        <v>1445</v>
      </c>
      <c r="O200" s="7">
        <f t="shared" si="40"/>
        <v>1097.2</v>
      </c>
      <c r="P200" s="5">
        <v>9</v>
      </c>
      <c r="Q200" s="5">
        <v>62344</v>
      </c>
      <c r="R200" s="7">
        <f t="shared" si="42"/>
        <v>6927.1111111111113</v>
      </c>
      <c r="S200" s="5">
        <v>2</v>
      </c>
      <c r="T200" s="5">
        <v>91000</v>
      </c>
      <c r="U200" s="7">
        <f t="shared" si="43"/>
        <v>45500</v>
      </c>
    </row>
    <row r="201" spans="1:21" x14ac:dyDescent="0.3">
      <c r="A201" s="8">
        <v>45374</v>
      </c>
      <c r="B201" s="5">
        <v>3</v>
      </c>
      <c r="C201" s="5">
        <v>1994</v>
      </c>
      <c r="D201" s="5">
        <v>5100</v>
      </c>
      <c r="E201" s="5">
        <v>13700</v>
      </c>
      <c r="F201" s="5">
        <f t="shared" si="44"/>
        <v>664.66666666666663</v>
      </c>
      <c r="G201" s="5">
        <f t="shared" si="45"/>
        <v>1700</v>
      </c>
      <c r="H201" s="7">
        <f t="shared" si="46"/>
        <v>4566.666666666667</v>
      </c>
      <c r="I201" s="5">
        <v>11</v>
      </c>
      <c r="J201" s="5">
        <v>82900</v>
      </c>
      <c r="K201" s="5">
        <v>7471</v>
      </c>
      <c r="L201" s="5">
        <v>6351</v>
      </c>
      <c r="M201" s="5">
        <f t="shared" si="38"/>
        <v>7536.363636363636</v>
      </c>
      <c r="N201" s="5">
        <f t="shared" si="39"/>
        <v>679.18181818181813</v>
      </c>
      <c r="O201" s="7">
        <f t="shared" si="40"/>
        <v>577.36363636363637</v>
      </c>
      <c r="P201" s="5">
        <v>11</v>
      </c>
      <c r="Q201" s="5">
        <v>69945</v>
      </c>
      <c r="R201" s="7">
        <f t="shared" si="42"/>
        <v>6358.636363636364</v>
      </c>
      <c r="S201" s="5">
        <v>0</v>
      </c>
      <c r="T201" s="5">
        <v>0</v>
      </c>
      <c r="U201" s="7">
        <v>0</v>
      </c>
    </row>
    <row r="202" spans="1:21" x14ac:dyDescent="0.3">
      <c r="A202" s="8">
        <v>45375</v>
      </c>
      <c r="B202" s="5">
        <v>7</v>
      </c>
      <c r="C202" s="5">
        <v>7595</v>
      </c>
      <c r="D202" s="5">
        <v>10895</v>
      </c>
      <c r="E202" s="5">
        <v>28300</v>
      </c>
      <c r="F202" s="5">
        <f t="shared" si="44"/>
        <v>1085</v>
      </c>
      <c r="G202" s="5">
        <f t="shared" si="45"/>
        <v>1556.4285714285713</v>
      </c>
      <c r="H202" s="7">
        <f t="shared" si="46"/>
        <v>4042.8571428571427</v>
      </c>
      <c r="I202" s="5">
        <v>9</v>
      </c>
      <c r="J202" s="5">
        <v>208400</v>
      </c>
      <c r="K202" s="5">
        <v>14402</v>
      </c>
      <c r="L202" s="5">
        <v>15028</v>
      </c>
      <c r="M202" s="5">
        <f t="shared" si="38"/>
        <v>23155.555555555555</v>
      </c>
      <c r="N202" s="5">
        <f t="shared" si="39"/>
        <v>1600.2222222222222</v>
      </c>
      <c r="O202" s="7">
        <f t="shared" si="40"/>
        <v>1669.7777777777778</v>
      </c>
      <c r="P202" s="5">
        <v>9</v>
      </c>
      <c r="Q202" s="5">
        <v>69389</v>
      </c>
      <c r="R202" s="7">
        <f t="shared" si="42"/>
        <v>7709.8888888888887</v>
      </c>
      <c r="S202" s="5">
        <v>2</v>
      </c>
      <c r="T202" s="5">
        <v>123000</v>
      </c>
      <c r="U202" s="7">
        <f>T202/S202</f>
        <v>61500</v>
      </c>
    </row>
    <row r="203" spans="1:21" x14ac:dyDescent="0.3">
      <c r="A203" s="8">
        <v>45376</v>
      </c>
      <c r="B203" s="5">
        <v>7</v>
      </c>
      <c r="C203" s="5">
        <v>5903</v>
      </c>
      <c r="D203" s="5">
        <v>10061</v>
      </c>
      <c r="E203" s="5">
        <v>23900</v>
      </c>
      <c r="F203" s="5">
        <f t="shared" si="44"/>
        <v>843.28571428571433</v>
      </c>
      <c r="G203" s="5">
        <f t="shared" si="45"/>
        <v>1437.2857142857142</v>
      </c>
      <c r="H203" s="7">
        <f t="shared" si="46"/>
        <v>3414.2857142857142</v>
      </c>
      <c r="I203" s="5">
        <v>8</v>
      </c>
      <c r="J203" s="5">
        <v>307300</v>
      </c>
      <c r="K203" s="5">
        <v>21550</v>
      </c>
      <c r="L203" s="5">
        <v>19036</v>
      </c>
      <c r="M203" s="5">
        <f t="shared" si="38"/>
        <v>38412.5</v>
      </c>
      <c r="N203" s="5">
        <f t="shared" si="39"/>
        <v>2693.75</v>
      </c>
      <c r="O203" s="7">
        <f t="shared" si="40"/>
        <v>2379.5</v>
      </c>
      <c r="P203" s="5">
        <v>6</v>
      </c>
      <c r="Q203" s="5">
        <v>94065</v>
      </c>
      <c r="R203" s="7">
        <f t="shared" si="42"/>
        <v>15677.5</v>
      </c>
      <c r="S203" s="5">
        <v>3</v>
      </c>
      <c r="T203" s="5">
        <v>161107</v>
      </c>
      <c r="U203" s="7">
        <f t="shared" ref="U203:U206" si="47">T203/S203</f>
        <v>53702.333333333336</v>
      </c>
    </row>
    <row r="204" spans="1:21" x14ac:dyDescent="0.3">
      <c r="A204" s="8">
        <v>45377</v>
      </c>
      <c r="B204" s="5">
        <v>7</v>
      </c>
      <c r="C204" s="5">
        <v>5228</v>
      </c>
      <c r="D204" s="5">
        <v>11527</v>
      </c>
      <c r="E204" s="5">
        <v>29800</v>
      </c>
      <c r="F204" s="5">
        <f t="shared" si="44"/>
        <v>746.85714285714289</v>
      </c>
      <c r="G204" s="5">
        <f t="shared" si="45"/>
        <v>1646.7142857142858</v>
      </c>
      <c r="H204" s="7">
        <f t="shared" si="46"/>
        <v>4257.1428571428569</v>
      </c>
      <c r="I204" s="5">
        <v>8</v>
      </c>
      <c r="J204" s="5">
        <v>130700</v>
      </c>
      <c r="K204" s="5">
        <v>7485</v>
      </c>
      <c r="L204" s="5">
        <v>11512</v>
      </c>
      <c r="M204" s="5">
        <f t="shared" si="38"/>
        <v>16337.5</v>
      </c>
      <c r="N204" s="5">
        <f t="shared" si="39"/>
        <v>935.625</v>
      </c>
      <c r="O204" s="7">
        <f t="shared" si="40"/>
        <v>1439</v>
      </c>
      <c r="P204" s="5">
        <v>12</v>
      </c>
      <c r="Q204" s="5">
        <v>110891</v>
      </c>
      <c r="R204" s="7">
        <f t="shared" si="42"/>
        <v>9240.9166666666661</v>
      </c>
      <c r="S204" s="5">
        <v>3</v>
      </c>
      <c r="T204" s="5">
        <v>223000</v>
      </c>
      <c r="U204" s="7">
        <f t="shared" si="47"/>
        <v>74333.333333333328</v>
      </c>
    </row>
    <row r="205" spans="1:21" x14ac:dyDescent="0.3">
      <c r="A205" s="8">
        <v>45378</v>
      </c>
      <c r="B205" s="5">
        <v>5</v>
      </c>
      <c r="C205" s="5">
        <v>2965</v>
      </c>
      <c r="D205" s="5">
        <v>6645</v>
      </c>
      <c r="E205" s="5">
        <v>18600</v>
      </c>
      <c r="F205" s="5">
        <f t="shared" si="44"/>
        <v>593</v>
      </c>
      <c r="G205" s="5">
        <f t="shared" si="45"/>
        <v>1329</v>
      </c>
      <c r="H205" s="7">
        <f t="shared" si="46"/>
        <v>3720</v>
      </c>
      <c r="I205" s="5">
        <v>8</v>
      </c>
      <c r="J205" s="5">
        <v>196000</v>
      </c>
      <c r="K205" s="5">
        <v>12372</v>
      </c>
      <c r="L205" s="5">
        <v>13895</v>
      </c>
      <c r="M205" s="5">
        <f t="shared" si="38"/>
        <v>24500</v>
      </c>
      <c r="N205" s="5">
        <f t="shared" si="39"/>
        <v>1546.5</v>
      </c>
      <c r="O205" s="7">
        <f t="shared" si="40"/>
        <v>1736.875</v>
      </c>
      <c r="P205" s="5">
        <v>9</v>
      </c>
      <c r="Q205" s="5">
        <v>97363</v>
      </c>
      <c r="R205" s="7">
        <f t="shared" si="42"/>
        <v>10818.111111111111</v>
      </c>
      <c r="S205" s="5">
        <v>2</v>
      </c>
      <c r="T205" s="5">
        <v>68400</v>
      </c>
      <c r="U205" s="7">
        <f t="shared" si="47"/>
        <v>34200</v>
      </c>
    </row>
    <row r="206" spans="1:21" x14ac:dyDescent="0.3">
      <c r="A206" s="8">
        <v>45379</v>
      </c>
      <c r="B206" s="5">
        <v>3</v>
      </c>
      <c r="C206" s="5">
        <v>2321</v>
      </c>
      <c r="D206" s="5">
        <v>4600</v>
      </c>
      <c r="E206" s="5">
        <v>11400</v>
      </c>
      <c r="F206" s="5">
        <f t="shared" si="44"/>
        <v>773.66666666666663</v>
      </c>
      <c r="G206" s="5">
        <f t="shared" si="45"/>
        <v>1533.3333333333333</v>
      </c>
      <c r="H206" s="7">
        <f t="shared" si="46"/>
        <v>3800</v>
      </c>
      <c r="I206" s="5">
        <v>6</v>
      </c>
      <c r="J206" s="5">
        <v>128300</v>
      </c>
      <c r="K206" s="5">
        <v>8263</v>
      </c>
      <c r="L206" s="5">
        <v>10858</v>
      </c>
      <c r="M206" s="5">
        <f t="shared" si="38"/>
        <v>21383.333333333332</v>
      </c>
      <c r="N206" s="5">
        <f t="shared" si="39"/>
        <v>1377.1666666666667</v>
      </c>
      <c r="O206" s="7">
        <f t="shared" si="40"/>
        <v>1809.6666666666667</v>
      </c>
      <c r="P206" s="5">
        <v>6</v>
      </c>
      <c r="Q206" s="5">
        <v>30998</v>
      </c>
      <c r="R206" s="7">
        <f t="shared" si="42"/>
        <v>5166.333333333333</v>
      </c>
      <c r="S206" s="5">
        <v>2</v>
      </c>
      <c r="T206" s="5">
        <v>110000</v>
      </c>
      <c r="U206" s="7">
        <f t="shared" si="47"/>
        <v>55000</v>
      </c>
    </row>
    <row r="207" spans="1:21" x14ac:dyDescent="0.3">
      <c r="A207" s="8">
        <v>45380</v>
      </c>
      <c r="B207" s="5">
        <v>2</v>
      </c>
      <c r="C207" s="5">
        <v>7144</v>
      </c>
      <c r="D207" s="5">
        <v>8900</v>
      </c>
      <c r="E207" s="5">
        <v>20300</v>
      </c>
      <c r="F207" s="5">
        <f t="shared" si="44"/>
        <v>3572</v>
      </c>
      <c r="G207" s="5">
        <f t="shared" si="45"/>
        <v>4450</v>
      </c>
      <c r="H207" s="7">
        <f t="shared" si="46"/>
        <v>10150</v>
      </c>
      <c r="I207" s="5">
        <v>6</v>
      </c>
      <c r="J207" s="5">
        <v>133500</v>
      </c>
      <c r="K207" s="5">
        <v>12117</v>
      </c>
      <c r="L207" s="5">
        <v>10171</v>
      </c>
      <c r="M207" s="5">
        <f t="shared" si="38"/>
        <v>22250</v>
      </c>
      <c r="N207" s="5">
        <f t="shared" si="39"/>
        <v>2019.5</v>
      </c>
      <c r="O207" s="7">
        <f t="shared" si="40"/>
        <v>1695.1666666666667</v>
      </c>
      <c r="P207" s="5">
        <v>5</v>
      </c>
      <c r="Q207" s="5">
        <v>71283</v>
      </c>
      <c r="R207" s="7">
        <f t="shared" si="42"/>
        <v>14256.6</v>
      </c>
      <c r="S207" s="5">
        <v>0</v>
      </c>
      <c r="T207" s="5">
        <v>0</v>
      </c>
      <c r="U207" s="7">
        <v>0</v>
      </c>
    </row>
    <row r="208" spans="1:21" x14ac:dyDescent="0.3">
      <c r="A208" s="8">
        <v>45381</v>
      </c>
      <c r="B208" s="5">
        <v>4</v>
      </c>
      <c r="C208" s="5">
        <v>4095</v>
      </c>
      <c r="D208" s="5">
        <v>5800</v>
      </c>
      <c r="E208" s="5">
        <v>15500</v>
      </c>
      <c r="F208" s="5">
        <f t="shared" si="44"/>
        <v>1023.75</v>
      </c>
      <c r="G208" s="5">
        <f t="shared" si="45"/>
        <v>1450</v>
      </c>
      <c r="H208" s="7">
        <f t="shared" si="46"/>
        <v>3875</v>
      </c>
      <c r="I208" s="5">
        <v>7</v>
      </c>
      <c r="J208" s="5">
        <v>148700</v>
      </c>
      <c r="K208" s="5">
        <v>10855</v>
      </c>
      <c r="L208" s="5">
        <v>15141</v>
      </c>
      <c r="M208" s="5">
        <f t="shared" si="38"/>
        <v>21242.857142857141</v>
      </c>
      <c r="N208" s="5">
        <f t="shared" si="39"/>
        <v>1550.7142857142858</v>
      </c>
      <c r="O208" s="7">
        <f t="shared" si="40"/>
        <v>2163</v>
      </c>
      <c r="P208" s="5">
        <v>8</v>
      </c>
      <c r="Q208" s="5">
        <v>76947</v>
      </c>
      <c r="R208" s="7">
        <f t="shared" si="42"/>
        <v>9618.375</v>
      </c>
      <c r="S208" s="5">
        <v>1</v>
      </c>
      <c r="T208" s="5">
        <v>76000</v>
      </c>
      <c r="U208" s="7">
        <f>T208/S208</f>
        <v>76000</v>
      </c>
    </row>
    <row r="209" spans="1:21" s="41" customFormat="1" x14ac:dyDescent="0.3">
      <c r="A209" s="38">
        <v>45382</v>
      </c>
      <c r="B209" s="39">
        <v>11</v>
      </c>
      <c r="C209" s="39">
        <v>8887</v>
      </c>
      <c r="D209" s="39">
        <v>16021</v>
      </c>
      <c r="E209" s="39">
        <v>39500</v>
      </c>
      <c r="F209" s="39">
        <f t="shared" si="44"/>
        <v>807.90909090909088</v>
      </c>
      <c r="G209" s="39">
        <f t="shared" si="45"/>
        <v>1456.4545454545455</v>
      </c>
      <c r="H209" s="40">
        <f t="shared" si="46"/>
        <v>3590.909090909091</v>
      </c>
      <c r="I209" s="39">
        <v>12</v>
      </c>
      <c r="J209" s="39">
        <v>215700</v>
      </c>
      <c r="K209" s="39">
        <v>15002</v>
      </c>
      <c r="L209" s="39">
        <v>15820</v>
      </c>
      <c r="M209" s="39">
        <f t="shared" si="38"/>
        <v>17975</v>
      </c>
      <c r="N209" s="39">
        <f t="shared" si="39"/>
        <v>1250.1666666666667</v>
      </c>
      <c r="O209" s="40">
        <f t="shared" si="40"/>
        <v>1318.3333333333333</v>
      </c>
      <c r="P209" s="39">
        <v>12</v>
      </c>
      <c r="Q209" s="39">
        <v>116212</v>
      </c>
      <c r="R209" s="40">
        <f t="shared" si="42"/>
        <v>9684.3333333333339</v>
      </c>
      <c r="S209" s="39">
        <v>0</v>
      </c>
      <c r="T209" s="39">
        <v>0</v>
      </c>
      <c r="U209" s="40">
        <v>0</v>
      </c>
    </row>
    <row r="210" spans="1:21" x14ac:dyDescent="0.3">
      <c r="A210" s="8">
        <v>45383</v>
      </c>
      <c r="B210" s="5">
        <v>9</v>
      </c>
      <c r="C210" s="5">
        <v>5398</v>
      </c>
      <c r="D210" s="5">
        <v>10174</v>
      </c>
      <c r="E210" s="5">
        <v>24300</v>
      </c>
      <c r="F210" s="5">
        <f t="shared" si="44"/>
        <v>599.77777777777783</v>
      </c>
      <c r="G210" s="5">
        <f t="shared" si="45"/>
        <v>1130.4444444444443</v>
      </c>
      <c r="H210" s="7">
        <f t="shared" si="46"/>
        <v>2700</v>
      </c>
      <c r="I210" s="5">
        <v>10</v>
      </c>
      <c r="J210" s="5">
        <v>144100</v>
      </c>
      <c r="K210" s="5">
        <v>9929</v>
      </c>
      <c r="L210" s="5">
        <v>13363</v>
      </c>
      <c r="M210" s="5">
        <f t="shared" si="38"/>
        <v>14410</v>
      </c>
      <c r="N210" s="5">
        <f t="shared" si="39"/>
        <v>992.9</v>
      </c>
      <c r="O210" s="7">
        <f t="shared" si="40"/>
        <v>1336.3</v>
      </c>
      <c r="P210" s="5">
        <v>6</v>
      </c>
      <c r="Q210" s="5">
        <v>31270</v>
      </c>
      <c r="R210" s="7">
        <f t="shared" si="42"/>
        <v>5211.666666666667</v>
      </c>
      <c r="S210" s="5">
        <v>2</v>
      </c>
      <c r="T210" s="5">
        <v>89500</v>
      </c>
      <c r="U210" s="7">
        <f t="shared" ref="U210:U227" si="48">T210/S210</f>
        <v>44750</v>
      </c>
    </row>
    <row r="211" spans="1:21" x14ac:dyDescent="0.3">
      <c r="A211" s="8">
        <v>45384</v>
      </c>
      <c r="B211" s="5">
        <v>9</v>
      </c>
      <c r="C211" s="5">
        <v>5799</v>
      </c>
      <c r="D211" s="5">
        <v>12040</v>
      </c>
      <c r="E211" s="5">
        <v>30900</v>
      </c>
      <c r="F211" s="5">
        <f t="shared" si="44"/>
        <v>644.33333333333337</v>
      </c>
      <c r="G211" s="5">
        <f t="shared" si="45"/>
        <v>1337.7777777777778</v>
      </c>
      <c r="H211" s="7">
        <f t="shared" si="46"/>
        <v>3433.3333333333335</v>
      </c>
      <c r="I211" s="5">
        <v>14</v>
      </c>
      <c r="J211" s="5">
        <v>245200</v>
      </c>
      <c r="K211" s="5">
        <v>17215</v>
      </c>
      <c r="L211" s="5">
        <v>16778</v>
      </c>
      <c r="M211" s="5">
        <f t="shared" si="38"/>
        <v>17514.285714285714</v>
      </c>
      <c r="N211" s="5">
        <f t="shared" si="39"/>
        <v>1229.6428571428571</v>
      </c>
      <c r="O211" s="7">
        <f t="shared" si="40"/>
        <v>1198.4285714285713</v>
      </c>
      <c r="P211" s="5">
        <v>11</v>
      </c>
      <c r="Q211" s="5">
        <v>144606</v>
      </c>
      <c r="R211" s="7">
        <f t="shared" si="42"/>
        <v>13146</v>
      </c>
      <c r="S211" s="5">
        <v>3</v>
      </c>
      <c r="T211" s="5">
        <v>12800</v>
      </c>
      <c r="U211" s="7">
        <f t="shared" si="48"/>
        <v>4266.666666666667</v>
      </c>
    </row>
    <row r="212" spans="1:21" x14ac:dyDescent="0.3">
      <c r="A212" s="8">
        <v>45385</v>
      </c>
      <c r="B212" s="5">
        <v>8</v>
      </c>
      <c r="C212" s="5">
        <v>3538</v>
      </c>
      <c r="D212" s="5">
        <v>9434</v>
      </c>
      <c r="E212" s="5">
        <v>25900</v>
      </c>
      <c r="F212" s="5">
        <f t="shared" si="44"/>
        <v>442.25</v>
      </c>
      <c r="G212" s="5">
        <f t="shared" si="45"/>
        <v>1179.25</v>
      </c>
      <c r="H212" s="7">
        <f t="shared" si="46"/>
        <v>3237.5</v>
      </c>
      <c r="I212" s="5">
        <v>11</v>
      </c>
      <c r="J212" s="5">
        <v>186900</v>
      </c>
      <c r="K212" s="5">
        <v>12857</v>
      </c>
      <c r="L212" s="5">
        <v>13935</v>
      </c>
      <c r="M212" s="5">
        <f t="shared" si="38"/>
        <v>16990.909090909092</v>
      </c>
      <c r="N212" s="5">
        <f t="shared" si="39"/>
        <v>1168.8181818181818</v>
      </c>
      <c r="O212" s="7">
        <f t="shared" si="40"/>
        <v>1266.8181818181818</v>
      </c>
      <c r="P212" s="5">
        <v>9</v>
      </c>
      <c r="Q212" s="5">
        <v>71527</v>
      </c>
      <c r="R212" s="7">
        <f t="shared" si="42"/>
        <v>7947.4444444444443</v>
      </c>
      <c r="S212" s="5">
        <v>3</v>
      </c>
      <c r="T212" s="5">
        <v>207900</v>
      </c>
      <c r="U212" s="7">
        <f t="shared" si="48"/>
        <v>69300</v>
      </c>
    </row>
    <row r="213" spans="1:21" x14ac:dyDescent="0.3">
      <c r="A213" s="8">
        <v>45386</v>
      </c>
      <c r="B213" s="5">
        <v>11</v>
      </c>
      <c r="C213" s="5">
        <v>8372</v>
      </c>
      <c r="D213" s="5">
        <v>15606</v>
      </c>
      <c r="E213" s="5">
        <v>40500</v>
      </c>
      <c r="F213" s="5">
        <f t="shared" si="44"/>
        <v>761.09090909090912</v>
      </c>
      <c r="G213" s="5">
        <f t="shared" si="45"/>
        <v>1418.7272727272727</v>
      </c>
      <c r="H213" s="7">
        <f t="shared" si="46"/>
        <v>3681.818181818182</v>
      </c>
      <c r="I213" s="5">
        <v>12</v>
      </c>
      <c r="J213" s="5">
        <v>159700</v>
      </c>
      <c r="K213" s="5">
        <v>11054</v>
      </c>
      <c r="L213" s="5">
        <v>13905</v>
      </c>
      <c r="M213" s="5">
        <f t="shared" si="38"/>
        <v>13308.333333333334</v>
      </c>
      <c r="N213" s="5">
        <f t="shared" si="39"/>
        <v>921.16666666666663</v>
      </c>
      <c r="O213" s="7">
        <f t="shared" si="40"/>
        <v>1158.75</v>
      </c>
      <c r="P213" s="5">
        <v>9</v>
      </c>
      <c r="Q213" s="5">
        <v>64525</v>
      </c>
      <c r="R213" s="7">
        <f t="shared" si="42"/>
        <v>7169.4444444444443</v>
      </c>
      <c r="S213" s="5">
        <v>4</v>
      </c>
      <c r="T213" s="5">
        <v>250400</v>
      </c>
      <c r="U213" s="7">
        <f t="shared" si="48"/>
        <v>62600</v>
      </c>
    </row>
    <row r="214" spans="1:21" x14ac:dyDescent="0.3">
      <c r="A214" s="8">
        <v>45387</v>
      </c>
      <c r="B214" s="5">
        <v>3</v>
      </c>
      <c r="C214" s="5">
        <v>3941</v>
      </c>
      <c r="D214" s="5">
        <v>6100</v>
      </c>
      <c r="E214" s="5">
        <v>15300</v>
      </c>
      <c r="F214" s="5">
        <f t="shared" si="44"/>
        <v>1313.6666666666667</v>
      </c>
      <c r="G214" s="5">
        <f t="shared" si="45"/>
        <v>2033.3333333333333</v>
      </c>
      <c r="H214" s="7">
        <f t="shared" si="46"/>
        <v>5100</v>
      </c>
      <c r="I214" s="5">
        <v>6</v>
      </c>
      <c r="J214" s="5">
        <v>129900</v>
      </c>
      <c r="K214" s="5">
        <v>13507</v>
      </c>
      <c r="L214" s="5">
        <v>13219</v>
      </c>
      <c r="M214" s="5">
        <f t="shared" si="38"/>
        <v>21650</v>
      </c>
      <c r="N214" s="5">
        <f t="shared" si="39"/>
        <v>2251.1666666666665</v>
      </c>
      <c r="O214" s="7">
        <f t="shared" si="40"/>
        <v>2203.1666666666665</v>
      </c>
      <c r="P214" s="5">
        <v>4</v>
      </c>
      <c r="Q214" s="5">
        <v>45016</v>
      </c>
      <c r="R214" s="7">
        <f t="shared" si="42"/>
        <v>11254</v>
      </c>
      <c r="S214" s="5">
        <v>2</v>
      </c>
      <c r="T214" s="5">
        <v>238000</v>
      </c>
      <c r="U214" s="7">
        <f t="shared" si="48"/>
        <v>119000</v>
      </c>
    </row>
    <row r="215" spans="1:21" x14ac:dyDescent="0.3">
      <c r="A215" s="8">
        <v>45388</v>
      </c>
      <c r="B215" s="5">
        <v>7</v>
      </c>
      <c r="C215" s="5">
        <v>5690</v>
      </c>
      <c r="D215" s="5">
        <v>11164</v>
      </c>
      <c r="E215" s="5">
        <v>31900</v>
      </c>
      <c r="F215" s="5">
        <f t="shared" si="44"/>
        <v>812.85714285714289</v>
      </c>
      <c r="G215" s="5">
        <f t="shared" si="45"/>
        <v>1594.8571428571429</v>
      </c>
      <c r="H215" s="7">
        <f t="shared" si="46"/>
        <v>4557.1428571428569</v>
      </c>
      <c r="I215" s="5">
        <v>8</v>
      </c>
      <c r="J215" s="5">
        <v>125500</v>
      </c>
      <c r="K215" s="5">
        <v>8582</v>
      </c>
      <c r="L215" s="5">
        <v>11163</v>
      </c>
      <c r="M215" s="5">
        <f t="shared" si="38"/>
        <v>15687.5</v>
      </c>
      <c r="N215" s="5">
        <f t="shared" si="39"/>
        <v>1072.75</v>
      </c>
      <c r="O215" s="7">
        <f t="shared" si="40"/>
        <v>1395.375</v>
      </c>
      <c r="P215" s="5">
        <v>5</v>
      </c>
      <c r="Q215" s="5">
        <v>80822</v>
      </c>
      <c r="R215" s="7">
        <f t="shared" si="42"/>
        <v>16164.4</v>
      </c>
      <c r="S215" s="5">
        <v>3</v>
      </c>
      <c r="T215" s="5">
        <v>365000</v>
      </c>
      <c r="U215" s="7">
        <f t="shared" si="48"/>
        <v>121666.66666666667</v>
      </c>
    </row>
    <row r="216" spans="1:21" x14ac:dyDescent="0.3">
      <c r="A216" s="8">
        <v>45389</v>
      </c>
      <c r="B216" s="5">
        <v>18</v>
      </c>
      <c r="C216" s="5">
        <v>33555</v>
      </c>
      <c r="D216" s="5">
        <v>63700</v>
      </c>
      <c r="E216" s="5">
        <v>218300</v>
      </c>
      <c r="F216" s="5">
        <f t="shared" si="44"/>
        <v>1864.1666666666667</v>
      </c>
      <c r="G216" s="5">
        <f t="shared" si="45"/>
        <v>3538.8888888888887</v>
      </c>
      <c r="H216" s="7">
        <f t="shared" si="46"/>
        <v>12127.777777777777</v>
      </c>
      <c r="I216" s="5">
        <v>20</v>
      </c>
      <c r="J216" s="5">
        <v>860900</v>
      </c>
      <c r="K216" s="5">
        <v>61661</v>
      </c>
      <c r="L216" s="5">
        <v>57137</v>
      </c>
      <c r="M216" s="5">
        <f t="shared" si="38"/>
        <v>43045</v>
      </c>
      <c r="N216" s="5">
        <f t="shared" si="39"/>
        <v>3083.05</v>
      </c>
      <c r="O216" s="7">
        <f t="shared" si="40"/>
        <v>2856.85</v>
      </c>
      <c r="P216" s="5">
        <v>17</v>
      </c>
      <c r="Q216" s="5">
        <v>366424</v>
      </c>
      <c r="R216" s="7">
        <f t="shared" si="42"/>
        <v>21554.352941176472</v>
      </c>
      <c r="S216" s="5">
        <v>2</v>
      </c>
      <c r="T216" s="5">
        <v>19000</v>
      </c>
      <c r="U216" s="7">
        <f t="shared" si="48"/>
        <v>9500</v>
      </c>
    </row>
    <row r="217" spans="1:21" x14ac:dyDescent="0.3">
      <c r="A217" s="8">
        <v>45390</v>
      </c>
      <c r="B217" s="5">
        <v>11</v>
      </c>
      <c r="C217" s="5">
        <v>12787</v>
      </c>
      <c r="D217" s="5">
        <v>25009</v>
      </c>
      <c r="E217" s="5">
        <v>71600</v>
      </c>
      <c r="F217" s="5">
        <f t="shared" si="44"/>
        <v>1162.4545454545455</v>
      </c>
      <c r="G217" s="5">
        <f t="shared" si="45"/>
        <v>2273.5454545454545</v>
      </c>
      <c r="H217" s="7">
        <f t="shared" si="46"/>
        <v>6509.090909090909</v>
      </c>
      <c r="I217" s="5">
        <v>13</v>
      </c>
      <c r="J217" s="5">
        <v>236000</v>
      </c>
      <c r="K217" s="5">
        <v>17367</v>
      </c>
      <c r="L217" s="5">
        <v>17113</v>
      </c>
      <c r="M217" s="5">
        <f t="shared" si="38"/>
        <v>18153.846153846152</v>
      </c>
      <c r="N217" s="5">
        <f t="shared" si="39"/>
        <v>1335.9230769230769</v>
      </c>
      <c r="O217" s="7">
        <f t="shared" si="40"/>
        <v>1316.3846153846155</v>
      </c>
      <c r="P217" s="5">
        <v>7</v>
      </c>
      <c r="Q217" s="5">
        <v>90403</v>
      </c>
      <c r="R217" s="7">
        <f t="shared" si="42"/>
        <v>12914.714285714286</v>
      </c>
      <c r="S217" s="5">
        <v>1</v>
      </c>
      <c r="T217" s="5">
        <v>9800</v>
      </c>
      <c r="U217" s="7">
        <f t="shared" si="48"/>
        <v>9800</v>
      </c>
    </row>
    <row r="218" spans="1:21" x14ac:dyDescent="0.3">
      <c r="A218" s="8">
        <v>45391</v>
      </c>
      <c r="B218" s="5">
        <v>13</v>
      </c>
      <c r="C218" s="5">
        <v>11562</v>
      </c>
      <c r="D218" s="5">
        <v>27315</v>
      </c>
      <c r="E218" s="5">
        <v>70900</v>
      </c>
      <c r="F218" s="5">
        <f t="shared" si="44"/>
        <v>889.38461538461536</v>
      </c>
      <c r="G218" s="5">
        <f t="shared" si="45"/>
        <v>2101.1538461538462</v>
      </c>
      <c r="H218" s="7">
        <f t="shared" si="46"/>
        <v>5453.8461538461543</v>
      </c>
      <c r="I218" s="5">
        <v>14</v>
      </c>
      <c r="J218" s="5">
        <v>292100</v>
      </c>
      <c r="K218" s="5">
        <v>15738</v>
      </c>
      <c r="L218" s="5">
        <v>28706</v>
      </c>
      <c r="M218" s="5">
        <f t="shared" si="38"/>
        <v>20864.285714285714</v>
      </c>
      <c r="N218" s="5">
        <f t="shared" si="39"/>
        <v>1124.1428571428571</v>
      </c>
      <c r="O218" s="7">
        <f t="shared" si="40"/>
        <v>2050.4285714285716</v>
      </c>
      <c r="P218" s="5">
        <v>8</v>
      </c>
      <c r="Q218" s="5">
        <v>103281</v>
      </c>
      <c r="R218" s="7">
        <f t="shared" si="42"/>
        <v>12910.125</v>
      </c>
      <c r="S218" s="5">
        <v>2</v>
      </c>
      <c r="T218" s="5">
        <v>231000</v>
      </c>
      <c r="U218" s="7">
        <f t="shared" si="48"/>
        <v>115500</v>
      </c>
    </row>
    <row r="219" spans="1:21" x14ac:dyDescent="0.3">
      <c r="A219" s="8">
        <v>45392</v>
      </c>
      <c r="B219" s="5">
        <v>9</v>
      </c>
      <c r="C219" s="5">
        <v>6716</v>
      </c>
      <c r="D219" s="5">
        <v>12997</v>
      </c>
      <c r="E219" s="5">
        <v>35300</v>
      </c>
      <c r="F219" s="5">
        <f t="shared" si="44"/>
        <v>746.22222222222217</v>
      </c>
      <c r="G219" s="5">
        <f t="shared" si="45"/>
        <v>1444.1111111111111</v>
      </c>
      <c r="H219" s="7">
        <f t="shared" si="46"/>
        <v>3922.2222222222222</v>
      </c>
      <c r="I219" s="5">
        <v>12</v>
      </c>
      <c r="J219" s="5">
        <v>203300</v>
      </c>
      <c r="K219" s="5">
        <v>12174</v>
      </c>
      <c r="L219" s="5">
        <v>13878</v>
      </c>
      <c r="M219" s="5">
        <f t="shared" si="38"/>
        <v>16941.666666666668</v>
      </c>
      <c r="N219" s="5">
        <f t="shared" si="39"/>
        <v>1014.5</v>
      </c>
      <c r="O219" s="7">
        <f t="shared" si="40"/>
        <v>1156.5</v>
      </c>
      <c r="P219" s="5">
        <v>12</v>
      </c>
      <c r="Q219" s="5">
        <v>95140</v>
      </c>
      <c r="R219" s="7">
        <f t="shared" si="42"/>
        <v>7928.333333333333</v>
      </c>
      <c r="S219" s="5">
        <v>4</v>
      </c>
      <c r="T219" s="5">
        <v>362200</v>
      </c>
      <c r="U219" s="7">
        <f t="shared" si="48"/>
        <v>90550</v>
      </c>
    </row>
    <row r="220" spans="1:21" x14ac:dyDescent="0.3">
      <c r="A220" s="8">
        <v>45393</v>
      </c>
      <c r="B220" s="5">
        <v>9</v>
      </c>
      <c r="C220" s="5">
        <v>5321</v>
      </c>
      <c r="D220" s="5">
        <v>13448</v>
      </c>
      <c r="E220" s="5">
        <v>37900</v>
      </c>
      <c r="F220" s="5">
        <f t="shared" si="44"/>
        <v>591.22222222222217</v>
      </c>
      <c r="G220" s="5">
        <f t="shared" si="45"/>
        <v>1494.2222222222222</v>
      </c>
      <c r="H220" s="7">
        <f t="shared" si="46"/>
        <v>4211.1111111111113</v>
      </c>
      <c r="I220" s="5">
        <v>9</v>
      </c>
      <c r="J220" s="5">
        <v>116400</v>
      </c>
      <c r="K220" s="5">
        <v>9058</v>
      </c>
      <c r="L220" s="5">
        <v>9922</v>
      </c>
      <c r="M220" s="5">
        <f t="shared" si="38"/>
        <v>12933.333333333334</v>
      </c>
      <c r="N220" s="5">
        <f t="shared" si="39"/>
        <v>1006.4444444444445</v>
      </c>
      <c r="O220" s="7">
        <f t="shared" si="40"/>
        <v>1102.4444444444443</v>
      </c>
      <c r="P220" s="5">
        <v>10</v>
      </c>
      <c r="Q220" s="5">
        <v>84037</v>
      </c>
      <c r="R220" s="7">
        <f t="shared" si="42"/>
        <v>8403.7000000000007</v>
      </c>
      <c r="S220" s="5">
        <v>1</v>
      </c>
      <c r="T220" s="5">
        <v>5100</v>
      </c>
      <c r="U220" s="7">
        <f t="shared" si="48"/>
        <v>5100</v>
      </c>
    </row>
    <row r="221" spans="1:21" x14ac:dyDescent="0.3">
      <c r="A221" s="8">
        <v>45394</v>
      </c>
      <c r="B221" s="5">
        <v>9</v>
      </c>
      <c r="C221" s="5">
        <v>6885</v>
      </c>
      <c r="D221" s="5">
        <v>19600</v>
      </c>
      <c r="E221" s="5">
        <v>54900</v>
      </c>
      <c r="F221" s="5">
        <f t="shared" si="44"/>
        <v>765</v>
      </c>
      <c r="G221" s="5">
        <f t="shared" si="45"/>
        <v>2177.7777777777778</v>
      </c>
      <c r="H221" s="7">
        <f t="shared" si="46"/>
        <v>6100</v>
      </c>
      <c r="I221" s="5">
        <v>14</v>
      </c>
      <c r="J221" s="5">
        <v>245400</v>
      </c>
      <c r="K221" s="5">
        <v>16855</v>
      </c>
      <c r="L221" s="5">
        <v>19731</v>
      </c>
      <c r="M221" s="5">
        <f t="shared" si="38"/>
        <v>17528.571428571428</v>
      </c>
      <c r="N221" s="5">
        <f t="shared" si="39"/>
        <v>1203.9285714285713</v>
      </c>
      <c r="O221" s="7">
        <f t="shared" si="40"/>
        <v>1409.3571428571429</v>
      </c>
      <c r="P221" s="5">
        <v>12</v>
      </c>
      <c r="Q221" s="5">
        <v>110097</v>
      </c>
      <c r="R221" s="7">
        <f t="shared" si="42"/>
        <v>9174.75</v>
      </c>
      <c r="S221" s="5">
        <v>2</v>
      </c>
      <c r="T221" s="5">
        <v>287000</v>
      </c>
      <c r="U221" s="7">
        <f t="shared" si="48"/>
        <v>143500</v>
      </c>
    </row>
    <row r="222" spans="1:21" x14ac:dyDescent="0.3">
      <c r="A222" s="8">
        <v>45395</v>
      </c>
      <c r="B222" s="5">
        <v>8</v>
      </c>
      <c r="C222" s="5">
        <v>7170</v>
      </c>
      <c r="D222" s="5">
        <v>11958</v>
      </c>
      <c r="E222" s="5">
        <v>35000</v>
      </c>
      <c r="F222" s="5">
        <f t="shared" si="44"/>
        <v>896.25</v>
      </c>
      <c r="G222" s="5">
        <f t="shared" si="45"/>
        <v>1494.75</v>
      </c>
      <c r="H222" s="7">
        <f t="shared" si="46"/>
        <v>4375</v>
      </c>
      <c r="I222" s="5">
        <v>14</v>
      </c>
      <c r="J222" s="5">
        <v>247300</v>
      </c>
      <c r="K222" s="5">
        <v>27714</v>
      </c>
      <c r="L222" s="5">
        <v>14580</v>
      </c>
      <c r="M222" s="5">
        <f t="shared" si="38"/>
        <v>17664.285714285714</v>
      </c>
      <c r="N222" s="5">
        <f t="shared" si="39"/>
        <v>1979.5714285714287</v>
      </c>
      <c r="O222" s="7">
        <f t="shared" si="40"/>
        <v>1041.4285714285713</v>
      </c>
      <c r="P222" s="5">
        <v>11</v>
      </c>
      <c r="Q222" s="5">
        <v>140034</v>
      </c>
      <c r="R222" s="7">
        <f t="shared" si="42"/>
        <v>12730.363636363636</v>
      </c>
      <c r="S222" s="5">
        <v>4</v>
      </c>
      <c r="T222" s="5">
        <v>238200</v>
      </c>
      <c r="U222" s="7">
        <f t="shared" si="48"/>
        <v>59550</v>
      </c>
    </row>
    <row r="223" spans="1:21" x14ac:dyDescent="0.3">
      <c r="A223" s="8">
        <v>45396</v>
      </c>
      <c r="B223" s="5">
        <v>11</v>
      </c>
      <c r="C223" s="5">
        <v>6066</v>
      </c>
      <c r="D223" s="5">
        <v>18194</v>
      </c>
      <c r="E223" s="5">
        <v>55900</v>
      </c>
      <c r="F223" s="5">
        <f t="shared" si="44"/>
        <v>551.4545454545455</v>
      </c>
      <c r="G223" s="5">
        <f t="shared" si="45"/>
        <v>1654</v>
      </c>
      <c r="H223" s="7">
        <f t="shared" si="46"/>
        <v>5081.818181818182</v>
      </c>
      <c r="I223" s="5">
        <v>13</v>
      </c>
      <c r="J223" s="5">
        <v>195200</v>
      </c>
      <c r="K223" s="5">
        <v>15063</v>
      </c>
      <c r="L223" s="5">
        <v>13358</v>
      </c>
      <c r="M223" s="5">
        <f t="shared" si="38"/>
        <v>15015.384615384615</v>
      </c>
      <c r="N223" s="5">
        <f t="shared" si="39"/>
        <v>1158.6923076923076</v>
      </c>
      <c r="O223" s="7">
        <f t="shared" si="40"/>
        <v>1027.5384615384614</v>
      </c>
      <c r="P223" s="5">
        <v>10</v>
      </c>
      <c r="Q223" s="5">
        <v>79002</v>
      </c>
      <c r="R223" s="7">
        <f t="shared" si="42"/>
        <v>7900.2</v>
      </c>
      <c r="S223" s="5">
        <v>1</v>
      </c>
      <c r="T223" s="5">
        <v>24000</v>
      </c>
      <c r="U223" s="7">
        <f t="shared" si="48"/>
        <v>24000</v>
      </c>
    </row>
    <row r="224" spans="1:21" x14ac:dyDescent="0.3">
      <c r="A224" s="8">
        <v>45397</v>
      </c>
      <c r="B224" s="5">
        <v>2</v>
      </c>
      <c r="C224" s="5">
        <v>962</v>
      </c>
      <c r="D224" s="5">
        <v>3700</v>
      </c>
      <c r="E224" s="5">
        <v>10100</v>
      </c>
      <c r="F224" s="5">
        <f t="shared" si="44"/>
        <v>481</v>
      </c>
      <c r="G224" s="5">
        <f t="shared" si="45"/>
        <v>1850</v>
      </c>
      <c r="H224" s="7">
        <f t="shared" si="46"/>
        <v>5050</v>
      </c>
      <c r="I224" s="5">
        <v>11</v>
      </c>
      <c r="J224" s="5">
        <v>293500</v>
      </c>
      <c r="K224" s="5">
        <v>17613</v>
      </c>
      <c r="L224" s="5">
        <v>20393</v>
      </c>
      <c r="M224" s="5">
        <f t="shared" si="38"/>
        <v>26681.81818181818</v>
      </c>
      <c r="N224" s="5">
        <f t="shared" si="39"/>
        <v>1601.1818181818182</v>
      </c>
      <c r="O224" s="7">
        <f t="shared" si="40"/>
        <v>1853.909090909091</v>
      </c>
      <c r="P224" s="5">
        <v>5</v>
      </c>
      <c r="Q224" s="5">
        <v>74969</v>
      </c>
      <c r="R224" s="7">
        <f t="shared" si="42"/>
        <v>14993.8</v>
      </c>
      <c r="S224" s="5">
        <v>3</v>
      </c>
      <c r="T224" s="5">
        <v>99200</v>
      </c>
      <c r="U224" s="7">
        <f t="shared" si="48"/>
        <v>33066.666666666664</v>
      </c>
    </row>
    <row r="225" spans="1:21" x14ac:dyDescent="0.3">
      <c r="A225" s="8">
        <v>45398</v>
      </c>
      <c r="B225" s="5">
        <v>8</v>
      </c>
      <c r="C225" s="5">
        <v>5431</v>
      </c>
      <c r="D225" s="5">
        <v>12000</v>
      </c>
      <c r="E225" s="5">
        <v>30600</v>
      </c>
      <c r="F225" s="5">
        <f t="shared" si="44"/>
        <v>678.875</v>
      </c>
      <c r="G225" s="5">
        <f t="shared" si="45"/>
        <v>1500</v>
      </c>
      <c r="H225" s="7">
        <f t="shared" si="46"/>
        <v>3825</v>
      </c>
      <c r="I225" s="5">
        <v>12</v>
      </c>
      <c r="J225" s="5">
        <v>134700</v>
      </c>
      <c r="K225" s="5">
        <v>10950</v>
      </c>
      <c r="L225" s="5">
        <v>17684</v>
      </c>
      <c r="M225" s="5">
        <f t="shared" si="38"/>
        <v>11225</v>
      </c>
      <c r="N225" s="5">
        <f t="shared" si="39"/>
        <v>912.5</v>
      </c>
      <c r="O225" s="7">
        <f t="shared" si="40"/>
        <v>1473.6666666666667</v>
      </c>
      <c r="P225" s="5">
        <v>10</v>
      </c>
      <c r="Q225" s="5">
        <v>64377</v>
      </c>
      <c r="R225" s="7">
        <f t="shared" si="42"/>
        <v>6437.7</v>
      </c>
      <c r="S225" s="5">
        <v>7</v>
      </c>
      <c r="T225" s="5">
        <v>247900</v>
      </c>
      <c r="U225" s="7">
        <f t="shared" si="48"/>
        <v>35414.285714285717</v>
      </c>
    </row>
    <row r="226" spans="1:21" x14ac:dyDescent="0.3">
      <c r="A226" s="8">
        <v>45399</v>
      </c>
      <c r="B226" s="5">
        <v>11</v>
      </c>
      <c r="C226" s="5">
        <v>4888</v>
      </c>
      <c r="D226" s="5">
        <v>14606</v>
      </c>
      <c r="E226" s="5">
        <v>39400</v>
      </c>
      <c r="F226" s="5">
        <f t="shared" si="44"/>
        <v>444.36363636363637</v>
      </c>
      <c r="G226" s="5">
        <f t="shared" si="45"/>
        <v>1327.8181818181818</v>
      </c>
      <c r="H226" s="7">
        <f t="shared" si="46"/>
        <v>3581.818181818182</v>
      </c>
      <c r="I226" s="5">
        <v>15</v>
      </c>
      <c r="J226" s="5">
        <v>101500</v>
      </c>
      <c r="K226" s="5">
        <v>7057</v>
      </c>
      <c r="L226" s="5">
        <v>11231</v>
      </c>
      <c r="M226" s="5">
        <f t="shared" ref="M226:M246" si="49">J226/I226</f>
        <v>6766.666666666667</v>
      </c>
      <c r="N226" s="5">
        <f t="shared" ref="N226:N246" si="50">K226/I226</f>
        <v>470.46666666666664</v>
      </c>
      <c r="O226" s="7">
        <f t="shared" ref="O226:O246" si="51">L226/I226</f>
        <v>748.73333333333335</v>
      </c>
      <c r="P226" s="5">
        <v>11</v>
      </c>
      <c r="Q226" s="5">
        <v>57960</v>
      </c>
      <c r="R226" s="7">
        <f t="shared" si="42"/>
        <v>5269.090909090909</v>
      </c>
      <c r="S226" s="5">
        <v>1</v>
      </c>
      <c r="T226" s="5">
        <v>29000</v>
      </c>
      <c r="U226" s="7">
        <f t="shared" si="48"/>
        <v>29000</v>
      </c>
    </row>
    <row r="227" spans="1:21" x14ac:dyDescent="0.3">
      <c r="A227" s="8">
        <v>45400</v>
      </c>
      <c r="B227" s="5">
        <v>12</v>
      </c>
      <c r="C227" s="5">
        <v>9765</v>
      </c>
      <c r="D227" s="5">
        <v>17894</v>
      </c>
      <c r="E227" s="5">
        <v>46100</v>
      </c>
      <c r="F227" s="5">
        <f t="shared" si="44"/>
        <v>813.75</v>
      </c>
      <c r="G227" s="5">
        <f t="shared" si="45"/>
        <v>1491.1666666666667</v>
      </c>
      <c r="H227" s="7">
        <f t="shared" si="46"/>
        <v>3841.6666666666665</v>
      </c>
      <c r="I227" s="5">
        <v>13</v>
      </c>
      <c r="J227" s="5">
        <v>264800</v>
      </c>
      <c r="K227" s="5">
        <v>14862</v>
      </c>
      <c r="L227" s="5">
        <v>18764</v>
      </c>
      <c r="M227" s="5">
        <f t="shared" si="49"/>
        <v>20369.23076923077</v>
      </c>
      <c r="N227" s="5">
        <f t="shared" si="50"/>
        <v>1143.2307692307693</v>
      </c>
      <c r="O227" s="7">
        <f t="shared" si="51"/>
        <v>1443.3846153846155</v>
      </c>
      <c r="P227" s="5">
        <v>10</v>
      </c>
      <c r="Q227" s="5">
        <v>110056</v>
      </c>
      <c r="R227" s="7">
        <f t="shared" si="42"/>
        <v>11005.6</v>
      </c>
      <c r="S227" s="5">
        <v>2</v>
      </c>
      <c r="T227" s="5">
        <v>117000</v>
      </c>
      <c r="U227" s="7">
        <f t="shared" si="48"/>
        <v>58500</v>
      </c>
    </row>
    <row r="228" spans="1:21" x14ac:dyDescent="0.3">
      <c r="A228" s="8">
        <v>45401</v>
      </c>
      <c r="B228" s="5">
        <v>12</v>
      </c>
      <c r="C228" s="5">
        <v>9010</v>
      </c>
      <c r="D228" s="5">
        <v>21909</v>
      </c>
      <c r="E228" s="5">
        <v>54600</v>
      </c>
      <c r="F228" s="5">
        <f t="shared" si="44"/>
        <v>750.83333333333337</v>
      </c>
      <c r="G228" s="5">
        <f t="shared" si="45"/>
        <v>1825.75</v>
      </c>
      <c r="H228" s="7">
        <f t="shared" si="46"/>
        <v>4550</v>
      </c>
      <c r="I228" s="5">
        <v>13</v>
      </c>
      <c r="J228" s="5">
        <v>272300</v>
      </c>
      <c r="K228" s="5">
        <v>24702</v>
      </c>
      <c r="L228" s="5">
        <v>18000</v>
      </c>
      <c r="M228" s="5">
        <f t="shared" si="49"/>
        <v>20946.153846153848</v>
      </c>
      <c r="N228" s="5">
        <f t="shared" si="50"/>
        <v>1900.1538461538462</v>
      </c>
      <c r="O228" s="7">
        <f t="shared" si="51"/>
        <v>1384.6153846153845</v>
      </c>
      <c r="P228" s="5">
        <v>10</v>
      </c>
      <c r="Q228" s="5">
        <v>204083</v>
      </c>
      <c r="R228" s="7">
        <f t="shared" si="42"/>
        <v>20408.3</v>
      </c>
      <c r="S228" s="5">
        <v>0</v>
      </c>
      <c r="T228" s="5">
        <v>0</v>
      </c>
      <c r="U228" s="7">
        <v>0</v>
      </c>
    </row>
    <row r="229" spans="1:21" x14ac:dyDescent="0.3">
      <c r="A229" s="8">
        <v>45402</v>
      </c>
      <c r="B229" s="5">
        <v>11</v>
      </c>
      <c r="C229" s="5">
        <v>5518</v>
      </c>
      <c r="D229" s="5">
        <v>16110</v>
      </c>
      <c r="E229" s="5">
        <v>40600</v>
      </c>
      <c r="F229" s="5">
        <f t="shared" si="44"/>
        <v>501.63636363636363</v>
      </c>
      <c r="G229" s="5">
        <f t="shared" si="45"/>
        <v>1464.5454545454545</v>
      </c>
      <c r="H229" s="7">
        <f t="shared" si="46"/>
        <v>3690.909090909091</v>
      </c>
      <c r="I229" s="5">
        <v>14</v>
      </c>
      <c r="J229" s="5">
        <v>186100</v>
      </c>
      <c r="K229" s="5">
        <v>15404</v>
      </c>
      <c r="L229" s="5">
        <v>17377</v>
      </c>
      <c r="M229" s="5">
        <f t="shared" si="49"/>
        <v>13292.857142857143</v>
      </c>
      <c r="N229" s="5">
        <f t="shared" si="50"/>
        <v>1100.2857142857142</v>
      </c>
      <c r="O229" s="7">
        <f t="shared" si="51"/>
        <v>1241.2142857142858</v>
      </c>
      <c r="P229" s="5">
        <v>14</v>
      </c>
      <c r="Q229" s="5">
        <v>80619</v>
      </c>
      <c r="R229" s="7">
        <f t="shared" si="42"/>
        <v>5758.5</v>
      </c>
      <c r="S229" s="5">
        <v>3</v>
      </c>
      <c r="T229" s="5">
        <v>97000</v>
      </c>
      <c r="U229" s="7">
        <f>T229/S229</f>
        <v>32333.333333333332</v>
      </c>
    </row>
    <row r="230" spans="1:21" x14ac:dyDescent="0.3">
      <c r="A230" s="8">
        <v>45403</v>
      </c>
      <c r="B230" s="5">
        <v>15</v>
      </c>
      <c r="C230" s="5">
        <v>7218</v>
      </c>
      <c r="D230" s="5">
        <v>18999</v>
      </c>
      <c r="E230" s="5">
        <v>51200</v>
      </c>
      <c r="F230" s="5">
        <f t="shared" si="44"/>
        <v>481.2</v>
      </c>
      <c r="G230" s="5">
        <f t="shared" si="45"/>
        <v>1266.5999999999999</v>
      </c>
      <c r="H230" s="7">
        <f t="shared" si="46"/>
        <v>3413.3333333333335</v>
      </c>
      <c r="I230" s="5">
        <v>15</v>
      </c>
      <c r="J230" s="5">
        <v>267000</v>
      </c>
      <c r="K230" s="5">
        <v>16493</v>
      </c>
      <c r="L230" s="5">
        <v>19123</v>
      </c>
      <c r="M230" s="5">
        <f t="shared" si="49"/>
        <v>17800</v>
      </c>
      <c r="N230" s="5">
        <f t="shared" si="50"/>
        <v>1099.5333333333333</v>
      </c>
      <c r="O230" s="7">
        <f t="shared" si="51"/>
        <v>1274.8666666666666</v>
      </c>
      <c r="P230" s="5">
        <v>10</v>
      </c>
      <c r="Q230" s="5">
        <v>76953</v>
      </c>
      <c r="R230" s="7">
        <f t="shared" si="42"/>
        <v>7695.3</v>
      </c>
      <c r="S230" s="5">
        <v>0</v>
      </c>
      <c r="T230" s="5">
        <v>0</v>
      </c>
      <c r="U230" s="7">
        <v>0</v>
      </c>
    </row>
    <row r="231" spans="1:21" x14ac:dyDescent="0.3">
      <c r="A231" s="8">
        <v>45404</v>
      </c>
      <c r="B231" s="5">
        <v>9</v>
      </c>
      <c r="C231" s="5">
        <v>7570</v>
      </c>
      <c r="D231" s="5">
        <v>16091</v>
      </c>
      <c r="E231" s="5">
        <v>34700</v>
      </c>
      <c r="F231" s="5">
        <f t="shared" si="44"/>
        <v>841.11111111111109</v>
      </c>
      <c r="G231" s="5">
        <f t="shared" si="45"/>
        <v>1787.8888888888889</v>
      </c>
      <c r="H231" s="7">
        <f t="shared" si="46"/>
        <v>3855.5555555555557</v>
      </c>
      <c r="I231" s="5">
        <v>12</v>
      </c>
      <c r="J231" s="5">
        <v>205700</v>
      </c>
      <c r="K231" s="5">
        <v>17713</v>
      </c>
      <c r="L231" s="5">
        <v>23179</v>
      </c>
      <c r="M231" s="5">
        <f t="shared" si="49"/>
        <v>17141.666666666668</v>
      </c>
      <c r="N231" s="5">
        <f t="shared" si="50"/>
        <v>1476.0833333333333</v>
      </c>
      <c r="O231" s="7">
        <f t="shared" si="51"/>
        <v>1931.5833333333333</v>
      </c>
      <c r="P231" s="5">
        <v>7</v>
      </c>
      <c r="Q231" s="5">
        <v>100554</v>
      </c>
      <c r="R231" s="7">
        <f t="shared" si="42"/>
        <v>14364.857142857143</v>
      </c>
      <c r="S231" s="5">
        <v>3</v>
      </c>
      <c r="T231" s="5">
        <v>334000</v>
      </c>
      <c r="U231" s="7">
        <f>T231/S231</f>
        <v>111333.33333333333</v>
      </c>
    </row>
    <row r="232" spans="1:21" x14ac:dyDescent="0.3">
      <c r="A232" s="8">
        <v>45405</v>
      </c>
      <c r="B232" s="5">
        <v>11</v>
      </c>
      <c r="C232" s="5">
        <v>8430</v>
      </c>
      <c r="D232" s="5">
        <v>16497</v>
      </c>
      <c r="E232" s="5">
        <v>44000</v>
      </c>
      <c r="F232" s="5">
        <f t="shared" si="44"/>
        <v>766.36363636363637</v>
      </c>
      <c r="G232" s="5">
        <f t="shared" si="45"/>
        <v>1499.7272727272727</v>
      </c>
      <c r="H232" s="7">
        <f t="shared" si="46"/>
        <v>4000</v>
      </c>
      <c r="I232" s="5">
        <v>14</v>
      </c>
      <c r="J232" s="5">
        <v>222900</v>
      </c>
      <c r="K232" s="5">
        <v>12183</v>
      </c>
      <c r="L232" s="5">
        <v>16063</v>
      </c>
      <c r="M232" s="5">
        <f t="shared" si="49"/>
        <v>15921.428571428571</v>
      </c>
      <c r="N232" s="5">
        <f t="shared" si="50"/>
        <v>870.21428571428567</v>
      </c>
      <c r="O232" s="7">
        <f t="shared" si="51"/>
        <v>1147.3571428571429</v>
      </c>
      <c r="P232" s="5">
        <v>8</v>
      </c>
      <c r="Q232" s="5">
        <v>98977</v>
      </c>
      <c r="R232" s="7">
        <f t="shared" ref="R232:R271" si="52">Q232/P232</f>
        <v>12372.125</v>
      </c>
      <c r="S232" s="5">
        <v>0</v>
      </c>
      <c r="T232" s="5">
        <v>0</v>
      </c>
      <c r="U232" s="7">
        <v>0</v>
      </c>
    </row>
    <row r="233" spans="1:21" x14ac:dyDescent="0.3">
      <c r="A233" s="8">
        <v>45406</v>
      </c>
      <c r="B233" s="5">
        <v>12</v>
      </c>
      <c r="C233" s="5">
        <v>5318</v>
      </c>
      <c r="D233" s="5">
        <v>14134</v>
      </c>
      <c r="E233" s="5">
        <v>38400</v>
      </c>
      <c r="F233" s="5">
        <f t="shared" si="44"/>
        <v>443.16666666666669</v>
      </c>
      <c r="G233" s="5">
        <f t="shared" si="45"/>
        <v>1177.8333333333333</v>
      </c>
      <c r="H233" s="7">
        <f t="shared" si="46"/>
        <v>3200</v>
      </c>
      <c r="I233" s="5">
        <v>13</v>
      </c>
      <c r="J233" s="5">
        <v>234000</v>
      </c>
      <c r="K233" s="5">
        <v>15861</v>
      </c>
      <c r="L233" s="5">
        <v>19965</v>
      </c>
      <c r="M233" s="5">
        <f t="shared" si="49"/>
        <v>18000</v>
      </c>
      <c r="N233" s="5">
        <f t="shared" si="50"/>
        <v>1220.0769230769231</v>
      </c>
      <c r="O233" s="7">
        <f t="shared" si="51"/>
        <v>1535.7692307692307</v>
      </c>
      <c r="P233" s="5">
        <v>7</v>
      </c>
      <c r="Q233" s="5">
        <v>36452</v>
      </c>
      <c r="R233" s="7">
        <f t="shared" si="52"/>
        <v>5207.4285714285716</v>
      </c>
      <c r="S233" s="5">
        <v>0</v>
      </c>
      <c r="T233" s="5">
        <v>0</v>
      </c>
      <c r="U233" s="7">
        <v>0</v>
      </c>
    </row>
    <row r="234" spans="1:21" x14ac:dyDescent="0.3">
      <c r="A234" s="8">
        <v>45407</v>
      </c>
      <c r="B234" s="5">
        <v>11</v>
      </c>
      <c r="C234" s="5">
        <v>6700</v>
      </c>
      <c r="D234" s="5">
        <v>12455</v>
      </c>
      <c r="E234" s="5">
        <v>31400</v>
      </c>
      <c r="F234" s="5">
        <f t="shared" si="44"/>
        <v>609.09090909090912</v>
      </c>
      <c r="G234" s="5">
        <f t="shared" si="45"/>
        <v>1132.2727272727273</v>
      </c>
      <c r="H234" s="7">
        <f t="shared" si="46"/>
        <v>2854.5454545454545</v>
      </c>
      <c r="I234" s="5">
        <v>15</v>
      </c>
      <c r="J234" s="5">
        <v>196400</v>
      </c>
      <c r="K234" s="5">
        <v>12500</v>
      </c>
      <c r="L234" s="5">
        <v>13435</v>
      </c>
      <c r="M234" s="5">
        <f t="shared" si="49"/>
        <v>13093.333333333334</v>
      </c>
      <c r="N234" s="5">
        <f t="shared" si="50"/>
        <v>833.33333333333337</v>
      </c>
      <c r="O234" s="7">
        <f t="shared" si="51"/>
        <v>895.66666666666663</v>
      </c>
      <c r="P234" s="5">
        <v>13</v>
      </c>
      <c r="Q234" s="5">
        <v>100491</v>
      </c>
      <c r="R234" s="7">
        <f t="shared" si="52"/>
        <v>7730.0769230769229</v>
      </c>
      <c r="S234" s="5">
        <v>0</v>
      </c>
      <c r="T234" s="5">
        <v>0</v>
      </c>
      <c r="U234" s="7">
        <v>0</v>
      </c>
    </row>
    <row r="235" spans="1:21" x14ac:dyDescent="0.3">
      <c r="A235" s="8">
        <v>45408</v>
      </c>
      <c r="B235" s="5">
        <v>6</v>
      </c>
      <c r="C235" s="5">
        <v>3961</v>
      </c>
      <c r="D235" s="5">
        <v>9800</v>
      </c>
      <c r="E235" s="5">
        <v>23800</v>
      </c>
      <c r="F235" s="5">
        <f>C235/B235</f>
        <v>660.16666666666663</v>
      </c>
      <c r="G235" s="5">
        <f t="shared" si="45"/>
        <v>1633.3333333333333</v>
      </c>
      <c r="H235" s="7">
        <f t="shared" si="46"/>
        <v>3966.6666666666665</v>
      </c>
      <c r="I235" s="5">
        <v>9</v>
      </c>
      <c r="J235" s="5">
        <v>215100</v>
      </c>
      <c r="K235" s="5">
        <v>16688</v>
      </c>
      <c r="L235" s="5">
        <v>17639</v>
      </c>
      <c r="M235" s="5">
        <f t="shared" si="49"/>
        <v>23900</v>
      </c>
      <c r="N235" s="5">
        <f t="shared" si="50"/>
        <v>1854.2222222222222</v>
      </c>
      <c r="O235" s="7">
        <f t="shared" si="51"/>
        <v>1959.8888888888889</v>
      </c>
      <c r="P235" s="5">
        <v>4</v>
      </c>
      <c r="Q235" s="5">
        <v>56621</v>
      </c>
      <c r="R235" s="7">
        <f t="shared" si="52"/>
        <v>14155.25</v>
      </c>
      <c r="S235" s="5">
        <v>1</v>
      </c>
      <c r="T235" s="5">
        <v>72000</v>
      </c>
      <c r="U235" s="7">
        <f>T235/S235</f>
        <v>72000</v>
      </c>
    </row>
    <row r="236" spans="1:21" x14ac:dyDescent="0.3">
      <c r="A236" s="8">
        <v>45409</v>
      </c>
      <c r="B236" s="5">
        <v>7</v>
      </c>
      <c r="C236" s="5">
        <v>7691</v>
      </c>
      <c r="D236" s="5">
        <v>12757</v>
      </c>
      <c r="E236" s="5">
        <v>29700</v>
      </c>
      <c r="F236" s="5">
        <f t="shared" si="44"/>
        <v>1098.7142857142858</v>
      </c>
      <c r="G236" s="5">
        <f t="shared" si="45"/>
        <v>1822.4285714285713</v>
      </c>
      <c r="H236" s="7">
        <f t="shared" si="46"/>
        <v>4242.8571428571431</v>
      </c>
      <c r="I236" s="5">
        <v>10</v>
      </c>
      <c r="J236" s="5">
        <v>271900</v>
      </c>
      <c r="K236" s="5">
        <v>20059</v>
      </c>
      <c r="L236" s="5">
        <v>26072</v>
      </c>
      <c r="M236" s="5">
        <f t="shared" si="49"/>
        <v>27190</v>
      </c>
      <c r="N236" s="5">
        <f t="shared" si="50"/>
        <v>2005.9</v>
      </c>
      <c r="O236" s="7">
        <f t="shared" si="51"/>
        <v>2607.1999999999998</v>
      </c>
      <c r="P236" s="5">
        <v>5</v>
      </c>
      <c r="Q236" s="5">
        <v>38420</v>
      </c>
      <c r="R236" s="7">
        <f t="shared" si="52"/>
        <v>7684</v>
      </c>
      <c r="S236" s="5">
        <v>2</v>
      </c>
      <c r="T236" s="5">
        <v>293000</v>
      </c>
      <c r="U236" s="7">
        <f t="shared" ref="U236:U238" si="53">T236/S236</f>
        <v>146500</v>
      </c>
    </row>
    <row r="237" spans="1:21" x14ac:dyDescent="0.3">
      <c r="A237" s="8">
        <v>45410</v>
      </c>
      <c r="B237" s="5">
        <v>30</v>
      </c>
      <c r="C237" s="5">
        <v>29854</v>
      </c>
      <c r="D237" s="5">
        <v>57465</v>
      </c>
      <c r="E237" s="5">
        <v>171500</v>
      </c>
      <c r="F237" s="5">
        <f t="shared" si="44"/>
        <v>995.13333333333333</v>
      </c>
      <c r="G237" s="5">
        <f t="shared" si="45"/>
        <v>1915.5</v>
      </c>
      <c r="H237" s="7">
        <f t="shared" si="46"/>
        <v>5716.666666666667</v>
      </c>
      <c r="I237" s="5">
        <v>24</v>
      </c>
      <c r="J237" s="5">
        <v>933700</v>
      </c>
      <c r="K237" s="5">
        <v>61889</v>
      </c>
      <c r="L237" s="5">
        <v>53987</v>
      </c>
      <c r="M237" s="5">
        <f t="shared" si="49"/>
        <v>38904.166666666664</v>
      </c>
      <c r="N237" s="5">
        <f t="shared" si="50"/>
        <v>2578.7083333333335</v>
      </c>
      <c r="O237" s="7">
        <f t="shared" si="51"/>
        <v>2249.4583333333335</v>
      </c>
      <c r="P237" s="5">
        <v>13</v>
      </c>
      <c r="Q237" s="5">
        <v>379621</v>
      </c>
      <c r="R237" s="7">
        <f t="shared" si="52"/>
        <v>29201.615384615383</v>
      </c>
      <c r="S237" s="5">
        <v>1</v>
      </c>
      <c r="T237" s="5">
        <v>268000</v>
      </c>
      <c r="U237" s="7">
        <f t="shared" si="53"/>
        <v>268000</v>
      </c>
    </row>
    <row r="238" spans="1:21" x14ac:dyDescent="0.3">
      <c r="A238" s="8">
        <v>45411</v>
      </c>
      <c r="B238" s="5">
        <v>14</v>
      </c>
      <c r="C238" s="5">
        <v>12753</v>
      </c>
      <c r="D238" s="5">
        <v>22426</v>
      </c>
      <c r="E238" s="5">
        <v>57200</v>
      </c>
      <c r="F238" s="5">
        <f t="shared" si="44"/>
        <v>910.92857142857144</v>
      </c>
      <c r="G238" s="5">
        <f t="shared" si="45"/>
        <v>1601.8571428571429</v>
      </c>
      <c r="H238" s="7">
        <f t="shared" si="46"/>
        <v>4085.7142857142858</v>
      </c>
      <c r="I238" s="5">
        <v>16</v>
      </c>
      <c r="J238" s="5">
        <v>358500</v>
      </c>
      <c r="K238" s="5">
        <v>24877</v>
      </c>
      <c r="L238" s="5">
        <v>29007</v>
      </c>
      <c r="M238" s="5">
        <f t="shared" si="49"/>
        <v>22406.25</v>
      </c>
      <c r="N238" s="5">
        <f t="shared" si="50"/>
        <v>1554.8125</v>
      </c>
      <c r="O238" s="7">
        <f t="shared" si="51"/>
        <v>1812.9375</v>
      </c>
      <c r="P238" s="5">
        <v>12</v>
      </c>
      <c r="Q238" s="5">
        <v>122115</v>
      </c>
      <c r="R238" s="7">
        <f t="shared" si="52"/>
        <v>10176.25</v>
      </c>
      <c r="S238" s="5">
        <v>1</v>
      </c>
      <c r="T238" s="5">
        <v>11000</v>
      </c>
      <c r="U238" s="7">
        <f t="shared" si="53"/>
        <v>11000</v>
      </c>
    </row>
    <row r="239" spans="1:21" s="41" customFormat="1" x14ac:dyDescent="0.3">
      <c r="A239" s="38">
        <v>45412</v>
      </c>
      <c r="B239" s="39">
        <v>11</v>
      </c>
      <c r="C239" s="39">
        <v>9009</v>
      </c>
      <c r="D239" s="39">
        <v>19689</v>
      </c>
      <c r="E239" s="39">
        <v>48900</v>
      </c>
      <c r="F239" s="39">
        <f t="shared" si="44"/>
        <v>819</v>
      </c>
      <c r="G239" s="39">
        <f t="shared" si="45"/>
        <v>1789.909090909091</v>
      </c>
      <c r="H239" s="40">
        <f t="shared" si="46"/>
        <v>4445.454545454545</v>
      </c>
      <c r="I239" s="39">
        <v>13</v>
      </c>
      <c r="J239" s="39">
        <v>412200</v>
      </c>
      <c r="K239" s="39">
        <v>26511</v>
      </c>
      <c r="L239" s="39">
        <v>28265</v>
      </c>
      <c r="M239" s="39">
        <f t="shared" si="49"/>
        <v>31707.692307692309</v>
      </c>
      <c r="N239" s="39">
        <f t="shared" si="50"/>
        <v>2039.3076923076924</v>
      </c>
      <c r="O239" s="40">
        <f t="shared" si="51"/>
        <v>2174.2307692307691</v>
      </c>
      <c r="P239" s="39">
        <v>10</v>
      </c>
      <c r="Q239" s="39">
        <v>170828</v>
      </c>
      <c r="R239" s="40">
        <f t="shared" si="52"/>
        <v>17082.8</v>
      </c>
      <c r="S239" s="39">
        <v>0</v>
      </c>
      <c r="T239" s="39">
        <v>0</v>
      </c>
      <c r="U239" s="40">
        <v>0</v>
      </c>
    </row>
    <row r="240" spans="1:21" x14ac:dyDescent="0.3">
      <c r="A240" s="8">
        <v>45413</v>
      </c>
      <c r="B240" s="5">
        <v>9</v>
      </c>
      <c r="C240" s="5">
        <v>8352</v>
      </c>
      <c r="D240" s="5">
        <v>15552</v>
      </c>
      <c r="E240" s="5">
        <v>44300</v>
      </c>
      <c r="F240" s="5">
        <f t="shared" si="44"/>
        <v>928</v>
      </c>
      <c r="G240" s="5">
        <f t="shared" si="45"/>
        <v>1728</v>
      </c>
      <c r="H240" s="7">
        <f t="shared" si="46"/>
        <v>4922.2222222222226</v>
      </c>
      <c r="I240" s="5">
        <v>13</v>
      </c>
      <c r="J240" s="5">
        <v>281800</v>
      </c>
      <c r="K240" s="5">
        <v>28528</v>
      </c>
      <c r="L240" s="5">
        <v>18384</v>
      </c>
      <c r="M240" s="5">
        <f t="shared" si="49"/>
        <v>21676.923076923078</v>
      </c>
      <c r="N240" s="5">
        <f t="shared" si="50"/>
        <v>2194.4615384615386</v>
      </c>
      <c r="O240" s="7">
        <f t="shared" si="51"/>
        <v>1414.1538461538462</v>
      </c>
      <c r="P240" s="5">
        <v>12</v>
      </c>
      <c r="Q240" s="5">
        <v>127322</v>
      </c>
      <c r="R240" s="7">
        <f t="shared" si="52"/>
        <v>10610.166666666666</v>
      </c>
      <c r="S240" s="5">
        <v>1</v>
      </c>
      <c r="T240" s="5">
        <v>15000</v>
      </c>
      <c r="U240" s="7">
        <f>T240/S240</f>
        <v>15000</v>
      </c>
    </row>
    <row r="241" spans="1:21" x14ac:dyDescent="0.3">
      <c r="A241" s="8">
        <v>45414</v>
      </c>
      <c r="B241" s="5">
        <v>7</v>
      </c>
      <c r="C241" s="5">
        <v>4085</v>
      </c>
      <c r="D241" s="5">
        <v>8763</v>
      </c>
      <c r="E241" s="5">
        <v>24300</v>
      </c>
      <c r="F241" s="5">
        <f t="shared" si="44"/>
        <v>583.57142857142856</v>
      </c>
      <c r="G241" s="5">
        <f t="shared" si="45"/>
        <v>1251.8571428571429</v>
      </c>
      <c r="H241" s="7">
        <f t="shared" si="46"/>
        <v>3471.4285714285716</v>
      </c>
      <c r="I241" s="5">
        <v>16</v>
      </c>
      <c r="J241" s="5">
        <v>362900</v>
      </c>
      <c r="K241" s="5">
        <v>22130</v>
      </c>
      <c r="L241" s="5">
        <v>20107</v>
      </c>
      <c r="M241" s="5">
        <f t="shared" si="49"/>
        <v>22681.25</v>
      </c>
      <c r="N241" s="5">
        <f t="shared" si="50"/>
        <v>1383.125</v>
      </c>
      <c r="O241" s="7">
        <f t="shared" si="51"/>
        <v>1256.6875</v>
      </c>
      <c r="P241" s="5">
        <v>13</v>
      </c>
      <c r="Q241" s="5">
        <v>119128</v>
      </c>
      <c r="R241" s="7">
        <f t="shared" si="52"/>
        <v>9163.6923076923085</v>
      </c>
      <c r="S241" s="5">
        <v>0</v>
      </c>
      <c r="T241" s="5">
        <v>0</v>
      </c>
      <c r="U241" s="7">
        <v>0</v>
      </c>
    </row>
    <row r="242" spans="1:21" x14ac:dyDescent="0.3">
      <c r="A242" s="8">
        <v>45415</v>
      </c>
      <c r="B242" s="5">
        <v>14</v>
      </c>
      <c r="C242" s="5">
        <v>10211</v>
      </c>
      <c r="D242" s="5">
        <v>15496</v>
      </c>
      <c r="E242" s="5">
        <v>41640</v>
      </c>
      <c r="F242" s="5">
        <f>C242/B242</f>
        <v>729.35714285714289</v>
      </c>
      <c r="G242" s="5">
        <f t="shared" si="45"/>
        <v>1106.8571428571429</v>
      </c>
      <c r="H242" s="7">
        <f t="shared" si="46"/>
        <v>2974.2857142857142</v>
      </c>
      <c r="I242" s="5">
        <v>14</v>
      </c>
      <c r="J242" s="5">
        <v>180900</v>
      </c>
      <c r="K242" s="5">
        <v>10801</v>
      </c>
      <c r="L242" s="5">
        <v>13408</v>
      </c>
      <c r="M242" s="5">
        <f t="shared" si="49"/>
        <v>12921.428571428571</v>
      </c>
      <c r="N242" s="5">
        <f t="shared" si="50"/>
        <v>771.5</v>
      </c>
      <c r="O242" s="7">
        <f t="shared" si="51"/>
        <v>957.71428571428567</v>
      </c>
      <c r="P242" s="5">
        <v>12</v>
      </c>
      <c r="Q242" s="5">
        <v>57598</v>
      </c>
      <c r="R242" s="7">
        <f t="shared" si="52"/>
        <v>4799.833333333333</v>
      </c>
      <c r="S242" s="5">
        <v>1</v>
      </c>
      <c r="T242" s="5">
        <v>46000</v>
      </c>
      <c r="U242" s="7">
        <v>46000</v>
      </c>
    </row>
    <row r="243" spans="1:21" x14ac:dyDescent="0.3">
      <c r="A243" s="8">
        <v>45416</v>
      </c>
      <c r="B243" s="5">
        <v>11</v>
      </c>
      <c r="C243" s="5">
        <v>7085</v>
      </c>
      <c r="D243" s="5">
        <v>12624</v>
      </c>
      <c r="E243" s="5">
        <v>35600</v>
      </c>
      <c r="F243" s="5">
        <f t="shared" ref="F243:F271" si="54">C243/B243</f>
        <v>644.09090909090912</v>
      </c>
      <c r="G243" s="5">
        <f t="shared" si="45"/>
        <v>1147.6363636363637</v>
      </c>
      <c r="H243" s="7">
        <f t="shared" si="46"/>
        <v>3236.3636363636365</v>
      </c>
      <c r="I243" s="5">
        <v>16</v>
      </c>
      <c r="J243" s="5">
        <v>189500</v>
      </c>
      <c r="K243" s="5">
        <v>12942</v>
      </c>
      <c r="L243" s="5">
        <v>14715</v>
      </c>
      <c r="M243" s="5">
        <f t="shared" si="49"/>
        <v>11843.75</v>
      </c>
      <c r="N243" s="5">
        <f t="shared" si="50"/>
        <v>808.875</v>
      </c>
      <c r="O243" s="7">
        <f t="shared" si="51"/>
        <v>919.6875</v>
      </c>
      <c r="P243" s="5">
        <v>11</v>
      </c>
      <c r="Q243" s="5">
        <v>68300</v>
      </c>
      <c r="R243" s="7">
        <f t="shared" si="52"/>
        <v>6209.090909090909</v>
      </c>
      <c r="S243" s="5">
        <v>1</v>
      </c>
      <c r="T243" s="5">
        <v>13000</v>
      </c>
      <c r="U243" s="7">
        <v>13000</v>
      </c>
    </row>
    <row r="244" spans="1:21" x14ac:dyDescent="0.3">
      <c r="A244" s="8">
        <v>45417</v>
      </c>
      <c r="B244" s="5">
        <v>12</v>
      </c>
      <c r="C244" s="5">
        <v>12421</v>
      </c>
      <c r="D244" s="5">
        <v>18718</v>
      </c>
      <c r="E244" s="5">
        <v>50550</v>
      </c>
      <c r="F244" s="5">
        <f t="shared" si="54"/>
        <v>1035.0833333333333</v>
      </c>
      <c r="G244" s="5">
        <f t="shared" si="45"/>
        <v>1559.8333333333333</v>
      </c>
      <c r="H244" s="7">
        <f t="shared" si="46"/>
        <v>4212.5</v>
      </c>
      <c r="I244" s="5">
        <v>13</v>
      </c>
      <c r="J244" s="5">
        <v>312400</v>
      </c>
      <c r="K244" s="5">
        <v>15731</v>
      </c>
      <c r="L244" s="5">
        <v>15656</v>
      </c>
      <c r="M244" s="5">
        <f t="shared" si="49"/>
        <v>24030.76923076923</v>
      </c>
      <c r="N244" s="5">
        <f t="shared" si="50"/>
        <v>1210.0769230769231</v>
      </c>
      <c r="O244" s="7">
        <f t="shared" si="51"/>
        <v>1204.3076923076924</v>
      </c>
      <c r="P244" s="5">
        <v>8</v>
      </c>
      <c r="Q244" s="5">
        <v>60050</v>
      </c>
      <c r="R244" s="7">
        <f t="shared" si="52"/>
        <v>7506.25</v>
      </c>
      <c r="S244" s="5">
        <v>1</v>
      </c>
      <c r="T244" s="5">
        <v>106000</v>
      </c>
      <c r="U244" s="7">
        <v>106000</v>
      </c>
    </row>
    <row r="245" spans="1:21" x14ac:dyDescent="0.3">
      <c r="A245" s="8">
        <v>45418</v>
      </c>
      <c r="B245" s="5">
        <v>10</v>
      </c>
      <c r="C245" s="5">
        <v>4973</v>
      </c>
      <c r="D245" s="5">
        <v>11768</v>
      </c>
      <c r="E245" s="5">
        <v>30700</v>
      </c>
      <c r="F245" s="5">
        <f t="shared" si="54"/>
        <v>497.3</v>
      </c>
      <c r="G245" s="5">
        <f t="shared" si="45"/>
        <v>1176.8</v>
      </c>
      <c r="H245" s="7">
        <f t="shared" si="46"/>
        <v>3070</v>
      </c>
      <c r="I245" s="5">
        <v>11</v>
      </c>
      <c r="J245" s="5">
        <v>163700</v>
      </c>
      <c r="K245" s="5">
        <v>11016</v>
      </c>
      <c r="L245" s="5">
        <v>13140</v>
      </c>
      <c r="M245" s="5">
        <f t="shared" si="49"/>
        <v>14881.818181818182</v>
      </c>
      <c r="N245" s="5">
        <f t="shared" si="50"/>
        <v>1001.4545454545455</v>
      </c>
      <c r="O245" s="7">
        <f t="shared" si="51"/>
        <v>1194.5454545454545</v>
      </c>
      <c r="P245" s="5">
        <v>9</v>
      </c>
      <c r="Q245" s="5">
        <v>99848</v>
      </c>
      <c r="R245" s="7">
        <f t="shared" si="52"/>
        <v>11094.222222222223</v>
      </c>
      <c r="S245" s="5">
        <v>4</v>
      </c>
      <c r="T245" s="5">
        <v>63800</v>
      </c>
      <c r="U245" s="7">
        <f>T245/S245</f>
        <v>15950</v>
      </c>
    </row>
    <row r="246" spans="1:21" x14ac:dyDescent="0.3">
      <c r="A246" s="8">
        <v>45419</v>
      </c>
      <c r="B246" s="5">
        <v>13</v>
      </c>
      <c r="C246" s="5">
        <v>7849</v>
      </c>
      <c r="D246" s="5">
        <v>19381</v>
      </c>
      <c r="E246" s="5">
        <v>49300</v>
      </c>
      <c r="F246" s="5">
        <f t="shared" si="54"/>
        <v>603.76923076923072</v>
      </c>
      <c r="G246" s="5">
        <f t="shared" si="45"/>
        <v>1490.8461538461538</v>
      </c>
      <c r="H246" s="7">
        <f t="shared" si="46"/>
        <v>3792.3076923076924</v>
      </c>
      <c r="I246" s="5">
        <v>15</v>
      </c>
      <c r="J246" s="5">
        <v>209200</v>
      </c>
      <c r="K246" s="5">
        <v>15711</v>
      </c>
      <c r="L246" s="5">
        <v>19318</v>
      </c>
      <c r="M246" s="5">
        <f t="shared" si="49"/>
        <v>13946.666666666666</v>
      </c>
      <c r="N246" s="5">
        <f t="shared" si="50"/>
        <v>1047.4000000000001</v>
      </c>
      <c r="O246" s="7">
        <f t="shared" si="51"/>
        <v>1287.8666666666666</v>
      </c>
      <c r="P246" s="5">
        <v>15</v>
      </c>
      <c r="Q246" s="5">
        <v>118956</v>
      </c>
      <c r="R246" s="7">
        <f t="shared" si="52"/>
        <v>7930.4</v>
      </c>
      <c r="S246" s="5">
        <v>1</v>
      </c>
      <c r="T246" s="5">
        <v>83000</v>
      </c>
      <c r="U246" s="7">
        <f>T246/S246</f>
        <v>83000</v>
      </c>
    </row>
    <row r="247" spans="1:21" x14ac:dyDescent="0.3">
      <c r="A247" s="8">
        <v>45420</v>
      </c>
      <c r="B247" s="5">
        <v>9</v>
      </c>
      <c r="C247" s="5">
        <v>5371</v>
      </c>
      <c r="D247" s="5">
        <v>12853</v>
      </c>
      <c r="E247" s="5">
        <v>33200</v>
      </c>
      <c r="F247" s="5">
        <f t="shared" si="54"/>
        <v>596.77777777777783</v>
      </c>
      <c r="G247" s="5">
        <f t="shared" si="45"/>
        <v>1428.1111111111111</v>
      </c>
      <c r="H247" s="7">
        <f t="shared" si="46"/>
        <v>3688.8888888888887</v>
      </c>
      <c r="I247" s="5">
        <v>17</v>
      </c>
      <c r="J247" s="5">
        <v>187700</v>
      </c>
      <c r="K247" s="5">
        <v>14262</v>
      </c>
      <c r="L247" s="5">
        <v>16216</v>
      </c>
      <c r="M247" s="5">
        <f t="shared" ref="M247:M271" si="55">J247/I247</f>
        <v>11041.176470588236</v>
      </c>
      <c r="N247" s="5">
        <f t="shared" ref="N247:N271" si="56">K247/I247</f>
        <v>838.94117647058829</v>
      </c>
      <c r="O247" s="7">
        <f t="shared" ref="O247:O271" si="57">L247/I247</f>
        <v>953.88235294117646</v>
      </c>
      <c r="P247" s="5">
        <v>15</v>
      </c>
      <c r="Q247" s="5">
        <v>111413</v>
      </c>
      <c r="R247" s="7">
        <f t="shared" si="52"/>
        <v>7427.5333333333338</v>
      </c>
      <c r="S247" s="5">
        <v>0</v>
      </c>
      <c r="T247" s="5">
        <v>0</v>
      </c>
      <c r="U247" s="7">
        <v>0</v>
      </c>
    </row>
    <row r="248" spans="1:21" x14ac:dyDescent="0.3">
      <c r="A248" s="8">
        <v>45421</v>
      </c>
      <c r="B248" s="5">
        <v>10</v>
      </c>
      <c r="C248" s="5">
        <v>6593</v>
      </c>
      <c r="D248" s="5">
        <v>12057</v>
      </c>
      <c r="E248" s="5">
        <v>31100</v>
      </c>
      <c r="F248" s="5">
        <f t="shared" si="54"/>
        <v>659.3</v>
      </c>
      <c r="G248" s="5">
        <f t="shared" si="45"/>
        <v>1205.7</v>
      </c>
      <c r="H248" s="7">
        <f t="shared" si="46"/>
        <v>3110</v>
      </c>
      <c r="I248" s="5">
        <v>12</v>
      </c>
      <c r="J248" s="5">
        <v>322900</v>
      </c>
      <c r="K248" s="5">
        <v>21583</v>
      </c>
      <c r="L248" s="5">
        <v>23082</v>
      </c>
      <c r="M248" s="5">
        <f t="shared" si="55"/>
        <v>26908.333333333332</v>
      </c>
      <c r="N248" s="5">
        <f t="shared" si="56"/>
        <v>1798.5833333333333</v>
      </c>
      <c r="O248" s="7">
        <f t="shared" si="57"/>
        <v>1923.5</v>
      </c>
      <c r="P248" s="5">
        <v>9</v>
      </c>
      <c r="Q248" s="5">
        <v>109567</v>
      </c>
      <c r="R248" s="7">
        <f t="shared" si="52"/>
        <v>12174.111111111111</v>
      </c>
      <c r="S248" s="5">
        <v>0</v>
      </c>
      <c r="T248" s="5">
        <v>0</v>
      </c>
      <c r="U248" s="7">
        <v>0</v>
      </c>
    </row>
    <row r="249" spans="1:21" x14ac:dyDescent="0.3">
      <c r="A249" s="8">
        <v>45422</v>
      </c>
      <c r="B249" s="5">
        <v>6</v>
      </c>
      <c r="C249" s="5">
        <v>6172</v>
      </c>
      <c r="D249" s="5">
        <v>9844</v>
      </c>
      <c r="E249" s="5">
        <v>28400</v>
      </c>
      <c r="F249" s="5">
        <f t="shared" si="54"/>
        <v>1028.6666666666667</v>
      </c>
      <c r="G249" s="5">
        <f t="shared" si="45"/>
        <v>1640.6666666666667</v>
      </c>
      <c r="H249" s="7">
        <f t="shared" si="46"/>
        <v>4733.333333333333</v>
      </c>
      <c r="I249" s="5">
        <v>11</v>
      </c>
      <c r="J249" s="5">
        <v>181100</v>
      </c>
      <c r="K249" s="5">
        <v>16646</v>
      </c>
      <c r="L249" s="5">
        <v>13384</v>
      </c>
      <c r="M249" s="5">
        <f t="shared" si="55"/>
        <v>16463.636363636364</v>
      </c>
      <c r="N249" s="5">
        <f t="shared" si="56"/>
        <v>1513.2727272727273</v>
      </c>
      <c r="O249" s="7">
        <f t="shared" si="57"/>
        <v>1216.7272727272727</v>
      </c>
      <c r="P249" s="5">
        <v>10</v>
      </c>
      <c r="Q249" s="5">
        <v>97132</v>
      </c>
      <c r="R249" s="7">
        <f t="shared" si="52"/>
        <v>9713.2000000000007</v>
      </c>
      <c r="S249" s="5">
        <v>1</v>
      </c>
      <c r="T249" s="5">
        <v>6400</v>
      </c>
      <c r="U249" s="7">
        <f>T249/S249</f>
        <v>6400</v>
      </c>
    </row>
    <row r="250" spans="1:21" x14ac:dyDescent="0.3">
      <c r="A250" s="8">
        <v>45423</v>
      </c>
      <c r="B250" s="5">
        <v>8</v>
      </c>
      <c r="C250" s="5">
        <v>6323</v>
      </c>
      <c r="D250" s="5">
        <v>12451</v>
      </c>
      <c r="E250" s="5">
        <v>32400</v>
      </c>
      <c r="F250" s="5">
        <f t="shared" si="54"/>
        <v>790.375</v>
      </c>
      <c r="G250" s="5">
        <f t="shared" ref="G250:G271" si="58">D250/B250</f>
        <v>1556.375</v>
      </c>
      <c r="H250" s="7">
        <f t="shared" ref="H250:H271" si="59">E250/B250</f>
        <v>4050</v>
      </c>
      <c r="I250" s="5">
        <v>11</v>
      </c>
      <c r="J250" s="5">
        <v>297300</v>
      </c>
      <c r="K250" s="5">
        <v>16949</v>
      </c>
      <c r="L250" s="5">
        <v>22838</v>
      </c>
      <c r="M250" s="5">
        <f t="shared" si="55"/>
        <v>27027.272727272728</v>
      </c>
      <c r="N250" s="5">
        <f t="shared" si="56"/>
        <v>1540.8181818181818</v>
      </c>
      <c r="O250" s="7">
        <f t="shared" si="57"/>
        <v>2076.181818181818</v>
      </c>
      <c r="P250" s="5">
        <v>12</v>
      </c>
      <c r="Q250" s="5">
        <v>154012</v>
      </c>
      <c r="R250" s="7">
        <f t="shared" si="52"/>
        <v>12834.333333333334</v>
      </c>
      <c r="S250" s="5">
        <v>1</v>
      </c>
      <c r="T250" s="5">
        <v>12000</v>
      </c>
      <c r="U250" s="7">
        <f>T250/S250</f>
        <v>12000</v>
      </c>
    </row>
    <row r="251" spans="1:21" x14ac:dyDescent="0.3">
      <c r="A251" s="8">
        <v>45424</v>
      </c>
      <c r="B251" s="5">
        <v>9</v>
      </c>
      <c r="C251" s="5">
        <v>3825</v>
      </c>
      <c r="D251" s="5">
        <v>8709</v>
      </c>
      <c r="E251" s="5">
        <v>21500</v>
      </c>
      <c r="F251" s="5">
        <f t="shared" si="54"/>
        <v>425</v>
      </c>
      <c r="G251" s="5">
        <f t="shared" si="58"/>
        <v>967.66666666666663</v>
      </c>
      <c r="H251" s="7">
        <f t="shared" si="59"/>
        <v>2388.8888888888887</v>
      </c>
      <c r="I251" s="5">
        <v>13</v>
      </c>
      <c r="J251" s="5">
        <v>117400</v>
      </c>
      <c r="K251" s="5">
        <v>10795</v>
      </c>
      <c r="L251" s="5">
        <v>10329</v>
      </c>
      <c r="M251" s="5">
        <f t="shared" si="55"/>
        <v>9030.7692307692305</v>
      </c>
      <c r="N251" s="5">
        <f t="shared" si="56"/>
        <v>830.38461538461536</v>
      </c>
      <c r="O251" s="7">
        <f t="shared" si="57"/>
        <v>794.53846153846155</v>
      </c>
      <c r="P251" s="5">
        <v>10</v>
      </c>
      <c r="Q251" s="5">
        <v>48431</v>
      </c>
      <c r="R251" s="7">
        <f t="shared" si="52"/>
        <v>4843.1000000000004</v>
      </c>
      <c r="S251" s="5">
        <v>2</v>
      </c>
      <c r="T251" s="5">
        <v>31300</v>
      </c>
      <c r="U251" s="7">
        <f t="shared" ref="U251:U252" si="60">T251/S251</f>
        <v>15650</v>
      </c>
    </row>
    <row r="252" spans="1:21" x14ac:dyDescent="0.3">
      <c r="A252" s="8">
        <v>45425</v>
      </c>
      <c r="B252" s="5">
        <v>11</v>
      </c>
      <c r="C252" s="5">
        <v>6553</v>
      </c>
      <c r="D252" s="5">
        <v>15936</v>
      </c>
      <c r="E252" s="5">
        <v>41500</v>
      </c>
      <c r="F252" s="5">
        <f t="shared" si="54"/>
        <v>595.72727272727275</v>
      </c>
      <c r="G252" s="5">
        <f t="shared" si="58"/>
        <v>1448.7272727272727</v>
      </c>
      <c r="H252" s="7">
        <f t="shared" si="59"/>
        <v>3772.7272727272725</v>
      </c>
      <c r="I252" s="5">
        <v>9</v>
      </c>
      <c r="J252" s="5">
        <v>110500</v>
      </c>
      <c r="K252" s="5">
        <v>8006</v>
      </c>
      <c r="L252" s="5">
        <v>8901</v>
      </c>
      <c r="M252" s="5">
        <f t="shared" si="55"/>
        <v>12277.777777777777</v>
      </c>
      <c r="N252" s="5">
        <f t="shared" si="56"/>
        <v>889.55555555555554</v>
      </c>
      <c r="O252" s="7">
        <f t="shared" si="57"/>
        <v>989</v>
      </c>
      <c r="P252" s="5">
        <v>9</v>
      </c>
      <c r="Q252" s="5">
        <v>44198</v>
      </c>
      <c r="R252" s="7">
        <f t="shared" si="52"/>
        <v>4910.8888888888887</v>
      </c>
      <c r="S252" s="5">
        <v>1</v>
      </c>
      <c r="T252" s="5">
        <v>11000</v>
      </c>
      <c r="U252" s="7">
        <f t="shared" si="60"/>
        <v>11000</v>
      </c>
    </row>
    <row r="253" spans="1:21" x14ac:dyDescent="0.3">
      <c r="A253" s="8">
        <v>45426</v>
      </c>
      <c r="B253" s="5">
        <v>8</v>
      </c>
      <c r="C253" s="5">
        <v>6716</v>
      </c>
      <c r="D253" s="5">
        <v>14540</v>
      </c>
      <c r="E253" s="5">
        <v>34900</v>
      </c>
      <c r="F253" s="5">
        <f t="shared" si="54"/>
        <v>839.5</v>
      </c>
      <c r="G253" s="5">
        <f t="shared" si="58"/>
        <v>1817.5</v>
      </c>
      <c r="H253" s="7">
        <f t="shared" si="59"/>
        <v>4362.5</v>
      </c>
      <c r="I253" s="5">
        <v>21</v>
      </c>
      <c r="J253" s="5">
        <v>280900</v>
      </c>
      <c r="K253" s="5">
        <v>19273</v>
      </c>
      <c r="L253" s="5">
        <v>27650</v>
      </c>
      <c r="M253" s="5">
        <f t="shared" si="55"/>
        <v>13376.190476190477</v>
      </c>
      <c r="N253" s="5">
        <f t="shared" si="56"/>
        <v>917.76190476190482</v>
      </c>
      <c r="O253" s="7">
        <f t="shared" si="57"/>
        <v>1316.6666666666667</v>
      </c>
      <c r="P253" s="5">
        <v>16</v>
      </c>
      <c r="Q253" s="5">
        <v>92376</v>
      </c>
      <c r="R253" s="7">
        <f t="shared" si="52"/>
        <v>5773.5</v>
      </c>
      <c r="S253" s="5">
        <v>0</v>
      </c>
      <c r="T253" s="5">
        <v>0</v>
      </c>
      <c r="U253" s="7">
        <v>0</v>
      </c>
    </row>
    <row r="254" spans="1:21" x14ac:dyDescent="0.3">
      <c r="A254" s="8">
        <v>45427</v>
      </c>
      <c r="B254" s="5">
        <v>12</v>
      </c>
      <c r="C254" s="5">
        <v>6362</v>
      </c>
      <c r="D254" s="5">
        <v>14631</v>
      </c>
      <c r="E254" s="5">
        <v>37200</v>
      </c>
      <c r="F254" s="5">
        <f t="shared" si="54"/>
        <v>530.16666666666663</v>
      </c>
      <c r="G254" s="5">
        <f t="shared" si="58"/>
        <v>1219.25</v>
      </c>
      <c r="H254" s="7">
        <f t="shared" si="59"/>
        <v>3100</v>
      </c>
      <c r="I254" s="5">
        <v>16</v>
      </c>
      <c r="J254" s="5">
        <v>178800</v>
      </c>
      <c r="K254" s="5">
        <v>11750</v>
      </c>
      <c r="L254" s="5">
        <v>14528</v>
      </c>
      <c r="M254" s="5">
        <f t="shared" si="55"/>
        <v>11175</v>
      </c>
      <c r="N254" s="5">
        <f t="shared" si="56"/>
        <v>734.375</v>
      </c>
      <c r="O254" s="7">
        <f t="shared" si="57"/>
        <v>908</v>
      </c>
      <c r="P254" s="5">
        <v>14</v>
      </c>
      <c r="Q254" s="5">
        <v>102767</v>
      </c>
      <c r="R254" s="7">
        <f t="shared" si="52"/>
        <v>7340.5</v>
      </c>
      <c r="S254" s="5">
        <v>1</v>
      </c>
      <c r="T254" s="5">
        <v>10000</v>
      </c>
      <c r="U254" s="7">
        <v>10000</v>
      </c>
    </row>
    <row r="255" spans="1:21" x14ac:dyDescent="0.3">
      <c r="A255" s="8">
        <v>45428</v>
      </c>
      <c r="B255" s="5">
        <v>8</v>
      </c>
      <c r="C255" s="5">
        <v>6491</v>
      </c>
      <c r="D255" s="5">
        <v>13101</v>
      </c>
      <c r="E255" s="5">
        <v>33300</v>
      </c>
      <c r="F255" s="5">
        <f t="shared" si="54"/>
        <v>811.375</v>
      </c>
      <c r="G255" s="5">
        <f t="shared" si="58"/>
        <v>1637.625</v>
      </c>
      <c r="H255" s="7">
        <f t="shared" si="59"/>
        <v>4162.5</v>
      </c>
      <c r="I255" s="5">
        <v>17</v>
      </c>
      <c r="J255" s="5">
        <v>163600</v>
      </c>
      <c r="K255" s="5">
        <v>13508</v>
      </c>
      <c r="L255" s="5">
        <v>16442</v>
      </c>
      <c r="M255" s="5">
        <f t="shared" si="55"/>
        <v>9623.5294117647063</v>
      </c>
      <c r="N255" s="5">
        <f t="shared" si="56"/>
        <v>794.58823529411768</v>
      </c>
      <c r="O255" s="7">
        <f t="shared" si="57"/>
        <v>967.17647058823525</v>
      </c>
      <c r="P255" s="5">
        <v>11</v>
      </c>
      <c r="Q255" s="5">
        <v>134940</v>
      </c>
      <c r="R255" s="7">
        <f t="shared" si="52"/>
        <v>12267.272727272728</v>
      </c>
      <c r="S255" s="5">
        <v>0</v>
      </c>
      <c r="T255" s="5">
        <v>0</v>
      </c>
      <c r="U255" s="7">
        <v>0</v>
      </c>
    </row>
    <row r="256" spans="1:21" x14ac:dyDescent="0.3">
      <c r="A256" s="8">
        <v>45429</v>
      </c>
      <c r="B256" s="5">
        <v>9</v>
      </c>
      <c r="C256" s="5">
        <v>8447</v>
      </c>
      <c r="D256" s="5">
        <v>17487</v>
      </c>
      <c r="E256" s="5">
        <v>39000</v>
      </c>
      <c r="F256" s="5">
        <f t="shared" si="54"/>
        <v>938.55555555555554</v>
      </c>
      <c r="G256" s="5">
        <f t="shared" si="58"/>
        <v>1943</v>
      </c>
      <c r="H256" s="7">
        <f t="shared" si="59"/>
        <v>4333.333333333333</v>
      </c>
      <c r="I256" s="5">
        <v>10</v>
      </c>
      <c r="J256" s="5">
        <v>256200</v>
      </c>
      <c r="K256" s="5">
        <v>19605</v>
      </c>
      <c r="L256" s="5">
        <v>22725</v>
      </c>
      <c r="M256" s="5">
        <f t="shared" si="55"/>
        <v>25620</v>
      </c>
      <c r="N256" s="5">
        <f t="shared" si="56"/>
        <v>1960.5</v>
      </c>
      <c r="O256" s="7">
        <f t="shared" si="57"/>
        <v>2272.5</v>
      </c>
      <c r="P256" s="5">
        <v>7</v>
      </c>
      <c r="Q256" s="5">
        <v>129774</v>
      </c>
      <c r="R256" s="7">
        <f t="shared" si="52"/>
        <v>18539.142857142859</v>
      </c>
      <c r="S256" s="5">
        <v>1</v>
      </c>
      <c r="T256" s="5">
        <v>8000</v>
      </c>
      <c r="U256" s="7">
        <v>8000</v>
      </c>
    </row>
    <row r="257" spans="1:21" x14ac:dyDescent="0.3">
      <c r="A257" s="8">
        <v>45430</v>
      </c>
      <c r="B257" s="5">
        <v>29</v>
      </c>
      <c r="C257" s="5">
        <v>27644</v>
      </c>
      <c r="D257" s="5">
        <v>50850</v>
      </c>
      <c r="E257" s="5">
        <v>133600</v>
      </c>
      <c r="F257" s="5">
        <f t="shared" si="54"/>
        <v>953.24137931034488</v>
      </c>
      <c r="G257" s="5">
        <f t="shared" si="58"/>
        <v>1753.4482758620691</v>
      </c>
      <c r="H257" s="7">
        <f t="shared" si="59"/>
        <v>4606.8965517241377</v>
      </c>
      <c r="I257" s="5">
        <v>31</v>
      </c>
      <c r="J257" s="5">
        <v>628500</v>
      </c>
      <c r="K257" s="5">
        <v>47821</v>
      </c>
      <c r="L257" s="5">
        <v>56111</v>
      </c>
      <c r="M257" s="5">
        <f t="shared" si="55"/>
        <v>20274.193548387098</v>
      </c>
      <c r="N257" s="5">
        <f t="shared" si="56"/>
        <v>1542.6129032258063</v>
      </c>
      <c r="O257" s="7">
        <f t="shared" si="57"/>
        <v>1810.0322580645161</v>
      </c>
      <c r="P257" s="5">
        <v>5</v>
      </c>
      <c r="Q257" s="5">
        <v>85318</v>
      </c>
      <c r="R257" s="7">
        <f t="shared" si="52"/>
        <v>17063.599999999999</v>
      </c>
      <c r="S257" s="5">
        <v>0</v>
      </c>
      <c r="T257" s="5">
        <v>0</v>
      </c>
      <c r="U257" s="7">
        <v>0</v>
      </c>
    </row>
    <row r="258" spans="1:21" x14ac:dyDescent="0.3">
      <c r="A258" s="8">
        <v>45431</v>
      </c>
      <c r="B258" s="5">
        <v>3</v>
      </c>
      <c r="C258" s="5">
        <v>4936</v>
      </c>
      <c r="D258" s="5">
        <v>8200</v>
      </c>
      <c r="E258" s="5">
        <v>18400</v>
      </c>
      <c r="F258" s="5">
        <f t="shared" si="54"/>
        <v>1645.3333333333333</v>
      </c>
      <c r="G258" s="5">
        <f t="shared" si="58"/>
        <v>2733.3333333333335</v>
      </c>
      <c r="H258" s="7">
        <f t="shared" si="59"/>
        <v>6133.333333333333</v>
      </c>
      <c r="I258" s="5">
        <v>12</v>
      </c>
      <c r="J258" s="5">
        <v>210900</v>
      </c>
      <c r="K258" s="5">
        <v>14847</v>
      </c>
      <c r="L258" s="5">
        <v>14474</v>
      </c>
      <c r="M258" s="5">
        <f t="shared" si="55"/>
        <v>17575</v>
      </c>
      <c r="N258" s="5">
        <f t="shared" si="56"/>
        <v>1237.25</v>
      </c>
      <c r="O258" s="7">
        <f t="shared" si="57"/>
        <v>1206.1666666666667</v>
      </c>
      <c r="P258" s="5">
        <v>19</v>
      </c>
      <c r="Q258" s="5">
        <v>347238</v>
      </c>
      <c r="R258" s="7">
        <f t="shared" si="52"/>
        <v>18275.684210526317</v>
      </c>
      <c r="S258" s="5">
        <v>2</v>
      </c>
      <c r="T258" s="5">
        <v>24900</v>
      </c>
      <c r="U258" s="7">
        <f>T258/S258</f>
        <v>12450</v>
      </c>
    </row>
    <row r="259" spans="1:21" x14ac:dyDescent="0.3">
      <c r="A259" s="8">
        <v>45432</v>
      </c>
      <c r="B259" s="5">
        <v>13</v>
      </c>
      <c r="C259" s="5">
        <v>10608</v>
      </c>
      <c r="D259" s="5">
        <v>23445</v>
      </c>
      <c r="E259" s="5">
        <v>60700</v>
      </c>
      <c r="F259" s="5">
        <f t="shared" si="54"/>
        <v>816</v>
      </c>
      <c r="G259" s="5">
        <f t="shared" si="58"/>
        <v>1803.4615384615386</v>
      </c>
      <c r="H259" s="7">
        <f t="shared" si="59"/>
        <v>4669.2307692307695</v>
      </c>
      <c r="I259" s="5">
        <v>16</v>
      </c>
      <c r="J259" s="5">
        <v>312800</v>
      </c>
      <c r="K259" s="5">
        <v>19925</v>
      </c>
      <c r="L259" s="5">
        <v>30203</v>
      </c>
      <c r="M259" s="5">
        <f t="shared" si="55"/>
        <v>19550</v>
      </c>
      <c r="N259" s="5">
        <f t="shared" si="56"/>
        <v>1245.3125</v>
      </c>
      <c r="O259" s="7">
        <f t="shared" si="57"/>
        <v>1887.6875</v>
      </c>
      <c r="P259" s="5">
        <v>8</v>
      </c>
      <c r="Q259" s="5">
        <v>56571</v>
      </c>
      <c r="R259" s="7">
        <f t="shared" si="52"/>
        <v>7071.375</v>
      </c>
      <c r="S259" s="5">
        <v>4</v>
      </c>
      <c r="T259" s="5">
        <v>28800</v>
      </c>
      <c r="U259" s="7">
        <f t="shared" ref="U259:U260" si="61">T259/S259</f>
        <v>7200</v>
      </c>
    </row>
    <row r="260" spans="1:21" x14ac:dyDescent="0.3">
      <c r="A260" s="8">
        <v>45433</v>
      </c>
      <c r="B260" s="5">
        <v>10</v>
      </c>
      <c r="C260" s="5">
        <v>7184</v>
      </c>
      <c r="D260" s="5">
        <v>12377</v>
      </c>
      <c r="E260" s="5">
        <v>30300</v>
      </c>
      <c r="F260" s="5">
        <f t="shared" si="54"/>
        <v>718.4</v>
      </c>
      <c r="G260" s="5">
        <f t="shared" si="58"/>
        <v>1237.7</v>
      </c>
      <c r="H260" s="7">
        <f t="shared" si="59"/>
        <v>3030</v>
      </c>
      <c r="I260" s="5">
        <v>12</v>
      </c>
      <c r="J260" s="5">
        <v>215500</v>
      </c>
      <c r="K260" s="5">
        <v>16415</v>
      </c>
      <c r="L260" s="5">
        <v>18899</v>
      </c>
      <c r="M260" s="5">
        <f t="shared" si="55"/>
        <v>17958.333333333332</v>
      </c>
      <c r="N260" s="5">
        <f t="shared" si="56"/>
        <v>1367.9166666666667</v>
      </c>
      <c r="O260" s="7">
        <f t="shared" si="57"/>
        <v>1574.9166666666667</v>
      </c>
      <c r="P260" s="5">
        <v>17</v>
      </c>
      <c r="Q260" s="5">
        <v>167032</v>
      </c>
      <c r="R260" s="7">
        <f t="shared" si="52"/>
        <v>9825.4117647058829</v>
      </c>
      <c r="S260" s="5">
        <v>1</v>
      </c>
      <c r="T260" s="5">
        <v>29000</v>
      </c>
      <c r="U260" s="7">
        <f t="shared" si="61"/>
        <v>29000</v>
      </c>
    </row>
    <row r="261" spans="1:21" x14ac:dyDescent="0.3">
      <c r="A261" s="8">
        <v>45434</v>
      </c>
      <c r="B261" s="5">
        <v>10</v>
      </c>
      <c r="C261" s="5">
        <v>8424</v>
      </c>
      <c r="D261" s="5">
        <v>16818</v>
      </c>
      <c r="E261" s="5">
        <v>41600</v>
      </c>
      <c r="F261" s="5">
        <f t="shared" si="54"/>
        <v>842.4</v>
      </c>
      <c r="G261" s="5">
        <f t="shared" si="58"/>
        <v>1681.8</v>
      </c>
      <c r="H261" s="7">
        <f t="shared" si="59"/>
        <v>4160</v>
      </c>
      <c r="I261" s="5">
        <v>15</v>
      </c>
      <c r="J261" s="5">
        <v>247000</v>
      </c>
      <c r="K261" s="5">
        <v>16330</v>
      </c>
      <c r="L261" s="5">
        <v>25090</v>
      </c>
      <c r="M261" s="5">
        <f t="shared" si="55"/>
        <v>16466.666666666668</v>
      </c>
      <c r="N261" s="5">
        <f t="shared" si="56"/>
        <v>1088.6666666666667</v>
      </c>
      <c r="O261" s="7">
        <f t="shared" si="57"/>
        <v>1672.6666666666667</v>
      </c>
      <c r="P261" s="5">
        <v>6</v>
      </c>
      <c r="Q261" s="5">
        <v>46688</v>
      </c>
      <c r="R261" s="7">
        <f t="shared" si="52"/>
        <v>7781.333333333333</v>
      </c>
      <c r="S261" s="5">
        <v>2</v>
      </c>
      <c r="T261" s="5">
        <v>21600</v>
      </c>
      <c r="U261" s="5">
        <v>43198</v>
      </c>
    </row>
    <row r="262" spans="1:21" x14ac:dyDescent="0.3">
      <c r="A262" s="8">
        <v>45435</v>
      </c>
      <c r="B262" s="5">
        <v>7</v>
      </c>
      <c r="C262" s="5">
        <v>6865</v>
      </c>
      <c r="D262" s="5">
        <v>15800</v>
      </c>
      <c r="E262" s="5">
        <v>55500</v>
      </c>
      <c r="F262" s="5">
        <f t="shared" si="54"/>
        <v>980.71428571428567</v>
      </c>
      <c r="G262" s="5">
        <f t="shared" si="58"/>
        <v>2257.1428571428573</v>
      </c>
      <c r="H262" s="7">
        <f t="shared" si="59"/>
        <v>7928.5714285714284</v>
      </c>
      <c r="I262" s="5">
        <v>27</v>
      </c>
      <c r="J262" s="5">
        <v>421700</v>
      </c>
      <c r="K262" s="5">
        <v>36482</v>
      </c>
      <c r="L262" s="5">
        <v>44151</v>
      </c>
      <c r="M262" s="5">
        <f t="shared" si="55"/>
        <v>15618.518518518518</v>
      </c>
      <c r="N262" s="5">
        <f t="shared" si="56"/>
        <v>1351.1851851851852</v>
      </c>
      <c r="O262" s="7">
        <f t="shared" si="57"/>
        <v>1635.2222222222222</v>
      </c>
      <c r="P262" s="5">
        <v>12</v>
      </c>
      <c r="Q262" s="5">
        <v>101155</v>
      </c>
      <c r="R262" s="7">
        <f t="shared" si="52"/>
        <v>8429.5833333333339</v>
      </c>
      <c r="S262" s="5">
        <v>0</v>
      </c>
      <c r="T262" s="5">
        <v>0</v>
      </c>
      <c r="U262" s="7">
        <v>0</v>
      </c>
    </row>
    <row r="263" spans="1:21" x14ac:dyDescent="0.3">
      <c r="A263" s="8">
        <v>45436</v>
      </c>
      <c r="B263" s="5">
        <v>14</v>
      </c>
      <c r="C263" s="5">
        <v>12907</v>
      </c>
      <c r="D263" s="5">
        <v>25719</v>
      </c>
      <c r="E263" s="5">
        <v>61900</v>
      </c>
      <c r="F263" s="5">
        <f t="shared" si="54"/>
        <v>921.92857142857144</v>
      </c>
      <c r="G263" s="5">
        <f t="shared" si="58"/>
        <v>1837.0714285714287</v>
      </c>
      <c r="H263" s="7">
        <f t="shared" si="59"/>
        <v>4421.4285714285716</v>
      </c>
      <c r="I263" s="5">
        <v>16</v>
      </c>
      <c r="J263" s="5">
        <v>180100</v>
      </c>
      <c r="K263" s="5">
        <v>13345</v>
      </c>
      <c r="L263" s="5">
        <v>22899</v>
      </c>
      <c r="M263" s="5">
        <f t="shared" si="55"/>
        <v>11256.25</v>
      </c>
      <c r="N263" s="5">
        <f t="shared" si="56"/>
        <v>834.0625</v>
      </c>
      <c r="O263" s="7">
        <f t="shared" si="57"/>
        <v>1431.1875</v>
      </c>
      <c r="P263" s="5">
        <v>13</v>
      </c>
      <c r="Q263" s="5">
        <v>150613</v>
      </c>
      <c r="R263" s="7">
        <f t="shared" si="52"/>
        <v>11585.615384615385</v>
      </c>
      <c r="S263" s="5">
        <v>2</v>
      </c>
      <c r="T263" s="5">
        <v>220796</v>
      </c>
      <c r="U263" s="7">
        <f>T263/S263</f>
        <v>110398</v>
      </c>
    </row>
    <row r="264" spans="1:21" x14ac:dyDescent="0.3">
      <c r="A264" s="8">
        <v>45437</v>
      </c>
      <c r="B264" s="5">
        <v>14</v>
      </c>
      <c r="C264" s="5">
        <v>15507</v>
      </c>
      <c r="D264" s="5">
        <v>28517</v>
      </c>
      <c r="E264" s="5">
        <v>69900</v>
      </c>
      <c r="F264" s="5">
        <f t="shared" si="54"/>
        <v>1107.6428571428571</v>
      </c>
      <c r="G264" s="5">
        <f t="shared" si="58"/>
        <v>2036.9285714285713</v>
      </c>
      <c r="H264" s="7">
        <f t="shared" si="59"/>
        <v>4992.8571428571431</v>
      </c>
      <c r="I264" s="5">
        <v>18</v>
      </c>
      <c r="J264" s="5">
        <v>283000</v>
      </c>
      <c r="K264" s="5">
        <v>19799</v>
      </c>
      <c r="L264" s="5">
        <v>30600</v>
      </c>
      <c r="M264" s="5">
        <f t="shared" si="55"/>
        <v>15722.222222222223</v>
      </c>
      <c r="N264" s="5">
        <f t="shared" si="56"/>
        <v>1099.9444444444443</v>
      </c>
      <c r="O264" s="7">
        <f t="shared" si="57"/>
        <v>1700</v>
      </c>
      <c r="P264" s="5">
        <v>20</v>
      </c>
      <c r="Q264" s="5">
        <v>223527</v>
      </c>
      <c r="R264" s="7">
        <f t="shared" si="52"/>
        <v>11176.35</v>
      </c>
      <c r="S264" s="5">
        <v>2</v>
      </c>
      <c r="T264" s="5">
        <v>37000</v>
      </c>
      <c r="U264" s="7">
        <f t="shared" ref="U264:U268" si="62">T264/S264</f>
        <v>18500</v>
      </c>
    </row>
    <row r="265" spans="1:21" x14ac:dyDescent="0.3">
      <c r="A265" s="8">
        <v>45438</v>
      </c>
      <c r="B265" s="5">
        <v>11</v>
      </c>
      <c r="C265" s="5">
        <v>14624</v>
      </c>
      <c r="D265" s="5">
        <v>18615</v>
      </c>
      <c r="E265" s="5">
        <v>99200</v>
      </c>
      <c r="F265" s="5">
        <f t="shared" si="54"/>
        <v>1329.4545454545455</v>
      </c>
      <c r="G265" s="5">
        <f t="shared" si="58"/>
        <v>1692.2727272727273</v>
      </c>
      <c r="H265" s="7">
        <f t="shared" si="59"/>
        <v>9018.181818181818</v>
      </c>
      <c r="I265" s="5">
        <v>16</v>
      </c>
      <c r="J265" s="5">
        <v>375000</v>
      </c>
      <c r="K265" s="5">
        <v>26939</v>
      </c>
      <c r="L265" s="5">
        <v>25655</v>
      </c>
      <c r="M265" s="5">
        <f t="shared" si="55"/>
        <v>23437.5</v>
      </c>
      <c r="N265" s="5">
        <f t="shared" si="56"/>
        <v>1683.6875</v>
      </c>
      <c r="O265" s="7">
        <f t="shared" si="57"/>
        <v>1603.4375</v>
      </c>
      <c r="P265" s="5">
        <v>18</v>
      </c>
      <c r="Q265" s="5">
        <v>200783</v>
      </c>
      <c r="R265" s="7">
        <f t="shared" si="52"/>
        <v>11154.611111111111</v>
      </c>
      <c r="S265" s="5">
        <v>3</v>
      </c>
      <c r="T265" s="5">
        <v>158500</v>
      </c>
      <c r="U265" s="7">
        <f t="shared" si="62"/>
        <v>52833.333333333336</v>
      </c>
    </row>
    <row r="266" spans="1:21" x14ac:dyDescent="0.3">
      <c r="A266" s="8">
        <v>45439</v>
      </c>
      <c r="B266" s="5">
        <v>17</v>
      </c>
      <c r="C266" s="5">
        <v>11022</v>
      </c>
      <c r="D266" s="5">
        <v>24017</v>
      </c>
      <c r="E266" s="5">
        <v>60700</v>
      </c>
      <c r="F266" s="5">
        <f t="shared" si="54"/>
        <v>648.35294117647061</v>
      </c>
      <c r="G266" s="5">
        <f t="shared" si="58"/>
        <v>1412.7647058823529</v>
      </c>
      <c r="H266" s="7">
        <f t="shared" si="59"/>
        <v>3570.5882352941176</v>
      </c>
      <c r="I266" s="5">
        <v>19</v>
      </c>
      <c r="J266" s="5">
        <v>354500</v>
      </c>
      <c r="K266" s="5">
        <v>24844</v>
      </c>
      <c r="L266" s="5">
        <v>29995</v>
      </c>
      <c r="M266" s="5">
        <f t="shared" si="55"/>
        <v>18657.894736842107</v>
      </c>
      <c r="N266" s="5">
        <f t="shared" si="56"/>
        <v>1307.578947368421</v>
      </c>
      <c r="O266" s="7">
        <f t="shared" si="57"/>
        <v>1578.6842105263158</v>
      </c>
      <c r="P266" s="5">
        <v>13</v>
      </c>
      <c r="Q266" s="5">
        <v>167771</v>
      </c>
      <c r="R266" s="7">
        <f t="shared" si="52"/>
        <v>12905.461538461539</v>
      </c>
      <c r="S266" s="5">
        <v>1</v>
      </c>
      <c r="T266" s="5">
        <v>197000</v>
      </c>
      <c r="U266" s="7">
        <f t="shared" si="62"/>
        <v>197000</v>
      </c>
    </row>
    <row r="267" spans="1:21" x14ac:dyDescent="0.3">
      <c r="A267" s="8">
        <v>45440</v>
      </c>
      <c r="B267" s="5">
        <v>12</v>
      </c>
      <c r="C267" s="5">
        <v>7088</v>
      </c>
      <c r="D267" s="5">
        <v>16948</v>
      </c>
      <c r="E267" s="5">
        <v>44200</v>
      </c>
      <c r="F267" s="5">
        <f t="shared" si="54"/>
        <v>590.66666666666663</v>
      </c>
      <c r="G267" s="5">
        <f t="shared" si="58"/>
        <v>1412.3333333333333</v>
      </c>
      <c r="H267" s="7">
        <f t="shared" si="59"/>
        <v>3683.3333333333335</v>
      </c>
      <c r="I267" s="5">
        <v>19</v>
      </c>
      <c r="J267" s="5">
        <v>208500</v>
      </c>
      <c r="K267" s="5">
        <v>17107</v>
      </c>
      <c r="L267" s="5">
        <v>18463</v>
      </c>
      <c r="M267" s="5">
        <f t="shared" si="55"/>
        <v>10973.684210526315</v>
      </c>
      <c r="N267" s="5">
        <f t="shared" si="56"/>
        <v>900.36842105263156</v>
      </c>
      <c r="O267" s="7">
        <f t="shared" si="57"/>
        <v>971.73684210526312</v>
      </c>
      <c r="P267" s="5">
        <v>12</v>
      </c>
      <c r="Q267" s="5">
        <v>186927</v>
      </c>
      <c r="R267" s="7">
        <f t="shared" si="52"/>
        <v>15577.25</v>
      </c>
      <c r="S267" s="5">
        <v>3</v>
      </c>
      <c r="T267" s="5">
        <v>304000</v>
      </c>
      <c r="U267" s="7">
        <f t="shared" si="62"/>
        <v>101333.33333333333</v>
      </c>
    </row>
    <row r="268" spans="1:21" x14ac:dyDescent="0.3">
      <c r="A268" s="8">
        <v>45441</v>
      </c>
      <c r="B268" s="5">
        <v>24</v>
      </c>
      <c r="C268" s="5">
        <v>27947</v>
      </c>
      <c r="D268" s="5">
        <v>59936</v>
      </c>
      <c r="E268" s="5">
        <v>167800</v>
      </c>
      <c r="F268" s="5">
        <f t="shared" si="54"/>
        <v>1164.4583333333333</v>
      </c>
      <c r="G268" s="5">
        <f t="shared" si="58"/>
        <v>2497.3333333333335</v>
      </c>
      <c r="H268" s="7">
        <f t="shared" si="59"/>
        <v>6991.666666666667</v>
      </c>
      <c r="I268" s="5">
        <v>26</v>
      </c>
      <c r="J268" s="5">
        <v>428400</v>
      </c>
      <c r="K268" s="5">
        <v>24805</v>
      </c>
      <c r="L268" s="5">
        <v>51151</v>
      </c>
      <c r="M268" s="5">
        <f t="shared" si="55"/>
        <v>16476.923076923078</v>
      </c>
      <c r="N268" s="5">
        <f t="shared" si="56"/>
        <v>954.03846153846155</v>
      </c>
      <c r="O268" s="7">
        <f t="shared" si="57"/>
        <v>1967.3461538461538</v>
      </c>
      <c r="P268" s="5">
        <v>17</v>
      </c>
      <c r="Q268" s="5">
        <v>369782</v>
      </c>
      <c r="R268" s="7">
        <f t="shared" si="52"/>
        <v>21751.882352941175</v>
      </c>
      <c r="S268" s="5">
        <v>2</v>
      </c>
      <c r="T268" s="5">
        <v>52000</v>
      </c>
      <c r="U268" s="7">
        <f t="shared" si="62"/>
        <v>26000</v>
      </c>
    </row>
    <row r="269" spans="1:21" x14ac:dyDescent="0.3">
      <c r="A269" s="8">
        <v>45442</v>
      </c>
      <c r="B269" s="5">
        <v>3</v>
      </c>
      <c r="C269" s="5">
        <v>5000</v>
      </c>
      <c r="D269" s="5">
        <v>7100</v>
      </c>
      <c r="E269" s="5">
        <v>29500</v>
      </c>
      <c r="F269" s="5">
        <f t="shared" si="54"/>
        <v>1666.6666666666667</v>
      </c>
      <c r="G269" s="5">
        <f t="shared" si="58"/>
        <v>2366.6666666666665</v>
      </c>
      <c r="H269" s="7">
        <f t="shared" si="59"/>
        <v>9833.3333333333339</v>
      </c>
      <c r="I269" s="5">
        <v>3</v>
      </c>
      <c r="J269" s="5">
        <v>119000</v>
      </c>
      <c r="K269" s="5">
        <v>9300</v>
      </c>
      <c r="L269" s="5">
        <v>4400</v>
      </c>
      <c r="M269" s="5">
        <f t="shared" si="55"/>
        <v>39666.666666666664</v>
      </c>
      <c r="N269" s="5">
        <f t="shared" si="56"/>
        <v>3100</v>
      </c>
      <c r="O269" s="7">
        <f t="shared" si="57"/>
        <v>1466.6666666666667</v>
      </c>
      <c r="P269" s="5">
        <v>3</v>
      </c>
      <c r="Q269" s="5">
        <v>60496</v>
      </c>
      <c r="R269" s="7">
        <f t="shared" si="52"/>
        <v>20165.333333333332</v>
      </c>
      <c r="S269" s="5">
        <v>0</v>
      </c>
      <c r="T269" s="5">
        <v>0</v>
      </c>
      <c r="U269" s="7">
        <v>0</v>
      </c>
    </row>
    <row r="270" spans="1:21" s="41" customFormat="1" x14ac:dyDescent="0.3">
      <c r="A270" s="38">
        <v>45443</v>
      </c>
      <c r="B270" s="39">
        <v>1</v>
      </c>
      <c r="C270" s="39">
        <v>1500</v>
      </c>
      <c r="D270" s="39">
        <v>2200</v>
      </c>
      <c r="E270" s="39">
        <v>12000</v>
      </c>
      <c r="F270" s="39">
        <f t="shared" si="54"/>
        <v>1500</v>
      </c>
      <c r="G270" s="39">
        <f t="shared" si="58"/>
        <v>2200</v>
      </c>
      <c r="H270" s="40">
        <f t="shared" si="59"/>
        <v>12000</v>
      </c>
      <c r="I270" s="39">
        <v>1</v>
      </c>
      <c r="J270" s="39">
        <v>34000</v>
      </c>
      <c r="K270" s="39">
        <v>3000</v>
      </c>
      <c r="L270" s="39">
        <v>887</v>
      </c>
      <c r="M270" s="39">
        <f t="shared" si="55"/>
        <v>34000</v>
      </c>
      <c r="N270" s="39">
        <f t="shared" si="56"/>
        <v>3000</v>
      </c>
      <c r="O270" s="40">
        <f t="shared" si="57"/>
        <v>887</v>
      </c>
      <c r="P270" s="39">
        <v>1</v>
      </c>
      <c r="Q270" s="39">
        <v>19160</v>
      </c>
      <c r="R270" s="40">
        <f t="shared" si="52"/>
        <v>19160</v>
      </c>
      <c r="S270" s="39">
        <v>0</v>
      </c>
      <c r="T270" s="39">
        <v>0</v>
      </c>
      <c r="U270" s="40">
        <v>0</v>
      </c>
    </row>
    <row r="271" spans="1:21" x14ac:dyDescent="0.3">
      <c r="A271" s="8">
        <v>45444</v>
      </c>
      <c r="B271" s="5">
        <v>1</v>
      </c>
      <c r="C271" s="5">
        <v>3600</v>
      </c>
      <c r="D271" s="5">
        <v>4600</v>
      </c>
      <c r="E271" s="5">
        <v>32000</v>
      </c>
      <c r="F271" s="5">
        <f t="shared" si="54"/>
        <v>3600</v>
      </c>
      <c r="G271" s="5">
        <f t="shared" si="58"/>
        <v>4600</v>
      </c>
      <c r="H271" s="7">
        <f t="shared" si="59"/>
        <v>32000</v>
      </c>
      <c r="I271" s="5">
        <v>2</v>
      </c>
      <c r="J271" s="5">
        <v>143000</v>
      </c>
      <c r="K271" s="5">
        <v>11600</v>
      </c>
      <c r="L271" s="5">
        <v>5157</v>
      </c>
      <c r="M271" s="5">
        <f t="shared" si="55"/>
        <v>71500</v>
      </c>
      <c r="N271" s="5">
        <f t="shared" si="56"/>
        <v>5800</v>
      </c>
      <c r="O271" s="7">
        <f t="shared" si="57"/>
        <v>2578.5</v>
      </c>
      <c r="P271" s="5">
        <v>2</v>
      </c>
      <c r="Q271" s="5">
        <v>150624</v>
      </c>
      <c r="R271" s="7">
        <f t="shared" si="52"/>
        <v>75312</v>
      </c>
      <c r="S271" s="5">
        <v>0</v>
      </c>
      <c r="T271" s="5">
        <v>0</v>
      </c>
      <c r="U271" s="7">
        <v>0</v>
      </c>
    </row>
    <row r="272" spans="1:21" x14ac:dyDescent="0.3">
      <c r="B272" s="5"/>
      <c r="C272" s="5"/>
      <c r="D272" s="5"/>
      <c r="E272" s="5"/>
      <c r="I272" s="5"/>
      <c r="J272" s="5"/>
      <c r="K272" s="5"/>
      <c r="L272" s="5"/>
      <c r="P272" s="5"/>
      <c r="Q272" s="5"/>
    </row>
    <row r="273" spans="2:17" x14ac:dyDescent="0.3">
      <c r="B273" s="5"/>
      <c r="C273" s="5"/>
      <c r="D273" s="5"/>
      <c r="E273" s="5"/>
      <c r="I273" s="5"/>
      <c r="J273" s="5"/>
      <c r="K273" s="5"/>
      <c r="L273" s="5"/>
      <c r="P273" s="5"/>
      <c r="Q273" s="5"/>
    </row>
    <row r="274" spans="2:17" x14ac:dyDescent="0.3">
      <c r="B274" s="5"/>
      <c r="C274" s="5"/>
      <c r="D274" s="5"/>
      <c r="E274" s="5"/>
      <c r="I274" s="5"/>
      <c r="J274" s="5"/>
      <c r="K274" s="5"/>
      <c r="L274" s="5"/>
      <c r="P274" s="5"/>
      <c r="Q274" s="5"/>
    </row>
    <row r="275" spans="2:17" x14ac:dyDescent="0.3">
      <c r="B275" s="5"/>
      <c r="C275" s="5"/>
      <c r="D275" s="5"/>
      <c r="E275" s="5"/>
      <c r="I275" s="5"/>
      <c r="J275" s="5"/>
      <c r="K275" s="5"/>
      <c r="L275" s="5"/>
      <c r="P275" s="5"/>
      <c r="Q275" s="5"/>
    </row>
    <row r="276" spans="2:17" x14ac:dyDescent="0.3">
      <c r="B276" s="5"/>
      <c r="C276" s="5"/>
      <c r="D276" s="5"/>
      <c r="E276" s="5"/>
      <c r="I276" s="5"/>
      <c r="J276" s="5"/>
      <c r="K276" s="5"/>
      <c r="L276" s="5"/>
      <c r="P276" s="5"/>
      <c r="Q276" s="5"/>
    </row>
    <row r="277" spans="2:17" x14ac:dyDescent="0.3">
      <c r="B277" s="5"/>
      <c r="C277" s="5"/>
      <c r="D277" s="5"/>
      <c r="E277" s="5"/>
      <c r="I277" s="5"/>
      <c r="J277" s="5"/>
      <c r="K277" s="5"/>
      <c r="L277" s="5"/>
      <c r="P277" s="5"/>
      <c r="Q277" s="5"/>
    </row>
    <row r="278" spans="2:17" x14ac:dyDescent="0.3">
      <c r="B278" s="5"/>
      <c r="C278" s="5"/>
      <c r="D278" s="5"/>
      <c r="E278" s="5"/>
      <c r="I278" s="5"/>
      <c r="J278" s="5"/>
      <c r="K278" s="5"/>
      <c r="L278" s="5"/>
      <c r="P278" s="5"/>
      <c r="Q278" s="5"/>
    </row>
    <row r="279" spans="2:17" x14ac:dyDescent="0.3">
      <c r="B279" s="5"/>
      <c r="C279" s="5"/>
      <c r="D279" s="5"/>
      <c r="E279" s="5"/>
      <c r="I279" s="5"/>
      <c r="J279" s="5"/>
      <c r="K279" s="5"/>
      <c r="L279" s="5"/>
      <c r="P279" s="5"/>
      <c r="Q279" s="5"/>
    </row>
    <row r="280" spans="2:17" x14ac:dyDescent="0.3">
      <c r="B280" s="5"/>
      <c r="C280" s="5"/>
      <c r="D280" s="5"/>
      <c r="E280" s="5"/>
      <c r="I280" s="5"/>
      <c r="J280" s="5"/>
      <c r="K280" s="5"/>
      <c r="L280" s="5"/>
      <c r="P280" s="5"/>
      <c r="Q280" s="5"/>
    </row>
    <row r="281" spans="2:17" x14ac:dyDescent="0.3">
      <c r="B281" s="5"/>
      <c r="C281" s="5"/>
      <c r="D281" s="5"/>
      <c r="E281" s="5"/>
      <c r="I281" s="5"/>
      <c r="J281" s="5"/>
      <c r="K281" s="5"/>
      <c r="L281" s="5"/>
      <c r="P281" s="5"/>
      <c r="Q281" s="5"/>
    </row>
    <row r="282" spans="2:17" x14ac:dyDescent="0.3">
      <c r="B282" s="5"/>
      <c r="C282" s="5"/>
      <c r="D282" s="5"/>
      <c r="E282" s="5"/>
      <c r="I282" s="5"/>
      <c r="J282" s="5"/>
      <c r="K282" s="5"/>
      <c r="L282" s="5"/>
      <c r="P282" s="5"/>
      <c r="Q282" s="5"/>
    </row>
    <row r="283" spans="2:17" x14ac:dyDescent="0.3">
      <c r="B283" s="5"/>
      <c r="C283" s="5"/>
      <c r="D283" s="5"/>
      <c r="E283" s="5"/>
      <c r="I283" s="5"/>
      <c r="J283" s="5"/>
      <c r="K283" s="5"/>
      <c r="L283" s="5"/>
      <c r="P283" s="5"/>
      <c r="Q283" s="5"/>
    </row>
    <row r="284" spans="2:17" x14ac:dyDescent="0.3">
      <c r="B284" s="5"/>
      <c r="C284" s="5"/>
      <c r="D284" s="5"/>
      <c r="E284" s="5"/>
      <c r="I284" s="5"/>
      <c r="J284" s="5"/>
      <c r="K284" s="5"/>
      <c r="L284" s="5"/>
      <c r="P284" s="5"/>
      <c r="Q284" s="5"/>
    </row>
    <row r="285" spans="2:17" x14ac:dyDescent="0.3">
      <c r="B285" s="5"/>
      <c r="C285" s="5"/>
      <c r="D285" s="5"/>
      <c r="E285" s="5"/>
      <c r="I285" s="5"/>
      <c r="J285" s="5"/>
      <c r="K285" s="5"/>
      <c r="L285" s="5"/>
      <c r="P285" s="5"/>
      <c r="Q285" s="5"/>
    </row>
    <row r="286" spans="2:17" x14ac:dyDescent="0.3">
      <c r="B286" s="5"/>
      <c r="C286" s="5"/>
      <c r="D286" s="5"/>
      <c r="E286" s="5"/>
      <c r="I286" s="5"/>
      <c r="J286" s="5"/>
      <c r="K286" s="5"/>
      <c r="L286" s="5"/>
      <c r="P286" s="5"/>
      <c r="Q286" s="5"/>
    </row>
    <row r="287" spans="2:17" x14ac:dyDescent="0.3">
      <c r="B287" s="5"/>
      <c r="C287" s="5"/>
      <c r="D287" s="5"/>
      <c r="E287" s="5"/>
      <c r="I287" s="5"/>
      <c r="J287" s="5"/>
      <c r="K287" s="5"/>
      <c r="L287" s="5"/>
      <c r="P287" s="5"/>
      <c r="Q287" s="5"/>
    </row>
    <row r="288" spans="2:17" x14ac:dyDescent="0.3">
      <c r="B288" s="5"/>
      <c r="C288" s="5"/>
      <c r="D288" s="5"/>
      <c r="E288" s="5"/>
      <c r="I288" s="5"/>
      <c r="J288" s="5"/>
      <c r="K288" s="5"/>
      <c r="L288" s="5"/>
      <c r="P288" s="5"/>
      <c r="Q288" s="5"/>
    </row>
    <row r="289" spans="2:17" x14ac:dyDescent="0.3">
      <c r="B289" s="5"/>
      <c r="C289" s="5"/>
      <c r="D289" s="5"/>
      <c r="E289" s="5"/>
      <c r="I289" s="5"/>
      <c r="J289" s="5"/>
      <c r="K289" s="5"/>
      <c r="L289" s="5"/>
      <c r="P289" s="5"/>
      <c r="Q289" s="5"/>
    </row>
    <row r="290" spans="2:17" x14ac:dyDescent="0.3">
      <c r="B290" s="5"/>
      <c r="C290" s="5"/>
      <c r="D290" s="5"/>
      <c r="E290" s="5"/>
      <c r="I290" s="5"/>
      <c r="J290" s="5"/>
      <c r="K290" s="5"/>
      <c r="L290" s="5"/>
      <c r="P290" s="5"/>
      <c r="Q290" s="5"/>
    </row>
    <row r="291" spans="2:17" x14ac:dyDescent="0.3">
      <c r="B291" s="5"/>
      <c r="C291" s="5"/>
      <c r="D291" s="5"/>
      <c r="E291" s="5"/>
      <c r="I291" s="5"/>
      <c r="J291" s="5"/>
      <c r="K291" s="5"/>
      <c r="L291" s="5"/>
      <c r="P291" s="5"/>
      <c r="Q291" s="5"/>
    </row>
    <row r="292" spans="2:17" x14ac:dyDescent="0.3">
      <c r="B292" s="5"/>
      <c r="C292" s="5"/>
      <c r="D292" s="5"/>
      <c r="E292" s="5"/>
      <c r="I292" s="5"/>
      <c r="J292" s="5"/>
      <c r="K292" s="5"/>
      <c r="L292" s="5"/>
      <c r="P292" s="5"/>
      <c r="Q292" s="5"/>
    </row>
    <row r="293" spans="2:17" x14ac:dyDescent="0.3">
      <c r="B293" s="5"/>
      <c r="C293" s="5"/>
      <c r="D293" s="5"/>
      <c r="E293" s="5"/>
      <c r="I293" s="5"/>
      <c r="J293" s="5"/>
      <c r="K293" s="5"/>
      <c r="L293" s="5"/>
      <c r="P293" s="5"/>
      <c r="Q293" s="5"/>
    </row>
    <row r="294" spans="2:17" x14ac:dyDescent="0.3">
      <c r="B294" s="5"/>
      <c r="C294" s="5"/>
      <c r="D294" s="5"/>
      <c r="E294" s="5"/>
      <c r="I294" s="5"/>
      <c r="J294" s="5"/>
      <c r="K294" s="5"/>
      <c r="L294" s="5"/>
      <c r="P294" s="5"/>
      <c r="Q294" s="5"/>
    </row>
    <row r="295" spans="2:17" x14ac:dyDescent="0.3">
      <c r="B295" s="5"/>
      <c r="C295" s="5"/>
      <c r="D295" s="5"/>
      <c r="E295" s="5"/>
      <c r="I295" s="5"/>
      <c r="J295" s="5"/>
      <c r="K295" s="5"/>
      <c r="L295" s="5"/>
      <c r="P295" s="5"/>
      <c r="Q295" s="5"/>
    </row>
    <row r="296" spans="2:17" x14ac:dyDescent="0.3">
      <c r="I296" s="5"/>
      <c r="J296" s="5"/>
      <c r="K296" s="5"/>
      <c r="L296" s="5"/>
      <c r="P296" s="5"/>
      <c r="Q296" s="5"/>
    </row>
    <row r="297" spans="2:17" x14ac:dyDescent="0.3">
      <c r="I297" s="5"/>
      <c r="J297" s="5"/>
      <c r="K297" s="5"/>
      <c r="L297" s="5"/>
      <c r="P297" s="5"/>
      <c r="Q297" s="5"/>
    </row>
    <row r="298" spans="2:17" x14ac:dyDescent="0.3">
      <c r="I298" s="5"/>
      <c r="J298" s="5"/>
      <c r="K298" s="5"/>
      <c r="L298" s="5"/>
      <c r="P298" s="5"/>
      <c r="Q298" s="5"/>
    </row>
    <row r="299" spans="2:17" x14ac:dyDescent="0.3">
      <c r="I299" s="5"/>
      <c r="J299" s="5"/>
      <c r="K299" s="5"/>
      <c r="L299" s="5"/>
      <c r="P299" s="5"/>
      <c r="Q299" s="5"/>
    </row>
    <row r="300" spans="2:17" x14ac:dyDescent="0.3">
      <c r="I300" s="5"/>
      <c r="J300" s="5"/>
      <c r="K300" s="5"/>
      <c r="L300" s="5"/>
      <c r="P300" s="5"/>
      <c r="Q300" s="5"/>
    </row>
    <row r="301" spans="2:17" x14ac:dyDescent="0.3">
      <c r="I301" s="5"/>
      <c r="J301" s="5"/>
      <c r="K301" s="5"/>
      <c r="L301" s="5"/>
      <c r="P301" s="5"/>
      <c r="Q301" s="5"/>
    </row>
    <row r="302" spans="2:17" x14ac:dyDescent="0.3">
      <c r="I302" s="5"/>
      <c r="J302" s="5"/>
      <c r="K302" s="5"/>
      <c r="L302" s="5"/>
      <c r="P302" s="5"/>
      <c r="Q302" s="5"/>
    </row>
    <row r="303" spans="2:17" x14ac:dyDescent="0.3">
      <c r="I303" s="5"/>
      <c r="J303" s="5"/>
      <c r="K303" s="5"/>
      <c r="L303" s="5"/>
      <c r="P303" s="5"/>
      <c r="Q303" s="5"/>
    </row>
    <row r="304" spans="2:17" x14ac:dyDescent="0.3">
      <c r="I304" s="5"/>
      <c r="J304" s="5"/>
      <c r="K304" s="5"/>
      <c r="L304" s="5"/>
      <c r="P304" s="5"/>
      <c r="Q304" s="5"/>
    </row>
    <row r="305" spans="9:17" x14ac:dyDescent="0.3">
      <c r="I305" s="5"/>
      <c r="J305" s="5"/>
      <c r="K305" s="5"/>
      <c r="L305" s="5"/>
      <c r="P305" s="5"/>
      <c r="Q305" s="5"/>
    </row>
    <row r="306" spans="9:17" x14ac:dyDescent="0.3">
      <c r="I306" s="5"/>
      <c r="J306" s="5"/>
      <c r="K306" s="5"/>
      <c r="L306" s="5"/>
      <c r="P306" s="5"/>
      <c r="Q306" s="5"/>
    </row>
    <row r="307" spans="9:17" x14ac:dyDescent="0.3">
      <c r="I307" s="5"/>
      <c r="J307" s="5"/>
      <c r="K307" s="5"/>
      <c r="L307" s="5"/>
      <c r="P307" s="5"/>
    </row>
    <row r="308" spans="9:17" x14ac:dyDescent="0.3">
      <c r="I308" s="5"/>
      <c r="J308" s="5"/>
      <c r="K308" s="5"/>
      <c r="L308" s="5"/>
    </row>
    <row r="309" spans="9:17" x14ac:dyDescent="0.3">
      <c r="I309" s="5"/>
      <c r="J309" s="5"/>
      <c r="K309" s="5"/>
      <c r="L309" s="5"/>
    </row>
    <row r="310" spans="9:17" x14ac:dyDescent="0.3">
      <c r="I310" s="5"/>
      <c r="J310" s="5"/>
      <c r="K310" s="5"/>
      <c r="L310" s="5"/>
    </row>
    <row r="311" spans="9:17" x14ac:dyDescent="0.3">
      <c r="I311" s="5"/>
      <c r="J311" s="5"/>
      <c r="K311" s="5"/>
      <c r="L311" s="5"/>
    </row>
    <row r="312" spans="9:17" x14ac:dyDescent="0.3">
      <c r="I312" s="5"/>
      <c r="J312" s="5"/>
      <c r="K312" s="5"/>
      <c r="L312" s="5"/>
    </row>
    <row r="313" spans="9:17" x14ac:dyDescent="0.3">
      <c r="I313" s="5"/>
      <c r="J313" s="5"/>
      <c r="K313" s="5"/>
      <c r="L313" s="5"/>
    </row>
    <row r="314" spans="9:17" x14ac:dyDescent="0.3">
      <c r="I314" s="5"/>
      <c r="J314" s="5"/>
      <c r="K314" s="5"/>
      <c r="L314" s="5"/>
    </row>
    <row r="315" spans="9:17" x14ac:dyDescent="0.3">
      <c r="I315" s="5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145"/>
  <sheetViews>
    <sheetView zoomScale="85" zoomScaleNormal="85" workbookViewId="0">
      <pane ySplit="1" topLeftCell="A136" activePane="bottomLeft" state="frozen"/>
      <selection pane="bottomLeft" activeCell="F168" sqref="F168"/>
    </sheetView>
  </sheetViews>
  <sheetFormatPr baseColWidth="10" defaultRowHeight="15.05" x14ac:dyDescent="0.3"/>
  <cols>
    <col min="1" max="1" width="11.5546875" style="6"/>
    <col min="2" max="2" width="6.21875" style="5" bestFit="1" customWidth="1"/>
    <col min="3" max="3" width="10.33203125" style="5" bestFit="1" customWidth="1"/>
    <col min="4" max="4" width="6" style="5" bestFit="1" customWidth="1"/>
    <col min="5" max="5" width="8.33203125" style="5" customWidth="1"/>
    <col min="6" max="6" width="12.33203125" style="5" bestFit="1" customWidth="1"/>
    <col min="7" max="7" width="9.21875" style="5" bestFit="1" customWidth="1"/>
    <col min="8" max="8" width="10" style="7" bestFit="1" customWidth="1"/>
    <col min="9" max="9" width="7.21875" style="5" bestFit="1" customWidth="1"/>
    <col min="10" max="10" width="10.6640625" style="5" bestFit="1" customWidth="1"/>
    <col min="11" max="11" width="11.5546875" style="5"/>
    <col min="12" max="12" width="8.21875" style="5" bestFit="1" customWidth="1"/>
    <col min="13" max="13" width="12.6640625" style="5" bestFit="1" customWidth="1"/>
    <col min="14" max="14" width="13.33203125" style="5" bestFit="1" customWidth="1"/>
    <col min="15" max="15" width="12.6640625" style="7" bestFit="1" customWidth="1"/>
    <col min="16" max="16" width="7" style="5" bestFit="1" customWidth="1"/>
    <col min="17" max="17" width="8" style="5" bestFit="1" customWidth="1"/>
    <col min="18" max="18" width="11.109375" style="7" bestFit="1" customWidth="1"/>
    <col min="19" max="19" width="7.109375" style="5" bestFit="1" customWidth="1"/>
    <col min="20" max="20" width="9" style="5" bestFit="1" customWidth="1"/>
    <col min="21" max="21" width="12.109375" style="7" bestFit="1" customWidth="1"/>
    <col min="22" max="16384" width="11.5546875" style="5"/>
  </cols>
  <sheetData>
    <row r="1" spans="1:21" x14ac:dyDescent="0.3">
      <c r="B1" s="33" t="s">
        <v>4</v>
      </c>
      <c r="C1" s="34"/>
      <c r="D1" s="34"/>
      <c r="E1" s="34"/>
      <c r="F1" s="34"/>
      <c r="G1" s="34"/>
      <c r="H1" s="35"/>
      <c r="I1" s="34" t="s">
        <v>0</v>
      </c>
      <c r="J1" s="34"/>
      <c r="K1" s="34"/>
      <c r="L1" s="34"/>
      <c r="M1" s="34"/>
      <c r="N1" s="34"/>
      <c r="O1" s="35"/>
      <c r="P1" s="33" t="s">
        <v>1</v>
      </c>
      <c r="Q1" s="34"/>
      <c r="R1" s="34"/>
      <c r="S1" s="33" t="s">
        <v>3</v>
      </c>
      <c r="T1" s="34"/>
      <c r="U1" s="35"/>
    </row>
    <row r="2" spans="1:21" x14ac:dyDescent="0.3">
      <c r="A2" s="6" t="s">
        <v>24</v>
      </c>
      <c r="B2" s="3" t="s">
        <v>5</v>
      </c>
      <c r="C2" s="3" t="s">
        <v>6</v>
      </c>
      <c r="D2" s="3" t="s">
        <v>25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3" t="s">
        <v>18</v>
      </c>
      <c r="Q2" s="3" t="s">
        <v>19</v>
      </c>
      <c r="R2" s="4" t="s">
        <v>20</v>
      </c>
      <c r="S2" s="3" t="s">
        <v>21</v>
      </c>
      <c r="T2" s="3" t="s">
        <v>22</v>
      </c>
      <c r="U2" s="4" t="s">
        <v>23</v>
      </c>
    </row>
    <row r="3" spans="1:21" x14ac:dyDescent="0.3">
      <c r="A3" s="8">
        <v>45302</v>
      </c>
      <c r="B3" s="5">
        <v>17</v>
      </c>
      <c r="C3" s="5">
        <v>3839</v>
      </c>
      <c r="D3" s="5">
        <v>622</v>
      </c>
      <c r="E3" s="5">
        <v>1883</v>
      </c>
      <c r="F3" s="5">
        <f t="shared" ref="F3:F28" si="0">C3/B3</f>
        <v>225.8235294117647</v>
      </c>
      <c r="G3" s="5">
        <f t="shared" ref="G3:G28" si="1">D3/B3</f>
        <v>36.588235294117645</v>
      </c>
      <c r="H3" s="7">
        <f t="shared" ref="H3:H28" si="2">E3/B3</f>
        <v>110.76470588235294</v>
      </c>
      <c r="I3" s="5">
        <v>10</v>
      </c>
      <c r="J3" s="5">
        <v>3196</v>
      </c>
      <c r="K3" s="5">
        <v>585</v>
      </c>
      <c r="L3" s="5">
        <v>244</v>
      </c>
      <c r="M3" s="5">
        <f t="shared" ref="M3:M34" si="3">J3/I3</f>
        <v>319.60000000000002</v>
      </c>
      <c r="N3" s="5">
        <f t="shared" ref="N3:N34" si="4">K3/I3</f>
        <v>58.5</v>
      </c>
      <c r="O3" s="7">
        <f t="shared" ref="O3:O34" si="5">L3/I3</f>
        <v>24.4</v>
      </c>
      <c r="P3" s="5">
        <v>9</v>
      </c>
      <c r="Q3" s="5">
        <v>17381</v>
      </c>
      <c r="R3" s="7">
        <f t="shared" ref="R3:R14" si="6">Q3/P3</f>
        <v>1931.2222222222222</v>
      </c>
      <c r="S3" s="5">
        <v>2</v>
      </c>
      <c r="T3" s="5">
        <v>263</v>
      </c>
      <c r="U3" s="7">
        <f>T3/S3</f>
        <v>131.5</v>
      </c>
    </row>
    <row r="4" spans="1:21" x14ac:dyDescent="0.3">
      <c r="A4" s="8">
        <v>45303</v>
      </c>
      <c r="B4" s="5">
        <v>18</v>
      </c>
      <c r="C4" s="5">
        <v>1813</v>
      </c>
      <c r="D4" s="5">
        <v>419</v>
      </c>
      <c r="E4" s="5">
        <v>1294</v>
      </c>
      <c r="F4" s="5">
        <f t="shared" si="0"/>
        <v>100.72222222222223</v>
      </c>
      <c r="G4" s="5">
        <f t="shared" si="1"/>
        <v>23.277777777777779</v>
      </c>
      <c r="H4" s="7">
        <f t="shared" si="2"/>
        <v>71.888888888888886</v>
      </c>
      <c r="I4" s="5">
        <v>10</v>
      </c>
      <c r="J4" s="5">
        <v>1844</v>
      </c>
      <c r="K4" s="5">
        <v>295</v>
      </c>
      <c r="L4" s="5">
        <v>180</v>
      </c>
      <c r="M4" s="5">
        <f t="shared" si="3"/>
        <v>184.4</v>
      </c>
      <c r="N4" s="5">
        <f t="shared" si="4"/>
        <v>29.5</v>
      </c>
      <c r="O4" s="7">
        <f t="shared" si="5"/>
        <v>18</v>
      </c>
      <c r="P4" s="5">
        <v>5</v>
      </c>
      <c r="Q4" s="5">
        <v>45110</v>
      </c>
      <c r="R4" s="7">
        <f t="shared" si="6"/>
        <v>9022</v>
      </c>
      <c r="S4" s="5">
        <v>3</v>
      </c>
      <c r="T4" s="5">
        <v>634</v>
      </c>
      <c r="U4" s="7">
        <f>T4/S4</f>
        <v>211.33333333333334</v>
      </c>
    </row>
    <row r="5" spans="1:21" x14ac:dyDescent="0.3">
      <c r="A5" s="8">
        <v>45304</v>
      </c>
      <c r="B5" s="5">
        <v>7</v>
      </c>
      <c r="C5" s="5">
        <v>1220</v>
      </c>
      <c r="D5" s="5">
        <v>189</v>
      </c>
      <c r="E5" s="5">
        <v>640</v>
      </c>
      <c r="F5" s="5">
        <f t="shared" si="0"/>
        <v>174.28571428571428</v>
      </c>
      <c r="G5" s="5">
        <f t="shared" si="1"/>
        <v>27</v>
      </c>
      <c r="H5" s="7">
        <f t="shared" si="2"/>
        <v>91.428571428571431</v>
      </c>
      <c r="I5" s="5">
        <v>10</v>
      </c>
      <c r="J5" s="5">
        <v>2485</v>
      </c>
      <c r="K5" s="5">
        <v>476</v>
      </c>
      <c r="L5" s="5">
        <v>321</v>
      </c>
      <c r="M5" s="5">
        <f t="shared" si="3"/>
        <v>248.5</v>
      </c>
      <c r="N5" s="5">
        <f t="shared" si="4"/>
        <v>47.6</v>
      </c>
      <c r="O5" s="7">
        <f t="shared" si="5"/>
        <v>32.1</v>
      </c>
      <c r="P5" s="5">
        <v>4</v>
      </c>
      <c r="Q5" s="5">
        <v>11146</v>
      </c>
      <c r="R5" s="7">
        <f t="shared" si="6"/>
        <v>2786.5</v>
      </c>
      <c r="S5" s="5">
        <v>0</v>
      </c>
      <c r="T5" s="5">
        <v>0</v>
      </c>
      <c r="U5" s="7">
        <v>0</v>
      </c>
    </row>
    <row r="6" spans="1:21" x14ac:dyDescent="0.3">
      <c r="A6" s="8">
        <v>45305</v>
      </c>
      <c r="B6" s="5">
        <v>7</v>
      </c>
      <c r="C6" s="5">
        <v>1125</v>
      </c>
      <c r="D6" s="5">
        <v>149</v>
      </c>
      <c r="E6" s="5">
        <v>567</v>
      </c>
      <c r="F6" s="5">
        <f t="shared" si="0"/>
        <v>160.71428571428572</v>
      </c>
      <c r="G6" s="5">
        <f t="shared" si="1"/>
        <v>21.285714285714285</v>
      </c>
      <c r="H6" s="7">
        <f t="shared" si="2"/>
        <v>81</v>
      </c>
      <c r="I6" s="5">
        <v>9</v>
      </c>
      <c r="J6" s="5">
        <v>3346</v>
      </c>
      <c r="K6" s="5">
        <v>1543</v>
      </c>
      <c r="L6" s="5">
        <v>142</v>
      </c>
      <c r="M6" s="5">
        <f t="shared" si="3"/>
        <v>371.77777777777777</v>
      </c>
      <c r="N6" s="5">
        <f t="shared" si="4"/>
        <v>171.44444444444446</v>
      </c>
      <c r="O6" s="7">
        <f t="shared" si="5"/>
        <v>15.777777777777779</v>
      </c>
      <c r="P6" s="5">
        <v>2</v>
      </c>
      <c r="Q6" s="5">
        <v>1918</v>
      </c>
      <c r="R6" s="7">
        <f t="shared" si="6"/>
        <v>959</v>
      </c>
      <c r="S6" s="5">
        <v>1</v>
      </c>
      <c r="T6" s="5">
        <v>475585</v>
      </c>
      <c r="U6" s="7">
        <f>T6/S6</f>
        <v>475585</v>
      </c>
    </row>
    <row r="7" spans="1:21" x14ac:dyDescent="0.3">
      <c r="A7" s="8">
        <v>45306</v>
      </c>
      <c r="B7" s="5">
        <v>13</v>
      </c>
      <c r="C7" s="5">
        <v>1434</v>
      </c>
      <c r="D7" s="5">
        <v>259</v>
      </c>
      <c r="E7" s="5">
        <v>759</v>
      </c>
      <c r="F7" s="5">
        <f t="shared" si="0"/>
        <v>110.30769230769231</v>
      </c>
      <c r="G7" s="5">
        <f t="shared" si="1"/>
        <v>19.923076923076923</v>
      </c>
      <c r="H7" s="7">
        <f t="shared" si="2"/>
        <v>58.384615384615387</v>
      </c>
      <c r="I7" s="5">
        <v>10</v>
      </c>
      <c r="J7" s="5">
        <v>2455</v>
      </c>
      <c r="K7" s="5">
        <v>637</v>
      </c>
      <c r="L7" s="5">
        <v>254</v>
      </c>
      <c r="M7" s="5">
        <f t="shared" si="3"/>
        <v>245.5</v>
      </c>
      <c r="N7" s="5">
        <f t="shared" si="4"/>
        <v>63.7</v>
      </c>
      <c r="O7" s="7">
        <f t="shared" si="5"/>
        <v>25.4</v>
      </c>
      <c r="P7" s="5">
        <v>2</v>
      </c>
      <c r="Q7" s="5">
        <v>2536</v>
      </c>
      <c r="R7" s="7">
        <f t="shared" si="6"/>
        <v>1268</v>
      </c>
      <c r="S7" s="5">
        <v>0</v>
      </c>
      <c r="T7" s="5">
        <v>0</v>
      </c>
      <c r="U7" s="7">
        <v>0</v>
      </c>
    </row>
    <row r="8" spans="1:21" x14ac:dyDescent="0.3">
      <c r="A8" s="8">
        <v>45307</v>
      </c>
      <c r="B8" s="5">
        <v>8</v>
      </c>
      <c r="C8" s="5">
        <v>1006</v>
      </c>
      <c r="D8" s="5">
        <v>424</v>
      </c>
      <c r="E8" s="5">
        <v>1004</v>
      </c>
      <c r="F8" s="5">
        <f t="shared" si="0"/>
        <v>125.75</v>
      </c>
      <c r="G8" s="5">
        <f t="shared" si="1"/>
        <v>53</v>
      </c>
      <c r="H8" s="7">
        <f t="shared" si="2"/>
        <v>125.5</v>
      </c>
      <c r="I8" s="5">
        <v>5</v>
      </c>
      <c r="J8" s="5">
        <v>977</v>
      </c>
      <c r="K8" s="5">
        <v>200</v>
      </c>
      <c r="L8" s="5">
        <v>234</v>
      </c>
      <c r="M8" s="5">
        <f t="shared" si="3"/>
        <v>195.4</v>
      </c>
      <c r="N8" s="5">
        <f t="shared" si="4"/>
        <v>40</v>
      </c>
      <c r="O8" s="7">
        <f t="shared" si="5"/>
        <v>46.8</v>
      </c>
      <c r="P8" s="5">
        <v>5</v>
      </c>
      <c r="Q8" s="5">
        <v>16739</v>
      </c>
      <c r="R8" s="7">
        <f t="shared" si="6"/>
        <v>3347.8</v>
      </c>
      <c r="S8" s="5">
        <v>3</v>
      </c>
      <c r="T8" s="5">
        <v>4189</v>
      </c>
      <c r="U8" s="7">
        <f>T8/S8</f>
        <v>1396.3333333333333</v>
      </c>
    </row>
    <row r="9" spans="1:21" x14ac:dyDescent="0.3">
      <c r="A9" s="8">
        <v>45308</v>
      </c>
      <c r="B9" s="5">
        <v>12</v>
      </c>
      <c r="C9" s="5">
        <v>877</v>
      </c>
      <c r="D9" s="5">
        <v>311</v>
      </c>
      <c r="E9" s="5">
        <v>939</v>
      </c>
      <c r="F9" s="5">
        <f t="shared" si="0"/>
        <v>73.083333333333329</v>
      </c>
      <c r="G9" s="5">
        <f t="shared" si="1"/>
        <v>25.916666666666668</v>
      </c>
      <c r="H9" s="7">
        <f t="shared" si="2"/>
        <v>78.25</v>
      </c>
      <c r="I9" s="5">
        <v>8</v>
      </c>
      <c r="J9" s="5">
        <v>2116</v>
      </c>
      <c r="K9" s="5">
        <v>457</v>
      </c>
      <c r="L9" s="5">
        <v>347</v>
      </c>
      <c r="M9" s="5">
        <f t="shared" si="3"/>
        <v>264.5</v>
      </c>
      <c r="N9" s="5">
        <f t="shared" si="4"/>
        <v>57.125</v>
      </c>
      <c r="O9" s="7">
        <f t="shared" si="5"/>
        <v>43.375</v>
      </c>
      <c r="P9" s="5">
        <v>6</v>
      </c>
      <c r="Q9" s="5">
        <v>6316</v>
      </c>
      <c r="R9" s="7">
        <f t="shared" si="6"/>
        <v>1052.6666666666667</v>
      </c>
      <c r="S9" s="5">
        <v>2</v>
      </c>
      <c r="T9" s="5">
        <v>1021</v>
      </c>
      <c r="U9" s="7">
        <f t="shared" ref="U9:U10" si="7">T9/S9</f>
        <v>510.5</v>
      </c>
    </row>
    <row r="10" spans="1:21" x14ac:dyDescent="0.3">
      <c r="A10" s="8">
        <v>45309</v>
      </c>
      <c r="B10" s="5">
        <v>11</v>
      </c>
      <c r="C10" s="5">
        <v>1036</v>
      </c>
      <c r="D10" s="5">
        <v>375</v>
      </c>
      <c r="E10" s="5">
        <v>1230</v>
      </c>
      <c r="F10" s="5">
        <f t="shared" si="0"/>
        <v>94.181818181818187</v>
      </c>
      <c r="G10" s="5">
        <f t="shared" si="1"/>
        <v>34.090909090909093</v>
      </c>
      <c r="H10" s="7">
        <f t="shared" si="2"/>
        <v>111.81818181818181</v>
      </c>
      <c r="I10" s="5">
        <v>16</v>
      </c>
      <c r="J10" s="5">
        <v>5877</v>
      </c>
      <c r="K10" s="5">
        <v>996</v>
      </c>
      <c r="L10" s="5">
        <v>581</v>
      </c>
      <c r="M10" s="5">
        <f t="shared" si="3"/>
        <v>367.3125</v>
      </c>
      <c r="N10" s="5">
        <f t="shared" si="4"/>
        <v>62.25</v>
      </c>
      <c r="O10" s="7">
        <f t="shared" si="5"/>
        <v>36.3125</v>
      </c>
      <c r="P10" s="5">
        <v>17</v>
      </c>
      <c r="Q10" s="5">
        <v>33925</v>
      </c>
      <c r="R10" s="7">
        <f t="shared" si="6"/>
        <v>1995.5882352941176</v>
      </c>
      <c r="S10" s="5">
        <v>2</v>
      </c>
      <c r="T10" s="5">
        <v>450</v>
      </c>
      <c r="U10" s="7">
        <f t="shared" si="7"/>
        <v>225</v>
      </c>
    </row>
    <row r="11" spans="1:21" x14ac:dyDescent="0.3">
      <c r="A11" s="8">
        <v>45310</v>
      </c>
      <c r="B11" s="5">
        <v>5</v>
      </c>
      <c r="C11" s="5">
        <v>834</v>
      </c>
      <c r="D11" s="5">
        <v>173</v>
      </c>
      <c r="E11" s="5">
        <v>483</v>
      </c>
      <c r="F11" s="5">
        <f t="shared" si="0"/>
        <v>166.8</v>
      </c>
      <c r="G11" s="5">
        <f t="shared" si="1"/>
        <v>34.6</v>
      </c>
      <c r="H11" s="7">
        <f t="shared" si="2"/>
        <v>96.6</v>
      </c>
      <c r="I11" s="5">
        <v>9</v>
      </c>
      <c r="J11" s="5">
        <v>4080</v>
      </c>
      <c r="K11" s="5">
        <v>1220</v>
      </c>
      <c r="L11" s="5">
        <v>300</v>
      </c>
      <c r="M11" s="5">
        <f t="shared" si="3"/>
        <v>453.33333333333331</v>
      </c>
      <c r="N11" s="5">
        <f t="shared" si="4"/>
        <v>135.55555555555554</v>
      </c>
      <c r="O11" s="7">
        <f t="shared" si="5"/>
        <v>33.333333333333336</v>
      </c>
      <c r="P11" s="5">
        <v>1</v>
      </c>
      <c r="Q11" s="5">
        <v>1203</v>
      </c>
      <c r="R11" s="7">
        <f t="shared" si="6"/>
        <v>1203</v>
      </c>
      <c r="S11" s="5">
        <v>0</v>
      </c>
      <c r="T11" s="5">
        <v>0</v>
      </c>
      <c r="U11" s="7">
        <v>0</v>
      </c>
    </row>
    <row r="12" spans="1:21" x14ac:dyDescent="0.3">
      <c r="A12" s="8">
        <v>45311</v>
      </c>
      <c r="B12" s="5">
        <v>10</v>
      </c>
      <c r="C12" s="5">
        <v>1471</v>
      </c>
      <c r="D12" s="5">
        <v>346</v>
      </c>
      <c r="E12" s="5">
        <v>1011</v>
      </c>
      <c r="F12" s="5">
        <f t="shared" si="0"/>
        <v>147.1</v>
      </c>
      <c r="G12" s="5">
        <f t="shared" si="1"/>
        <v>34.6</v>
      </c>
      <c r="H12" s="7">
        <f t="shared" si="2"/>
        <v>101.1</v>
      </c>
      <c r="I12" s="5">
        <v>10</v>
      </c>
      <c r="J12" s="5">
        <v>3440</v>
      </c>
      <c r="K12" s="5">
        <v>824</v>
      </c>
      <c r="L12" s="5">
        <v>324</v>
      </c>
      <c r="M12" s="5">
        <f t="shared" si="3"/>
        <v>344</v>
      </c>
      <c r="N12" s="5">
        <f t="shared" si="4"/>
        <v>82.4</v>
      </c>
      <c r="O12" s="7">
        <f t="shared" si="5"/>
        <v>32.4</v>
      </c>
      <c r="P12" s="5">
        <v>9</v>
      </c>
      <c r="Q12" s="5">
        <v>13402</v>
      </c>
      <c r="R12" s="7">
        <f t="shared" si="6"/>
        <v>1489.1111111111111</v>
      </c>
      <c r="S12" s="5">
        <v>3</v>
      </c>
      <c r="T12" s="5">
        <v>953</v>
      </c>
      <c r="U12" s="7">
        <f>T12/S12</f>
        <v>317.66666666666669</v>
      </c>
    </row>
    <row r="13" spans="1:21" x14ac:dyDescent="0.3">
      <c r="A13" s="8">
        <v>45312</v>
      </c>
      <c r="B13" s="5">
        <v>3</v>
      </c>
      <c r="C13" s="5">
        <v>172</v>
      </c>
      <c r="D13" s="5">
        <v>99</v>
      </c>
      <c r="E13" s="5">
        <v>324</v>
      </c>
      <c r="F13" s="5">
        <f t="shared" si="0"/>
        <v>57.333333333333336</v>
      </c>
      <c r="G13" s="5">
        <f t="shared" si="1"/>
        <v>33</v>
      </c>
      <c r="H13" s="7">
        <f t="shared" si="2"/>
        <v>108</v>
      </c>
      <c r="I13" s="5">
        <v>5</v>
      </c>
      <c r="J13" s="5">
        <v>2541</v>
      </c>
      <c r="K13" s="5">
        <v>478</v>
      </c>
      <c r="L13" s="5">
        <v>299</v>
      </c>
      <c r="M13" s="5">
        <f t="shared" si="3"/>
        <v>508.2</v>
      </c>
      <c r="N13" s="5">
        <f t="shared" si="4"/>
        <v>95.6</v>
      </c>
      <c r="O13" s="7">
        <f t="shared" si="5"/>
        <v>59.8</v>
      </c>
      <c r="P13" s="5">
        <v>1</v>
      </c>
      <c r="Q13" s="5">
        <v>1188</v>
      </c>
      <c r="R13" s="7">
        <f t="shared" si="6"/>
        <v>1188</v>
      </c>
      <c r="S13" s="5">
        <v>1</v>
      </c>
      <c r="T13" s="5">
        <v>238</v>
      </c>
      <c r="U13" s="7">
        <f>T13/S13</f>
        <v>238</v>
      </c>
    </row>
    <row r="14" spans="1:21" x14ac:dyDescent="0.3">
      <c r="A14" s="8">
        <v>45313</v>
      </c>
      <c r="B14" s="5">
        <v>5</v>
      </c>
      <c r="C14" s="5">
        <v>585</v>
      </c>
      <c r="D14" s="5">
        <v>377</v>
      </c>
      <c r="E14" s="5">
        <v>1094</v>
      </c>
      <c r="F14" s="5">
        <f t="shared" si="0"/>
        <v>117</v>
      </c>
      <c r="G14" s="5">
        <f t="shared" si="1"/>
        <v>75.400000000000006</v>
      </c>
      <c r="H14" s="7">
        <f t="shared" si="2"/>
        <v>218.8</v>
      </c>
      <c r="I14" s="5">
        <v>1</v>
      </c>
      <c r="J14" s="5">
        <v>391</v>
      </c>
      <c r="K14" s="5">
        <v>88</v>
      </c>
      <c r="L14" s="5">
        <v>151</v>
      </c>
      <c r="M14" s="5">
        <f t="shared" si="3"/>
        <v>391</v>
      </c>
      <c r="N14" s="5">
        <f t="shared" si="4"/>
        <v>88</v>
      </c>
      <c r="O14" s="7">
        <f t="shared" si="5"/>
        <v>151</v>
      </c>
      <c r="P14" s="5">
        <v>5</v>
      </c>
      <c r="Q14" s="5">
        <v>8893</v>
      </c>
      <c r="R14" s="7">
        <f t="shared" si="6"/>
        <v>1778.6</v>
      </c>
      <c r="S14" s="5">
        <v>1</v>
      </c>
      <c r="T14" s="5">
        <v>240</v>
      </c>
      <c r="U14" s="7">
        <f>T14/S14</f>
        <v>240</v>
      </c>
    </row>
    <row r="15" spans="1:21" x14ac:dyDescent="0.3">
      <c r="A15" s="8">
        <v>45314</v>
      </c>
      <c r="B15" s="5">
        <v>3</v>
      </c>
      <c r="C15" s="5">
        <v>124</v>
      </c>
      <c r="D15" s="5">
        <v>43</v>
      </c>
      <c r="E15" s="5">
        <v>225</v>
      </c>
      <c r="F15" s="5">
        <f t="shared" si="0"/>
        <v>41.333333333333336</v>
      </c>
      <c r="G15" s="5">
        <f t="shared" si="1"/>
        <v>14.333333333333334</v>
      </c>
      <c r="H15" s="7">
        <f t="shared" si="2"/>
        <v>75</v>
      </c>
      <c r="I15" s="5">
        <v>6</v>
      </c>
      <c r="J15" s="5">
        <v>1178</v>
      </c>
      <c r="K15" s="5">
        <v>244</v>
      </c>
      <c r="L15" s="5">
        <v>143</v>
      </c>
      <c r="M15" s="5">
        <f t="shared" si="3"/>
        <v>196.33333333333334</v>
      </c>
      <c r="N15" s="5">
        <f t="shared" si="4"/>
        <v>40.666666666666664</v>
      </c>
      <c r="O15" s="7">
        <f t="shared" si="5"/>
        <v>23.833333333333332</v>
      </c>
      <c r="P15" s="5">
        <v>3</v>
      </c>
      <c r="Q15" s="5">
        <v>2040</v>
      </c>
      <c r="R15" s="7">
        <f t="shared" ref="R15:R19" si="8">Q15/P15</f>
        <v>680</v>
      </c>
      <c r="S15" s="5">
        <v>0</v>
      </c>
      <c r="T15" s="5">
        <v>0</v>
      </c>
      <c r="U15" s="7">
        <v>0</v>
      </c>
    </row>
    <row r="16" spans="1:21" x14ac:dyDescent="0.3">
      <c r="A16" s="8">
        <v>45315</v>
      </c>
      <c r="B16" s="5">
        <v>2</v>
      </c>
      <c r="C16" s="5">
        <v>88</v>
      </c>
      <c r="D16" s="5">
        <v>31</v>
      </c>
      <c r="E16" s="5">
        <v>92</v>
      </c>
      <c r="F16" s="5">
        <f t="shared" si="0"/>
        <v>44</v>
      </c>
      <c r="G16" s="5">
        <f t="shared" si="1"/>
        <v>15.5</v>
      </c>
      <c r="H16" s="7">
        <f t="shared" si="2"/>
        <v>46</v>
      </c>
      <c r="I16" s="5">
        <v>6</v>
      </c>
      <c r="J16" s="5">
        <v>1495</v>
      </c>
      <c r="K16" s="5">
        <v>253</v>
      </c>
      <c r="L16" s="5">
        <v>112</v>
      </c>
      <c r="M16" s="5">
        <f t="shared" si="3"/>
        <v>249.16666666666666</v>
      </c>
      <c r="N16" s="5">
        <f t="shared" si="4"/>
        <v>42.166666666666664</v>
      </c>
      <c r="O16" s="7">
        <f t="shared" si="5"/>
        <v>18.666666666666668</v>
      </c>
      <c r="P16" s="5">
        <v>2</v>
      </c>
      <c r="Q16" s="5">
        <v>1834</v>
      </c>
      <c r="R16" s="7">
        <f t="shared" si="8"/>
        <v>917</v>
      </c>
      <c r="S16" s="5">
        <v>1</v>
      </c>
      <c r="T16" s="5">
        <v>287</v>
      </c>
      <c r="U16" s="7">
        <v>287</v>
      </c>
    </row>
    <row r="17" spans="1:21" x14ac:dyDescent="0.3">
      <c r="A17" s="8">
        <v>45316</v>
      </c>
      <c r="B17" s="5">
        <v>10</v>
      </c>
      <c r="C17" s="5">
        <v>1246</v>
      </c>
      <c r="D17" s="5">
        <v>729</v>
      </c>
      <c r="E17" s="5">
        <v>1685</v>
      </c>
      <c r="F17" s="5">
        <f t="shared" si="0"/>
        <v>124.6</v>
      </c>
      <c r="G17" s="5">
        <f t="shared" si="1"/>
        <v>72.900000000000006</v>
      </c>
      <c r="H17" s="7">
        <f t="shared" si="2"/>
        <v>168.5</v>
      </c>
      <c r="I17" s="5">
        <v>6</v>
      </c>
      <c r="J17" s="5">
        <v>1587</v>
      </c>
      <c r="K17" s="5">
        <v>523</v>
      </c>
      <c r="L17" s="5">
        <v>327</v>
      </c>
      <c r="M17" s="5">
        <f t="shared" si="3"/>
        <v>264.5</v>
      </c>
      <c r="N17" s="5">
        <f t="shared" si="4"/>
        <v>87.166666666666671</v>
      </c>
      <c r="O17" s="7">
        <f t="shared" si="5"/>
        <v>54.5</v>
      </c>
      <c r="P17" s="5">
        <v>2</v>
      </c>
      <c r="Q17" s="5">
        <v>3564</v>
      </c>
      <c r="R17" s="7">
        <f t="shared" si="8"/>
        <v>1782</v>
      </c>
      <c r="S17" s="5">
        <v>0</v>
      </c>
      <c r="T17" s="5">
        <v>0</v>
      </c>
      <c r="U17" s="7">
        <v>0</v>
      </c>
    </row>
    <row r="18" spans="1:21" x14ac:dyDescent="0.3">
      <c r="A18" s="8">
        <v>45317</v>
      </c>
      <c r="B18" s="5">
        <v>3</v>
      </c>
      <c r="C18" s="5">
        <v>83</v>
      </c>
      <c r="D18" s="5">
        <v>43</v>
      </c>
      <c r="E18" s="5">
        <v>150</v>
      </c>
      <c r="F18" s="5">
        <f t="shared" si="0"/>
        <v>27.666666666666668</v>
      </c>
      <c r="G18" s="5">
        <f t="shared" si="1"/>
        <v>14.333333333333334</v>
      </c>
      <c r="H18" s="7">
        <f t="shared" si="2"/>
        <v>50</v>
      </c>
      <c r="I18" s="5">
        <v>5</v>
      </c>
      <c r="J18" s="5">
        <v>807</v>
      </c>
      <c r="K18" s="5">
        <v>139</v>
      </c>
      <c r="L18" s="5">
        <v>129</v>
      </c>
      <c r="M18" s="5">
        <f t="shared" si="3"/>
        <v>161.4</v>
      </c>
      <c r="N18" s="5">
        <f t="shared" si="4"/>
        <v>27.8</v>
      </c>
      <c r="O18" s="7">
        <f t="shared" si="5"/>
        <v>25.8</v>
      </c>
      <c r="P18" s="5">
        <v>2</v>
      </c>
      <c r="Q18" s="5">
        <v>2629</v>
      </c>
      <c r="R18" s="7">
        <f t="shared" si="8"/>
        <v>1314.5</v>
      </c>
      <c r="S18" s="5">
        <v>0</v>
      </c>
      <c r="T18" s="5">
        <v>0</v>
      </c>
      <c r="U18" s="7">
        <v>0</v>
      </c>
    </row>
    <row r="19" spans="1:21" x14ac:dyDescent="0.3">
      <c r="A19" s="8">
        <v>45318</v>
      </c>
      <c r="B19" s="5">
        <v>1</v>
      </c>
      <c r="C19" s="5">
        <v>31</v>
      </c>
      <c r="D19" s="5">
        <v>12</v>
      </c>
      <c r="E19" s="5">
        <v>47</v>
      </c>
      <c r="F19" s="5">
        <f t="shared" si="0"/>
        <v>31</v>
      </c>
      <c r="G19" s="5">
        <f t="shared" si="1"/>
        <v>12</v>
      </c>
      <c r="H19" s="7">
        <f t="shared" si="2"/>
        <v>47</v>
      </c>
      <c r="I19" s="5">
        <v>4</v>
      </c>
      <c r="J19" s="5">
        <v>1254</v>
      </c>
      <c r="K19" s="5">
        <v>271</v>
      </c>
      <c r="L19" s="5">
        <v>84</v>
      </c>
      <c r="M19" s="5">
        <f t="shared" si="3"/>
        <v>313.5</v>
      </c>
      <c r="N19" s="5">
        <f t="shared" si="4"/>
        <v>67.75</v>
      </c>
      <c r="O19" s="7">
        <f t="shared" si="5"/>
        <v>21</v>
      </c>
      <c r="P19" s="5">
        <v>4</v>
      </c>
      <c r="Q19" s="5">
        <v>4166</v>
      </c>
      <c r="R19" s="7">
        <f t="shared" si="8"/>
        <v>1041.5</v>
      </c>
      <c r="S19" s="5">
        <v>0</v>
      </c>
      <c r="T19" s="5">
        <v>0</v>
      </c>
      <c r="U19" s="7">
        <v>0</v>
      </c>
    </row>
    <row r="20" spans="1:21" x14ac:dyDescent="0.3">
      <c r="A20" s="8">
        <v>45319</v>
      </c>
      <c r="B20" s="5">
        <v>4</v>
      </c>
      <c r="C20" s="5">
        <v>558</v>
      </c>
      <c r="D20" s="5">
        <v>153</v>
      </c>
      <c r="E20" s="5">
        <v>699</v>
      </c>
      <c r="F20" s="5">
        <f t="shared" si="0"/>
        <v>139.5</v>
      </c>
      <c r="G20" s="5">
        <f t="shared" si="1"/>
        <v>38.25</v>
      </c>
      <c r="H20" s="7">
        <f t="shared" si="2"/>
        <v>174.75</v>
      </c>
      <c r="I20" s="5">
        <v>2</v>
      </c>
      <c r="J20" s="5">
        <v>158</v>
      </c>
      <c r="K20" s="5">
        <v>22</v>
      </c>
      <c r="L20" s="5">
        <v>6</v>
      </c>
      <c r="M20" s="5">
        <f t="shared" si="3"/>
        <v>79</v>
      </c>
      <c r="N20" s="5">
        <f t="shared" si="4"/>
        <v>11</v>
      </c>
      <c r="O20" s="7">
        <f t="shared" si="5"/>
        <v>3</v>
      </c>
      <c r="P20" s="5">
        <v>0</v>
      </c>
      <c r="Q20" s="5">
        <v>0</v>
      </c>
      <c r="R20" s="7">
        <v>0</v>
      </c>
      <c r="S20" s="5">
        <v>0</v>
      </c>
      <c r="T20" s="5">
        <v>0</v>
      </c>
      <c r="U20" s="7">
        <v>0</v>
      </c>
    </row>
    <row r="21" spans="1:21" x14ac:dyDescent="0.3">
      <c r="A21" s="8">
        <v>45320</v>
      </c>
      <c r="B21" s="5">
        <v>7</v>
      </c>
      <c r="C21" s="5">
        <v>426</v>
      </c>
      <c r="D21" s="5">
        <v>199</v>
      </c>
      <c r="E21" s="5">
        <v>601</v>
      </c>
      <c r="F21" s="5">
        <f t="shared" si="0"/>
        <v>60.857142857142854</v>
      </c>
      <c r="G21" s="5">
        <f t="shared" si="1"/>
        <v>28.428571428571427</v>
      </c>
      <c r="H21" s="7">
        <f t="shared" si="2"/>
        <v>85.857142857142861</v>
      </c>
      <c r="I21" s="5">
        <v>5</v>
      </c>
      <c r="J21" s="5">
        <v>1136</v>
      </c>
      <c r="K21" s="5">
        <v>467</v>
      </c>
      <c r="L21" s="5">
        <v>117</v>
      </c>
      <c r="M21" s="5">
        <f t="shared" si="3"/>
        <v>227.2</v>
      </c>
      <c r="N21" s="5">
        <f t="shared" si="4"/>
        <v>93.4</v>
      </c>
      <c r="O21" s="7">
        <f t="shared" si="5"/>
        <v>23.4</v>
      </c>
      <c r="P21" s="5">
        <v>2</v>
      </c>
      <c r="Q21" s="5">
        <v>4094</v>
      </c>
      <c r="R21" s="7">
        <f t="shared" ref="R21:R26" si="9">Q21/P21</f>
        <v>2047</v>
      </c>
      <c r="S21" s="5">
        <v>0</v>
      </c>
      <c r="T21" s="5">
        <v>0</v>
      </c>
      <c r="U21" s="7">
        <v>0</v>
      </c>
    </row>
    <row r="22" spans="1:21" x14ac:dyDescent="0.3">
      <c r="A22" s="8">
        <v>45321</v>
      </c>
      <c r="B22" s="5">
        <v>4</v>
      </c>
      <c r="C22" s="5">
        <v>542</v>
      </c>
      <c r="D22" s="5">
        <v>233</v>
      </c>
      <c r="E22" s="5">
        <v>569</v>
      </c>
      <c r="F22" s="5">
        <f t="shared" si="0"/>
        <v>135.5</v>
      </c>
      <c r="G22" s="5">
        <f t="shared" si="1"/>
        <v>58.25</v>
      </c>
      <c r="H22" s="7">
        <f t="shared" si="2"/>
        <v>142.25</v>
      </c>
      <c r="I22" s="5">
        <v>10</v>
      </c>
      <c r="J22" s="5">
        <v>1333</v>
      </c>
      <c r="K22" s="5">
        <v>441</v>
      </c>
      <c r="L22" s="5">
        <v>178</v>
      </c>
      <c r="M22" s="5">
        <f t="shared" si="3"/>
        <v>133.30000000000001</v>
      </c>
      <c r="N22" s="5">
        <f t="shared" si="4"/>
        <v>44.1</v>
      </c>
      <c r="O22" s="7">
        <f t="shared" si="5"/>
        <v>17.8</v>
      </c>
      <c r="P22" s="5">
        <v>2</v>
      </c>
      <c r="Q22" s="5">
        <v>2001</v>
      </c>
      <c r="R22" s="7">
        <f t="shared" si="9"/>
        <v>1000.5</v>
      </c>
      <c r="S22" s="5">
        <v>0</v>
      </c>
      <c r="T22" s="5">
        <v>0</v>
      </c>
      <c r="U22" s="7">
        <v>0</v>
      </c>
    </row>
    <row r="23" spans="1:21" x14ac:dyDescent="0.3">
      <c r="A23" s="8">
        <v>45322</v>
      </c>
      <c r="B23" s="5">
        <v>2</v>
      </c>
      <c r="C23" s="5">
        <v>307</v>
      </c>
      <c r="D23" s="5">
        <v>136</v>
      </c>
      <c r="E23" s="5">
        <v>379</v>
      </c>
      <c r="F23" s="5">
        <f t="shared" si="0"/>
        <v>153.5</v>
      </c>
      <c r="G23" s="5">
        <f t="shared" si="1"/>
        <v>68</v>
      </c>
      <c r="H23" s="7">
        <f t="shared" si="2"/>
        <v>189.5</v>
      </c>
      <c r="I23" s="5">
        <v>9</v>
      </c>
      <c r="J23" s="5">
        <v>2760</v>
      </c>
      <c r="K23" s="5">
        <v>169</v>
      </c>
      <c r="L23" s="5">
        <v>645</v>
      </c>
      <c r="M23" s="5">
        <f t="shared" si="3"/>
        <v>306.66666666666669</v>
      </c>
      <c r="N23" s="5">
        <f t="shared" si="4"/>
        <v>18.777777777777779</v>
      </c>
      <c r="O23" s="7">
        <f t="shared" si="5"/>
        <v>71.666666666666671</v>
      </c>
      <c r="P23" s="5">
        <v>7</v>
      </c>
      <c r="Q23" s="5">
        <v>8328</v>
      </c>
      <c r="R23" s="7">
        <f t="shared" si="9"/>
        <v>1189.7142857142858</v>
      </c>
      <c r="S23" s="5">
        <v>0</v>
      </c>
      <c r="T23" s="5">
        <v>0</v>
      </c>
      <c r="U23" s="7">
        <v>0</v>
      </c>
    </row>
    <row r="24" spans="1:21" x14ac:dyDescent="0.3">
      <c r="A24" s="8">
        <v>45323</v>
      </c>
      <c r="B24" s="5">
        <v>1</v>
      </c>
      <c r="C24" s="5">
        <v>83</v>
      </c>
      <c r="D24" s="5">
        <v>45</v>
      </c>
      <c r="E24" s="5">
        <v>119</v>
      </c>
      <c r="F24" s="5">
        <f t="shared" si="0"/>
        <v>83</v>
      </c>
      <c r="G24" s="5">
        <f t="shared" si="1"/>
        <v>45</v>
      </c>
      <c r="H24" s="7">
        <f t="shared" si="2"/>
        <v>119</v>
      </c>
      <c r="I24" s="5">
        <v>9</v>
      </c>
      <c r="J24" s="5">
        <v>349</v>
      </c>
      <c r="K24" s="5">
        <v>33</v>
      </c>
      <c r="L24" s="5">
        <v>35</v>
      </c>
      <c r="M24" s="5">
        <f t="shared" si="3"/>
        <v>38.777777777777779</v>
      </c>
      <c r="N24" s="5">
        <f t="shared" si="4"/>
        <v>3.6666666666666665</v>
      </c>
      <c r="O24" s="7">
        <f t="shared" si="5"/>
        <v>3.8888888888888888</v>
      </c>
      <c r="P24" s="5">
        <v>2</v>
      </c>
      <c r="Q24" s="5">
        <v>2201</v>
      </c>
      <c r="R24" s="7">
        <f t="shared" si="9"/>
        <v>1100.5</v>
      </c>
      <c r="S24" s="5">
        <v>0</v>
      </c>
      <c r="T24" s="5">
        <v>0</v>
      </c>
      <c r="U24" s="7">
        <v>0</v>
      </c>
    </row>
    <row r="25" spans="1:21" x14ac:dyDescent="0.3">
      <c r="A25" s="8">
        <v>45324</v>
      </c>
      <c r="B25" s="5">
        <v>6</v>
      </c>
      <c r="C25" s="5">
        <v>279</v>
      </c>
      <c r="D25" s="5">
        <v>63</v>
      </c>
      <c r="E25" s="5">
        <v>188</v>
      </c>
      <c r="F25" s="5">
        <f t="shared" si="0"/>
        <v>46.5</v>
      </c>
      <c r="G25" s="5">
        <f t="shared" si="1"/>
        <v>10.5</v>
      </c>
      <c r="H25" s="7">
        <f t="shared" si="2"/>
        <v>31.333333333333332</v>
      </c>
      <c r="I25" s="5">
        <v>8</v>
      </c>
      <c r="J25" s="5">
        <v>451</v>
      </c>
      <c r="K25" s="5">
        <v>76</v>
      </c>
      <c r="L25" s="5">
        <v>35</v>
      </c>
      <c r="M25" s="5">
        <f t="shared" si="3"/>
        <v>56.375</v>
      </c>
      <c r="N25" s="5">
        <f t="shared" si="4"/>
        <v>9.5</v>
      </c>
      <c r="O25" s="7">
        <f t="shared" si="5"/>
        <v>4.375</v>
      </c>
      <c r="P25" s="5">
        <v>3</v>
      </c>
      <c r="Q25" s="5">
        <v>2803</v>
      </c>
      <c r="R25" s="7">
        <f t="shared" si="9"/>
        <v>934.33333333333337</v>
      </c>
      <c r="S25" s="5">
        <v>0</v>
      </c>
      <c r="T25" s="5">
        <v>0</v>
      </c>
      <c r="U25" s="7">
        <v>0</v>
      </c>
    </row>
    <row r="26" spans="1:21" x14ac:dyDescent="0.3">
      <c r="A26" s="8">
        <v>45325</v>
      </c>
      <c r="B26" s="5">
        <v>4</v>
      </c>
      <c r="C26" s="5">
        <v>90</v>
      </c>
      <c r="D26" s="5">
        <v>29</v>
      </c>
      <c r="E26" s="5">
        <v>86</v>
      </c>
      <c r="F26" s="5">
        <f t="shared" si="0"/>
        <v>22.5</v>
      </c>
      <c r="G26" s="5">
        <f t="shared" si="1"/>
        <v>7.25</v>
      </c>
      <c r="H26" s="7">
        <f t="shared" si="2"/>
        <v>21.5</v>
      </c>
      <c r="I26" s="5">
        <v>8</v>
      </c>
      <c r="J26" s="5">
        <v>1781</v>
      </c>
      <c r="K26" s="5">
        <v>71</v>
      </c>
      <c r="L26" s="5">
        <v>193</v>
      </c>
      <c r="M26" s="5">
        <f t="shared" si="3"/>
        <v>222.625</v>
      </c>
      <c r="N26" s="5">
        <f t="shared" si="4"/>
        <v>8.875</v>
      </c>
      <c r="O26" s="7">
        <f t="shared" si="5"/>
        <v>24.125</v>
      </c>
      <c r="P26" s="5">
        <v>2</v>
      </c>
      <c r="Q26" s="5">
        <v>2661</v>
      </c>
      <c r="R26" s="7">
        <f t="shared" si="9"/>
        <v>1330.5</v>
      </c>
      <c r="S26" s="5">
        <v>0</v>
      </c>
      <c r="T26" s="5">
        <v>0</v>
      </c>
      <c r="U26" s="7">
        <v>0</v>
      </c>
    </row>
    <row r="27" spans="1:21" x14ac:dyDescent="0.3">
      <c r="A27" s="8">
        <v>45326</v>
      </c>
      <c r="B27" s="5">
        <v>1</v>
      </c>
      <c r="C27" s="5">
        <v>6</v>
      </c>
      <c r="D27" s="5">
        <v>6</v>
      </c>
      <c r="E27" s="5">
        <v>21</v>
      </c>
      <c r="F27" s="5">
        <f t="shared" si="0"/>
        <v>6</v>
      </c>
      <c r="G27" s="5">
        <f t="shared" si="1"/>
        <v>6</v>
      </c>
      <c r="H27" s="7">
        <f t="shared" si="2"/>
        <v>21</v>
      </c>
      <c r="I27" s="5">
        <v>5</v>
      </c>
      <c r="J27" s="5">
        <v>1117</v>
      </c>
      <c r="K27" s="5">
        <v>70</v>
      </c>
      <c r="L27" s="5">
        <v>222</v>
      </c>
      <c r="M27" s="5">
        <f t="shared" si="3"/>
        <v>223.4</v>
      </c>
      <c r="N27" s="5">
        <f t="shared" si="4"/>
        <v>14</v>
      </c>
      <c r="O27" s="7">
        <f t="shared" si="5"/>
        <v>44.4</v>
      </c>
      <c r="P27" s="5">
        <v>0</v>
      </c>
      <c r="Q27" s="5">
        <v>0</v>
      </c>
      <c r="R27" s="7">
        <v>0</v>
      </c>
      <c r="S27" s="5">
        <v>0</v>
      </c>
      <c r="T27" s="5">
        <v>0</v>
      </c>
      <c r="U27" s="7">
        <v>0</v>
      </c>
    </row>
    <row r="28" spans="1:21" x14ac:dyDescent="0.3">
      <c r="A28" s="8">
        <v>45327</v>
      </c>
      <c r="B28" s="5">
        <v>4</v>
      </c>
      <c r="C28" s="5">
        <v>400</v>
      </c>
      <c r="D28" s="5">
        <v>71</v>
      </c>
      <c r="E28" s="5">
        <v>238</v>
      </c>
      <c r="F28" s="5">
        <f t="shared" si="0"/>
        <v>100</v>
      </c>
      <c r="G28" s="5">
        <f t="shared" si="1"/>
        <v>17.75</v>
      </c>
      <c r="H28" s="7">
        <f t="shared" si="2"/>
        <v>59.5</v>
      </c>
      <c r="I28" s="5">
        <v>7</v>
      </c>
      <c r="J28" s="5">
        <v>926</v>
      </c>
      <c r="K28" s="5">
        <v>76</v>
      </c>
      <c r="L28" s="5">
        <v>124</v>
      </c>
      <c r="M28" s="5">
        <f t="shared" si="3"/>
        <v>132.28571428571428</v>
      </c>
      <c r="N28" s="5">
        <f t="shared" si="4"/>
        <v>10.857142857142858</v>
      </c>
      <c r="O28" s="7">
        <f t="shared" si="5"/>
        <v>17.714285714285715</v>
      </c>
      <c r="P28" s="5">
        <v>7</v>
      </c>
      <c r="Q28" s="5">
        <v>5034</v>
      </c>
      <c r="R28" s="7">
        <f t="shared" ref="R28:R39" si="10">Q28/P28</f>
        <v>719.14285714285711</v>
      </c>
      <c r="S28" s="5">
        <v>0</v>
      </c>
      <c r="T28" s="5">
        <v>0</v>
      </c>
      <c r="U28" s="7">
        <v>0</v>
      </c>
    </row>
    <row r="29" spans="1:21" x14ac:dyDescent="0.3">
      <c r="A29" s="8">
        <v>45328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7">
        <v>0</v>
      </c>
      <c r="I29" s="5">
        <v>5</v>
      </c>
      <c r="J29" s="5">
        <v>668</v>
      </c>
      <c r="K29" s="5">
        <v>107</v>
      </c>
      <c r="L29" s="5">
        <v>29</v>
      </c>
      <c r="M29" s="5">
        <f t="shared" si="3"/>
        <v>133.6</v>
      </c>
      <c r="N29" s="5">
        <f t="shared" si="4"/>
        <v>21.4</v>
      </c>
      <c r="O29" s="7">
        <f t="shared" si="5"/>
        <v>5.8</v>
      </c>
      <c r="P29" s="5">
        <v>6</v>
      </c>
      <c r="Q29" s="5">
        <v>3042</v>
      </c>
      <c r="R29" s="7">
        <f t="shared" si="10"/>
        <v>507</v>
      </c>
      <c r="S29" s="5">
        <v>0</v>
      </c>
      <c r="T29" s="5">
        <v>0</v>
      </c>
      <c r="U29" s="7">
        <v>0</v>
      </c>
    </row>
    <row r="30" spans="1:21" x14ac:dyDescent="0.3">
      <c r="A30" s="8">
        <v>45329</v>
      </c>
      <c r="B30" s="5">
        <v>2</v>
      </c>
      <c r="C30" s="5">
        <v>26</v>
      </c>
      <c r="D30" s="5">
        <v>16</v>
      </c>
      <c r="E30" s="5">
        <v>42</v>
      </c>
      <c r="F30" s="5">
        <f t="shared" ref="F30:F38" si="11">C30/B30</f>
        <v>13</v>
      </c>
      <c r="G30" s="5">
        <f t="shared" ref="G30:G38" si="12">D30/B30</f>
        <v>8</v>
      </c>
      <c r="H30" s="7">
        <f t="shared" ref="H30:H38" si="13">E30/B30</f>
        <v>21</v>
      </c>
      <c r="I30" s="5">
        <v>7</v>
      </c>
      <c r="J30" s="5">
        <v>856</v>
      </c>
      <c r="K30" s="5">
        <v>98</v>
      </c>
      <c r="L30" s="5">
        <v>214</v>
      </c>
      <c r="M30" s="5">
        <f t="shared" si="3"/>
        <v>122.28571428571429</v>
      </c>
      <c r="N30" s="5">
        <f t="shared" si="4"/>
        <v>14</v>
      </c>
      <c r="O30" s="7">
        <f t="shared" si="5"/>
        <v>30.571428571428573</v>
      </c>
      <c r="P30" s="5">
        <v>6</v>
      </c>
      <c r="Q30" s="5">
        <v>3724</v>
      </c>
      <c r="R30" s="7">
        <f t="shared" si="10"/>
        <v>620.66666666666663</v>
      </c>
      <c r="S30" s="5">
        <v>0</v>
      </c>
      <c r="T30" s="5">
        <v>0</v>
      </c>
      <c r="U30" s="7">
        <v>0</v>
      </c>
    </row>
    <row r="31" spans="1:21" x14ac:dyDescent="0.3">
      <c r="A31" s="8">
        <v>45330</v>
      </c>
      <c r="B31" s="5">
        <v>3</v>
      </c>
      <c r="C31" s="5">
        <v>423</v>
      </c>
      <c r="D31" s="5">
        <v>104</v>
      </c>
      <c r="E31" s="5">
        <v>246</v>
      </c>
      <c r="F31" s="5">
        <f t="shared" si="11"/>
        <v>141</v>
      </c>
      <c r="G31" s="5">
        <f t="shared" si="12"/>
        <v>34.666666666666664</v>
      </c>
      <c r="H31" s="7">
        <f t="shared" si="13"/>
        <v>82</v>
      </c>
      <c r="I31" s="5">
        <v>8</v>
      </c>
      <c r="J31" s="5">
        <v>1258</v>
      </c>
      <c r="K31" s="5">
        <v>84</v>
      </c>
      <c r="L31" s="5">
        <v>129</v>
      </c>
      <c r="M31" s="5">
        <f t="shared" si="3"/>
        <v>157.25</v>
      </c>
      <c r="N31" s="5">
        <f t="shared" si="4"/>
        <v>10.5</v>
      </c>
      <c r="O31" s="7">
        <f t="shared" si="5"/>
        <v>16.125</v>
      </c>
      <c r="P31" s="5">
        <v>3</v>
      </c>
      <c r="Q31" s="5">
        <v>1906</v>
      </c>
      <c r="R31" s="7">
        <f t="shared" si="10"/>
        <v>635.33333333333337</v>
      </c>
      <c r="S31" s="5">
        <v>0</v>
      </c>
      <c r="T31" s="5">
        <v>0</v>
      </c>
      <c r="U31" s="7">
        <v>0</v>
      </c>
    </row>
    <row r="32" spans="1:21" x14ac:dyDescent="0.3">
      <c r="A32" s="8">
        <v>45331</v>
      </c>
      <c r="B32" s="5">
        <v>6</v>
      </c>
      <c r="C32" s="5">
        <v>500</v>
      </c>
      <c r="D32" s="5">
        <v>307</v>
      </c>
      <c r="E32" s="5">
        <v>931</v>
      </c>
      <c r="F32" s="5">
        <f t="shared" si="11"/>
        <v>83.333333333333329</v>
      </c>
      <c r="G32" s="5">
        <f t="shared" si="12"/>
        <v>51.166666666666664</v>
      </c>
      <c r="H32" s="7">
        <f t="shared" si="13"/>
        <v>155.16666666666666</v>
      </c>
      <c r="I32" s="5">
        <v>7</v>
      </c>
      <c r="J32" s="5">
        <v>3540</v>
      </c>
      <c r="K32" s="5">
        <v>114</v>
      </c>
      <c r="L32" s="5">
        <v>443</v>
      </c>
      <c r="M32" s="5">
        <f t="shared" si="3"/>
        <v>505.71428571428572</v>
      </c>
      <c r="N32" s="5">
        <f t="shared" si="4"/>
        <v>16.285714285714285</v>
      </c>
      <c r="O32" s="7">
        <f t="shared" si="5"/>
        <v>63.285714285714285</v>
      </c>
      <c r="P32" s="5">
        <v>5</v>
      </c>
      <c r="Q32" s="5">
        <v>6068</v>
      </c>
      <c r="R32" s="7">
        <f t="shared" si="10"/>
        <v>1213.5999999999999</v>
      </c>
      <c r="S32" s="5">
        <v>0</v>
      </c>
      <c r="T32" s="5">
        <v>0</v>
      </c>
      <c r="U32" s="7">
        <v>0</v>
      </c>
    </row>
    <row r="33" spans="1:21" x14ac:dyDescent="0.3">
      <c r="A33" s="8">
        <v>45332</v>
      </c>
      <c r="B33" s="5">
        <v>6</v>
      </c>
      <c r="C33" s="5">
        <v>2267</v>
      </c>
      <c r="D33" s="5">
        <v>366</v>
      </c>
      <c r="E33" s="5">
        <v>1607</v>
      </c>
      <c r="F33" s="5">
        <f t="shared" si="11"/>
        <v>377.83333333333331</v>
      </c>
      <c r="G33" s="5">
        <f t="shared" si="12"/>
        <v>61</v>
      </c>
      <c r="H33" s="7">
        <f t="shared" si="13"/>
        <v>267.83333333333331</v>
      </c>
      <c r="I33" s="5">
        <v>13</v>
      </c>
      <c r="J33" s="5">
        <v>7941</v>
      </c>
      <c r="K33" s="5">
        <v>1504</v>
      </c>
      <c r="L33" s="5">
        <v>508</v>
      </c>
      <c r="M33" s="5">
        <f t="shared" si="3"/>
        <v>610.84615384615381</v>
      </c>
      <c r="N33" s="5">
        <f t="shared" si="4"/>
        <v>115.69230769230769</v>
      </c>
      <c r="O33" s="7">
        <f t="shared" si="5"/>
        <v>39.07692307692308</v>
      </c>
      <c r="P33" s="5">
        <v>2</v>
      </c>
      <c r="Q33" s="5">
        <v>1370</v>
      </c>
      <c r="R33" s="7">
        <f t="shared" si="10"/>
        <v>685</v>
      </c>
      <c r="S33" s="5">
        <v>0</v>
      </c>
      <c r="T33" s="5">
        <v>0</v>
      </c>
      <c r="U33" s="7">
        <v>0</v>
      </c>
    </row>
    <row r="34" spans="1:21" x14ac:dyDescent="0.3">
      <c r="A34" s="8">
        <v>45333</v>
      </c>
      <c r="B34" s="5">
        <v>17</v>
      </c>
      <c r="C34" s="5">
        <v>3836</v>
      </c>
      <c r="D34" s="5">
        <v>617</v>
      </c>
      <c r="E34" s="5">
        <v>1871</v>
      </c>
      <c r="F34" s="5">
        <f t="shared" si="11"/>
        <v>225.64705882352942</v>
      </c>
      <c r="G34" s="5">
        <f t="shared" si="12"/>
        <v>36.294117647058826</v>
      </c>
      <c r="H34" s="7">
        <f t="shared" si="13"/>
        <v>110.05882352941177</v>
      </c>
      <c r="I34" s="5">
        <v>10</v>
      </c>
      <c r="J34" s="5">
        <v>3200</v>
      </c>
      <c r="K34" s="5">
        <v>586</v>
      </c>
      <c r="L34" s="5">
        <v>238</v>
      </c>
      <c r="M34" s="5">
        <f t="shared" si="3"/>
        <v>320</v>
      </c>
      <c r="N34" s="5">
        <f t="shared" si="4"/>
        <v>58.6</v>
      </c>
      <c r="O34" s="7">
        <f t="shared" si="5"/>
        <v>23.8</v>
      </c>
      <c r="P34" s="5">
        <v>2</v>
      </c>
      <c r="Q34" s="5">
        <v>813</v>
      </c>
      <c r="R34" s="7">
        <f t="shared" si="10"/>
        <v>406.5</v>
      </c>
      <c r="S34" s="5">
        <v>0</v>
      </c>
      <c r="T34" s="5">
        <v>0</v>
      </c>
      <c r="U34" s="7">
        <v>0</v>
      </c>
    </row>
    <row r="35" spans="1:21" s="22" customFormat="1" x14ac:dyDescent="0.3">
      <c r="A35" s="21">
        <v>45334</v>
      </c>
      <c r="B35" s="22">
        <v>3</v>
      </c>
      <c r="C35" s="22">
        <v>903</v>
      </c>
      <c r="D35" s="22">
        <v>110</v>
      </c>
      <c r="E35" s="22">
        <v>293</v>
      </c>
      <c r="F35" s="22">
        <f t="shared" si="11"/>
        <v>301</v>
      </c>
      <c r="G35" s="22">
        <f t="shared" si="12"/>
        <v>36.666666666666664</v>
      </c>
      <c r="H35" s="24">
        <f t="shared" si="13"/>
        <v>97.666666666666671</v>
      </c>
      <c r="I35" s="22">
        <v>8</v>
      </c>
      <c r="J35" s="22">
        <v>2026</v>
      </c>
      <c r="K35" s="22">
        <v>753</v>
      </c>
      <c r="L35" s="22">
        <v>113</v>
      </c>
      <c r="M35" s="22">
        <f t="shared" ref="M35:M52" si="14">J35/I35</f>
        <v>253.25</v>
      </c>
      <c r="N35" s="22">
        <f t="shared" ref="N35:N52" si="15">K35/I35</f>
        <v>94.125</v>
      </c>
      <c r="O35" s="24">
        <f t="shared" ref="O35:O52" si="16">L35/I35</f>
        <v>14.125</v>
      </c>
      <c r="P35" s="22">
        <v>4</v>
      </c>
      <c r="Q35" s="22">
        <v>5073</v>
      </c>
      <c r="R35" s="24">
        <f t="shared" si="10"/>
        <v>1268.25</v>
      </c>
      <c r="S35" s="22">
        <v>0</v>
      </c>
      <c r="T35" s="22">
        <v>0</v>
      </c>
      <c r="U35" s="24">
        <v>0</v>
      </c>
    </row>
    <row r="36" spans="1:21" x14ac:dyDescent="0.3">
      <c r="A36" s="8">
        <v>45335</v>
      </c>
      <c r="B36" s="5">
        <v>2</v>
      </c>
      <c r="C36" s="5">
        <v>3702</v>
      </c>
      <c r="D36" s="5">
        <v>605</v>
      </c>
      <c r="E36" s="5">
        <v>467</v>
      </c>
      <c r="F36" s="5">
        <f t="shared" si="11"/>
        <v>1851</v>
      </c>
      <c r="G36" s="5">
        <f t="shared" si="12"/>
        <v>302.5</v>
      </c>
      <c r="H36" s="7">
        <f t="shared" si="13"/>
        <v>233.5</v>
      </c>
      <c r="I36" s="5">
        <v>10</v>
      </c>
      <c r="J36" s="5">
        <v>3144</v>
      </c>
      <c r="K36" s="5">
        <v>1314</v>
      </c>
      <c r="L36" s="5">
        <v>130</v>
      </c>
      <c r="M36" s="5">
        <f t="shared" si="14"/>
        <v>314.39999999999998</v>
      </c>
      <c r="N36" s="5">
        <f t="shared" si="15"/>
        <v>131.4</v>
      </c>
      <c r="O36" s="7">
        <f t="shared" si="16"/>
        <v>13</v>
      </c>
      <c r="P36" s="5">
        <v>3</v>
      </c>
      <c r="Q36" s="5">
        <v>2566</v>
      </c>
      <c r="R36" s="7">
        <f t="shared" si="10"/>
        <v>855.33333333333337</v>
      </c>
      <c r="S36" s="5">
        <v>0</v>
      </c>
      <c r="T36" s="5">
        <v>0</v>
      </c>
      <c r="U36" s="7">
        <v>0</v>
      </c>
    </row>
    <row r="37" spans="1:21" x14ac:dyDescent="0.3">
      <c r="A37" s="8">
        <v>45336</v>
      </c>
      <c r="B37" s="5">
        <v>3</v>
      </c>
      <c r="C37" s="5">
        <v>759</v>
      </c>
      <c r="D37" s="5">
        <v>71</v>
      </c>
      <c r="E37" s="5">
        <v>224</v>
      </c>
      <c r="F37" s="5">
        <f t="shared" si="11"/>
        <v>253</v>
      </c>
      <c r="G37" s="5">
        <f t="shared" si="12"/>
        <v>23.666666666666668</v>
      </c>
      <c r="H37" s="7">
        <f t="shared" si="13"/>
        <v>74.666666666666671</v>
      </c>
      <c r="I37" s="5">
        <v>9</v>
      </c>
      <c r="J37" s="5">
        <v>2234</v>
      </c>
      <c r="K37" s="5">
        <v>820</v>
      </c>
      <c r="L37" s="5">
        <v>99</v>
      </c>
      <c r="M37" s="5">
        <f t="shared" si="14"/>
        <v>248.22222222222223</v>
      </c>
      <c r="N37" s="5">
        <f t="shared" si="15"/>
        <v>91.111111111111114</v>
      </c>
      <c r="O37" s="7">
        <f t="shared" si="16"/>
        <v>11</v>
      </c>
      <c r="P37" s="5">
        <v>3</v>
      </c>
      <c r="Q37" s="5">
        <v>1680</v>
      </c>
      <c r="R37" s="7">
        <f t="shared" si="10"/>
        <v>560</v>
      </c>
      <c r="S37" s="5">
        <v>0</v>
      </c>
      <c r="T37" s="5">
        <v>0</v>
      </c>
      <c r="U37" s="7">
        <v>0</v>
      </c>
    </row>
    <row r="38" spans="1:21" x14ac:dyDescent="0.3">
      <c r="A38" s="8">
        <v>45337</v>
      </c>
      <c r="B38" s="5">
        <v>1</v>
      </c>
      <c r="C38" s="5">
        <v>337</v>
      </c>
      <c r="D38" s="5">
        <v>47</v>
      </c>
      <c r="E38" s="5">
        <v>62</v>
      </c>
      <c r="F38" s="5">
        <f t="shared" si="11"/>
        <v>337</v>
      </c>
      <c r="G38" s="5">
        <f t="shared" si="12"/>
        <v>47</v>
      </c>
      <c r="H38" s="7">
        <f t="shared" si="13"/>
        <v>62</v>
      </c>
      <c r="I38" s="5">
        <v>6</v>
      </c>
      <c r="J38" s="5">
        <v>725</v>
      </c>
      <c r="K38" s="5">
        <v>154</v>
      </c>
      <c r="L38" s="5">
        <v>62</v>
      </c>
      <c r="M38" s="5">
        <f t="shared" si="14"/>
        <v>120.83333333333333</v>
      </c>
      <c r="N38" s="5">
        <f t="shared" si="15"/>
        <v>25.666666666666668</v>
      </c>
      <c r="O38" s="7">
        <f t="shared" si="16"/>
        <v>10.333333333333334</v>
      </c>
      <c r="P38" s="5">
        <v>1</v>
      </c>
      <c r="Q38" s="5">
        <v>484</v>
      </c>
      <c r="R38" s="7">
        <f t="shared" si="10"/>
        <v>484</v>
      </c>
      <c r="S38" s="5">
        <v>0</v>
      </c>
      <c r="T38" s="5">
        <v>0</v>
      </c>
      <c r="U38" s="7">
        <v>0</v>
      </c>
    </row>
    <row r="39" spans="1:21" x14ac:dyDescent="0.3">
      <c r="A39" s="8">
        <v>45338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7">
        <v>0</v>
      </c>
      <c r="I39" s="5">
        <v>7</v>
      </c>
      <c r="J39" s="5">
        <v>3364</v>
      </c>
      <c r="K39" s="5">
        <v>1155</v>
      </c>
      <c r="L39" s="5">
        <v>194</v>
      </c>
      <c r="M39" s="5">
        <f t="shared" si="14"/>
        <v>480.57142857142856</v>
      </c>
      <c r="N39" s="5">
        <f t="shared" si="15"/>
        <v>165</v>
      </c>
      <c r="O39" s="7">
        <f t="shared" si="16"/>
        <v>27.714285714285715</v>
      </c>
      <c r="P39" s="5">
        <v>4</v>
      </c>
      <c r="Q39" s="5">
        <v>3242</v>
      </c>
      <c r="R39" s="7">
        <f t="shared" si="10"/>
        <v>810.5</v>
      </c>
      <c r="S39" s="5">
        <v>0</v>
      </c>
      <c r="T39" s="5">
        <v>0</v>
      </c>
      <c r="U39" s="7">
        <v>0</v>
      </c>
    </row>
    <row r="40" spans="1:21" x14ac:dyDescent="0.3">
      <c r="A40" s="8">
        <v>45339</v>
      </c>
      <c r="B40" s="5">
        <v>1</v>
      </c>
      <c r="C40" s="5">
        <v>904</v>
      </c>
      <c r="D40" s="5">
        <v>98</v>
      </c>
      <c r="E40" s="5">
        <v>160</v>
      </c>
      <c r="F40" s="5">
        <f t="shared" ref="F40:F54" si="17">C40/B40</f>
        <v>904</v>
      </c>
      <c r="G40" s="5">
        <f t="shared" ref="G40:G54" si="18">D40/B40</f>
        <v>98</v>
      </c>
      <c r="H40" s="7">
        <f t="shared" ref="H40:H54" si="19">E40/B40</f>
        <v>160</v>
      </c>
      <c r="I40" s="5">
        <v>7</v>
      </c>
      <c r="J40" s="5">
        <v>667</v>
      </c>
      <c r="K40" s="5">
        <v>245</v>
      </c>
      <c r="L40" s="5">
        <v>65</v>
      </c>
      <c r="M40" s="5">
        <f t="shared" si="14"/>
        <v>95.285714285714292</v>
      </c>
      <c r="N40" s="5">
        <f t="shared" si="15"/>
        <v>35</v>
      </c>
      <c r="O40" s="7">
        <f t="shared" si="16"/>
        <v>9.2857142857142865</v>
      </c>
      <c r="P40" s="5">
        <v>0</v>
      </c>
      <c r="Q40" s="5">
        <v>0</v>
      </c>
      <c r="R40" s="7">
        <v>0</v>
      </c>
      <c r="S40" s="5">
        <v>0</v>
      </c>
      <c r="T40" s="5">
        <v>0</v>
      </c>
      <c r="U40" s="7">
        <v>0</v>
      </c>
    </row>
    <row r="41" spans="1:21" x14ac:dyDescent="0.3">
      <c r="A41" s="8">
        <v>45340</v>
      </c>
      <c r="B41" s="5">
        <v>5</v>
      </c>
      <c r="C41" s="5">
        <v>342</v>
      </c>
      <c r="D41" s="5">
        <v>49</v>
      </c>
      <c r="E41" s="5">
        <v>110</v>
      </c>
      <c r="F41" s="5">
        <f t="shared" si="17"/>
        <v>68.400000000000006</v>
      </c>
      <c r="G41" s="5">
        <f t="shared" si="18"/>
        <v>9.8000000000000007</v>
      </c>
      <c r="H41" s="7">
        <f t="shared" si="19"/>
        <v>22</v>
      </c>
      <c r="I41" s="5">
        <v>11</v>
      </c>
      <c r="J41" s="5">
        <v>1708</v>
      </c>
      <c r="K41" s="5">
        <v>477</v>
      </c>
      <c r="L41" s="5">
        <v>112</v>
      </c>
      <c r="M41" s="5">
        <f t="shared" si="14"/>
        <v>155.27272727272728</v>
      </c>
      <c r="N41" s="5">
        <f t="shared" si="15"/>
        <v>43.363636363636367</v>
      </c>
      <c r="O41" s="7">
        <f t="shared" si="16"/>
        <v>10.181818181818182</v>
      </c>
      <c r="P41" s="5">
        <v>3</v>
      </c>
      <c r="Q41" s="5">
        <v>2150</v>
      </c>
      <c r="R41" s="7">
        <f t="shared" ref="R41:R82" si="20">Q41/P41</f>
        <v>716.66666666666663</v>
      </c>
      <c r="S41" s="5">
        <v>0</v>
      </c>
      <c r="T41" s="5">
        <v>0</v>
      </c>
      <c r="U41" s="7">
        <v>0</v>
      </c>
    </row>
    <row r="42" spans="1:21" x14ac:dyDescent="0.3">
      <c r="A42" s="8">
        <v>45341</v>
      </c>
      <c r="B42" s="5">
        <v>3</v>
      </c>
      <c r="C42" s="5">
        <v>225</v>
      </c>
      <c r="D42" s="5">
        <v>65</v>
      </c>
      <c r="E42" s="5">
        <v>337</v>
      </c>
      <c r="F42" s="5">
        <f t="shared" si="17"/>
        <v>75</v>
      </c>
      <c r="G42" s="5">
        <f t="shared" si="18"/>
        <v>21.666666666666668</v>
      </c>
      <c r="H42" s="7">
        <f t="shared" si="19"/>
        <v>112.33333333333333</v>
      </c>
      <c r="I42" s="5">
        <v>10</v>
      </c>
      <c r="J42" s="5">
        <v>854</v>
      </c>
      <c r="K42" s="5">
        <v>203</v>
      </c>
      <c r="L42" s="5">
        <v>108</v>
      </c>
      <c r="M42" s="5">
        <f t="shared" si="14"/>
        <v>85.4</v>
      </c>
      <c r="N42" s="5">
        <f t="shared" si="15"/>
        <v>20.3</v>
      </c>
      <c r="O42" s="7">
        <f t="shared" si="16"/>
        <v>10.8</v>
      </c>
      <c r="P42" s="5">
        <v>5</v>
      </c>
      <c r="Q42" s="5">
        <v>4795</v>
      </c>
      <c r="R42" s="7">
        <f t="shared" si="20"/>
        <v>959</v>
      </c>
      <c r="S42" s="5">
        <v>0</v>
      </c>
      <c r="T42" s="5">
        <v>0</v>
      </c>
      <c r="U42" s="7">
        <v>0</v>
      </c>
    </row>
    <row r="43" spans="1:21" x14ac:dyDescent="0.3">
      <c r="A43" s="8">
        <v>45342</v>
      </c>
      <c r="B43" s="5">
        <v>3</v>
      </c>
      <c r="C43" s="5">
        <v>156</v>
      </c>
      <c r="D43" s="5">
        <v>77</v>
      </c>
      <c r="E43" s="5">
        <v>220</v>
      </c>
      <c r="F43" s="5">
        <f t="shared" si="17"/>
        <v>52</v>
      </c>
      <c r="G43" s="5">
        <f t="shared" si="18"/>
        <v>25.666666666666668</v>
      </c>
      <c r="H43" s="7">
        <f t="shared" si="19"/>
        <v>73.333333333333329</v>
      </c>
      <c r="I43" s="5">
        <v>7</v>
      </c>
      <c r="J43" s="5">
        <v>904</v>
      </c>
      <c r="K43" s="5">
        <v>232</v>
      </c>
      <c r="L43" s="5">
        <v>97</v>
      </c>
      <c r="M43" s="5">
        <f t="shared" si="14"/>
        <v>129.14285714285714</v>
      </c>
      <c r="N43" s="5">
        <f t="shared" si="15"/>
        <v>33.142857142857146</v>
      </c>
      <c r="O43" s="7">
        <f t="shared" si="16"/>
        <v>13.857142857142858</v>
      </c>
      <c r="P43" s="5">
        <v>5</v>
      </c>
      <c r="Q43" s="5">
        <v>2563</v>
      </c>
      <c r="R43" s="7">
        <f t="shared" si="20"/>
        <v>512.6</v>
      </c>
      <c r="S43" s="5">
        <v>0</v>
      </c>
      <c r="T43" s="5">
        <v>0</v>
      </c>
      <c r="U43" s="7">
        <v>0</v>
      </c>
    </row>
    <row r="44" spans="1:21" x14ac:dyDescent="0.3">
      <c r="A44" s="8">
        <v>45343</v>
      </c>
      <c r="B44" s="5">
        <v>1</v>
      </c>
      <c r="C44" s="5">
        <v>282</v>
      </c>
      <c r="D44" s="5">
        <v>73</v>
      </c>
      <c r="E44" s="5">
        <v>178</v>
      </c>
      <c r="F44" s="5">
        <f t="shared" si="17"/>
        <v>282</v>
      </c>
      <c r="G44" s="5">
        <f t="shared" si="18"/>
        <v>73</v>
      </c>
      <c r="H44" s="7">
        <f t="shared" si="19"/>
        <v>178</v>
      </c>
      <c r="I44" s="5">
        <v>6</v>
      </c>
      <c r="J44" s="5">
        <v>642</v>
      </c>
      <c r="K44" s="5">
        <v>98</v>
      </c>
      <c r="L44" s="5">
        <v>198</v>
      </c>
      <c r="M44" s="5">
        <f t="shared" si="14"/>
        <v>107</v>
      </c>
      <c r="N44" s="5">
        <f t="shared" si="15"/>
        <v>16.333333333333332</v>
      </c>
      <c r="O44" s="7">
        <f t="shared" si="16"/>
        <v>33</v>
      </c>
      <c r="P44" s="5">
        <v>3</v>
      </c>
      <c r="Q44" s="5">
        <v>2503</v>
      </c>
      <c r="R44" s="7">
        <f t="shared" si="20"/>
        <v>834.33333333333337</v>
      </c>
      <c r="S44" s="5">
        <v>0</v>
      </c>
      <c r="T44" s="5">
        <v>0</v>
      </c>
      <c r="U44" s="7">
        <v>0</v>
      </c>
    </row>
    <row r="45" spans="1:21" x14ac:dyDescent="0.3">
      <c r="A45" s="8">
        <v>45344</v>
      </c>
      <c r="B45" s="5">
        <v>5</v>
      </c>
      <c r="C45" s="5">
        <v>802</v>
      </c>
      <c r="D45" s="5">
        <v>251</v>
      </c>
      <c r="E45" s="5">
        <v>638</v>
      </c>
      <c r="F45" s="5">
        <f t="shared" si="17"/>
        <v>160.4</v>
      </c>
      <c r="G45" s="5">
        <f t="shared" si="18"/>
        <v>50.2</v>
      </c>
      <c r="H45" s="7">
        <f t="shared" si="19"/>
        <v>127.6</v>
      </c>
      <c r="I45" s="5">
        <v>13</v>
      </c>
      <c r="J45" s="5">
        <v>2896</v>
      </c>
      <c r="K45" s="5">
        <v>316</v>
      </c>
      <c r="L45" s="5">
        <v>389</v>
      </c>
      <c r="M45" s="5">
        <f t="shared" si="14"/>
        <v>222.76923076923077</v>
      </c>
      <c r="N45" s="5">
        <f t="shared" si="15"/>
        <v>24.307692307692307</v>
      </c>
      <c r="O45" s="7">
        <f t="shared" si="16"/>
        <v>29.923076923076923</v>
      </c>
      <c r="P45" s="5">
        <v>11</v>
      </c>
      <c r="Q45" s="5">
        <v>10674</v>
      </c>
      <c r="R45" s="7">
        <f t="shared" si="20"/>
        <v>970.36363636363637</v>
      </c>
      <c r="S45" s="5">
        <v>1</v>
      </c>
      <c r="T45" s="5">
        <v>2400</v>
      </c>
      <c r="U45" s="7">
        <f>T45/S45</f>
        <v>2400</v>
      </c>
    </row>
    <row r="46" spans="1:21" x14ac:dyDescent="0.3">
      <c r="A46" s="8">
        <v>45345</v>
      </c>
      <c r="B46" s="5">
        <v>4</v>
      </c>
      <c r="C46" s="5">
        <v>350</v>
      </c>
      <c r="D46" s="5">
        <v>138</v>
      </c>
      <c r="E46" s="5">
        <v>486</v>
      </c>
      <c r="F46" s="5">
        <f t="shared" si="17"/>
        <v>87.5</v>
      </c>
      <c r="G46" s="5">
        <f t="shared" si="18"/>
        <v>34.5</v>
      </c>
      <c r="H46" s="7">
        <f t="shared" si="19"/>
        <v>121.5</v>
      </c>
      <c r="I46" s="5">
        <v>8</v>
      </c>
      <c r="J46" s="5">
        <v>1238</v>
      </c>
      <c r="K46" s="5">
        <v>183</v>
      </c>
      <c r="L46" s="5">
        <v>191</v>
      </c>
      <c r="M46" s="5">
        <f t="shared" si="14"/>
        <v>154.75</v>
      </c>
      <c r="N46" s="5">
        <f t="shared" si="15"/>
        <v>22.875</v>
      </c>
      <c r="O46" s="7">
        <f t="shared" si="16"/>
        <v>23.875</v>
      </c>
      <c r="P46" s="5">
        <v>10</v>
      </c>
      <c r="Q46" s="5">
        <v>9507</v>
      </c>
      <c r="R46" s="7">
        <f t="shared" si="20"/>
        <v>950.7</v>
      </c>
      <c r="S46" s="5">
        <v>0</v>
      </c>
      <c r="T46" s="5">
        <v>0</v>
      </c>
      <c r="U46" s="7">
        <v>0</v>
      </c>
    </row>
    <row r="47" spans="1:21" x14ac:dyDescent="0.3">
      <c r="A47" s="8">
        <v>45346</v>
      </c>
      <c r="B47" s="5">
        <v>5</v>
      </c>
      <c r="C47" s="5">
        <v>318</v>
      </c>
      <c r="D47" s="5">
        <v>88</v>
      </c>
      <c r="E47" s="5">
        <v>276</v>
      </c>
      <c r="F47" s="5">
        <f t="shared" si="17"/>
        <v>63.6</v>
      </c>
      <c r="G47" s="5">
        <f t="shared" si="18"/>
        <v>17.600000000000001</v>
      </c>
      <c r="H47" s="7">
        <f t="shared" si="19"/>
        <v>55.2</v>
      </c>
      <c r="I47" s="5">
        <v>8</v>
      </c>
      <c r="J47" s="5">
        <v>2892</v>
      </c>
      <c r="K47" s="5">
        <v>628</v>
      </c>
      <c r="L47" s="5">
        <v>198</v>
      </c>
      <c r="M47" s="5">
        <f t="shared" si="14"/>
        <v>361.5</v>
      </c>
      <c r="N47" s="5">
        <f t="shared" si="15"/>
        <v>78.5</v>
      </c>
      <c r="O47" s="7">
        <f t="shared" si="16"/>
        <v>24.75</v>
      </c>
      <c r="P47" s="5">
        <v>9</v>
      </c>
      <c r="Q47" s="5">
        <v>5256</v>
      </c>
      <c r="R47" s="7">
        <f t="shared" si="20"/>
        <v>584</v>
      </c>
      <c r="S47" s="5">
        <v>1</v>
      </c>
      <c r="T47" s="5">
        <v>612</v>
      </c>
      <c r="U47" s="7">
        <f t="shared" ref="U47:U48" si="21">T47/S47</f>
        <v>612</v>
      </c>
    </row>
    <row r="48" spans="1:21" x14ac:dyDescent="0.3">
      <c r="A48" s="8">
        <v>45347</v>
      </c>
      <c r="B48" s="5">
        <v>6</v>
      </c>
      <c r="C48" s="5">
        <v>583</v>
      </c>
      <c r="D48" s="5">
        <v>142</v>
      </c>
      <c r="E48" s="5">
        <v>503</v>
      </c>
      <c r="F48" s="5">
        <f t="shared" si="17"/>
        <v>97.166666666666671</v>
      </c>
      <c r="G48" s="5">
        <f t="shared" si="18"/>
        <v>23.666666666666668</v>
      </c>
      <c r="H48" s="7">
        <f t="shared" si="19"/>
        <v>83.833333333333329</v>
      </c>
      <c r="I48" s="5">
        <v>6</v>
      </c>
      <c r="J48" s="5">
        <v>1030</v>
      </c>
      <c r="K48" s="5">
        <v>161</v>
      </c>
      <c r="L48" s="5">
        <v>124</v>
      </c>
      <c r="M48" s="5">
        <f t="shared" si="14"/>
        <v>171.66666666666666</v>
      </c>
      <c r="N48" s="5">
        <f t="shared" si="15"/>
        <v>26.833333333333332</v>
      </c>
      <c r="O48" s="7">
        <f t="shared" si="16"/>
        <v>20.666666666666668</v>
      </c>
      <c r="P48" s="5">
        <v>7</v>
      </c>
      <c r="Q48" s="5">
        <v>3623</v>
      </c>
      <c r="R48" s="7">
        <f t="shared" si="20"/>
        <v>517.57142857142856</v>
      </c>
      <c r="S48" s="5">
        <v>1</v>
      </c>
      <c r="T48" s="5">
        <v>373</v>
      </c>
      <c r="U48" s="7">
        <f t="shared" si="21"/>
        <v>373</v>
      </c>
    </row>
    <row r="49" spans="1:21" x14ac:dyDescent="0.3">
      <c r="A49" s="8">
        <v>45348</v>
      </c>
      <c r="B49" s="5">
        <v>5</v>
      </c>
      <c r="C49" s="5">
        <v>1574</v>
      </c>
      <c r="D49" s="5">
        <v>480</v>
      </c>
      <c r="E49" s="5">
        <v>802</v>
      </c>
      <c r="F49" s="5">
        <f t="shared" si="17"/>
        <v>314.8</v>
      </c>
      <c r="G49" s="5">
        <f t="shared" si="18"/>
        <v>96</v>
      </c>
      <c r="H49" s="7">
        <f t="shared" si="19"/>
        <v>160.4</v>
      </c>
      <c r="I49" s="5">
        <v>4</v>
      </c>
      <c r="J49" s="5">
        <v>578</v>
      </c>
      <c r="K49" s="5">
        <v>50</v>
      </c>
      <c r="L49" s="5">
        <v>105</v>
      </c>
      <c r="M49" s="5">
        <f t="shared" si="14"/>
        <v>144.5</v>
      </c>
      <c r="N49" s="5">
        <f t="shared" si="15"/>
        <v>12.5</v>
      </c>
      <c r="O49" s="7">
        <f t="shared" si="16"/>
        <v>26.25</v>
      </c>
      <c r="P49" s="5">
        <v>4</v>
      </c>
      <c r="Q49" s="5">
        <v>3588</v>
      </c>
      <c r="R49" s="7">
        <f t="shared" si="20"/>
        <v>897</v>
      </c>
      <c r="S49" s="5">
        <v>0</v>
      </c>
      <c r="T49" s="5">
        <v>0</v>
      </c>
      <c r="U49" s="7">
        <v>0</v>
      </c>
    </row>
    <row r="50" spans="1:21" x14ac:dyDescent="0.3">
      <c r="A50" s="8">
        <v>45349</v>
      </c>
      <c r="B50" s="5">
        <v>11</v>
      </c>
      <c r="C50" s="5">
        <v>701</v>
      </c>
      <c r="D50" s="5">
        <v>294</v>
      </c>
      <c r="E50" s="5">
        <v>1000</v>
      </c>
      <c r="F50" s="5">
        <f t="shared" si="17"/>
        <v>63.727272727272727</v>
      </c>
      <c r="G50" s="5">
        <f t="shared" si="18"/>
        <v>26.727272727272727</v>
      </c>
      <c r="H50" s="7">
        <f t="shared" si="19"/>
        <v>90.909090909090907</v>
      </c>
      <c r="I50" s="5">
        <v>8</v>
      </c>
      <c r="J50" s="5">
        <v>2131</v>
      </c>
      <c r="K50" s="5">
        <v>430</v>
      </c>
      <c r="L50" s="5">
        <v>217</v>
      </c>
      <c r="M50" s="5">
        <f t="shared" si="14"/>
        <v>266.375</v>
      </c>
      <c r="N50" s="5">
        <f t="shared" si="15"/>
        <v>53.75</v>
      </c>
      <c r="O50" s="7">
        <f t="shared" si="16"/>
        <v>27.125</v>
      </c>
      <c r="P50" s="5">
        <v>5</v>
      </c>
      <c r="Q50" s="5">
        <v>2910</v>
      </c>
      <c r="R50" s="7">
        <f t="shared" si="20"/>
        <v>582</v>
      </c>
      <c r="S50" s="5">
        <v>0</v>
      </c>
      <c r="T50" s="5">
        <v>0</v>
      </c>
      <c r="U50" s="7">
        <v>0</v>
      </c>
    </row>
    <row r="51" spans="1:21" x14ac:dyDescent="0.3">
      <c r="A51" s="8">
        <v>45350</v>
      </c>
      <c r="B51" s="5">
        <v>4</v>
      </c>
      <c r="C51" s="5">
        <v>235</v>
      </c>
      <c r="D51" s="5">
        <v>91</v>
      </c>
      <c r="E51" s="5">
        <v>321</v>
      </c>
      <c r="F51" s="5">
        <f t="shared" si="17"/>
        <v>58.75</v>
      </c>
      <c r="G51" s="5">
        <f t="shared" si="18"/>
        <v>22.75</v>
      </c>
      <c r="H51" s="7">
        <f t="shared" si="19"/>
        <v>80.25</v>
      </c>
      <c r="I51" s="5">
        <v>6</v>
      </c>
      <c r="J51" s="5">
        <v>954</v>
      </c>
      <c r="K51" s="5">
        <v>157</v>
      </c>
      <c r="L51" s="5">
        <v>178</v>
      </c>
      <c r="M51" s="5">
        <f t="shared" si="14"/>
        <v>159</v>
      </c>
      <c r="N51" s="5">
        <f t="shared" si="15"/>
        <v>26.166666666666668</v>
      </c>
      <c r="O51" s="7">
        <f t="shared" si="16"/>
        <v>29.666666666666668</v>
      </c>
      <c r="P51" s="5">
        <v>3</v>
      </c>
      <c r="Q51" s="5">
        <v>1406</v>
      </c>
      <c r="R51" s="7">
        <f t="shared" si="20"/>
        <v>468.66666666666669</v>
      </c>
      <c r="S51" s="5">
        <v>0</v>
      </c>
      <c r="T51" s="5">
        <v>0</v>
      </c>
    </row>
    <row r="52" spans="1:21" x14ac:dyDescent="0.3">
      <c r="A52" s="8">
        <v>45351</v>
      </c>
      <c r="B52" s="5">
        <v>3</v>
      </c>
      <c r="C52" s="5">
        <v>1098</v>
      </c>
      <c r="D52" s="5">
        <v>466</v>
      </c>
      <c r="E52" s="5">
        <v>1315</v>
      </c>
      <c r="F52" s="5">
        <f t="shared" si="17"/>
        <v>366</v>
      </c>
      <c r="G52" s="5">
        <f t="shared" si="18"/>
        <v>155.33333333333334</v>
      </c>
      <c r="H52" s="7">
        <f t="shared" si="19"/>
        <v>438.33333333333331</v>
      </c>
      <c r="I52" s="5">
        <v>11</v>
      </c>
      <c r="J52" s="5">
        <v>4569</v>
      </c>
      <c r="K52" s="5">
        <v>606</v>
      </c>
      <c r="L52" s="5">
        <v>1646</v>
      </c>
      <c r="M52" s="5">
        <f t="shared" si="14"/>
        <v>415.36363636363637</v>
      </c>
      <c r="N52" s="5">
        <f t="shared" si="15"/>
        <v>55.090909090909093</v>
      </c>
      <c r="O52" s="7">
        <f t="shared" si="16"/>
        <v>149.63636363636363</v>
      </c>
      <c r="P52" s="5">
        <v>7</v>
      </c>
      <c r="Q52" s="5">
        <v>4834</v>
      </c>
      <c r="R52" s="7">
        <f t="shared" si="20"/>
        <v>690.57142857142856</v>
      </c>
      <c r="S52" s="5">
        <v>1</v>
      </c>
      <c r="T52" s="5">
        <v>13000000</v>
      </c>
      <c r="U52" s="7">
        <f>T52/S52</f>
        <v>13000000</v>
      </c>
    </row>
    <row r="53" spans="1:21" x14ac:dyDescent="0.3">
      <c r="A53" s="8">
        <v>45352</v>
      </c>
      <c r="B53" s="5">
        <v>10</v>
      </c>
      <c r="C53" s="5">
        <v>2194</v>
      </c>
      <c r="D53" s="5">
        <v>724</v>
      </c>
      <c r="E53" s="5">
        <v>2036</v>
      </c>
      <c r="F53" s="5">
        <f t="shared" si="17"/>
        <v>219.4</v>
      </c>
      <c r="G53" s="5">
        <f t="shared" si="18"/>
        <v>72.400000000000006</v>
      </c>
      <c r="H53" s="7">
        <f t="shared" si="19"/>
        <v>203.6</v>
      </c>
      <c r="I53" s="5">
        <v>8</v>
      </c>
      <c r="J53" s="5">
        <v>41675</v>
      </c>
      <c r="K53" s="5">
        <v>8566</v>
      </c>
      <c r="L53" s="5">
        <v>1798</v>
      </c>
      <c r="M53" s="5">
        <f t="shared" ref="M53:M117" si="22">J53/I53</f>
        <v>5209.375</v>
      </c>
      <c r="N53" s="5">
        <f t="shared" ref="N53:N117" si="23">K53/I53</f>
        <v>1070.75</v>
      </c>
      <c r="O53" s="7">
        <f t="shared" ref="O53:O117" si="24">L53/I53</f>
        <v>224.75</v>
      </c>
      <c r="P53" s="5">
        <v>8</v>
      </c>
      <c r="Q53" s="5">
        <v>18804</v>
      </c>
      <c r="R53" s="7">
        <f t="shared" si="20"/>
        <v>2350.5</v>
      </c>
      <c r="S53" s="5">
        <v>1</v>
      </c>
      <c r="T53" s="5">
        <v>8800000</v>
      </c>
      <c r="U53" s="7">
        <f t="shared" ref="U53:U59" si="25">T53/S53</f>
        <v>8800000</v>
      </c>
    </row>
    <row r="54" spans="1:21" x14ac:dyDescent="0.3">
      <c r="A54" s="8">
        <v>45353</v>
      </c>
      <c r="B54" s="5">
        <v>9</v>
      </c>
      <c r="C54" s="5">
        <v>964</v>
      </c>
      <c r="D54" s="5">
        <v>274</v>
      </c>
      <c r="E54" s="5">
        <v>862</v>
      </c>
      <c r="F54" s="5">
        <f t="shared" si="17"/>
        <v>107.11111111111111</v>
      </c>
      <c r="G54" s="5">
        <f t="shared" si="18"/>
        <v>30.444444444444443</v>
      </c>
      <c r="H54" s="7">
        <f t="shared" si="19"/>
        <v>95.777777777777771</v>
      </c>
      <c r="I54" s="5">
        <v>7</v>
      </c>
      <c r="J54" s="5">
        <v>4455</v>
      </c>
      <c r="K54" s="5">
        <v>457</v>
      </c>
      <c r="L54" s="5">
        <v>477</v>
      </c>
      <c r="M54" s="5">
        <f t="shared" si="22"/>
        <v>636.42857142857144</v>
      </c>
      <c r="N54" s="5">
        <f t="shared" si="23"/>
        <v>65.285714285714292</v>
      </c>
      <c r="O54" s="7">
        <f t="shared" si="24"/>
        <v>68.142857142857139</v>
      </c>
      <c r="P54" s="5">
        <v>7</v>
      </c>
      <c r="Q54" s="5">
        <v>6367</v>
      </c>
      <c r="R54" s="7">
        <f t="shared" si="20"/>
        <v>909.57142857142856</v>
      </c>
      <c r="S54" s="5">
        <v>15</v>
      </c>
      <c r="T54" s="5">
        <v>26115000</v>
      </c>
      <c r="U54" s="7">
        <f t="shared" si="25"/>
        <v>1741000</v>
      </c>
    </row>
    <row r="55" spans="1:21" x14ac:dyDescent="0.3">
      <c r="A55" s="8">
        <v>45354</v>
      </c>
      <c r="B55" s="5">
        <v>8</v>
      </c>
      <c r="C55" s="5">
        <v>924</v>
      </c>
      <c r="D55" s="5">
        <v>458</v>
      </c>
      <c r="E55" s="5">
        <v>1181</v>
      </c>
      <c r="F55" s="5">
        <f t="shared" ref="F55:F62" si="26">C55/B55</f>
        <v>115.5</v>
      </c>
      <c r="G55" s="5">
        <f t="shared" ref="G55:G62" si="27">D55/B55</f>
        <v>57.25</v>
      </c>
      <c r="H55" s="7">
        <f t="shared" ref="H55:H62" si="28">E55/B55</f>
        <v>147.625</v>
      </c>
      <c r="I55" s="5">
        <v>4</v>
      </c>
      <c r="J55" s="5">
        <v>13762</v>
      </c>
      <c r="K55" s="5">
        <v>2427</v>
      </c>
      <c r="L55" s="5">
        <v>779</v>
      </c>
      <c r="M55" s="5">
        <f t="shared" si="22"/>
        <v>3440.5</v>
      </c>
      <c r="N55" s="5">
        <f t="shared" si="23"/>
        <v>606.75</v>
      </c>
      <c r="O55" s="7">
        <f t="shared" si="24"/>
        <v>194.75</v>
      </c>
      <c r="P55" s="5">
        <v>2</v>
      </c>
      <c r="Q55" s="5">
        <v>12200</v>
      </c>
      <c r="R55" s="7">
        <f t="shared" si="20"/>
        <v>6100</v>
      </c>
      <c r="S55" s="5">
        <v>10</v>
      </c>
      <c r="T55" s="5">
        <v>26176000</v>
      </c>
      <c r="U55" s="7">
        <f t="shared" si="25"/>
        <v>2617600</v>
      </c>
    </row>
    <row r="56" spans="1:21" x14ac:dyDescent="0.3">
      <c r="A56" s="8">
        <v>45355</v>
      </c>
      <c r="B56" s="5">
        <v>5</v>
      </c>
      <c r="C56" s="5">
        <v>605</v>
      </c>
      <c r="D56" s="5">
        <v>216</v>
      </c>
      <c r="E56" s="5">
        <v>651</v>
      </c>
      <c r="F56" s="5">
        <f t="shared" si="26"/>
        <v>121</v>
      </c>
      <c r="G56" s="5">
        <f t="shared" si="27"/>
        <v>43.2</v>
      </c>
      <c r="H56" s="7">
        <f t="shared" si="28"/>
        <v>130.19999999999999</v>
      </c>
      <c r="I56" s="5">
        <v>4</v>
      </c>
      <c r="J56" s="5">
        <v>6646</v>
      </c>
      <c r="K56" s="5">
        <v>1134</v>
      </c>
      <c r="L56" s="5">
        <v>410</v>
      </c>
      <c r="M56" s="5">
        <f t="shared" si="22"/>
        <v>1661.5</v>
      </c>
      <c r="N56" s="5">
        <f t="shared" si="23"/>
        <v>283.5</v>
      </c>
      <c r="O56" s="7">
        <f t="shared" si="24"/>
        <v>102.5</v>
      </c>
      <c r="P56" s="5">
        <v>7</v>
      </c>
      <c r="Q56" s="5">
        <v>11155</v>
      </c>
      <c r="R56" s="7">
        <f t="shared" si="20"/>
        <v>1593.5714285714287</v>
      </c>
      <c r="S56" s="5">
        <v>7</v>
      </c>
      <c r="T56" s="5">
        <v>2985000</v>
      </c>
      <c r="U56" s="7">
        <f t="shared" si="25"/>
        <v>426428.57142857142</v>
      </c>
    </row>
    <row r="57" spans="1:21" x14ac:dyDescent="0.3">
      <c r="A57" s="8">
        <v>45356</v>
      </c>
      <c r="B57" s="5">
        <v>5</v>
      </c>
      <c r="C57" s="5">
        <v>234</v>
      </c>
      <c r="D57" s="5">
        <v>617</v>
      </c>
      <c r="E57" s="5">
        <v>415</v>
      </c>
      <c r="F57" s="5">
        <f t="shared" si="26"/>
        <v>46.8</v>
      </c>
      <c r="G57" s="5">
        <f t="shared" si="27"/>
        <v>123.4</v>
      </c>
      <c r="H57" s="7">
        <f t="shared" si="28"/>
        <v>83</v>
      </c>
      <c r="I57" s="5">
        <v>3</v>
      </c>
      <c r="J57" s="5">
        <v>11900</v>
      </c>
      <c r="K57" s="5">
        <v>2016</v>
      </c>
      <c r="L57" s="5">
        <v>535</v>
      </c>
      <c r="M57" s="5">
        <f t="shared" si="22"/>
        <v>3966.6666666666665</v>
      </c>
      <c r="N57" s="5">
        <f t="shared" si="23"/>
        <v>672</v>
      </c>
      <c r="O57" s="7">
        <f t="shared" si="24"/>
        <v>178.33333333333334</v>
      </c>
      <c r="P57" s="5">
        <v>5</v>
      </c>
      <c r="Q57" s="5">
        <v>22800</v>
      </c>
      <c r="R57" s="7">
        <f t="shared" si="20"/>
        <v>4560</v>
      </c>
      <c r="S57" s="5">
        <v>1</v>
      </c>
      <c r="T57" s="5">
        <v>49000</v>
      </c>
      <c r="U57" s="7">
        <f t="shared" si="25"/>
        <v>49000</v>
      </c>
    </row>
    <row r="58" spans="1:21" x14ac:dyDescent="0.3">
      <c r="A58" s="8">
        <v>45357</v>
      </c>
      <c r="B58" s="5">
        <v>8</v>
      </c>
      <c r="C58" s="5">
        <v>448</v>
      </c>
      <c r="D58" s="5">
        <v>571</v>
      </c>
      <c r="E58" s="5">
        <v>1210</v>
      </c>
      <c r="F58" s="5">
        <f t="shared" si="26"/>
        <v>56</v>
      </c>
      <c r="G58" s="5">
        <f t="shared" si="27"/>
        <v>71.375</v>
      </c>
      <c r="H58" s="7">
        <f t="shared" si="28"/>
        <v>151.25</v>
      </c>
      <c r="I58" s="5">
        <v>9</v>
      </c>
      <c r="J58" s="5">
        <v>13137</v>
      </c>
      <c r="K58" s="5">
        <v>1483</v>
      </c>
      <c r="L58" s="5">
        <v>760</v>
      </c>
      <c r="M58" s="5">
        <f t="shared" si="22"/>
        <v>1459.6666666666667</v>
      </c>
      <c r="N58" s="5">
        <f t="shared" si="23"/>
        <v>164.77777777777777</v>
      </c>
      <c r="O58" s="7">
        <f t="shared" si="24"/>
        <v>84.444444444444443</v>
      </c>
      <c r="P58" s="5">
        <v>8</v>
      </c>
      <c r="Q58" s="5">
        <v>46244</v>
      </c>
      <c r="R58" s="7">
        <f t="shared" si="20"/>
        <v>5780.5</v>
      </c>
      <c r="S58" s="5">
        <v>1</v>
      </c>
      <c r="T58" s="5">
        <v>38000</v>
      </c>
      <c r="U58" s="7">
        <f t="shared" si="25"/>
        <v>38000</v>
      </c>
    </row>
    <row r="59" spans="1:21" x14ac:dyDescent="0.3">
      <c r="A59" s="8">
        <v>45358</v>
      </c>
      <c r="B59" s="5">
        <v>7</v>
      </c>
      <c r="C59" s="5">
        <v>634</v>
      </c>
      <c r="D59" s="5">
        <v>347</v>
      </c>
      <c r="E59" s="5">
        <v>958</v>
      </c>
      <c r="F59" s="5">
        <f t="shared" si="26"/>
        <v>90.571428571428569</v>
      </c>
      <c r="G59" s="5">
        <f t="shared" si="27"/>
        <v>49.571428571428569</v>
      </c>
      <c r="H59" s="7">
        <f t="shared" si="28"/>
        <v>136.85714285714286</v>
      </c>
      <c r="I59" s="5">
        <v>5</v>
      </c>
      <c r="J59" s="5">
        <v>8354</v>
      </c>
      <c r="K59" s="5">
        <v>926</v>
      </c>
      <c r="L59" s="5">
        <v>425</v>
      </c>
      <c r="M59" s="5">
        <f t="shared" si="22"/>
        <v>1670.8</v>
      </c>
      <c r="N59" s="5">
        <f t="shared" si="23"/>
        <v>185.2</v>
      </c>
      <c r="O59" s="7">
        <f t="shared" si="24"/>
        <v>85</v>
      </c>
      <c r="P59" s="5">
        <v>7</v>
      </c>
      <c r="Q59" s="5">
        <v>7549</v>
      </c>
      <c r="R59" s="7">
        <f t="shared" si="20"/>
        <v>1078.4285714285713</v>
      </c>
      <c r="S59" s="5">
        <v>2</v>
      </c>
      <c r="T59" s="5">
        <v>71000</v>
      </c>
      <c r="U59" s="7">
        <f t="shared" si="25"/>
        <v>35500</v>
      </c>
    </row>
    <row r="60" spans="1:21" x14ac:dyDescent="0.3">
      <c r="A60" s="8">
        <v>45359</v>
      </c>
      <c r="B60" s="5">
        <v>2</v>
      </c>
      <c r="C60" s="5">
        <v>112</v>
      </c>
      <c r="D60" s="5">
        <v>407</v>
      </c>
      <c r="E60" s="5">
        <v>480</v>
      </c>
      <c r="F60" s="5">
        <f t="shared" si="26"/>
        <v>56</v>
      </c>
      <c r="G60" s="5">
        <f t="shared" si="27"/>
        <v>203.5</v>
      </c>
      <c r="H60" s="7">
        <f t="shared" si="28"/>
        <v>240</v>
      </c>
      <c r="I60" s="5">
        <v>5</v>
      </c>
      <c r="J60" s="5">
        <v>1902</v>
      </c>
      <c r="K60" s="5">
        <v>314</v>
      </c>
      <c r="L60" s="5">
        <v>357</v>
      </c>
      <c r="M60" s="5">
        <f t="shared" si="22"/>
        <v>380.4</v>
      </c>
      <c r="N60" s="5">
        <f t="shared" si="23"/>
        <v>62.8</v>
      </c>
      <c r="O60" s="7">
        <f t="shared" si="24"/>
        <v>71.400000000000006</v>
      </c>
      <c r="P60" s="5">
        <v>2</v>
      </c>
      <c r="Q60" s="5">
        <v>3351</v>
      </c>
      <c r="R60" s="7">
        <f t="shared" si="20"/>
        <v>1675.5</v>
      </c>
      <c r="S60" s="5">
        <v>0</v>
      </c>
      <c r="T60" s="5">
        <v>0</v>
      </c>
      <c r="U60" s="7">
        <v>0</v>
      </c>
    </row>
    <row r="61" spans="1:21" x14ac:dyDescent="0.3">
      <c r="A61" s="8">
        <v>45360</v>
      </c>
      <c r="B61" s="5">
        <v>6</v>
      </c>
      <c r="C61" s="5">
        <v>409</v>
      </c>
      <c r="D61" s="5">
        <v>300</v>
      </c>
      <c r="E61" s="5">
        <v>776</v>
      </c>
      <c r="F61" s="5">
        <f t="shared" si="26"/>
        <v>68.166666666666671</v>
      </c>
      <c r="G61" s="5">
        <f t="shared" si="27"/>
        <v>50</v>
      </c>
      <c r="H61" s="7">
        <f t="shared" si="28"/>
        <v>129.33333333333334</v>
      </c>
      <c r="I61" s="5">
        <v>6</v>
      </c>
      <c r="J61" s="5">
        <v>16985</v>
      </c>
      <c r="K61" s="5">
        <v>2079</v>
      </c>
      <c r="L61" s="5">
        <v>638</v>
      </c>
      <c r="M61" s="5">
        <f t="shared" si="22"/>
        <v>2830.8333333333335</v>
      </c>
      <c r="N61" s="5">
        <f t="shared" si="23"/>
        <v>346.5</v>
      </c>
      <c r="O61" s="7">
        <f t="shared" si="24"/>
        <v>106.33333333333333</v>
      </c>
      <c r="P61" s="5">
        <v>8</v>
      </c>
      <c r="Q61" s="5">
        <v>24369</v>
      </c>
      <c r="R61" s="7">
        <f t="shared" si="20"/>
        <v>3046.125</v>
      </c>
      <c r="S61" s="5">
        <v>0</v>
      </c>
      <c r="T61" s="5">
        <v>0</v>
      </c>
      <c r="U61" s="7">
        <v>0</v>
      </c>
    </row>
    <row r="62" spans="1:21" x14ac:dyDescent="0.3">
      <c r="A62" s="8">
        <v>45361</v>
      </c>
      <c r="B62" s="5">
        <v>7</v>
      </c>
      <c r="C62" s="5">
        <v>453</v>
      </c>
      <c r="D62" s="5">
        <v>376</v>
      </c>
      <c r="E62" s="5">
        <v>969</v>
      </c>
      <c r="F62" s="5">
        <f t="shared" si="26"/>
        <v>64.714285714285708</v>
      </c>
      <c r="G62" s="5">
        <f t="shared" si="27"/>
        <v>53.714285714285715</v>
      </c>
      <c r="H62" s="7">
        <f t="shared" si="28"/>
        <v>138.42857142857142</v>
      </c>
      <c r="I62" s="5">
        <v>5</v>
      </c>
      <c r="J62" s="5">
        <v>9245</v>
      </c>
      <c r="K62" s="5">
        <v>1167</v>
      </c>
      <c r="L62" s="5">
        <v>523</v>
      </c>
      <c r="M62" s="5">
        <f t="shared" si="22"/>
        <v>1849</v>
      </c>
      <c r="N62" s="5">
        <f t="shared" si="23"/>
        <v>233.4</v>
      </c>
      <c r="O62" s="7">
        <f t="shared" si="24"/>
        <v>104.6</v>
      </c>
      <c r="P62" s="5">
        <v>5</v>
      </c>
      <c r="Q62" s="5">
        <v>20695</v>
      </c>
      <c r="R62" s="7">
        <f t="shared" si="20"/>
        <v>4139</v>
      </c>
      <c r="S62" s="5">
        <v>1</v>
      </c>
      <c r="T62" s="5">
        <v>163000</v>
      </c>
      <c r="U62" s="7">
        <f>T62/S62</f>
        <v>163000</v>
      </c>
    </row>
    <row r="63" spans="1:21" x14ac:dyDescent="0.3">
      <c r="A63" s="8">
        <v>45362</v>
      </c>
      <c r="B63" s="5">
        <v>7</v>
      </c>
      <c r="C63" s="5">
        <v>281</v>
      </c>
      <c r="D63" s="5">
        <v>275</v>
      </c>
      <c r="E63" s="5">
        <v>681</v>
      </c>
      <c r="F63" s="5">
        <f t="shared" ref="F63:F92" si="29">C63/B63</f>
        <v>40.142857142857146</v>
      </c>
      <c r="G63" s="5">
        <f t="shared" ref="G63:G92" si="30">D63/B63</f>
        <v>39.285714285714285</v>
      </c>
      <c r="H63" s="7">
        <f t="shared" ref="H63:H92" si="31">E63/B63</f>
        <v>97.285714285714292</v>
      </c>
      <c r="I63" s="5">
        <v>6</v>
      </c>
      <c r="J63" s="5">
        <v>1648</v>
      </c>
      <c r="K63" s="5">
        <v>129</v>
      </c>
      <c r="L63" s="5">
        <v>346</v>
      </c>
      <c r="M63" s="5">
        <f t="shared" si="22"/>
        <v>274.66666666666669</v>
      </c>
      <c r="N63" s="5">
        <f t="shared" si="23"/>
        <v>21.5</v>
      </c>
      <c r="O63" s="7">
        <f t="shared" si="24"/>
        <v>57.666666666666664</v>
      </c>
      <c r="P63" s="5">
        <v>5</v>
      </c>
      <c r="Q63" s="5">
        <v>6627</v>
      </c>
      <c r="R63" s="7">
        <f t="shared" si="20"/>
        <v>1325.4</v>
      </c>
      <c r="S63" s="5">
        <v>9</v>
      </c>
      <c r="T63" s="5">
        <v>16721000</v>
      </c>
      <c r="U63" s="7">
        <f t="shared" ref="U63:U76" si="32">T63/S63</f>
        <v>1857888.888888889</v>
      </c>
    </row>
    <row r="64" spans="1:21" x14ac:dyDescent="0.3">
      <c r="A64" s="8">
        <v>45363</v>
      </c>
      <c r="B64" s="5">
        <v>7</v>
      </c>
      <c r="C64" s="5">
        <v>208</v>
      </c>
      <c r="D64" s="5">
        <v>365</v>
      </c>
      <c r="E64" s="5">
        <v>798</v>
      </c>
      <c r="F64" s="5">
        <f t="shared" si="29"/>
        <v>29.714285714285715</v>
      </c>
      <c r="G64" s="5">
        <f t="shared" si="30"/>
        <v>52.142857142857146</v>
      </c>
      <c r="H64" s="7">
        <f t="shared" si="31"/>
        <v>114</v>
      </c>
      <c r="I64" s="5">
        <v>5</v>
      </c>
      <c r="J64" s="5">
        <v>9277</v>
      </c>
      <c r="K64" s="5">
        <v>1657</v>
      </c>
      <c r="L64" s="5">
        <v>1026</v>
      </c>
      <c r="M64" s="5">
        <f t="shared" si="22"/>
        <v>1855.4</v>
      </c>
      <c r="N64" s="5">
        <f t="shared" si="23"/>
        <v>331.4</v>
      </c>
      <c r="O64" s="7">
        <f t="shared" si="24"/>
        <v>205.2</v>
      </c>
      <c r="P64" s="5">
        <v>6</v>
      </c>
      <c r="Q64" s="5">
        <v>3052</v>
      </c>
      <c r="R64" s="7">
        <f t="shared" si="20"/>
        <v>508.66666666666669</v>
      </c>
      <c r="S64" s="5">
        <v>1</v>
      </c>
      <c r="T64" s="5">
        <v>97000</v>
      </c>
      <c r="U64" s="7">
        <f t="shared" si="32"/>
        <v>97000</v>
      </c>
    </row>
    <row r="65" spans="1:21" x14ac:dyDescent="0.3">
      <c r="A65" s="8">
        <v>45364</v>
      </c>
      <c r="B65" s="5">
        <v>5</v>
      </c>
      <c r="C65" s="5">
        <v>236</v>
      </c>
      <c r="D65" s="5">
        <v>261</v>
      </c>
      <c r="E65" s="5">
        <v>391</v>
      </c>
      <c r="F65" s="5">
        <f t="shared" si="29"/>
        <v>47.2</v>
      </c>
      <c r="G65" s="5">
        <f t="shared" si="30"/>
        <v>52.2</v>
      </c>
      <c r="H65" s="7">
        <f t="shared" si="31"/>
        <v>78.2</v>
      </c>
      <c r="I65" s="5">
        <v>4</v>
      </c>
      <c r="J65" s="5">
        <v>1275</v>
      </c>
      <c r="K65" s="5">
        <v>218</v>
      </c>
      <c r="L65" s="5">
        <v>954</v>
      </c>
      <c r="M65" s="5">
        <f t="shared" si="22"/>
        <v>318.75</v>
      </c>
      <c r="N65" s="5">
        <f t="shared" si="23"/>
        <v>54.5</v>
      </c>
      <c r="O65" s="7">
        <f t="shared" si="24"/>
        <v>238.5</v>
      </c>
      <c r="P65" s="5">
        <v>2</v>
      </c>
      <c r="Q65" s="5">
        <v>1376</v>
      </c>
      <c r="R65" s="7">
        <f t="shared" si="20"/>
        <v>688</v>
      </c>
      <c r="S65" s="5">
        <v>1</v>
      </c>
      <c r="T65" s="5">
        <v>237000</v>
      </c>
      <c r="U65" s="7">
        <f t="shared" si="32"/>
        <v>237000</v>
      </c>
    </row>
    <row r="66" spans="1:21" x14ac:dyDescent="0.3">
      <c r="A66" s="8">
        <v>45365</v>
      </c>
      <c r="B66" s="5">
        <v>8</v>
      </c>
      <c r="C66" s="5">
        <v>553</v>
      </c>
      <c r="D66" s="5">
        <v>339</v>
      </c>
      <c r="E66" s="5">
        <v>892</v>
      </c>
      <c r="F66" s="5">
        <f t="shared" si="29"/>
        <v>69.125</v>
      </c>
      <c r="G66" s="5">
        <f t="shared" si="30"/>
        <v>42.375</v>
      </c>
      <c r="H66" s="7">
        <f t="shared" si="31"/>
        <v>111.5</v>
      </c>
      <c r="I66" s="5">
        <v>8</v>
      </c>
      <c r="J66" s="5">
        <v>7446</v>
      </c>
      <c r="K66" s="5">
        <v>1266</v>
      </c>
      <c r="L66" s="5">
        <v>696</v>
      </c>
      <c r="M66" s="5">
        <f t="shared" si="22"/>
        <v>930.75</v>
      </c>
      <c r="N66" s="5">
        <f t="shared" si="23"/>
        <v>158.25</v>
      </c>
      <c r="O66" s="7">
        <f t="shared" si="24"/>
        <v>87</v>
      </c>
      <c r="P66" s="5">
        <v>6</v>
      </c>
      <c r="Q66" s="5">
        <v>6150</v>
      </c>
      <c r="R66" s="7">
        <f t="shared" si="20"/>
        <v>1025</v>
      </c>
      <c r="S66" s="5">
        <v>5</v>
      </c>
      <c r="T66" s="5">
        <v>1267000</v>
      </c>
      <c r="U66" s="7">
        <f t="shared" si="32"/>
        <v>253400</v>
      </c>
    </row>
    <row r="67" spans="1:21" x14ac:dyDescent="0.3">
      <c r="A67" s="8">
        <v>45366</v>
      </c>
      <c r="B67" s="5">
        <v>5</v>
      </c>
      <c r="C67" s="5">
        <v>303</v>
      </c>
      <c r="D67" s="5">
        <v>207</v>
      </c>
      <c r="E67" s="5">
        <v>458</v>
      </c>
      <c r="F67" s="5">
        <f t="shared" si="29"/>
        <v>60.6</v>
      </c>
      <c r="G67" s="5">
        <f t="shared" si="30"/>
        <v>41.4</v>
      </c>
      <c r="H67" s="7">
        <f t="shared" si="31"/>
        <v>91.6</v>
      </c>
      <c r="I67" s="5">
        <v>9</v>
      </c>
      <c r="J67" s="5">
        <v>15567</v>
      </c>
      <c r="K67" s="5">
        <v>3946</v>
      </c>
      <c r="L67" s="5">
        <v>1162</v>
      </c>
      <c r="M67" s="5">
        <f t="shared" si="22"/>
        <v>1729.6666666666667</v>
      </c>
      <c r="N67" s="5">
        <f t="shared" si="23"/>
        <v>438.44444444444446</v>
      </c>
      <c r="O67" s="7">
        <f t="shared" si="24"/>
        <v>129.11111111111111</v>
      </c>
      <c r="P67" s="5">
        <v>7</v>
      </c>
      <c r="Q67" s="5">
        <v>5949</v>
      </c>
      <c r="R67" s="7">
        <f t="shared" si="20"/>
        <v>849.85714285714289</v>
      </c>
      <c r="S67" s="5">
        <v>2</v>
      </c>
      <c r="T67" s="5">
        <v>819000</v>
      </c>
      <c r="U67" s="7">
        <f t="shared" si="32"/>
        <v>409500</v>
      </c>
    </row>
    <row r="68" spans="1:21" x14ac:dyDescent="0.3">
      <c r="A68" s="8">
        <v>45367</v>
      </c>
      <c r="B68" s="5">
        <v>5</v>
      </c>
      <c r="C68" s="5">
        <v>227</v>
      </c>
      <c r="D68" s="5">
        <v>191</v>
      </c>
      <c r="E68" s="5">
        <v>436</v>
      </c>
      <c r="F68" s="5">
        <f t="shared" si="29"/>
        <v>45.4</v>
      </c>
      <c r="G68" s="5">
        <f t="shared" si="30"/>
        <v>38.200000000000003</v>
      </c>
      <c r="H68" s="7">
        <f t="shared" si="31"/>
        <v>87.2</v>
      </c>
      <c r="I68" s="5">
        <v>7</v>
      </c>
      <c r="J68" s="5">
        <v>9573</v>
      </c>
      <c r="K68" s="5">
        <v>2335</v>
      </c>
      <c r="L68" s="5">
        <v>1152</v>
      </c>
      <c r="M68" s="5">
        <f t="shared" si="22"/>
        <v>1367.5714285714287</v>
      </c>
      <c r="N68" s="5">
        <f t="shared" si="23"/>
        <v>333.57142857142856</v>
      </c>
      <c r="O68" s="7">
        <f t="shared" si="24"/>
        <v>164.57142857142858</v>
      </c>
      <c r="P68" s="5">
        <v>7</v>
      </c>
      <c r="Q68" s="5">
        <v>4955</v>
      </c>
      <c r="R68" s="7">
        <f t="shared" si="20"/>
        <v>707.85714285714289</v>
      </c>
      <c r="S68" s="5">
        <v>8</v>
      </c>
      <c r="T68" s="5">
        <v>4521000</v>
      </c>
      <c r="U68" s="7">
        <f t="shared" si="32"/>
        <v>565125</v>
      </c>
    </row>
    <row r="69" spans="1:21" x14ac:dyDescent="0.3">
      <c r="A69" s="8">
        <v>45368</v>
      </c>
      <c r="B69" s="5">
        <v>9</v>
      </c>
      <c r="C69" s="5">
        <v>1490</v>
      </c>
      <c r="D69" s="5">
        <v>471</v>
      </c>
      <c r="E69" s="5">
        <v>1501</v>
      </c>
      <c r="F69" s="5">
        <f t="shared" si="29"/>
        <v>165.55555555555554</v>
      </c>
      <c r="G69" s="5">
        <f t="shared" si="30"/>
        <v>52.333333333333336</v>
      </c>
      <c r="H69" s="7">
        <f t="shared" si="31"/>
        <v>166.77777777777777</v>
      </c>
      <c r="I69" s="5">
        <v>11</v>
      </c>
      <c r="J69" s="5">
        <v>22003</v>
      </c>
      <c r="K69" s="5">
        <v>2973</v>
      </c>
      <c r="L69" s="5">
        <v>1390</v>
      </c>
      <c r="M69" s="5">
        <f t="shared" si="22"/>
        <v>2000.2727272727273</v>
      </c>
      <c r="N69" s="5">
        <f t="shared" si="23"/>
        <v>270.27272727272725</v>
      </c>
      <c r="O69" s="7">
        <f t="shared" si="24"/>
        <v>126.36363636363636</v>
      </c>
      <c r="P69" s="5">
        <v>6</v>
      </c>
      <c r="Q69" s="5">
        <v>9174</v>
      </c>
      <c r="R69" s="7">
        <f t="shared" si="20"/>
        <v>1529</v>
      </c>
      <c r="S69" s="5">
        <v>8</v>
      </c>
      <c r="T69" s="5">
        <v>2257000</v>
      </c>
      <c r="U69" s="7">
        <f t="shared" si="32"/>
        <v>282125</v>
      </c>
    </row>
    <row r="70" spans="1:21" x14ac:dyDescent="0.3">
      <c r="A70" s="8">
        <v>45369</v>
      </c>
      <c r="B70" s="5">
        <v>8</v>
      </c>
      <c r="C70" s="5">
        <v>323</v>
      </c>
      <c r="D70" s="5">
        <v>426</v>
      </c>
      <c r="E70" s="5">
        <v>821</v>
      </c>
      <c r="F70" s="5">
        <f t="shared" si="29"/>
        <v>40.375</v>
      </c>
      <c r="G70" s="5">
        <f t="shared" si="30"/>
        <v>53.25</v>
      </c>
      <c r="H70" s="7">
        <f t="shared" si="31"/>
        <v>102.625</v>
      </c>
      <c r="I70" s="5">
        <v>11</v>
      </c>
      <c r="J70" s="5">
        <v>23471</v>
      </c>
      <c r="K70" s="5">
        <v>5692</v>
      </c>
      <c r="L70" s="5">
        <v>1317</v>
      </c>
      <c r="M70" s="5">
        <f t="shared" si="22"/>
        <v>2133.7272727272725</v>
      </c>
      <c r="N70" s="5">
        <f t="shared" si="23"/>
        <v>517.4545454545455</v>
      </c>
      <c r="O70" s="7">
        <f t="shared" si="24"/>
        <v>119.72727272727273</v>
      </c>
      <c r="P70" s="5">
        <v>5</v>
      </c>
      <c r="Q70" s="5">
        <v>15345</v>
      </c>
      <c r="R70" s="7">
        <f t="shared" si="20"/>
        <v>3069</v>
      </c>
      <c r="S70" s="5">
        <v>3</v>
      </c>
      <c r="T70" s="5">
        <v>812000</v>
      </c>
      <c r="U70" s="7">
        <f t="shared" si="32"/>
        <v>270666.66666666669</v>
      </c>
    </row>
    <row r="71" spans="1:21" x14ac:dyDescent="0.3">
      <c r="A71" s="8">
        <v>45370</v>
      </c>
      <c r="B71" s="5">
        <v>10</v>
      </c>
      <c r="C71" s="5">
        <v>878</v>
      </c>
      <c r="D71" s="5">
        <v>618</v>
      </c>
      <c r="E71" s="5">
        <v>1458</v>
      </c>
      <c r="F71" s="5">
        <f t="shared" si="29"/>
        <v>87.8</v>
      </c>
      <c r="G71" s="5">
        <f t="shared" si="30"/>
        <v>61.8</v>
      </c>
      <c r="H71" s="7">
        <f t="shared" si="31"/>
        <v>145.80000000000001</v>
      </c>
      <c r="I71" s="5">
        <v>7</v>
      </c>
      <c r="J71" s="5">
        <v>21102</v>
      </c>
      <c r="K71" s="5">
        <v>4391</v>
      </c>
      <c r="L71" s="5">
        <v>1365</v>
      </c>
      <c r="M71" s="5">
        <f t="shared" si="22"/>
        <v>3014.5714285714284</v>
      </c>
      <c r="N71" s="5">
        <f t="shared" si="23"/>
        <v>627.28571428571433</v>
      </c>
      <c r="O71" s="7">
        <f t="shared" si="24"/>
        <v>195</v>
      </c>
      <c r="P71" s="5">
        <v>7</v>
      </c>
      <c r="Q71" s="5">
        <v>30496</v>
      </c>
      <c r="R71" s="7">
        <f t="shared" si="20"/>
        <v>4356.5714285714284</v>
      </c>
      <c r="S71" s="5">
        <v>3</v>
      </c>
      <c r="T71" s="5">
        <v>1086000</v>
      </c>
      <c r="U71" s="7">
        <f t="shared" si="32"/>
        <v>362000</v>
      </c>
    </row>
    <row r="72" spans="1:21" x14ac:dyDescent="0.3">
      <c r="A72" s="8">
        <v>45371</v>
      </c>
      <c r="B72" s="5">
        <v>9</v>
      </c>
      <c r="C72" s="5">
        <v>648</v>
      </c>
      <c r="D72" s="5">
        <v>370</v>
      </c>
      <c r="E72" s="5">
        <v>920</v>
      </c>
      <c r="F72" s="5">
        <f t="shared" si="29"/>
        <v>72</v>
      </c>
      <c r="G72" s="5">
        <f t="shared" si="30"/>
        <v>41.111111111111114</v>
      </c>
      <c r="H72" s="7">
        <f t="shared" si="31"/>
        <v>102.22222222222223</v>
      </c>
      <c r="I72" s="5">
        <v>10</v>
      </c>
      <c r="J72" s="5">
        <v>27904</v>
      </c>
      <c r="K72" s="5">
        <v>5071</v>
      </c>
      <c r="L72" s="5">
        <v>1064</v>
      </c>
      <c r="M72" s="5">
        <f t="shared" si="22"/>
        <v>2790.4</v>
      </c>
      <c r="N72" s="5">
        <f t="shared" si="23"/>
        <v>507.1</v>
      </c>
      <c r="O72" s="7">
        <f t="shared" si="24"/>
        <v>106.4</v>
      </c>
      <c r="P72" s="5">
        <v>5</v>
      </c>
      <c r="Q72" s="5">
        <v>16330</v>
      </c>
      <c r="R72" s="7">
        <f t="shared" si="20"/>
        <v>3266</v>
      </c>
      <c r="S72" s="5">
        <v>1</v>
      </c>
      <c r="T72" s="5">
        <v>96000</v>
      </c>
      <c r="U72" s="7">
        <f t="shared" si="32"/>
        <v>96000</v>
      </c>
    </row>
    <row r="73" spans="1:21" x14ac:dyDescent="0.3">
      <c r="A73" s="8">
        <v>45372</v>
      </c>
      <c r="B73" s="5">
        <v>7</v>
      </c>
      <c r="C73" s="5">
        <v>187</v>
      </c>
      <c r="D73" s="5">
        <v>303</v>
      </c>
      <c r="E73" s="5">
        <v>764</v>
      </c>
      <c r="F73" s="5">
        <f t="shared" si="29"/>
        <v>26.714285714285715</v>
      </c>
      <c r="G73" s="5">
        <f t="shared" si="30"/>
        <v>43.285714285714285</v>
      </c>
      <c r="H73" s="7">
        <f t="shared" si="31"/>
        <v>109.14285714285714</v>
      </c>
      <c r="I73" s="5">
        <v>8</v>
      </c>
      <c r="J73" s="5">
        <v>13841</v>
      </c>
      <c r="K73" s="5">
        <v>1892</v>
      </c>
      <c r="L73" s="5">
        <v>1826</v>
      </c>
      <c r="M73" s="5">
        <f t="shared" si="22"/>
        <v>1730.125</v>
      </c>
      <c r="N73" s="5">
        <f t="shared" si="23"/>
        <v>236.5</v>
      </c>
      <c r="O73" s="7">
        <f t="shared" si="24"/>
        <v>228.25</v>
      </c>
      <c r="P73" s="5">
        <v>5</v>
      </c>
      <c r="Q73" s="5">
        <v>12916</v>
      </c>
      <c r="R73" s="7">
        <f t="shared" si="20"/>
        <v>2583.1999999999998</v>
      </c>
      <c r="S73" s="5">
        <v>2</v>
      </c>
      <c r="T73" s="5">
        <v>389000</v>
      </c>
      <c r="U73" s="7">
        <f t="shared" si="32"/>
        <v>194500</v>
      </c>
    </row>
    <row r="74" spans="1:21" x14ac:dyDescent="0.3">
      <c r="A74" s="8">
        <v>45373</v>
      </c>
      <c r="B74" s="5">
        <v>6</v>
      </c>
      <c r="C74" s="5">
        <v>212</v>
      </c>
      <c r="D74" s="5">
        <v>240</v>
      </c>
      <c r="E74" s="5">
        <v>863</v>
      </c>
      <c r="F74" s="5">
        <f t="shared" si="29"/>
        <v>35.333333333333336</v>
      </c>
      <c r="G74" s="5">
        <f t="shared" si="30"/>
        <v>40</v>
      </c>
      <c r="H74" s="7">
        <f t="shared" si="31"/>
        <v>143.83333333333334</v>
      </c>
      <c r="I74" s="5">
        <v>7</v>
      </c>
      <c r="J74" s="5">
        <v>12784</v>
      </c>
      <c r="K74" s="5">
        <v>1447</v>
      </c>
      <c r="L74" s="5">
        <v>1112</v>
      </c>
      <c r="M74" s="5">
        <f t="shared" si="22"/>
        <v>1826.2857142857142</v>
      </c>
      <c r="N74" s="5">
        <f t="shared" si="23"/>
        <v>206.71428571428572</v>
      </c>
      <c r="O74" s="7">
        <f t="shared" si="24"/>
        <v>158.85714285714286</v>
      </c>
      <c r="P74" s="5">
        <v>5</v>
      </c>
      <c r="Q74" s="5">
        <v>2870</v>
      </c>
      <c r="R74" s="7">
        <f t="shared" si="20"/>
        <v>574</v>
      </c>
      <c r="S74" s="5">
        <v>4</v>
      </c>
      <c r="T74" s="5">
        <v>141000</v>
      </c>
      <c r="U74" s="7">
        <f t="shared" si="32"/>
        <v>35250</v>
      </c>
    </row>
    <row r="75" spans="1:21" x14ac:dyDescent="0.3">
      <c r="A75" s="8">
        <v>45374</v>
      </c>
      <c r="B75" s="5">
        <v>5</v>
      </c>
      <c r="C75" s="5">
        <v>729</v>
      </c>
      <c r="D75" s="5">
        <v>373</v>
      </c>
      <c r="E75" s="5">
        <v>1227</v>
      </c>
      <c r="F75" s="5">
        <f t="shared" si="29"/>
        <v>145.80000000000001</v>
      </c>
      <c r="G75" s="5">
        <f t="shared" si="30"/>
        <v>74.599999999999994</v>
      </c>
      <c r="H75" s="7">
        <f t="shared" si="31"/>
        <v>245.4</v>
      </c>
      <c r="I75" s="5">
        <v>7</v>
      </c>
      <c r="J75" s="5">
        <v>9074</v>
      </c>
      <c r="K75" s="5">
        <v>527</v>
      </c>
      <c r="L75" s="5">
        <v>1031</v>
      </c>
      <c r="M75" s="5">
        <f t="shared" si="22"/>
        <v>1296.2857142857142</v>
      </c>
      <c r="N75" s="5">
        <f t="shared" si="23"/>
        <v>75.285714285714292</v>
      </c>
      <c r="O75" s="7">
        <f t="shared" si="24"/>
        <v>147.28571428571428</v>
      </c>
      <c r="P75" s="5">
        <v>7</v>
      </c>
      <c r="Q75" s="5">
        <v>16233</v>
      </c>
      <c r="R75" s="7">
        <f t="shared" si="20"/>
        <v>2319</v>
      </c>
      <c r="S75" s="5">
        <v>2</v>
      </c>
      <c r="T75" s="5">
        <v>177000</v>
      </c>
      <c r="U75" s="7">
        <f t="shared" si="32"/>
        <v>88500</v>
      </c>
    </row>
    <row r="76" spans="1:21" x14ac:dyDescent="0.3">
      <c r="A76" s="8">
        <v>45375</v>
      </c>
      <c r="B76" s="5">
        <v>3</v>
      </c>
      <c r="C76" s="5">
        <v>343</v>
      </c>
      <c r="D76" s="5">
        <v>178</v>
      </c>
      <c r="E76" s="5">
        <v>439</v>
      </c>
      <c r="F76" s="5">
        <f t="shared" si="29"/>
        <v>114.33333333333333</v>
      </c>
      <c r="G76" s="5">
        <f t="shared" si="30"/>
        <v>59.333333333333336</v>
      </c>
      <c r="H76" s="7">
        <f t="shared" si="31"/>
        <v>146.33333333333334</v>
      </c>
      <c r="I76" s="5">
        <v>6</v>
      </c>
      <c r="J76" s="5">
        <v>9250</v>
      </c>
      <c r="K76" s="5">
        <v>1216</v>
      </c>
      <c r="L76" s="5">
        <v>347</v>
      </c>
      <c r="M76" s="5">
        <f t="shared" si="22"/>
        <v>1541.6666666666667</v>
      </c>
      <c r="N76" s="5">
        <f t="shared" si="23"/>
        <v>202.66666666666666</v>
      </c>
      <c r="O76" s="7">
        <f t="shared" si="24"/>
        <v>57.833333333333336</v>
      </c>
      <c r="P76" s="5">
        <v>5</v>
      </c>
      <c r="Q76" s="5">
        <v>19457</v>
      </c>
      <c r="R76" s="7">
        <f t="shared" si="20"/>
        <v>3891.4</v>
      </c>
      <c r="S76" s="5">
        <v>1</v>
      </c>
      <c r="T76" s="5">
        <v>91000</v>
      </c>
      <c r="U76" s="7">
        <f t="shared" si="32"/>
        <v>91000</v>
      </c>
    </row>
    <row r="77" spans="1:21" x14ac:dyDescent="0.3">
      <c r="A77" s="8">
        <v>45376</v>
      </c>
      <c r="B77" s="5">
        <v>5</v>
      </c>
      <c r="C77" s="5">
        <v>310</v>
      </c>
      <c r="D77" s="5">
        <v>270</v>
      </c>
      <c r="E77" s="5">
        <v>768</v>
      </c>
      <c r="F77" s="5">
        <f t="shared" si="29"/>
        <v>62</v>
      </c>
      <c r="G77" s="5">
        <f t="shared" si="30"/>
        <v>54</v>
      </c>
      <c r="H77" s="7">
        <f t="shared" si="31"/>
        <v>153.6</v>
      </c>
      <c r="I77" s="5">
        <v>7</v>
      </c>
      <c r="J77" s="5">
        <v>16166</v>
      </c>
      <c r="K77" s="5">
        <v>1515</v>
      </c>
      <c r="L77" s="5">
        <v>778</v>
      </c>
      <c r="M77" s="5">
        <f t="shared" si="22"/>
        <v>2309.4285714285716</v>
      </c>
      <c r="N77" s="5">
        <f t="shared" si="23"/>
        <v>216.42857142857142</v>
      </c>
      <c r="O77" s="7">
        <f t="shared" si="24"/>
        <v>111.14285714285714</v>
      </c>
      <c r="P77" s="5">
        <v>4</v>
      </c>
      <c r="Q77" s="5">
        <v>9339</v>
      </c>
      <c r="R77" s="7">
        <f t="shared" si="20"/>
        <v>2334.75</v>
      </c>
      <c r="S77" s="5">
        <v>0</v>
      </c>
      <c r="T77" s="5">
        <v>0</v>
      </c>
      <c r="U77" s="7">
        <v>0</v>
      </c>
    </row>
    <row r="78" spans="1:21" x14ac:dyDescent="0.3">
      <c r="A78" s="8">
        <v>45377</v>
      </c>
      <c r="B78" s="5">
        <v>7</v>
      </c>
      <c r="C78" s="5">
        <v>216</v>
      </c>
      <c r="D78" s="5">
        <v>282</v>
      </c>
      <c r="E78" s="5">
        <v>901</v>
      </c>
      <c r="F78" s="5">
        <f t="shared" si="29"/>
        <v>30.857142857142858</v>
      </c>
      <c r="G78" s="5">
        <f t="shared" si="30"/>
        <v>40.285714285714285</v>
      </c>
      <c r="H78" s="7">
        <f t="shared" si="31"/>
        <v>128.71428571428572</v>
      </c>
      <c r="I78" s="5">
        <v>7</v>
      </c>
      <c r="J78" s="5">
        <v>20963</v>
      </c>
      <c r="K78" s="5">
        <v>2489</v>
      </c>
      <c r="L78" s="5">
        <v>945</v>
      </c>
      <c r="M78" s="5">
        <f t="shared" si="22"/>
        <v>2994.7142857142858</v>
      </c>
      <c r="N78" s="5">
        <f t="shared" si="23"/>
        <v>355.57142857142856</v>
      </c>
      <c r="O78" s="7">
        <f t="shared" si="24"/>
        <v>135</v>
      </c>
      <c r="P78" s="5">
        <v>6</v>
      </c>
      <c r="Q78" s="5">
        <v>12853</v>
      </c>
      <c r="R78" s="7">
        <f t="shared" si="20"/>
        <v>2142.1666666666665</v>
      </c>
      <c r="S78" s="5">
        <v>0</v>
      </c>
      <c r="T78" s="5">
        <v>0</v>
      </c>
      <c r="U78" s="7">
        <v>0</v>
      </c>
    </row>
    <row r="79" spans="1:21" x14ac:dyDescent="0.3">
      <c r="A79" s="8">
        <v>45378</v>
      </c>
      <c r="B79" s="5">
        <v>6</v>
      </c>
      <c r="C79" s="5">
        <v>252</v>
      </c>
      <c r="D79" s="5">
        <v>312</v>
      </c>
      <c r="E79" s="5">
        <v>719</v>
      </c>
      <c r="F79" s="5">
        <f t="shared" si="29"/>
        <v>42</v>
      </c>
      <c r="G79" s="5">
        <f t="shared" si="30"/>
        <v>52</v>
      </c>
      <c r="H79" s="7">
        <f t="shared" si="31"/>
        <v>119.83333333333333</v>
      </c>
      <c r="I79" s="5">
        <v>8</v>
      </c>
      <c r="J79" s="5">
        <v>11398</v>
      </c>
      <c r="K79" s="5">
        <v>1479</v>
      </c>
      <c r="L79" s="5">
        <v>911</v>
      </c>
      <c r="M79" s="5">
        <f t="shared" si="22"/>
        <v>1424.75</v>
      </c>
      <c r="N79" s="5">
        <f t="shared" si="23"/>
        <v>184.875</v>
      </c>
      <c r="O79" s="7">
        <f t="shared" si="24"/>
        <v>113.875</v>
      </c>
      <c r="P79" s="5">
        <v>5</v>
      </c>
      <c r="Q79" s="5">
        <v>3914</v>
      </c>
      <c r="R79" s="7">
        <f t="shared" si="20"/>
        <v>782.8</v>
      </c>
      <c r="S79" s="5">
        <v>0</v>
      </c>
      <c r="T79" s="5">
        <v>0</v>
      </c>
      <c r="U79" s="7">
        <v>0</v>
      </c>
    </row>
    <row r="80" spans="1:21" x14ac:dyDescent="0.3">
      <c r="A80" s="8">
        <v>45379</v>
      </c>
      <c r="B80" s="5">
        <v>7</v>
      </c>
      <c r="C80" s="5">
        <v>1667</v>
      </c>
      <c r="D80" s="5">
        <v>348</v>
      </c>
      <c r="E80" s="5">
        <v>889</v>
      </c>
      <c r="F80" s="5">
        <f t="shared" si="29"/>
        <v>238.14285714285714</v>
      </c>
      <c r="G80" s="5">
        <f t="shared" si="30"/>
        <v>49.714285714285715</v>
      </c>
      <c r="H80" s="7">
        <f t="shared" si="31"/>
        <v>127</v>
      </c>
      <c r="I80" s="5">
        <v>6</v>
      </c>
      <c r="J80" s="5">
        <v>25593</v>
      </c>
      <c r="K80" s="5">
        <v>3135</v>
      </c>
      <c r="L80" s="5">
        <v>1103</v>
      </c>
      <c r="M80" s="5">
        <f t="shared" si="22"/>
        <v>4265.5</v>
      </c>
      <c r="N80" s="5">
        <f t="shared" si="23"/>
        <v>522.5</v>
      </c>
      <c r="O80" s="7">
        <f t="shared" si="24"/>
        <v>183.83333333333334</v>
      </c>
      <c r="P80" s="5">
        <v>5</v>
      </c>
      <c r="Q80" s="5">
        <v>12081</v>
      </c>
      <c r="R80" s="7">
        <f t="shared" si="20"/>
        <v>2416.1999999999998</v>
      </c>
      <c r="S80" s="5">
        <v>1</v>
      </c>
      <c r="T80" s="5">
        <v>37000</v>
      </c>
      <c r="U80" s="7">
        <v>37000</v>
      </c>
    </row>
    <row r="81" spans="1:21" x14ac:dyDescent="0.3">
      <c r="A81" s="8">
        <v>45380</v>
      </c>
      <c r="B81" s="5">
        <v>7</v>
      </c>
      <c r="C81" s="5">
        <v>453</v>
      </c>
      <c r="D81" s="5">
        <v>174</v>
      </c>
      <c r="E81" s="5">
        <v>663</v>
      </c>
      <c r="F81" s="5">
        <f t="shared" si="29"/>
        <v>64.714285714285708</v>
      </c>
      <c r="G81" s="5">
        <f t="shared" si="30"/>
        <v>24.857142857142858</v>
      </c>
      <c r="H81" s="7">
        <f t="shared" si="31"/>
        <v>94.714285714285708</v>
      </c>
      <c r="I81" s="5">
        <v>7</v>
      </c>
      <c r="J81" s="5">
        <v>3638</v>
      </c>
      <c r="K81" s="5">
        <v>391</v>
      </c>
      <c r="L81" s="5">
        <v>222</v>
      </c>
      <c r="M81" s="5">
        <f t="shared" si="22"/>
        <v>519.71428571428567</v>
      </c>
      <c r="N81" s="5">
        <f t="shared" si="23"/>
        <v>55.857142857142854</v>
      </c>
      <c r="O81" s="7">
        <f t="shared" si="24"/>
        <v>31.714285714285715</v>
      </c>
      <c r="P81" s="5">
        <v>5</v>
      </c>
      <c r="Q81" s="5">
        <v>3404</v>
      </c>
      <c r="R81" s="7">
        <f t="shared" si="20"/>
        <v>680.8</v>
      </c>
      <c r="S81" s="5">
        <v>1</v>
      </c>
      <c r="T81" s="5">
        <v>42000</v>
      </c>
      <c r="U81" s="7">
        <f>T81/S81</f>
        <v>42000</v>
      </c>
    </row>
    <row r="82" spans="1:21" x14ac:dyDescent="0.3">
      <c r="A82" s="8">
        <v>45381</v>
      </c>
      <c r="B82" s="5">
        <v>2</v>
      </c>
      <c r="C82" s="5">
        <v>160</v>
      </c>
      <c r="D82" s="5">
        <v>81</v>
      </c>
      <c r="E82" s="5">
        <v>269</v>
      </c>
      <c r="F82" s="5">
        <f t="shared" si="29"/>
        <v>80</v>
      </c>
      <c r="G82" s="5">
        <f t="shared" si="30"/>
        <v>40.5</v>
      </c>
      <c r="H82" s="7">
        <f t="shared" si="31"/>
        <v>134.5</v>
      </c>
      <c r="I82" s="5">
        <v>6</v>
      </c>
      <c r="J82" s="5">
        <v>5775</v>
      </c>
      <c r="K82" s="5">
        <v>692</v>
      </c>
      <c r="L82" s="5">
        <v>590</v>
      </c>
      <c r="M82" s="5">
        <f t="shared" si="22"/>
        <v>962.5</v>
      </c>
      <c r="N82" s="5">
        <f t="shared" si="23"/>
        <v>115.33333333333333</v>
      </c>
      <c r="O82" s="7">
        <f t="shared" si="24"/>
        <v>98.333333333333329</v>
      </c>
      <c r="P82" s="5">
        <v>6</v>
      </c>
      <c r="Q82" s="5">
        <v>7589</v>
      </c>
      <c r="R82" s="7">
        <f t="shared" si="20"/>
        <v>1264.8333333333333</v>
      </c>
      <c r="S82" s="5">
        <v>2</v>
      </c>
      <c r="T82" s="5">
        <v>177000</v>
      </c>
      <c r="U82" s="7">
        <f t="shared" ref="U82:U93" si="33">T82/S82</f>
        <v>88500</v>
      </c>
    </row>
    <row r="83" spans="1:21" x14ac:dyDescent="0.3">
      <c r="A83" s="8">
        <v>45382</v>
      </c>
      <c r="B83" s="5">
        <v>10</v>
      </c>
      <c r="C83" s="5">
        <v>1190</v>
      </c>
      <c r="D83" s="5">
        <v>393</v>
      </c>
      <c r="E83" s="5">
        <v>1508</v>
      </c>
      <c r="F83" s="5">
        <f t="shared" si="29"/>
        <v>119</v>
      </c>
      <c r="G83" s="5">
        <f t="shared" si="30"/>
        <v>39.299999999999997</v>
      </c>
      <c r="H83" s="7">
        <f t="shared" si="31"/>
        <v>150.80000000000001</v>
      </c>
      <c r="I83" s="5">
        <v>9</v>
      </c>
      <c r="J83" s="5">
        <v>25238</v>
      </c>
      <c r="K83" s="5">
        <v>1793</v>
      </c>
      <c r="L83" s="5">
        <v>966</v>
      </c>
      <c r="M83" s="5">
        <f t="shared" si="22"/>
        <v>2804.2222222222222</v>
      </c>
      <c r="N83" s="5">
        <f t="shared" si="23"/>
        <v>199.22222222222223</v>
      </c>
      <c r="O83" s="7">
        <f t="shared" si="24"/>
        <v>107.33333333333333</v>
      </c>
      <c r="P83" s="5">
        <v>9</v>
      </c>
      <c r="Q83" s="5">
        <v>47093</v>
      </c>
      <c r="R83" s="7">
        <f t="shared" ref="R83:R120" si="34">Q83/P83</f>
        <v>5232.5555555555557</v>
      </c>
      <c r="S83" s="5">
        <v>2</v>
      </c>
      <c r="T83" s="5">
        <v>4731000</v>
      </c>
      <c r="U83" s="7">
        <f t="shared" si="33"/>
        <v>2365500</v>
      </c>
    </row>
    <row r="84" spans="1:21" x14ac:dyDescent="0.3">
      <c r="A84" s="8">
        <v>45383</v>
      </c>
      <c r="B84" s="5">
        <v>5</v>
      </c>
      <c r="C84" s="5">
        <v>252</v>
      </c>
      <c r="D84" s="5">
        <v>300</v>
      </c>
      <c r="E84" s="5">
        <v>683</v>
      </c>
      <c r="F84" s="5">
        <f t="shared" si="29"/>
        <v>50.4</v>
      </c>
      <c r="G84" s="5">
        <f t="shared" si="30"/>
        <v>60</v>
      </c>
      <c r="H84" s="7">
        <f t="shared" si="31"/>
        <v>136.6</v>
      </c>
      <c r="I84" s="5">
        <v>6</v>
      </c>
      <c r="J84" s="5">
        <v>4335</v>
      </c>
      <c r="K84" s="5">
        <v>374</v>
      </c>
      <c r="L84" s="5">
        <v>533</v>
      </c>
      <c r="M84" s="5">
        <f t="shared" si="22"/>
        <v>722.5</v>
      </c>
      <c r="N84" s="5">
        <f t="shared" si="23"/>
        <v>62.333333333333336</v>
      </c>
      <c r="O84" s="7">
        <f t="shared" si="24"/>
        <v>88.833333333333329</v>
      </c>
      <c r="P84" s="5">
        <v>5</v>
      </c>
      <c r="Q84" s="5">
        <v>43415</v>
      </c>
      <c r="R84" s="7">
        <f t="shared" si="34"/>
        <v>8683</v>
      </c>
      <c r="S84" s="5">
        <v>3</v>
      </c>
      <c r="T84" s="5">
        <v>3297000</v>
      </c>
      <c r="U84" s="7">
        <f t="shared" si="33"/>
        <v>1099000</v>
      </c>
    </row>
    <row r="85" spans="1:21" x14ac:dyDescent="0.3">
      <c r="A85" s="8">
        <v>45384</v>
      </c>
      <c r="B85" s="5">
        <v>8</v>
      </c>
      <c r="C85" s="5">
        <v>627</v>
      </c>
      <c r="D85" s="5">
        <v>416</v>
      </c>
      <c r="E85" s="5">
        <v>981</v>
      </c>
      <c r="F85" s="5">
        <f t="shared" si="29"/>
        <v>78.375</v>
      </c>
      <c r="G85" s="5">
        <f t="shared" si="30"/>
        <v>52</v>
      </c>
      <c r="H85" s="7">
        <f t="shared" si="31"/>
        <v>122.625</v>
      </c>
      <c r="I85" s="5">
        <v>7</v>
      </c>
      <c r="J85" s="5">
        <v>21787</v>
      </c>
      <c r="K85" s="5">
        <v>1668</v>
      </c>
      <c r="L85" s="5">
        <v>867</v>
      </c>
      <c r="M85" s="5">
        <f t="shared" si="22"/>
        <v>3112.4285714285716</v>
      </c>
      <c r="N85" s="5">
        <f t="shared" si="23"/>
        <v>238.28571428571428</v>
      </c>
      <c r="O85" s="7">
        <f t="shared" si="24"/>
        <v>123.85714285714286</v>
      </c>
      <c r="P85" s="5">
        <v>8</v>
      </c>
      <c r="Q85" s="5">
        <v>52682</v>
      </c>
      <c r="R85" s="7">
        <f t="shared" si="34"/>
        <v>6585.25</v>
      </c>
      <c r="S85" s="5">
        <v>2</v>
      </c>
      <c r="T85" s="5">
        <v>3634000</v>
      </c>
      <c r="U85" s="7">
        <f t="shared" si="33"/>
        <v>1817000</v>
      </c>
    </row>
    <row r="86" spans="1:21" x14ac:dyDescent="0.3">
      <c r="A86" s="8">
        <v>45385</v>
      </c>
      <c r="B86" s="5">
        <v>10</v>
      </c>
      <c r="C86" s="5">
        <v>992</v>
      </c>
      <c r="D86" s="5">
        <v>497</v>
      </c>
      <c r="E86" s="5">
        <v>1282</v>
      </c>
      <c r="F86" s="5">
        <f t="shared" si="29"/>
        <v>99.2</v>
      </c>
      <c r="G86" s="5">
        <f t="shared" si="30"/>
        <v>49.7</v>
      </c>
      <c r="H86" s="7">
        <f t="shared" si="31"/>
        <v>128.19999999999999</v>
      </c>
      <c r="I86" s="5">
        <v>8</v>
      </c>
      <c r="J86" s="5">
        <v>32854</v>
      </c>
      <c r="K86" s="5">
        <v>3290</v>
      </c>
      <c r="L86" s="5">
        <v>1468</v>
      </c>
      <c r="M86" s="5">
        <f t="shared" si="22"/>
        <v>4106.75</v>
      </c>
      <c r="N86" s="5">
        <f t="shared" si="23"/>
        <v>411.25</v>
      </c>
      <c r="O86" s="7">
        <f t="shared" si="24"/>
        <v>183.5</v>
      </c>
      <c r="P86" s="5">
        <v>8</v>
      </c>
      <c r="Q86" s="5">
        <v>35695</v>
      </c>
      <c r="R86" s="7">
        <f t="shared" si="34"/>
        <v>4461.875</v>
      </c>
      <c r="S86" s="5">
        <v>2</v>
      </c>
      <c r="T86" s="5">
        <v>3697000</v>
      </c>
      <c r="U86" s="7">
        <f t="shared" si="33"/>
        <v>1848500</v>
      </c>
    </row>
    <row r="87" spans="1:21" x14ac:dyDescent="0.3">
      <c r="A87" s="8">
        <v>45386</v>
      </c>
      <c r="B87" s="5">
        <v>6</v>
      </c>
      <c r="C87" s="5">
        <v>355</v>
      </c>
      <c r="D87" s="5">
        <v>245</v>
      </c>
      <c r="E87" s="5">
        <v>641</v>
      </c>
      <c r="F87" s="5">
        <f t="shared" si="29"/>
        <v>59.166666666666664</v>
      </c>
      <c r="G87" s="5">
        <f t="shared" si="30"/>
        <v>40.833333333333336</v>
      </c>
      <c r="H87" s="7">
        <f t="shared" si="31"/>
        <v>106.83333333333333</v>
      </c>
      <c r="I87" s="5">
        <v>8</v>
      </c>
      <c r="J87" s="5">
        <v>19480</v>
      </c>
      <c r="K87" s="5">
        <v>1895</v>
      </c>
      <c r="L87" s="5">
        <v>1383</v>
      </c>
      <c r="M87" s="5">
        <f t="shared" si="22"/>
        <v>2435</v>
      </c>
      <c r="N87" s="5">
        <f t="shared" si="23"/>
        <v>236.875</v>
      </c>
      <c r="O87" s="7">
        <f t="shared" si="24"/>
        <v>172.875</v>
      </c>
      <c r="P87" s="5">
        <v>7</v>
      </c>
      <c r="Q87" s="5">
        <v>32179</v>
      </c>
      <c r="R87" s="7">
        <f t="shared" si="34"/>
        <v>4597</v>
      </c>
      <c r="S87" s="5">
        <v>1</v>
      </c>
      <c r="T87" s="5">
        <v>2800000</v>
      </c>
      <c r="U87" s="7">
        <f t="shared" si="33"/>
        <v>2800000</v>
      </c>
    </row>
    <row r="88" spans="1:21" x14ac:dyDescent="0.3">
      <c r="A88" s="8">
        <v>45387</v>
      </c>
      <c r="B88" s="5">
        <v>7</v>
      </c>
      <c r="C88" s="5">
        <v>623</v>
      </c>
      <c r="D88" s="5">
        <v>720</v>
      </c>
      <c r="E88" s="5">
        <v>2531</v>
      </c>
      <c r="F88" s="5">
        <f t="shared" si="29"/>
        <v>89</v>
      </c>
      <c r="G88" s="5">
        <f t="shared" si="30"/>
        <v>102.85714285714286</v>
      </c>
      <c r="H88" s="7">
        <f t="shared" si="31"/>
        <v>361.57142857142856</v>
      </c>
      <c r="I88" s="5">
        <v>8</v>
      </c>
      <c r="J88" s="5">
        <v>28833</v>
      </c>
      <c r="K88" s="5">
        <v>2105</v>
      </c>
      <c r="L88" s="5">
        <v>1776</v>
      </c>
      <c r="M88" s="5">
        <f t="shared" si="22"/>
        <v>3604.125</v>
      </c>
      <c r="N88" s="5">
        <f t="shared" si="23"/>
        <v>263.125</v>
      </c>
      <c r="O88" s="7">
        <f t="shared" si="24"/>
        <v>222</v>
      </c>
      <c r="P88" s="5">
        <v>10</v>
      </c>
      <c r="Q88" s="5">
        <v>62790</v>
      </c>
      <c r="R88" s="7">
        <f t="shared" si="34"/>
        <v>6279</v>
      </c>
      <c r="S88" s="5">
        <v>1</v>
      </c>
      <c r="T88" s="5">
        <v>3900000</v>
      </c>
      <c r="U88" s="7">
        <f t="shared" si="33"/>
        <v>3900000</v>
      </c>
    </row>
    <row r="89" spans="1:21" x14ac:dyDescent="0.3">
      <c r="A89" s="8">
        <v>45388</v>
      </c>
      <c r="B89" s="5">
        <v>6</v>
      </c>
      <c r="C89" s="5">
        <v>1889</v>
      </c>
      <c r="D89" s="5">
        <v>942</v>
      </c>
      <c r="E89" s="5">
        <v>5224</v>
      </c>
      <c r="F89" s="5">
        <f t="shared" si="29"/>
        <v>314.83333333333331</v>
      </c>
      <c r="G89" s="5">
        <f t="shared" si="30"/>
        <v>157</v>
      </c>
      <c r="H89" s="7">
        <f t="shared" si="31"/>
        <v>870.66666666666663</v>
      </c>
      <c r="I89" s="5">
        <v>8</v>
      </c>
      <c r="J89" s="5">
        <v>22641</v>
      </c>
      <c r="K89" s="5">
        <v>1763</v>
      </c>
      <c r="L89" s="5">
        <v>834</v>
      </c>
      <c r="M89" s="5">
        <f t="shared" si="22"/>
        <v>2830.125</v>
      </c>
      <c r="N89" s="5">
        <f t="shared" si="23"/>
        <v>220.375</v>
      </c>
      <c r="O89" s="7">
        <f t="shared" si="24"/>
        <v>104.25</v>
      </c>
      <c r="P89" s="5">
        <v>7</v>
      </c>
      <c r="Q89" s="5">
        <v>35890</v>
      </c>
      <c r="R89" s="7">
        <f t="shared" si="34"/>
        <v>5127.1428571428569</v>
      </c>
      <c r="S89" s="5">
        <v>1</v>
      </c>
      <c r="T89" s="5">
        <v>39000</v>
      </c>
      <c r="U89" s="7">
        <f t="shared" si="33"/>
        <v>39000</v>
      </c>
    </row>
    <row r="90" spans="1:21" x14ac:dyDescent="0.3">
      <c r="A90" s="8">
        <v>45389</v>
      </c>
      <c r="B90" s="5">
        <v>27</v>
      </c>
      <c r="C90" s="5">
        <v>8920</v>
      </c>
      <c r="D90" s="5">
        <v>7388</v>
      </c>
      <c r="E90" s="5">
        <v>104782</v>
      </c>
      <c r="F90" s="5">
        <f t="shared" si="29"/>
        <v>330.37037037037038</v>
      </c>
      <c r="G90" s="5">
        <f t="shared" si="30"/>
        <v>273.62962962962962</v>
      </c>
      <c r="H90" s="7">
        <f t="shared" si="31"/>
        <v>3880.8148148148148</v>
      </c>
      <c r="I90" s="5">
        <v>27</v>
      </c>
      <c r="J90" s="5">
        <v>296322</v>
      </c>
      <c r="K90" s="5">
        <v>20417</v>
      </c>
      <c r="L90" s="5">
        <v>11234</v>
      </c>
      <c r="M90" s="5">
        <f t="shared" si="22"/>
        <v>10974.888888888889</v>
      </c>
      <c r="N90" s="5">
        <f t="shared" si="23"/>
        <v>756.18518518518522</v>
      </c>
      <c r="O90" s="7">
        <f t="shared" si="24"/>
        <v>416.07407407407408</v>
      </c>
      <c r="P90" s="5">
        <v>25</v>
      </c>
      <c r="Q90" s="5">
        <v>342220</v>
      </c>
      <c r="R90" s="7">
        <f t="shared" si="34"/>
        <v>13688.8</v>
      </c>
      <c r="S90" s="5">
        <v>9</v>
      </c>
      <c r="T90" s="5">
        <v>6485000</v>
      </c>
      <c r="U90" s="7">
        <f t="shared" si="33"/>
        <v>720555.5555555555</v>
      </c>
    </row>
    <row r="91" spans="1:21" x14ac:dyDescent="0.3">
      <c r="A91" s="8">
        <v>45390</v>
      </c>
      <c r="B91" s="5">
        <v>12</v>
      </c>
      <c r="C91" s="5">
        <v>2160</v>
      </c>
      <c r="D91" s="5">
        <v>2759</v>
      </c>
      <c r="E91" s="5">
        <v>50617</v>
      </c>
      <c r="F91" s="5">
        <f t="shared" si="29"/>
        <v>180</v>
      </c>
      <c r="G91" s="5">
        <f t="shared" si="30"/>
        <v>229.91666666666666</v>
      </c>
      <c r="H91" s="7">
        <f t="shared" si="31"/>
        <v>4218.083333333333</v>
      </c>
      <c r="I91" s="5">
        <v>9</v>
      </c>
      <c r="J91" s="5">
        <v>25694</v>
      </c>
      <c r="K91" s="5">
        <v>1924</v>
      </c>
      <c r="L91" s="5">
        <v>1102</v>
      </c>
      <c r="M91" s="5">
        <f t="shared" si="22"/>
        <v>2854.8888888888887</v>
      </c>
      <c r="N91" s="5">
        <f t="shared" si="23"/>
        <v>213.77777777777777</v>
      </c>
      <c r="O91" s="7">
        <f t="shared" si="24"/>
        <v>122.44444444444444</v>
      </c>
      <c r="P91" s="5">
        <v>6</v>
      </c>
      <c r="Q91" s="5">
        <v>102575</v>
      </c>
      <c r="R91" s="7">
        <f t="shared" si="34"/>
        <v>17095.833333333332</v>
      </c>
      <c r="S91" s="5">
        <v>1</v>
      </c>
      <c r="T91" s="5">
        <v>4000000</v>
      </c>
      <c r="U91" s="7">
        <f t="shared" si="33"/>
        <v>4000000</v>
      </c>
    </row>
    <row r="92" spans="1:21" x14ac:dyDescent="0.3">
      <c r="A92" s="8">
        <v>45391</v>
      </c>
      <c r="B92" s="5">
        <v>11</v>
      </c>
      <c r="C92" s="5">
        <v>3297</v>
      </c>
      <c r="D92" s="5">
        <v>3664</v>
      </c>
      <c r="E92" s="5">
        <v>40136</v>
      </c>
      <c r="F92" s="5">
        <f t="shared" si="29"/>
        <v>299.72727272727275</v>
      </c>
      <c r="G92" s="5">
        <f t="shared" si="30"/>
        <v>333.09090909090907</v>
      </c>
      <c r="H92" s="7">
        <f t="shared" si="31"/>
        <v>3648.7272727272725</v>
      </c>
      <c r="I92" s="5">
        <v>9</v>
      </c>
      <c r="J92" s="5">
        <v>74820</v>
      </c>
      <c r="K92" s="5">
        <v>4921</v>
      </c>
      <c r="L92" s="5">
        <v>3418</v>
      </c>
      <c r="M92" s="5">
        <f t="shared" si="22"/>
        <v>8313.3333333333339</v>
      </c>
      <c r="N92" s="5">
        <f t="shared" si="23"/>
        <v>546.77777777777783</v>
      </c>
      <c r="O92" s="7">
        <f t="shared" si="24"/>
        <v>379.77777777777777</v>
      </c>
      <c r="P92" s="5">
        <v>9</v>
      </c>
      <c r="Q92" s="5">
        <v>196065</v>
      </c>
      <c r="R92" s="7">
        <f t="shared" si="34"/>
        <v>21785</v>
      </c>
      <c r="S92" s="5">
        <v>1</v>
      </c>
      <c r="T92" s="5">
        <v>1200000</v>
      </c>
      <c r="U92" s="7">
        <f t="shared" si="33"/>
        <v>1200000</v>
      </c>
    </row>
    <row r="93" spans="1:21" x14ac:dyDescent="0.3">
      <c r="A93" s="8">
        <v>45392</v>
      </c>
      <c r="B93" s="5">
        <v>12</v>
      </c>
      <c r="C93" s="5">
        <v>1192</v>
      </c>
      <c r="D93" s="5">
        <v>1750</v>
      </c>
      <c r="E93" s="5">
        <v>19011</v>
      </c>
      <c r="F93" s="5">
        <f t="shared" ref="F93:F120" si="35">C93/B93</f>
        <v>99.333333333333329</v>
      </c>
      <c r="G93" s="5">
        <f t="shared" ref="G93:G120" si="36">D93/B93</f>
        <v>145.83333333333334</v>
      </c>
      <c r="H93" s="7">
        <f t="shared" ref="H93:H120" si="37">E93/B93</f>
        <v>1584.25</v>
      </c>
      <c r="I93" s="5">
        <v>8</v>
      </c>
      <c r="J93" s="5">
        <v>41862</v>
      </c>
      <c r="K93" s="5">
        <v>3543</v>
      </c>
      <c r="L93" s="5">
        <v>2675</v>
      </c>
      <c r="M93" s="5">
        <f t="shared" si="22"/>
        <v>5232.75</v>
      </c>
      <c r="N93" s="5">
        <f t="shared" si="23"/>
        <v>442.875</v>
      </c>
      <c r="O93" s="7">
        <f t="shared" si="24"/>
        <v>334.375</v>
      </c>
      <c r="P93" s="5">
        <v>8</v>
      </c>
      <c r="Q93" s="5">
        <v>176337</v>
      </c>
      <c r="R93" s="7">
        <f t="shared" si="34"/>
        <v>22042.125</v>
      </c>
      <c r="S93" s="5">
        <v>2</v>
      </c>
      <c r="T93" s="5">
        <v>3310000</v>
      </c>
      <c r="U93" s="7">
        <f t="shared" si="33"/>
        <v>1655000</v>
      </c>
    </row>
    <row r="94" spans="1:21" x14ac:dyDescent="0.3">
      <c r="A94" s="8">
        <v>45393</v>
      </c>
      <c r="B94" s="5">
        <v>10</v>
      </c>
      <c r="C94" s="5">
        <v>2271</v>
      </c>
      <c r="D94" s="5">
        <v>9787</v>
      </c>
      <c r="E94" s="5">
        <v>46982</v>
      </c>
      <c r="F94" s="5">
        <f t="shared" si="35"/>
        <v>227.1</v>
      </c>
      <c r="G94" s="5">
        <f t="shared" si="36"/>
        <v>978.7</v>
      </c>
      <c r="H94" s="7">
        <f t="shared" si="37"/>
        <v>4698.2</v>
      </c>
      <c r="I94" s="5">
        <v>9</v>
      </c>
      <c r="J94" s="5">
        <v>73800</v>
      </c>
      <c r="K94" s="5">
        <v>10750</v>
      </c>
      <c r="L94" s="5">
        <v>20202</v>
      </c>
      <c r="M94" s="5">
        <f t="shared" si="22"/>
        <v>8200</v>
      </c>
      <c r="N94" s="5">
        <f t="shared" si="23"/>
        <v>1194.4444444444443</v>
      </c>
      <c r="O94" s="7">
        <f t="shared" si="24"/>
        <v>2244.6666666666665</v>
      </c>
      <c r="P94" s="5">
        <v>9</v>
      </c>
      <c r="Q94" s="5">
        <v>110369</v>
      </c>
      <c r="R94" s="7">
        <f t="shared" si="34"/>
        <v>12263.222222222223</v>
      </c>
      <c r="S94" s="5">
        <v>0</v>
      </c>
      <c r="T94" s="5">
        <v>0</v>
      </c>
      <c r="U94" s="7">
        <v>0</v>
      </c>
    </row>
    <row r="95" spans="1:21" x14ac:dyDescent="0.3">
      <c r="A95" s="8">
        <v>45394</v>
      </c>
      <c r="B95" s="5">
        <v>17</v>
      </c>
      <c r="C95" s="5">
        <v>2057</v>
      </c>
      <c r="D95" s="5">
        <v>3388</v>
      </c>
      <c r="E95" s="5">
        <v>36112</v>
      </c>
      <c r="F95" s="5">
        <f t="shared" si="35"/>
        <v>121</v>
      </c>
      <c r="G95" s="5">
        <f t="shared" si="36"/>
        <v>199.29411764705881</v>
      </c>
      <c r="H95" s="7">
        <f t="shared" si="37"/>
        <v>2124.2352941176468</v>
      </c>
      <c r="I95" s="5">
        <v>12</v>
      </c>
      <c r="J95" s="5">
        <v>65300</v>
      </c>
      <c r="K95" s="5">
        <v>4756</v>
      </c>
      <c r="L95" s="5">
        <v>5880</v>
      </c>
      <c r="M95" s="5">
        <f t="shared" si="22"/>
        <v>5441.666666666667</v>
      </c>
      <c r="N95" s="5">
        <f t="shared" si="23"/>
        <v>396.33333333333331</v>
      </c>
      <c r="O95" s="7">
        <f t="shared" si="24"/>
        <v>490</v>
      </c>
      <c r="P95" s="5">
        <v>11</v>
      </c>
      <c r="Q95" s="5">
        <v>254941</v>
      </c>
      <c r="R95" s="7">
        <f t="shared" si="34"/>
        <v>23176.454545454544</v>
      </c>
      <c r="S95" s="5">
        <v>2</v>
      </c>
      <c r="T95" s="5">
        <v>67000</v>
      </c>
      <c r="U95" s="7">
        <f>T95/S95</f>
        <v>33500</v>
      </c>
    </row>
    <row r="96" spans="1:21" x14ac:dyDescent="0.3">
      <c r="A96" s="8">
        <v>45395</v>
      </c>
      <c r="B96" s="5">
        <v>11</v>
      </c>
      <c r="C96" s="5">
        <v>813</v>
      </c>
      <c r="D96" s="5">
        <v>946</v>
      </c>
      <c r="E96" s="5">
        <v>9170</v>
      </c>
      <c r="F96" s="5">
        <f t="shared" si="35"/>
        <v>73.909090909090907</v>
      </c>
      <c r="G96" s="5">
        <f t="shared" si="36"/>
        <v>86</v>
      </c>
      <c r="H96" s="7">
        <f t="shared" si="37"/>
        <v>833.63636363636363</v>
      </c>
      <c r="I96" s="5">
        <v>11</v>
      </c>
      <c r="J96" s="5">
        <v>31600</v>
      </c>
      <c r="K96" s="5">
        <v>1937</v>
      </c>
      <c r="L96" s="5">
        <v>2265</v>
      </c>
      <c r="M96" s="5">
        <f t="shared" si="22"/>
        <v>2872.7272727272725</v>
      </c>
      <c r="N96" s="5">
        <f t="shared" si="23"/>
        <v>176.09090909090909</v>
      </c>
      <c r="O96" s="7">
        <f t="shared" si="24"/>
        <v>205.90909090909091</v>
      </c>
      <c r="P96" s="5">
        <v>7</v>
      </c>
      <c r="Q96" s="5">
        <v>71739</v>
      </c>
      <c r="R96" s="7">
        <f t="shared" si="34"/>
        <v>10248.428571428571</v>
      </c>
      <c r="S96" s="5">
        <v>1</v>
      </c>
      <c r="T96" s="5">
        <v>689</v>
      </c>
      <c r="U96" s="7">
        <f>T96/S96</f>
        <v>689</v>
      </c>
    </row>
    <row r="97" spans="1:21" x14ac:dyDescent="0.3">
      <c r="A97" s="8">
        <v>45396</v>
      </c>
      <c r="B97" s="5">
        <v>11</v>
      </c>
      <c r="C97" s="5">
        <v>871</v>
      </c>
      <c r="D97" s="5">
        <v>1014</v>
      </c>
      <c r="E97" s="5">
        <v>9707</v>
      </c>
      <c r="F97" s="5">
        <f t="shared" si="35"/>
        <v>79.181818181818187</v>
      </c>
      <c r="G97" s="5">
        <f t="shared" si="36"/>
        <v>92.181818181818187</v>
      </c>
      <c r="H97" s="7">
        <f t="shared" si="37"/>
        <v>882.4545454545455</v>
      </c>
      <c r="I97" s="5">
        <v>11</v>
      </c>
      <c r="J97" s="5">
        <v>53200</v>
      </c>
      <c r="K97" s="5">
        <v>3217</v>
      </c>
      <c r="L97" s="5">
        <v>4240</v>
      </c>
      <c r="M97" s="5">
        <f t="shared" si="22"/>
        <v>4836.363636363636</v>
      </c>
      <c r="N97" s="5">
        <f t="shared" si="23"/>
        <v>292.45454545454544</v>
      </c>
      <c r="O97" s="7">
        <f t="shared" si="24"/>
        <v>385.45454545454544</v>
      </c>
      <c r="P97" s="5">
        <v>10</v>
      </c>
      <c r="Q97" s="5">
        <v>180042</v>
      </c>
      <c r="R97" s="7">
        <f t="shared" si="34"/>
        <v>18004.2</v>
      </c>
      <c r="S97" s="5">
        <v>2</v>
      </c>
      <c r="T97" s="5">
        <v>2531000</v>
      </c>
      <c r="U97" s="7">
        <f>T97/S97</f>
        <v>1265500</v>
      </c>
    </row>
    <row r="98" spans="1:21" x14ac:dyDescent="0.3">
      <c r="A98" s="8">
        <v>45397</v>
      </c>
      <c r="B98" s="5">
        <v>7</v>
      </c>
      <c r="C98" s="5">
        <v>1098</v>
      </c>
      <c r="D98" s="5">
        <v>2073</v>
      </c>
      <c r="E98" s="5">
        <v>24114</v>
      </c>
      <c r="F98" s="5">
        <f t="shared" si="35"/>
        <v>156.85714285714286</v>
      </c>
      <c r="G98" s="5">
        <f t="shared" si="36"/>
        <v>296.14285714285717</v>
      </c>
      <c r="H98" s="7">
        <f t="shared" si="37"/>
        <v>3444.8571428571427</v>
      </c>
      <c r="I98" s="5">
        <v>12</v>
      </c>
      <c r="J98" s="5">
        <v>70894</v>
      </c>
      <c r="K98" s="5">
        <v>4945</v>
      </c>
      <c r="L98" s="5">
        <v>6166</v>
      </c>
      <c r="M98" s="5">
        <f t="shared" si="22"/>
        <v>5907.833333333333</v>
      </c>
      <c r="N98" s="5">
        <f t="shared" si="23"/>
        <v>412.08333333333331</v>
      </c>
      <c r="O98" s="7">
        <f t="shared" si="24"/>
        <v>513.83333333333337</v>
      </c>
      <c r="P98" s="5">
        <v>10</v>
      </c>
      <c r="Q98" s="5">
        <v>244287</v>
      </c>
      <c r="R98" s="7">
        <f t="shared" si="34"/>
        <v>24428.7</v>
      </c>
      <c r="S98" s="5">
        <v>0</v>
      </c>
      <c r="T98" s="5">
        <v>0</v>
      </c>
      <c r="U98" s="7">
        <v>0</v>
      </c>
    </row>
    <row r="99" spans="1:21" x14ac:dyDescent="0.3">
      <c r="A99" s="8">
        <v>45398</v>
      </c>
      <c r="B99" s="5">
        <v>9</v>
      </c>
      <c r="C99" s="5">
        <v>800</v>
      </c>
      <c r="D99" s="5">
        <v>840</v>
      </c>
      <c r="E99" s="5">
        <v>6413</v>
      </c>
      <c r="F99" s="5">
        <f t="shared" si="35"/>
        <v>88.888888888888886</v>
      </c>
      <c r="G99" s="5">
        <f t="shared" si="36"/>
        <v>93.333333333333329</v>
      </c>
      <c r="H99" s="7">
        <f t="shared" si="37"/>
        <v>712.55555555555554</v>
      </c>
      <c r="I99" s="5">
        <v>9</v>
      </c>
      <c r="J99" s="5">
        <v>31096</v>
      </c>
      <c r="K99" s="5">
        <v>2606</v>
      </c>
      <c r="L99" s="5">
        <v>1673</v>
      </c>
      <c r="M99" s="5">
        <f t="shared" si="22"/>
        <v>3455.1111111111113</v>
      </c>
      <c r="N99" s="5">
        <f t="shared" si="23"/>
        <v>289.55555555555554</v>
      </c>
      <c r="O99" s="7">
        <f t="shared" si="24"/>
        <v>185.88888888888889</v>
      </c>
      <c r="P99" s="5">
        <v>7</v>
      </c>
      <c r="Q99" s="5">
        <v>72375</v>
      </c>
      <c r="R99" s="7">
        <f t="shared" si="34"/>
        <v>10339.285714285714</v>
      </c>
      <c r="S99" s="5">
        <v>0</v>
      </c>
      <c r="T99" s="5">
        <v>0</v>
      </c>
      <c r="U99" s="7">
        <v>0</v>
      </c>
    </row>
    <row r="100" spans="1:21" x14ac:dyDescent="0.3">
      <c r="A100" s="8">
        <v>45399</v>
      </c>
      <c r="B100" s="5">
        <v>9</v>
      </c>
      <c r="C100" s="5">
        <v>912</v>
      </c>
      <c r="D100" s="5">
        <v>774</v>
      </c>
      <c r="E100" s="5">
        <v>7389</v>
      </c>
      <c r="F100" s="5">
        <f t="shared" si="35"/>
        <v>101.33333333333333</v>
      </c>
      <c r="G100" s="5">
        <f t="shared" si="36"/>
        <v>86</v>
      </c>
      <c r="H100" s="7">
        <f t="shared" si="37"/>
        <v>821</v>
      </c>
      <c r="I100" s="5">
        <v>10</v>
      </c>
      <c r="J100" s="5">
        <v>43700</v>
      </c>
      <c r="K100" s="5">
        <v>2672</v>
      </c>
      <c r="L100" s="5">
        <v>2875</v>
      </c>
      <c r="M100" s="5">
        <f t="shared" si="22"/>
        <v>4370</v>
      </c>
      <c r="N100" s="5">
        <f t="shared" si="23"/>
        <v>267.2</v>
      </c>
      <c r="O100" s="7">
        <f t="shared" si="24"/>
        <v>287.5</v>
      </c>
      <c r="P100" s="5">
        <v>8</v>
      </c>
      <c r="Q100" s="5">
        <v>138293</v>
      </c>
      <c r="R100" s="7">
        <f t="shared" si="34"/>
        <v>17286.625</v>
      </c>
      <c r="S100" s="5">
        <v>1</v>
      </c>
      <c r="T100" s="5">
        <v>30000</v>
      </c>
      <c r="U100" s="7">
        <v>30000</v>
      </c>
    </row>
    <row r="101" spans="1:21" x14ac:dyDescent="0.3">
      <c r="A101" s="8">
        <v>45400</v>
      </c>
      <c r="B101" s="5">
        <v>15</v>
      </c>
      <c r="C101" s="5">
        <v>2200</v>
      </c>
      <c r="D101" s="5">
        <v>1505</v>
      </c>
      <c r="E101" s="5">
        <v>14642</v>
      </c>
      <c r="F101" s="5">
        <f t="shared" si="35"/>
        <v>146.66666666666666</v>
      </c>
      <c r="G101" s="5">
        <f t="shared" si="36"/>
        <v>100.33333333333333</v>
      </c>
      <c r="H101" s="7">
        <f t="shared" si="37"/>
        <v>976.13333333333333</v>
      </c>
      <c r="I101" s="5">
        <v>11</v>
      </c>
      <c r="J101" s="5">
        <v>39857</v>
      </c>
      <c r="K101" s="5">
        <v>4523</v>
      </c>
      <c r="L101" s="5">
        <v>2504</v>
      </c>
      <c r="M101" s="5">
        <f t="shared" si="22"/>
        <v>3623.3636363636365</v>
      </c>
      <c r="N101" s="5">
        <f t="shared" si="23"/>
        <v>411.18181818181819</v>
      </c>
      <c r="O101" s="7">
        <f t="shared" si="24"/>
        <v>227.63636363636363</v>
      </c>
      <c r="P101" s="5">
        <v>10</v>
      </c>
      <c r="Q101" s="5">
        <v>172363</v>
      </c>
      <c r="R101" s="7">
        <f t="shared" si="34"/>
        <v>17236.3</v>
      </c>
      <c r="S101" s="5">
        <v>0</v>
      </c>
      <c r="T101" s="5">
        <v>0</v>
      </c>
      <c r="U101" s="7">
        <v>0</v>
      </c>
    </row>
    <row r="102" spans="1:21" x14ac:dyDescent="0.3">
      <c r="A102" s="8">
        <v>45401</v>
      </c>
      <c r="B102" s="5">
        <v>13</v>
      </c>
      <c r="C102" s="5">
        <v>1291</v>
      </c>
      <c r="D102" s="5">
        <v>946</v>
      </c>
      <c r="E102" s="5">
        <v>8140</v>
      </c>
      <c r="F102" s="5">
        <f t="shared" si="35"/>
        <v>99.307692307692307</v>
      </c>
      <c r="G102" s="5">
        <f t="shared" si="36"/>
        <v>72.769230769230774</v>
      </c>
      <c r="H102" s="7">
        <f t="shared" si="37"/>
        <v>626.15384615384619</v>
      </c>
      <c r="I102" s="5">
        <v>11</v>
      </c>
      <c r="J102" s="5">
        <v>30239</v>
      </c>
      <c r="K102" s="5">
        <v>2862</v>
      </c>
      <c r="L102" s="5">
        <v>6695</v>
      </c>
      <c r="M102" s="5">
        <f t="shared" si="22"/>
        <v>2749</v>
      </c>
      <c r="N102" s="5">
        <f t="shared" si="23"/>
        <v>260.18181818181819</v>
      </c>
      <c r="O102" s="7">
        <f t="shared" si="24"/>
        <v>608.63636363636363</v>
      </c>
      <c r="P102" s="5">
        <v>40</v>
      </c>
      <c r="Q102" s="5">
        <v>589050</v>
      </c>
      <c r="R102" s="7">
        <f t="shared" si="34"/>
        <v>14726.25</v>
      </c>
      <c r="S102" s="5">
        <v>1</v>
      </c>
      <c r="T102" s="5">
        <v>31000</v>
      </c>
      <c r="U102" s="7">
        <f>T102/S102</f>
        <v>31000</v>
      </c>
    </row>
    <row r="103" spans="1:21" x14ac:dyDescent="0.3">
      <c r="A103" s="8">
        <v>45402</v>
      </c>
      <c r="B103" s="5">
        <v>14</v>
      </c>
      <c r="C103" s="5">
        <v>1507</v>
      </c>
      <c r="D103" s="5">
        <v>2189</v>
      </c>
      <c r="E103" s="5">
        <v>18625</v>
      </c>
      <c r="F103" s="5">
        <f t="shared" si="35"/>
        <v>107.64285714285714</v>
      </c>
      <c r="G103" s="5">
        <f t="shared" si="36"/>
        <v>156.35714285714286</v>
      </c>
      <c r="H103" s="7">
        <f t="shared" si="37"/>
        <v>1330.3571428571429</v>
      </c>
      <c r="I103" s="5">
        <v>12</v>
      </c>
      <c r="J103" s="5">
        <v>35565</v>
      </c>
      <c r="K103" s="5">
        <v>4049</v>
      </c>
      <c r="L103" s="5">
        <v>3548</v>
      </c>
      <c r="M103" s="5">
        <f t="shared" si="22"/>
        <v>2963.75</v>
      </c>
      <c r="N103" s="5">
        <f t="shared" si="23"/>
        <v>337.41666666666669</v>
      </c>
      <c r="O103" s="7">
        <f t="shared" si="24"/>
        <v>295.66666666666669</v>
      </c>
      <c r="P103" s="5">
        <v>11</v>
      </c>
      <c r="Q103" s="5">
        <v>124090</v>
      </c>
      <c r="R103" s="7">
        <f t="shared" si="34"/>
        <v>11280.90909090909</v>
      </c>
      <c r="S103" s="5">
        <v>3</v>
      </c>
      <c r="T103" s="5">
        <v>66109</v>
      </c>
      <c r="U103" s="7">
        <f t="shared" ref="U103:U104" si="38">T103/S103</f>
        <v>22036.333333333332</v>
      </c>
    </row>
    <row r="104" spans="1:21" x14ac:dyDescent="0.3">
      <c r="A104" s="8">
        <v>45403</v>
      </c>
      <c r="B104" s="5">
        <v>25</v>
      </c>
      <c r="C104" s="5">
        <v>2998</v>
      </c>
      <c r="D104" s="5">
        <v>1426</v>
      </c>
      <c r="E104" s="5">
        <v>15179</v>
      </c>
      <c r="F104" s="5">
        <f t="shared" si="35"/>
        <v>119.92</v>
      </c>
      <c r="G104" s="5">
        <f t="shared" si="36"/>
        <v>57.04</v>
      </c>
      <c r="H104" s="7">
        <f t="shared" si="37"/>
        <v>607.16</v>
      </c>
      <c r="I104" s="5">
        <v>12</v>
      </c>
      <c r="J104" s="5">
        <v>47145</v>
      </c>
      <c r="K104" s="5">
        <v>3522</v>
      </c>
      <c r="L104" s="5">
        <v>5469</v>
      </c>
      <c r="M104" s="5">
        <f t="shared" si="22"/>
        <v>3928.75</v>
      </c>
      <c r="N104" s="5">
        <f t="shared" si="23"/>
        <v>293.5</v>
      </c>
      <c r="O104" s="7">
        <f t="shared" si="24"/>
        <v>455.75</v>
      </c>
      <c r="P104" s="5">
        <v>10</v>
      </c>
      <c r="Q104" s="5">
        <v>229144</v>
      </c>
      <c r="R104" s="7">
        <f t="shared" si="34"/>
        <v>22914.400000000001</v>
      </c>
      <c r="S104" s="5">
        <v>1</v>
      </c>
      <c r="T104" s="5">
        <v>30000</v>
      </c>
      <c r="U104" s="7">
        <f t="shared" si="38"/>
        <v>30000</v>
      </c>
    </row>
    <row r="105" spans="1:21" x14ac:dyDescent="0.3">
      <c r="A105" s="8">
        <v>45404</v>
      </c>
      <c r="B105" s="5">
        <v>14</v>
      </c>
      <c r="C105" s="5">
        <v>730</v>
      </c>
      <c r="D105" s="5">
        <v>692</v>
      </c>
      <c r="E105" s="5">
        <v>5137</v>
      </c>
      <c r="F105" s="5">
        <f t="shared" si="35"/>
        <v>52.142857142857146</v>
      </c>
      <c r="G105" s="5">
        <f t="shared" si="36"/>
        <v>49.428571428571431</v>
      </c>
      <c r="H105" s="7">
        <f t="shared" si="37"/>
        <v>366.92857142857144</v>
      </c>
      <c r="I105" s="5">
        <v>11</v>
      </c>
      <c r="J105" s="5">
        <v>66478</v>
      </c>
      <c r="K105" s="5">
        <v>7873</v>
      </c>
      <c r="L105" s="5">
        <v>5001</v>
      </c>
      <c r="M105" s="5">
        <f t="shared" si="22"/>
        <v>6043.454545454545</v>
      </c>
      <c r="N105" s="5">
        <f t="shared" si="23"/>
        <v>715.72727272727275</v>
      </c>
      <c r="O105" s="7">
        <f t="shared" si="24"/>
        <v>454.63636363636363</v>
      </c>
      <c r="P105" s="5">
        <v>12</v>
      </c>
      <c r="Q105" s="5">
        <v>172847</v>
      </c>
      <c r="R105" s="7">
        <f t="shared" si="34"/>
        <v>14403.916666666666</v>
      </c>
      <c r="S105" s="5">
        <v>1</v>
      </c>
      <c r="T105" s="5">
        <v>23000</v>
      </c>
    </row>
    <row r="106" spans="1:21" x14ac:dyDescent="0.3">
      <c r="A106" s="8">
        <v>45405</v>
      </c>
      <c r="B106" s="5">
        <v>11</v>
      </c>
      <c r="C106" s="5">
        <v>445</v>
      </c>
      <c r="D106" s="5">
        <v>411</v>
      </c>
      <c r="E106" s="5">
        <v>3222</v>
      </c>
      <c r="F106" s="5">
        <f t="shared" si="35"/>
        <v>40.454545454545453</v>
      </c>
      <c r="G106" s="5">
        <f t="shared" si="36"/>
        <v>37.363636363636367</v>
      </c>
      <c r="H106" s="7">
        <f t="shared" si="37"/>
        <v>292.90909090909093</v>
      </c>
      <c r="I106" s="5">
        <v>12</v>
      </c>
      <c r="J106" s="5">
        <v>19398</v>
      </c>
      <c r="K106" s="5">
        <v>2384</v>
      </c>
      <c r="L106" s="5">
        <v>2056</v>
      </c>
      <c r="M106" s="5">
        <f t="shared" si="22"/>
        <v>1616.5</v>
      </c>
      <c r="N106" s="5">
        <f t="shared" si="23"/>
        <v>198.66666666666666</v>
      </c>
      <c r="O106" s="7">
        <f t="shared" si="24"/>
        <v>171.33333333333334</v>
      </c>
      <c r="P106" s="5">
        <v>12</v>
      </c>
      <c r="Q106" s="5">
        <v>76042</v>
      </c>
      <c r="R106" s="7">
        <f t="shared" si="34"/>
        <v>6336.833333333333</v>
      </c>
      <c r="S106" s="5">
        <v>0</v>
      </c>
      <c r="T106" s="5">
        <v>0</v>
      </c>
      <c r="U106" s="7">
        <v>0</v>
      </c>
    </row>
    <row r="107" spans="1:21" x14ac:dyDescent="0.3">
      <c r="A107" s="8">
        <v>45406</v>
      </c>
      <c r="B107" s="5">
        <v>12</v>
      </c>
      <c r="C107" s="5">
        <v>1024</v>
      </c>
      <c r="D107" s="5">
        <v>803</v>
      </c>
      <c r="E107" s="5">
        <v>11003</v>
      </c>
      <c r="F107" s="5">
        <f t="shared" si="35"/>
        <v>85.333333333333329</v>
      </c>
      <c r="G107" s="5">
        <f t="shared" si="36"/>
        <v>66.916666666666671</v>
      </c>
      <c r="H107" s="7">
        <f t="shared" si="37"/>
        <v>916.91666666666663</v>
      </c>
      <c r="I107" s="5">
        <v>11</v>
      </c>
      <c r="J107" s="5">
        <v>35641</v>
      </c>
      <c r="K107" s="5">
        <v>4095</v>
      </c>
      <c r="L107" s="5">
        <v>1756</v>
      </c>
      <c r="M107" s="5">
        <f t="shared" si="22"/>
        <v>3240.090909090909</v>
      </c>
      <c r="N107" s="5">
        <f t="shared" si="23"/>
        <v>372.27272727272725</v>
      </c>
      <c r="O107" s="7">
        <f t="shared" si="24"/>
        <v>159.63636363636363</v>
      </c>
      <c r="P107" s="5">
        <v>15</v>
      </c>
      <c r="Q107" s="5">
        <v>273685</v>
      </c>
      <c r="R107" s="7">
        <f t="shared" si="34"/>
        <v>18245.666666666668</v>
      </c>
      <c r="S107" s="5">
        <v>2</v>
      </c>
      <c r="T107" s="5">
        <v>2838000</v>
      </c>
      <c r="U107" s="7">
        <f>T107/S107</f>
        <v>1419000</v>
      </c>
    </row>
    <row r="108" spans="1:21" x14ac:dyDescent="0.3">
      <c r="A108" s="8">
        <v>45407</v>
      </c>
      <c r="B108" s="5">
        <v>18</v>
      </c>
      <c r="C108" s="5">
        <v>1185</v>
      </c>
      <c r="D108" s="5">
        <v>1304</v>
      </c>
      <c r="E108" s="5">
        <v>11245</v>
      </c>
      <c r="F108" s="5">
        <f t="shared" si="35"/>
        <v>65.833333333333329</v>
      </c>
      <c r="G108" s="5">
        <f t="shared" si="36"/>
        <v>72.444444444444443</v>
      </c>
      <c r="H108" s="7">
        <f t="shared" si="37"/>
        <v>624.72222222222217</v>
      </c>
      <c r="I108" s="5">
        <v>13</v>
      </c>
      <c r="J108" s="5">
        <v>23611</v>
      </c>
      <c r="K108" s="5">
        <v>2352</v>
      </c>
      <c r="L108" s="5">
        <v>2503</v>
      </c>
      <c r="M108" s="5">
        <f t="shared" si="22"/>
        <v>1816.2307692307693</v>
      </c>
      <c r="N108" s="5">
        <f t="shared" si="23"/>
        <v>180.92307692307693</v>
      </c>
      <c r="O108" s="7">
        <f t="shared" si="24"/>
        <v>192.53846153846155</v>
      </c>
      <c r="P108" s="5">
        <v>12</v>
      </c>
      <c r="Q108" s="5">
        <v>105924</v>
      </c>
      <c r="R108" s="7">
        <f t="shared" si="34"/>
        <v>8827</v>
      </c>
      <c r="S108" s="5">
        <v>0</v>
      </c>
      <c r="T108" s="5">
        <v>0</v>
      </c>
      <c r="U108" s="7">
        <v>0</v>
      </c>
    </row>
    <row r="109" spans="1:21" x14ac:dyDescent="0.3">
      <c r="A109" s="8">
        <v>45408</v>
      </c>
      <c r="B109" s="5">
        <v>17</v>
      </c>
      <c r="C109" s="5">
        <v>1088</v>
      </c>
      <c r="D109" s="5">
        <v>736</v>
      </c>
      <c r="E109" s="5">
        <v>8948</v>
      </c>
      <c r="F109" s="5">
        <f t="shared" si="35"/>
        <v>64</v>
      </c>
      <c r="G109" s="5">
        <f t="shared" si="36"/>
        <v>43.294117647058826</v>
      </c>
      <c r="H109" s="7">
        <f t="shared" si="37"/>
        <v>526.35294117647061</v>
      </c>
      <c r="I109" s="5">
        <v>12</v>
      </c>
      <c r="J109" s="5">
        <v>28800</v>
      </c>
      <c r="K109" s="5">
        <v>1842</v>
      </c>
      <c r="L109" s="5">
        <v>2626</v>
      </c>
      <c r="M109" s="5">
        <f t="shared" si="22"/>
        <v>2400</v>
      </c>
      <c r="N109" s="5">
        <f t="shared" si="23"/>
        <v>153.5</v>
      </c>
      <c r="O109" s="7">
        <f t="shared" si="24"/>
        <v>218.83333333333334</v>
      </c>
      <c r="P109" s="5">
        <v>11</v>
      </c>
      <c r="Q109" s="5">
        <v>87219</v>
      </c>
      <c r="R109" s="7">
        <f t="shared" si="34"/>
        <v>7929</v>
      </c>
      <c r="S109" s="5">
        <v>3</v>
      </c>
      <c r="T109" s="5">
        <v>136000</v>
      </c>
      <c r="U109" s="7">
        <f t="shared" ref="U109:U114" si="39">T109/S109</f>
        <v>45333.333333333336</v>
      </c>
    </row>
    <row r="110" spans="1:21" x14ac:dyDescent="0.3">
      <c r="A110" s="8">
        <v>45409</v>
      </c>
      <c r="B110" s="5">
        <v>11</v>
      </c>
      <c r="C110" s="5">
        <v>4122</v>
      </c>
      <c r="D110" s="5">
        <v>2063</v>
      </c>
      <c r="E110" s="5">
        <v>22777</v>
      </c>
      <c r="F110" s="5">
        <f t="shared" si="35"/>
        <v>374.72727272727275</v>
      </c>
      <c r="G110" s="5">
        <f t="shared" si="36"/>
        <v>187.54545454545453</v>
      </c>
      <c r="H110" s="7">
        <f t="shared" si="37"/>
        <v>2070.6363636363635</v>
      </c>
      <c r="I110" s="5">
        <v>12</v>
      </c>
      <c r="J110" s="5">
        <v>46222</v>
      </c>
      <c r="K110" s="5">
        <v>3353</v>
      </c>
      <c r="L110" s="5">
        <v>3485</v>
      </c>
      <c r="M110" s="5">
        <f t="shared" si="22"/>
        <v>3851.8333333333335</v>
      </c>
      <c r="N110" s="5">
        <f t="shared" si="23"/>
        <v>279.41666666666669</v>
      </c>
      <c r="O110" s="7">
        <f t="shared" si="24"/>
        <v>290.41666666666669</v>
      </c>
      <c r="P110" s="5">
        <v>11</v>
      </c>
      <c r="Q110" s="5">
        <v>218674</v>
      </c>
      <c r="R110" s="7">
        <f t="shared" si="34"/>
        <v>19879.454545454544</v>
      </c>
      <c r="S110" s="5">
        <v>3</v>
      </c>
      <c r="T110" s="5">
        <v>564000</v>
      </c>
      <c r="U110" s="7">
        <f t="shared" si="39"/>
        <v>188000</v>
      </c>
    </row>
    <row r="111" spans="1:21" x14ac:dyDescent="0.3">
      <c r="A111" s="8">
        <v>45410</v>
      </c>
      <c r="B111" s="5">
        <v>25</v>
      </c>
      <c r="C111" s="5">
        <v>4072</v>
      </c>
      <c r="D111" s="5">
        <v>5746</v>
      </c>
      <c r="E111" s="5">
        <v>77974</v>
      </c>
      <c r="F111" s="5">
        <f t="shared" si="35"/>
        <v>162.88</v>
      </c>
      <c r="G111" s="5">
        <f t="shared" si="36"/>
        <v>229.84</v>
      </c>
      <c r="H111" s="7">
        <f t="shared" si="37"/>
        <v>3118.96</v>
      </c>
      <c r="I111" s="5">
        <v>24</v>
      </c>
      <c r="J111" s="5">
        <v>272954</v>
      </c>
      <c r="K111" s="5">
        <v>14106</v>
      </c>
      <c r="L111" s="5">
        <v>10934</v>
      </c>
      <c r="M111" s="5">
        <f t="shared" si="22"/>
        <v>11373.083333333334</v>
      </c>
      <c r="N111" s="5">
        <f t="shared" si="23"/>
        <v>587.75</v>
      </c>
      <c r="O111" s="7">
        <f t="shared" si="24"/>
        <v>455.58333333333331</v>
      </c>
      <c r="P111" s="5">
        <v>23</v>
      </c>
      <c r="Q111" s="5">
        <v>516523</v>
      </c>
      <c r="R111" s="7">
        <f t="shared" si="34"/>
        <v>22457.521739130436</v>
      </c>
      <c r="S111" s="5">
        <v>11</v>
      </c>
      <c r="T111" s="5">
        <v>858000</v>
      </c>
      <c r="U111" s="7">
        <f t="shared" si="39"/>
        <v>78000</v>
      </c>
    </row>
    <row r="112" spans="1:21" x14ac:dyDescent="0.3">
      <c r="A112" s="8">
        <v>45411</v>
      </c>
      <c r="B112" s="5">
        <v>20</v>
      </c>
      <c r="C112" s="5">
        <v>4643</v>
      </c>
      <c r="D112" s="5">
        <v>2977</v>
      </c>
      <c r="E112" s="5">
        <v>25871</v>
      </c>
      <c r="F112" s="5">
        <f t="shared" si="35"/>
        <v>232.15</v>
      </c>
      <c r="G112" s="5">
        <f t="shared" si="36"/>
        <v>148.85</v>
      </c>
      <c r="H112" s="7">
        <f t="shared" si="37"/>
        <v>1293.55</v>
      </c>
      <c r="I112" s="5">
        <v>12</v>
      </c>
      <c r="J112" s="5">
        <v>40267</v>
      </c>
      <c r="K112" s="5">
        <v>3758</v>
      </c>
      <c r="L112" s="5">
        <v>2842</v>
      </c>
      <c r="M112" s="5">
        <f t="shared" si="22"/>
        <v>3355.5833333333335</v>
      </c>
      <c r="N112" s="5">
        <f t="shared" si="23"/>
        <v>313.16666666666669</v>
      </c>
      <c r="O112" s="7">
        <f t="shared" si="24"/>
        <v>236.83333333333334</v>
      </c>
      <c r="P112" s="5">
        <v>11</v>
      </c>
      <c r="Q112" s="5">
        <v>181899</v>
      </c>
      <c r="R112" s="7">
        <f t="shared" si="34"/>
        <v>16536.272727272728</v>
      </c>
      <c r="S112" s="5">
        <v>2</v>
      </c>
      <c r="T112" s="5">
        <v>8100000</v>
      </c>
      <c r="U112" s="7">
        <f t="shared" si="39"/>
        <v>4050000</v>
      </c>
    </row>
    <row r="113" spans="1:21" x14ac:dyDescent="0.3">
      <c r="A113" s="8">
        <v>45412</v>
      </c>
      <c r="B113" s="5">
        <v>13</v>
      </c>
      <c r="C113" s="5">
        <v>4975</v>
      </c>
      <c r="D113" s="5">
        <v>3002</v>
      </c>
      <c r="E113" s="5">
        <v>18744</v>
      </c>
      <c r="F113" s="5">
        <f t="shared" si="35"/>
        <v>382.69230769230768</v>
      </c>
      <c r="G113" s="5">
        <f t="shared" si="36"/>
        <v>230.92307692307693</v>
      </c>
      <c r="H113" s="7">
        <f t="shared" si="37"/>
        <v>1441.8461538461538</v>
      </c>
      <c r="I113" s="5">
        <v>12</v>
      </c>
      <c r="J113" s="5">
        <v>40942</v>
      </c>
      <c r="K113" s="5">
        <v>3016</v>
      </c>
      <c r="L113" s="5">
        <v>4654</v>
      </c>
      <c r="M113" s="5">
        <f t="shared" si="22"/>
        <v>3411.8333333333335</v>
      </c>
      <c r="N113" s="5">
        <f t="shared" si="23"/>
        <v>251.33333333333334</v>
      </c>
      <c r="O113" s="7">
        <f t="shared" si="24"/>
        <v>387.83333333333331</v>
      </c>
      <c r="P113" s="5">
        <v>13</v>
      </c>
      <c r="Q113" s="5">
        <v>237383</v>
      </c>
      <c r="R113" s="7">
        <f t="shared" si="34"/>
        <v>18260.23076923077</v>
      </c>
      <c r="S113" s="5">
        <v>4</v>
      </c>
      <c r="T113" s="5">
        <v>182000</v>
      </c>
      <c r="U113" s="7">
        <f t="shared" si="39"/>
        <v>45500</v>
      </c>
    </row>
    <row r="114" spans="1:21" x14ac:dyDescent="0.3">
      <c r="A114" s="8">
        <v>45413</v>
      </c>
      <c r="B114" s="5">
        <v>16</v>
      </c>
      <c r="C114" s="5">
        <v>6176</v>
      </c>
      <c r="D114" s="5">
        <v>3069</v>
      </c>
      <c r="E114" s="5">
        <v>18716</v>
      </c>
      <c r="F114" s="5">
        <f t="shared" si="35"/>
        <v>386</v>
      </c>
      <c r="G114" s="5">
        <f t="shared" si="36"/>
        <v>191.8125</v>
      </c>
      <c r="H114" s="7">
        <f t="shared" si="37"/>
        <v>1169.75</v>
      </c>
      <c r="I114" s="5">
        <v>11</v>
      </c>
      <c r="J114" s="5">
        <v>17760</v>
      </c>
      <c r="K114" s="5">
        <v>1860</v>
      </c>
      <c r="L114" s="5">
        <v>2055</v>
      </c>
      <c r="M114" s="5">
        <f t="shared" si="22"/>
        <v>1614.5454545454545</v>
      </c>
      <c r="N114" s="5">
        <f t="shared" si="23"/>
        <v>169.09090909090909</v>
      </c>
      <c r="O114" s="7">
        <f t="shared" si="24"/>
        <v>186.81818181818181</v>
      </c>
      <c r="P114" s="5">
        <v>10</v>
      </c>
      <c r="Q114" s="5">
        <v>121358</v>
      </c>
      <c r="R114" s="7">
        <f t="shared" si="34"/>
        <v>12135.8</v>
      </c>
      <c r="S114" s="5">
        <v>1</v>
      </c>
      <c r="T114" s="5">
        <v>36000</v>
      </c>
      <c r="U114" s="7">
        <f t="shared" si="39"/>
        <v>36000</v>
      </c>
    </row>
    <row r="115" spans="1:21" x14ac:dyDescent="0.3">
      <c r="A115" s="8">
        <v>45414</v>
      </c>
      <c r="B115" s="5">
        <v>18</v>
      </c>
      <c r="C115" s="5">
        <v>6525</v>
      </c>
      <c r="D115" s="5">
        <v>3180</v>
      </c>
      <c r="E115" s="5">
        <v>20773</v>
      </c>
      <c r="F115" s="5">
        <f t="shared" si="35"/>
        <v>362.5</v>
      </c>
      <c r="G115" s="5">
        <f t="shared" si="36"/>
        <v>176.66666666666666</v>
      </c>
      <c r="H115" s="7">
        <f t="shared" si="37"/>
        <v>1154.0555555555557</v>
      </c>
      <c r="I115" s="5">
        <v>13</v>
      </c>
      <c r="J115" s="5">
        <v>28372</v>
      </c>
      <c r="K115" s="5">
        <v>3177</v>
      </c>
      <c r="L115" s="5">
        <v>2280</v>
      </c>
      <c r="M115" s="5">
        <f t="shared" si="22"/>
        <v>2182.4615384615386</v>
      </c>
      <c r="N115" s="5">
        <f t="shared" si="23"/>
        <v>244.38461538461539</v>
      </c>
      <c r="O115" s="7">
        <f t="shared" si="24"/>
        <v>175.38461538461539</v>
      </c>
      <c r="P115" s="5">
        <v>13</v>
      </c>
      <c r="Q115" s="5">
        <v>235597</v>
      </c>
      <c r="R115" s="7">
        <f t="shared" si="34"/>
        <v>18122.846153846152</v>
      </c>
      <c r="S115" s="5">
        <v>0</v>
      </c>
      <c r="T115" s="5">
        <v>0</v>
      </c>
      <c r="U115" s="7">
        <v>0</v>
      </c>
    </row>
    <row r="116" spans="1:21" x14ac:dyDescent="0.3">
      <c r="A116" s="8">
        <v>45415</v>
      </c>
      <c r="B116" s="5">
        <v>15</v>
      </c>
      <c r="C116" s="5">
        <v>2846</v>
      </c>
      <c r="D116" s="5">
        <v>1073</v>
      </c>
      <c r="E116" s="5">
        <v>8671</v>
      </c>
      <c r="F116" s="5">
        <f t="shared" si="35"/>
        <v>189.73333333333332</v>
      </c>
      <c r="G116" s="5">
        <f t="shared" si="36"/>
        <v>71.533333333333331</v>
      </c>
      <c r="H116" s="7">
        <f t="shared" si="37"/>
        <v>578.06666666666672</v>
      </c>
      <c r="I116" s="5">
        <v>13</v>
      </c>
      <c r="J116" s="5">
        <v>37250</v>
      </c>
      <c r="K116" s="5">
        <v>3483</v>
      </c>
      <c r="L116" s="5">
        <v>3953</v>
      </c>
      <c r="M116" s="5">
        <f t="shared" si="22"/>
        <v>2865.3846153846152</v>
      </c>
      <c r="N116" s="5">
        <f t="shared" si="23"/>
        <v>267.92307692307691</v>
      </c>
      <c r="O116" s="7">
        <f t="shared" si="24"/>
        <v>304.07692307692309</v>
      </c>
      <c r="P116" s="5">
        <v>11</v>
      </c>
      <c r="Q116" s="5">
        <v>102490</v>
      </c>
      <c r="R116" s="7">
        <f t="shared" si="34"/>
        <v>9317.2727272727279</v>
      </c>
      <c r="S116" s="5">
        <v>2</v>
      </c>
      <c r="T116" s="5">
        <v>87000</v>
      </c>
      <c r="U116" s="7">
        <f>T116/S116</f>
        <v>43500</v>
      </c>
    </row>
    <row r="117" spans="1:21" x14ac:dyDescent="0.3">
      <c r="A117" s="8">
        <v>45416</v>
      </c>
      <c r="B117" s="5">
        <v>18</v>
      </c>
      <c r="C117" s="5">
        <v>5172</v>
      </c>
      <c r="D117" s="5">
        <v>4489</v>
      </c>
      <c r="E117" s="5">
        <v>35329</v>
      </c>
      <c r="F117" s="5">
        <f t="shared" si="35"/>
        <v>287.33333333333331</v>
      </c>
      <c r="G117" s="5">
        <f t="shared" si="36"/>
        <v>249.38888888888889</v>
      </c>
      <c r="H117" s="7">
        <f t="shared" si="37"/>
        <v>1962.7222222222222</v>
      </c>
      <c r="I117" s="5">
        <v>13</v>
      </c>
      <c r="J117" s="5">
        <v>24762</v>
      </c>
      <c r="K117" s="5">
        <v>1963</v>
      </c>
      <c r="L117" s="5">
        <v>2694</v>
      </c>
      <c r="M117" s="5">
        <f t="shared" si="22"/>
        <v>1904.7692307692307</v>
      </c>
      <c r="N117" s="5">
        <f t="shared" si="23"/>
        <v>151</v>
      </c>
      <c r="O117" s="7">
        <f t="shared" si="24"/>
        <v>207.23076923076923</v>
      </c>
      <c r="P117" s="5">
        <v>13</v>
      </c>
      <c r="Q117" s="5">
        <v>117828</v>
      </c>
      <c r="R117" s="7">
        <f t="shared" si="34"/>
        <v>9063.6923076923085</v>
      </c>
      <c r="S117" s="5">
        <v>1</v>
      </c>
      <c r="T117" s="5">
        <v>45000</v>
      </c>
      <c r="U117" s="7">
        <v>45000</v>
      </c>
    </row>
    <row r="118" spans="1:21" x14ac:dyDescent="0.3">
      <c r="A118" s="8">
        <v>45417</v>
      </c>
      <c r="B118" s="5">
        <v>16</v>
      </c>
      <c r="C118" s="5">
        <v>2588</v>
      </c>
      <c r="D118" s="5">
        <v>974</v>
      </c>
      <c r="E118" s="5">
        <v>8637</v>
      </c>
      <c r="F118" s="5">
        <f t="shared" si="35"/>
        <v>161.75</v>
      </c>
      <c r="G118" s="5">
        <f t="shared" si="36"/>
        <v>60.875</v>
      </c>
      <c r="H118" s="7">
        <f t="shared" si="37"/>
        <v>539.8125</v>
      </c>
      <c r="I118" s="5">
        <v>14</v>
      </c>
      <c r="J118" s="5">
        <v>17235</v>
      </c>
      <c r="K118" s="5">
        <v>1752</v>
      </c>
      <c r="L118" s="5">
        <v>2369</v>
      </c>
      <c r="M118" s="5">
        <f t="shared" ref="M118:M132" si="40">J118/I118</f>
        <v>1231.0714285714287</v>
      </c>
      <c r="N118" s="5">
        <f t="shared" ref="N118:N132" si="41">K118/I118</f>
        <v>125.14285714285714</v>
      </c>
      <c r="O118" s="7">
        <f t="shared" ref="O118:O132" si="42">L118/I118</f>
        <v>169.21428571428572</v>
      </c>
      <c r="P118" s="5">
        <v>11</v>
      </c>
      <c r="Q118" s="5">
        <v>70117</v>
      </c>
      <c r="R118" s="7">
        <f t="shared" si="34"/>
        <v>6374.272727272727</v>
      </c>
      <c r="S118" s="5">
        <v>0</v>
      </c>
      <c r="T118" s="5">
        <v>0</v>
      </c>
      <c r="U118" s="7">
        <v>0</v>
      </c>
    </row>
    <row r="119" spans="1:21" x14ac:dyDescent="0.3">
      <c r="A119" s="8">
        <v>45418</v>
      </c>
      <c r="B119" s="5">
        <v>18</v>
      </c>
      <c r="C119" s="5">
        <v>11817</v>
      </c>
      <c r="D119" s="5">
        <v>3936</v>
      </c>
      <c r="E119" s="5">
        <v>22829</v>
      </c>
      <c r="F119" s="5">
        <f t="shared" si="35"/>
        <v>656.5</v>
      </c>
      <c r="G119" s="5">
        <f t="shared" si="36"/>
        <v>218.66666666666666</v>
      </c>
      <c r="H119" s="7">
        <f t="shared" si="37"/>
        <v>1268.2777777777778</v>
      </c>
      <c r="I119" s="5">
        <v>12</v>
      </c>
      <c r="J119" s="5">
        <v>70603</v>
      </c>
      <c r="K119" s="5">
        <v>3963</v>
      </c>
      <c r="L119" s="5">
        <v>3692</v>
      </c>
      <c r="M119" s="5">
        <f t="shared" si="40"/>
        <v>5883.583333333333</v>
      </c>
      <c r="N119" s="5">
        <f t="shared" si="41"/>
        <v>330.25</v>
      </c>
      <c r="O119" s="7">
        <f t="shared" si="42"/>
        <v>307.66666666666669</v>
      </c>
      <c r="P119" s="5">
        <v>14</v>
      </c>
      <c r="Q119" s="5">
        <v>225098</v>
      </c>
      <c r="R119" s="7">
        <f t="shared" si="34"/>
        <v>16078.428571428571</v>
      </c>
      <c r="S119" s="5">
        <v>1</v>
      </c>
      <c r="T119" s="5">
        <v>32000</v>
      </c>
      <c r="U119" s="7">
        <f>T119/S119</f>
        <v>32000</v>
      </c>
    </row>
    <row r="120" spans="1:21" x14ac:dyDescent="0.3">
      <c r="A120" s="8">
        <v>45419</v>
      </c>
      <c r="B120" s="5">
        <v>16</v>
      </c>
      <c r="C120" s="5">
        <v>5148</v>
      </c>
      <c r="D120" s="5">
        <v>2390</v>
      </c>
      <c r="E120" s="5">
        <v>17248</v>
      </c>
      <c r="F120" s="5">
        <f t="shared" si="35"/>
        <v>321.75</v>
      </c>
      <c r="G120" s="5">
        <f t="shared" si="36"/>
        <v>149.375</v>
      </c>
      <c r="H120" s="7">
        <f t="shared" si="37"/>
        <v>1078</v>
      </c>
      <c r="I120" s="5">
        <v>11</v>
      </c>
      <c r="J120" s="5">
        <v>25967</v>
      </c>
      <c r="K120" s="5">
        <v>3501</v>
      </c>
      <c r="L120" s="5">
        <v>2564</v>
      </c>
      <c r="M120" s="5">
        <f t="shared" si="40"/>
        <v>2360.6363636363635</v>
      </c>
      <c r="N120" s="5">
        <f t="shared" si="41"/>
        <v>318.27272727272725</v>
      </c>
      <c r="O120" s="7">
        <f t="shared" si="42"/>
        <v>233.09090909090909</v>
      </c>
      <c r="P120" s="5">
        <v>11</v>
      </c>
      <c r="Q120" s="5">
        <v>173517</v>
      </c>
      <c r="R120" s="7">
        <f t="shared" si="34"/>
        <v>15774.272727272728</v>
      </c>
      <c r="S120" s="5">
        <v>2</v>
      </c>
      <c r="T120" s="5">
        <v>3242000</v>
      </c>
      <c r="U120" s="7">
        <f>T120/S120</f>
        <v>1621000</v>
      </c>
    </row>
    <row r="121" spans="1:21" x14ac:dyDescent="0.3">
      <c r="A121" s="8">
        <v>45420</v>
      </c>
      <c r="B121" s="5">
        <v>18</v>
      </c>
      <c r="C121" s="5">
        <v>4893</v>
      </c>
      <c r="D121" s="5">
        <v>2436</v>
      </c>
      <c r="E121" s="5">
        <v>15695</v>
      </c>
      <c r="F121" s="5">
        <f t="shared" ref="F121:F130" si="43">C121/B121</f>
        <v>271.83333333333331</v>
      </c>
      <c r="G121" s="5">
        <f t="shared" ref="G121:G130" si="44">D121/B121</f>
        <v>135.33333333333334</v>
      </c>
      <c r="H121" s="7">
        <f t="shared" ref="H121:H130" si="45">E121/B121</f>
        <v>871.94444444444446</v>
      </c>
      <c r="I121" s="5">
        <v>12</v>
      </c>
      <c r="J121" s="5">
        <v>18297</v>
      </c>
      <c r="K121" s="5">
        <v>3271</v>
      </c>
      <c r="L121" s="5">
        <v>3211</v>
      </c>
      <c r="M121" s="5">
        <f t="shared" si="40"/>
        <v>1524.75</v>
      </c>
      <c r="N121" s="5">
        <f t="shared" si="41"/>
        <v>272.58333333333331</v>
      </c>
      <c r="O121" s="7">
        <f t="shared" si="42"/>
        <v>267.58333333333331</v>
      </c>
      <c r="P121" s="5">
        <v>14</v>
      </c>
      <c r="Q121" s="5">
        <v>157210</v>
      </c>
      <c r="R121" s="7">
        <f t="shared" ref="R121:R136" si="46">Q121/P121</f>
        <v>11229.285714285714</v>
      </c>
      <c r="S121" s="5">
        <v>0</v>
      </c>
      <c r="T121" s="5">
        <v>0</v>
      </c>
      <c r="U121" s="7">
        <v>0</v>
      </c>
    </row>
    <row r="122" spans="1:21" x14ac:dyDescent="0.3">
      <c r="A122" s="8">
        <v>45421</v>
      </c>
      <c r="B122" s="5">
        <v>13</v>
      </c>
      <c r="C122" s="5">
        <v>5124</v>
      </c>
      <c r="D122" s="5">
        <v>1602</v>
      </c>
      <c r="E122" s="5">
        <v>11916</v>
      </c>
      <c r="F122" s="5">
        <f t="shared" si="43"/>
        <v>394.15384615384613</v>
      </c>
      <c r="G122" s="5">
        <f t="shared" si="44"/>
        <v>123.23076923076923</v>
      </c>
      <c r="H122" s="7">
        <f t="shared" si="45"/>
        <v>916.61538461538464</v>
      </c>
      <c r="I122" s="5">
        <v>12</v>
      </c>
      <c r="J122" s="5">
        <v>20128</v>
      </c>
      <c r="K122" s="5">
        <v>2619</v>
      </c>
      <c r="L122" s="5">
        <v>2858</v>
      </c>
      <c r="M122" s="5">
        <f t="shared" si="40"/>
        <v>1677.3333333333333</v>
      </c>
      <c r="N122" s="5">
        <f t="shared" si="41"/>
        <v>218.25</v>
      </c>
      <c r="O122" s="7">
        <f t="shared" si="42"/>
        <v>238.16666666666666</v>
      </c>
      <c r="P122" s="5">
        <v>11</v>
      </c>
      <c r="Q122" s="5">
        <v>179855</v>
      </c>
      <c r="R122" s="7">
        <f t="shared" si="46"/>
        <v>16350.454545454546</v>
      </c>
      <c r="S122" s="5">
        <v>3</v>
      </c>
      <c r="T122" s="5">
        <v>413000</v>
      </c>
      <c r="U122" s="7">
        <f>T122/S122</f>
        <v>137666.66666666666</v>
      </c>
    </row>
    <row r="123" spans="1:21" x14ac:dyDescent="0.3">
      <c r="A123" s="8">
        <v>45422</v>
      </c>
      <c r="B123" s="5">
        <v>17</v>
      </c>
      <c r="C123" s="5">
        <v>3993</v>
      </c>
      <c r="D123" s="5">
        <v>1689</v>
      </c>
      <c r="E123" s="5">
        <v>12802</v>
      </c>
      <c r="F123" s="5">
        <f t="shared" si="43"/>
        <v>234.88235294117646</v>
      </c>
      <c r="G123" s="5">
        <f t="shared" si="44"/>
        <v>99.352941176470594</v>
      </c>
      <c r="H123" s="7">
        <f t="shared" si="45"/>
        <v>753.05882352941171</v>
      </c>
      <c r="I123" s="5">
        <v>12</v>
      </c>
      <c r="J123" s="5">
        <v>35123</v>
      </c>
      <c r="K123" s="5">
        <v>2608</v>
      </c>
      <c r="L123" s="5">
        <v>3846</v>
      </c>
      <c r="M123" s="5">
        <f t="shared" si="40"/>
        <v>2926.9166666666665</v>
      </c>
      <c r="N123" s="5">
        <f t="shared" si="41"/>
        <v>217.33333333333334</v>
      </c>
      <c r="O123" s="7">
        <f t="shared" si="42"/>
        <v>320.5</v>
      </c>
      <c r="P123" s="5">
        <v>12</v>
      </c>
      <c r="Q123" s="5">
        <v>113442</v>
      </c>
      <c r="R123" s="7">
        <f t="shared" si="46"/>
        <v>9453.5</v>
      </c>
      <c r="S123" s="5">
        <v>3</v>
      </c>
      <c r="T123" s="5">
        <v>63000</v>
      </c>
      <c r="U123" s="7">
        <f>T123/S123</f>
        <v>21000</v>
      </c>
    </row>
    <row r="124" spans="1:21" x14ac:dyDescent="0.3">
      <c r="A124" s="8">
        <v>45423</v>
      </c>
      <c r="B124" s="5">
        <v>10</v>
      </c>
      <c r="C124" s="5">
        <v>7454</v>
      </c>
      <c r="D124" s="5">
        <v>2997</v>
      </c>
      <c r="E124" s="5">
        <v>15531</v>
      </c>
      <c r="F124" s="5">
        <f t="shared" si="43"/>
        <v>745.4</v>
      </c>
      <c r="G124" s="5">
        <f t="shared" si="44"/>
        <v>299.7</v>
      </c>
      <c r="H124" s="7">
        <f t="shared" si="45"/>
        <v>1553.1</v>
      </c>
      <c r="I124" s="5">
        <v>10</v>
      </c>
      <c r="J124" s="5">
        <v>21165</v>
      </c>
      <c r="K124" s="5">
        <v>2040</v>
      </c>
      <c r="L124" s="5">
        <v>1390</v>
      </c>
      <c r="M124" s="5">
        <f t="shared" si="40"/>
        <v>2116.5</v>
      </c>
      <c r="N124" s="5">
        <f t="shared" si="41"/>
        <v>204</v>
      </c>
      <c r="O124" s="7">
        <f t="shared" si="42"/>
        <v>139</v>
      </c>
      <c r="P124" s="5">
        <v>10</v>
      </c>
      <c r="Q124" s="5">
        <v>73279</v>
      </c>
      <c r="R124" s="7">
        <f t="shared" si="46"/>
        <v>7327.9</v>
      </c>
      <c r="S124" s="5">
        <v>0</v>
      </c>
      <c r="T124" s="5">
        <v>0</v>
      </c>
      <c r="U124" s="7">
        <v>0</v>
      </c>
    </row>
    <row r="125" spans="1:21" x14ac:dyDescent="0.3">
      <c r="A125" s="8">
        <v>45424</v>
      </c>
      <c r="B125" s="5">
        <v>14</v>
      </c>
      <c r="C125" s="5">
        <v>3575</v>
      </c>
      <c r="D125" s="5">
        <v>1215</v>
      </c>
      <c r="E125" s="5">
        <v>6751</v>
      </c>
      <c r="F125" s="5">
        <f t="shared" si="43"/>
        <v>255.35714285714286</v>
      </c>
      <c r="G125" s="5">
        <f t="shared" si="44"/>
        <v>86.785714285714292</v>
      </c>
      <c r="H125" s="7">
        <f t="shared" si="45"/>
        <v>482.21428571428572</v>
      </c>
      <c r="I125" s="5">
        <v>12</v>
      </c>
      <c r="J125" s="5">
        <v>31210</v>
      </c>
      <c r="K125" s="5">
        <v>3805</v>
      </c>
      <c r="L125" s="5">
        <v>2625</v>
      </c>
      <c r="M125" s="5">
        <f t="shared" si="40"/>
        <v>2600.8333333333335</v>
      </c>
      <c r="N125" s="5">
        <f t="shared" si="41"/>
        <v>317.08333333333331</v>
      </c>
      <c r="O125" s="7">
        <f t="shared" si="42"/>
        <v>218.75</v>
      </c>
      <c r="P125" s="5">
        <v>12</v>
      </c>
      <c r="Q125" s="5">
        <v>195910</v>
      </c>
      <c r="R125" s="7">
        <f t="shared" si="46"/>
        <v>16325.833333333334</v>
      </c>
      <c r="S125" s="5">
        <v>1</v>
      </c>
      <c r="T125" s="5">
        <v>29000</v>
      </c>
      <c r="U125" s="7">
        <f>T125/S125</f>
        <v>29000</v>
      </c>
    </row>
    <row r="126" spans="1:21" x14ac:dyDescent="0.3">
      <c r="A126" s="8">
        <v>45425</v>
      </c>
      <c r="B126" s="5">
        <v>14</v>
      </c>
      <c r="C126" s="5">
        <v>4938</v>
      </c>
      <c r="D126" s="5">
        <v>1345</v>
      </c>
      <c r="E126" s="5">
        <v>9189</v>
      </c>
      <c r="F126" s="5">
        <f t="shared" si="43"/>
        <v>352.71428571428572</v>
      </c>
      <c r="G126" s="5">
        <f t="shared" si="44"/>
        <v>96.071428571428569</v>
      </c>
      <c r="H126" s="7">
        <f t="shared" si="45"/>
        <v>656.35714285714289</v>
      </c>
      <c r="I126" s="5">
        <v>13</v>
      </c>
      <c r="J126" s="5">
        <v>65753</v>
      </c>
      <c r="K126" s="5">
        <v>5374</v>
      </c>
      <c r="L126" s="5">
        <v>4821</v>
      </c>
      <c r="M126" s="5">
        <f t="shared" si="40"/>
        <v>5057.9230769230771</v>
      </c>
      <c r="N126" s="5">
        <f t="shared" si="41"/>
        <v>413.38461538461536</v>
      </c>
      <c r="O126" s="7">
        <f t="shared" si="42"/>
        <v>370.84615384615387</v>
      </c>
      <c r="P126" s="5">
        <v>13</v>
      </c>
      <c r="Q126" s="5">
        <v>69939</v>
      </c>
      <c r="R126" s="7">
        <f t="shared" si="46"/>
        <v>5379.9230769230771</v>
      </c>
      <c r="S126" s="5">
        <v>4</v>
      </c>
      <c r="T126" s="5">
        <v>3678000</v>
      </c>
      <c r="U126" s="7">
        <f>T126/S126</f>
        <v>919500</v>
      </c>
    </row>
    <row r="127" spans="1:21" x14ac:dyDescent="0.3">
      <c r="A127" s="8">
        <v>45426</v>
      </c>
      <c r="B127" s="5">
        <v>17</v>
      </c>
      <c r="C127" s="5">
        <v>10840</v>
      </c>
      <c r="D127" s="5">
        <v>5285</v>
      </c>
      <c r="E127" s="5">
        <v>31559</v>
      </c>
      <c r="F127" s="5">
        <f t="shared" si="43"/>
        <v>637.64705882352939</v>
      </c>
      <c r="G127" s="5">
        <f t="shared" si="44"/>
        <v>310.88235294117646</v>
      </c>
      <c r="H127" s="7">
        <f t="shared" si="45"/>
        <v>1856.4117647058824</v>
      </c>
      <c r="I127" s="5">
        <v>11</v>
      </c>
      <c r="J127" s="5">
        <v>11084</v>
      </c>
      <c r="K127" s="5">
        <v>2072</v>
      </c>
      <c r="L127" s="5">
        <v>1998</v>
      </c>
      <c r="M127" s="5">
        <f t="shared" si="40"/>
        <v>1007.6363636363636</v>
      </c>
      <c r="N127" s="5">
        <f t="shared" si="41"/>
        <v>188.36363636363637</v>
      </c>
      <c r="O127" s="7">
        <f t="shared" si="42"/>
        <v>181.63636363636363</v>
      </c>
      <c r="P127" s="5">
        <v>13</v>
      </c>
      <c r="Q127" s="5">
        <v>84291</v>
      </c>
      <c r="R127" s="7">
        <f t="shared" si="46"/>
        <v>6483.9230769230771</v>
      </c>
      <c r="S127" s="5">
        <v>2</v>
      </c>
      <c r="T127" s="5">
        <v>60000</v>
      </c>
      <c r="U127" s="7">
        <f t="shared" ref="U127:U135" si="47">T127/S127</f>
        <v>30000</v>
      </c>
    </row>
    <row r="128" spans="1:21" x14ac:dyDescent="0.3">
      <c r="A128" s="8">
        <v>45427</v>
      </c>
      <c r="B128" s="5">
        <v>16</v>
      </c>
      <c r="C128" s="5">
        <v>22244</v>
      </c>
      <c r="D128" s="5">
        <v>7705</v>
      </c>
      <c r="E128" s="5">
        <v>32800</v>
      </c>
      <c r="F128" s="5">
        <f t="shared" si="43"/>
        <v>1390.25</v>
      </c>
      <c r="G128" s="5">
        <f t="shared" si="44"/>
        <v>481.5625</v>
      </c>
      <c r="H128" s="7">
        <f t="shared" si="45"/>
        <v>2050</v>
      </c>
      <c r="I128" s="5">
        <v>13</v>
      </c>
      <c r="J128" s="5">
        <v>17273</v>
      </c>
      <c r="K128" s="5">
        <v>3065</v>
      </c>
      <c r="L128" s="5">
        <v>1526</v>
      </c>
      <c r="M128" s="5">
        <f t="shared" si="40"/>
        <v>1328.6923076923076</v>
      </c>
      <c r="N128" s="5">
        <f t="shared" si="41"/>
        <v>235.76923076923077</v>
      </c>
      <c r="O128" s="7">
        <f t="shared" si="42"/>
        <v>117.38461538461539</v>
      </c>
      <c r="P128" s="5">
        <v>11</v>
      </c>
      <c r="Q128" s="5">
        <v>146875</v>
      </c>
      <c r="R128" s="7">
        <f t="shared" si="46"/>
        <v>13352.272727272728</v>
      </c>
      <c r="S128" s="5">
        <v>5</v>
      </c>
      <c r="T128" s="5">
        <v>152598</v>
      </c>
      <c r="U128" s="7">
        <f t="shared" si="47"/>
        <v>30519.599999999999</v>
      </c>
    </row>
    <row r="129" spans="1:21" x14ac:dyDescent="0.3">
      <c r="A129" s="8">
        <v>45428</v>
      </c>
      <c r="B129" s="5">
        <v>15</v>
      </c>
      <c r="C129" s="5">
        <v>6478</v>
      </c>
      <c r="D129" s="5">
        <v>3765</v>
      </c>
      <c r="E129" s="5">
        <v>20393</v>
      </c>
      <c r="F129" s="5">
        <f t="shared" si="43"/>
        <v>431.86666666666667</v>
      </c>
      <c r="G129" s="5">
        <f t="shared" si="44"/>
        <v>251</v>
      </c>
      <c r="H129" s="7">
        <f t="shared" si="45"/>
        <v>1359.5333333333333</v>
      </c>
      <c r="I129" s="5">
        <v>12</v>
      </c>
      <c r="J129" s="5">
        <v>35164</v>
      </c>
      <c r="K129" s="5">
        <v>4246</v>
      </c>
      <c r="L129" s="5">
        <v>2897</v>
      </c>
      <c r="M129" s="5">
        <f t="shared" si="40"/>
        <v>2930.3333333333335</v>
      </c>
      <c r="N129" s="5">
        <f t="shared" si="41"/>
        <v>353.83333333333331</v>
      </c>
      <c r="O129" s="7">
        <f t="shared" si="42"/>
        <v>241.41666666666666</v>
      </c>
      <c r="P129" s="5">
        <v>13</v>
      </c>
      <c r="Q129" s="5">
        <v>112337</v>
      </c>
      <c r="R129" s="7">
        <f t="shared" si="46"/>
        <v>8641.3076923076915</v>
      </c>
      <c r="S129" s="5">
        <v>1</v>
      </c>
      <c r="T129" s="5">
        <v>45000</v>
      </c>
      <c r="U129" s="7">
        <f t="shared" si="47"/>
        <v>45000</v>
      </c>
    </row>
    <row r="130" spans="1:21" x14ac:dyDescent="0.3">
      <c r="A130" s="8">
        <v>45429</v>
      </c>
      <c r="B130" s="5">
        <v>14</v>
      </c>
      <c r="C130" s="5">
        <v>5825</v>
      </c>
      <c r="D130" s="5">
        <v>2478</v>
      </c>
      <c r="E130" s="5">
        <v>15525</v>
      </c>
      <c r="F130" s="5">
        <f t="shared" si="43"/>
        <v>416.07142857142856</v>
      </c>
      <c r="G130" s="5">
        <f t="shared" si="44"/>
        <v>177</v>
      </c>
      <c r="H130" s="7">
        <f t="shared" si="45"/>
        <v>1108.9285714285713</v>
      </c>
      <c r="I130" s="5">
        <v>11</v>
      </c>
      <c r="J130" s="5">
        <v>16089</v>
      </c>
      <c r="K130" s="5">
        <v>2152</v>
      </c>
      <c r="L130" s="5">
        <v>844</v>
      </c>
      <c r="M130" s="5">
        <f t="shared" si="40"/>
        <v>1462.6363636363637</v>
      </c>
      <c r="N130" s="5">
        <f t="shared" si="41"/>
        <v>195.63636363636363</v>
      </c>
      <c r="O130" s="7">
        <f t="shared" si="42"/>
        <v>76.727272727272734</v>
      </c>
      <c r="P130" s="5">
        <v>11</v>
      </c>
      <c r="Q130" s="5">
        <v>184864</v>
      </c>
      <c r="R130" s="7">
        <f t="shared" si="46"/>
        <v>16805.81818181818</v>
      </c>
      <c r="S130" s="5">
        <v>4</v>
      </c>
      <c r="T130" s="5">
        <v>4216000</v>
      </c>
      <c r="U130" s="7">
        <f t="shared" si="47"/>
        <v>1054000</v>
      </c>
    </row>
    <row r="131" spans="1:21" x14ac:dyDescent="0.3">
      <c r="A131" s="8">
        <v>45430</v>
      </c>
      <c r="B131" s="5">
        <v>23</v>
      </c>
      <c r="C131" s="5">
        <v>8647</v>
      </c>
      <c r="D131" s="5">
        <v>3884</v>
      </c>
      <c r="E131" s="5">
        <v>23547</v>
      </c>
      <c r="F131" s="5">
        <f t="shared" ref="F131:F145" si="48">C131/B131</f>
        <v>375.95652173913044</v>
      </c>
      <c r="G131" s="5">
        <f t="shared" ref="G131:G145" si="49">D131/B131</f>
        <v>168.86956521739131</v>
      </c>
      <c r="H131" s="7">
        <f t="shared" ref="H131:H145" si="50">E131/B131</f>
        <v>1023.7826086956521</v>
      </c>
      <c r="I131" s="5">
        <v>21</v>
      </c>
      <c r="J131" s="5">
        <v>208620</v>
      </c>
      <c r="K131" s="5">
        <v>13042</v>
      </c>
      <c r="L131" s="5">
        <v>7749</v>
      </c>
      <c r="M131" s="5">
        <f t="shared" si="40"/>
        <v>9934.2857142857138</v>
      </c>
      <c r="N131" s="5">
        <f t="shared" si="41"/>
        <v>621.04761904761904</v>
      </c>
      <c r="O131" s="7">
        <f t="shared" si="42"/>
        <v>369</v>
      </c>
      <c r="P131" s="5">
        <v>20</v>
      </c>
      <c r="Q131" s="5">
        <v>311246</v>
      </c>
      <c r="R131" s="7">
        <f t="shared" si="46"/>
        <v>15562.3</v>
      </c>
      <c r="S131" s="5">
        <v>2</v>
      </c>
      <c r="T131" s="5">
        <v>85000</v>
      </c>
      <c r="U131" s="7">
        <f t="shared" si="47"/>
        <v>42500</v>
      </c>
    </row>
    <row r="132" spans="1:21" x14ac:dyDescent="0.3">
      <c r="A132" s="8">
        <v>45431</v>
      </c>
      <c r="B132" s="5">
        <v>14</v>
      </c>
      <c r="C132" s="5">
        <v>6366</v>
      </c>
      <c r="D132" s="5">
        <v>1516</v>
      </c>
      <c r="E132" s="5">
        <v>12637</v>
      </c>
      <c r="F132" s="5">
        <f t="shared" si="48"/>
        <v>454.71428571428572</v>
      </c>
      <c r="G132" s="5">
        <f t="shared" si="49"/>
        <v>108.28571428571429</v>
      </c>
      <c r="H132" s="7">
        <f t="shared" si="50"/>
        <v>902.64285714285711</v>
      </c>
      <c r="I132" s="5">
        <v>11</v>
      </c>
      <c r="J132" s="5">
        <v>30298</v>
      </c>
      <c r="K132" s="5">
        <v>3095</v>
      </c>
      <c r="L132" s="5">
        <v>1825</v>
      </c>
      <c r="M132" s="5">
        <f t="shared" si="40"/>
        <v>2754.3636363636365</v>
      </c>
      <c r="N132" s="5">
        <f t="shared" si="41"/>
        <v>281.36363636363637</v>
      </c>
      <c r="O132" s="7">
        <f t="shared" si="42"/>
        <v>165.90909090909091</v>
      </c>
      <c r="P132" s="5">
        <v>11</v>
      </c>
      <c r="Q132" s="5">
        <v>104480</v>
      </c>
      <c r="R132" s="7">
        <f t="shared" si="46"/>
        <v>9498.181818181818</v>
      </c>
      <c r="S132" s="5">
        <v>7</v>
      </c>
      <c r="T132" s="5">
        <v>6606000</v>
      </c>
      <c r="U132" s="7">
        <f t="shared" si="47"/>
        <v>943714.28571428568</v>
      </c>
    </row>
    <row r="133" spans="1:21" x14ac:dyDescent="0.3">
      <c r="A133" s="8">
        <v>45432</v>
      </c>
      <c r="B133" s="5">
        <v>12</v>
      </c>
      <c r="C133" s="5">
        <v>6711</v>
      </c>
      <c r="D133" s="5">
        <v>2179</v>
      </c>
      <c r="E133" s="5">
        <v>11096</v>
      </c>
      <c r="F133" s="5">
        <f t="shared" si="48"/>
        <v>559.25</v>
      </c>
      <c r="G133" s="5">
        <f t="shared" si="49"/>
        <v>181.58333333333334</v>
      </c>
      <c r="H133" s="7">
        <f t="shared" si="50"/>
        <v>924.66666666666663</v>
      </c>
      <c r="I133" s="5">
        <v>12</v>
      </c>
      <c r="J133" s="5">
        <v>29878</v>
      </c>
      <c r="K133" s="5">
        <v>5249</v>
      </c>
      <c r="L133" s="5">
        <v>3794</v>
      </c>
      <c r="M133" s="5">
        <f>J133/I133</f>
        <v>2489.8333333333335</v>
      </c>
      <c r="N133" s="5">
        <f>K133/I133</f>
        <v>437.41666666666669</v>
      </c>
      <c r="O133" s="7">
        <f>L133/I133</f>
        <v>316.16666666666669</v>
      </c>
      <c r="P133" s="5">
        <v>12</v>
      </c>
      <c r="Q133" s="5">
        <v>336129</v>
      </c>
      <c r="R133" s="7">
        <f t="shared" si="46"/>
        <v>28010.75</v>
      </c>
      <c r="S133" s="5">
        <v>3</v>
      </c>
      <c r="T133" s="5">
        <v>7045000</v>
      </c>
      <c r="U133" s="7">
        <f t="shared" si="47"/>
        <v>2348333.3333333335</v>
      </c>
    </row>
    <row r="134" spans="1:21" x14ac:dyDescent="0.3">
      <c r="A134" s="8">
        <v>45433</v>
      </c>
      <c r="B134" s="5">
        <v>11</v>
      </c>
      <c r="C134" s="5">
        <v>17416</v>
      </c>
      <c r="D134" s="5">
        <v>4609</v>
      </c>
      <c r="E134" s="5">
        <v>33415</v>
      </c>
      <c r="F134" s="5">
        <f t="shared" si="48"/>
        <v>1583.2727272727273</v>
      </c>
      <c r="G134" s="5">
        <f t="shared" si="49"/>
        <v>419</v>
      </c>
      <c r="H134" s="7">
        <f t="shared" si="50"/>
        <v>3037.7272727272725</v>
      </c>
      <c r="I134" s="5">
        <v>11</v>
      </c>
      <c r="J134" s="5">
        <v>76198</v>
      </c>
      <c r="K134" s="5">
        <v>8611</v>
      </c>
      <c r="L134" s="5">
        <v>5417</v>
      </c>
      <c r="M134" s="5">
        <f>J134/I134</f>
        <v>6927.090909090909</v>
      </c>
      <c r="N134" s="5">
        <f>K134/I134</f>
        <v>782.81818181818187</v>
      </c>
      <c r="O134" s="7">
        <f>L134/I134</f>
        <v>492.45454545454544</v>
      </c>
      <c r="P134" s="5">
        <v>12</v>
      </c>
      <c r="Q134" s="5">
        <v>125592</v>
      </c>
      <c r="R134" s="7">
        <f t="shared" si="46"/>
        <v>10466</v>
      </c>
      <c r="S134" s="5">
        <v>3</v>
      </c>
      <c r="T134" s="5">
        <v>1657000</v>
      </c>
      <c r="U134" s="7">
        <f t="shared" si="47"/>
        <v>552333.33333333337</v>
      </c>
    </row>
    <row r="135" spans="1:21" x14ac:dyDescent="0.3">
      <c r="A135" s="8">
        <v>45434</v>
      </c>
      <c r="B135" s="5">
        <v>6</v>
      </c>
      <c r="C135" s="5">
        <v>12040</v>
      </c>
      <c r="D135" s="5">
        <v>3105</v>
      </c>
      <c r="E135" s="5">
        <v>35600</v>
      </c>
      <c r="F135" s="5">
        <f t="shared" si="48"/>
        <v>2006.6666666666667</v>
      </c>
      <c r="G135" s="5">
        <f t="shared" si="49"/>
        <v>517.5</v>
      </c>
      <c r="H135" s="7">
        <f t="shared" si="50"/>
        <v>5933.333333333333</v>
      </c>
      <c r="I135" s="5">
        <v>6</v>
      </c>
      <c r="J135" s="5">
        <v>83600</v>
      </c>
      <c r="K135" s="5">
        <v>7563</v>
      </c>
      <c r="L135" s="5">
        <v>4706</v>
      </c>
      <c r="M135" s="5">
        <f t="shared" ref="M135:M145" si="51">J135/I135</f>
        <v>13933.333333333334</v>
      </c>
      <c r="N135" s="5">
        <f t="shared" ref="N135:N145" si="52">K135/I135</f>
        <v>1260.5</v>
      </c>
      <c r="O135" s="7">
        <f t="shared" ref="O135:O145" si="53">L135/I135</f>
        <v>784.33333333333337</v>
      </c>
      <c r="P135" s="5">
        <v>11</v>
      </c>
      <c r="Q135" s="5">
        <v>425680</v>
      </c>
      <c r="R135" s="7">
        <f t="shared" si="46"/>
        <v>38698.181818181816</v>
      </c>
      <c r="S135" s="5">
        <v>2</v>
      </c>
      <c r="T135" s="5">
        <v>85000</v>
      </c>
      <c r="U135" s="7">
        <f t="shared" si="47"/>
        <v>42500</v>
      </c>
    </row>
    <row r="136" spans="1:21" x14ac:dyDescent="0.3">
      <c r="A136" s="8">
        <v>45435</v>
      </c>
      <c r="B136" s="5">
        <v>13</v>
      </c>
      <c r="C136" s="5">
        <v>13076</v>
      </c>
      <c r="D136" s="5">
        <v>5956</v>
      </c>
      <c r="E136" s="5">
        <v>57217</v>
      </c>
      <c r="F136" s="5">
        <f t="shared" si="48"/>
        <v>1005.8461538461538</v>
      </c>
      <c r="G136" s="5">
        <f t="shared" si="49"/>
        <v>458.15384615384613</v>
      </c>
      <c r="H136" s="7">
        <f t="shared" si="50"/>
        <v>4401.3076923076924</v>
      </c>
      <c r="I136" s="5">
        <v>12</v>
      </c>
      <c r="J136" s="5">
        <v>92887</v>
      </c>
      <c r="K136" s="5">
        <v>8286</v>
      </c>
      <c r="L136" s="5">
        <v>6874</v>
      </c>
      <c r="M136" s="5">
        <f t="shared" si="51"/>
        <v>7740.583333333333</v>
      </c>
      <c r="N136" s="5">
        <f t="shared" si="52"/>
        <v>690.5</v>
      </c>
      <c r="O136" s="7">
        <f t="shared" si="53"/>
        <v>572.83333333333337</v>
      </c>
      <c r="P136" s="5">
        <v>4</v>
      </c>
      <c r="Q136" s="5">
        <v>335325</v>
      </c>
      <c r="R136" s="7">
        <f t="shared" si="46"/>
        <v>83831.25</v>
      </c>
      <c r="S136" s="5">
        <v>0</v>
      </c>
      <c r="T136" s="5">
        <v>0</v>
      </c>
      <c r="U136" s="7">
        <v>0</v>
      </c>
    </row>
    <row r="137" spans="1:21" x14ac:dyDescent="0.3">
      <c r="A137" s="8">
        <v>45436</v>
      </c>
      <c r="B137" s="5">
        <v>12</v>
      </c>
      <c r="C137" s="5">
        <v>16094</v>
      </c>
      <c r="D137" s="5">
        <v>5792</v>
      </c>
      <c r="E137" s="5">
        <v>31422</v>
      </c>
      <c r="F137" s="5">
        <f t="shared" si="48"/>
        <v>1341.1666666666667</v>
      </c>
      <c r="G137" s="5">
        <f t="shared" si="49"/>
        <v>482.66666666666669</v>
      </c>
      <c r="H137" s="7">
        <f t="shared" si="50"/>
        <v>2618.5</v>
      </c>
      <c r="I137" s="5">
        <v>12</v>
      </c>
      <c r="J137" s="5">
        <v>59000</v>
      </c>
      <c r="K137" s="5">
        <v>4310</v>
      </c>
      <c r="L137" s="5">
        <v>3171</v>
      </c>
      <c r="M137" s="5">
        <f t="shared" si="51"/>
        <v>4916.666666666667</v>
      </c>
      <c r="N137" s="5">
        <f t="shared" si="52"/>
        <v>359.16666666666669</v>
      </c>
      <c r="O137" s="7">
        <f t="shared" si="53"/>
        <v>264.25</v>
      </c>
      <c r="P137" s="5">
        <v>5</v>
      </c>
      <c r="Q137" s="5">
        <v>335325</v>
      </c>
      <c r="R137" s="7">
        <f t="shared" ref="R137:R145" si="54">Q137/P137</f>
        <v>67065</v>
      </c>
      <c r="S137" s="5">
        <v>0</v>
      </c>
      <c r="T137" s="5">
        <v>0</v>
      </c>
      <c r="U137" s="7">
        <v>0</v>
      </c>
    </row>
    <row r="138" spans="1:21" x14ac:dyDescent="0.3">
      <c r="A138" s="8">
        <v>45437</v>
      </c>
      <c r="B138" s="5">
        <v>5</v>
      </c>
      <c r="C138" s="5">
        <v>2398</v>
      </c>
      <c r="D138" s="5">
        <v>963</v>
      </c>
      <c r="E138" s="5">
        <v>5630</v>
      </c>
      <c r="F138" s="5">
        <f t="shared" si="48"/>
        <v>479.6</v>
      </c>
      <c r="G138" s="5">
        <f t="shared" si="49"/>
        <v>192.6</v>
      </c>
      <c r="H138" s="7">
        <f t="shared" si="50"/>
        <v>1126</v>
      </c>
      <c r="I138" s="5">
        <v>7</v>
      </c>
      <c r="J138" s="5">
        <v>19900</v>
      </c>
      <c r="K138" s="5">
        <v>1606</v>
      </c>
      <c r="L138" s="5">
        <v>613</v>
      </c>
      <c r="M138" s="5">
        <f t="shared" si="51"/>
        <v>2842.8571428571427</v>
      </c>
      <c r="N138" s="5">
        <f t="shared" si="52"/>
        <v>229.42857142857142</v>
      </c>
      <c r="O138" s="7">
        <f t="shared" si="53"/>
        <v>87.571428571428569</v>
      </c>
      <c r="P138" s="5">
        <v>11</v>
      </c>
      <c r="Q138" s="5">
        <v>335325</v>
      </c>
      <c r="R138" s="7">
        <f t="shared" si="54"/>
        <v>30484.090909090908</v>
      </c>
      <c r="S138" s="5">
        <v>0</v>
      </c>
      <c r="T138" s="5">
        <v>0</v>
      </c>
      <c r="U138" s="7">
        <v>0</v>
      </c>
    </row>
    <row r="139" spans="1:21" x14ac:dyDescent="0.3">
      <c r="A139" s="8">
        <v>45438</v>
      </c>
      <c r="B139" s="5">
        <v>7</v>
      </c>
      <c r="C139" s="5">
        <v>10342</v>
      </c>
      <c r="D139" s="5">
        <v>3712</v>
      </c>
      <c r="E139" s="5">
        <v>20557</v>
      </c>
      <c r="F139" s="5">
        <f t="shared" si="48"/>
        <v>1477.4285714285713</v>
      </c>
      <c r="G139" s="5">
        <f t="shared" si="49"/>
        <v>530.28571428571433</v>
      </c>
      <c r="H139" s="7">
        <f t="shared" si="50"/>
        <v>2936.7142857142858</v>
      </c>
      <c r="I139" s="5">
        <v>14</v>
      </c>
      <c r="J139" s="5">
        <v>98800</v>
      </c>
      <c r="K139" s="5">
        <v>10746</v>
      </c>
      <c r="L139" s="5">
        <v>9421</v>
      </c>
      <c r="M139" s="5">
        <f t="shared" si="51"/>
        <v>7057.1428571428569</v>
      </c>
      <c r="N139" s="5">
        <f t="shared" si="52"/>
        <v>767.57142857142856</v>
      </c>
      <c r="O139" s="7">
        <f t="shared" si="53"/>
        <v>672.92857142857144</v>
      </c>
      <c r="P139" s="5">
        <v>11</v>
      </c>
      <c r="Q139" s="5">
        <v>335325</v>
      </c>
      <c r="R139" s="7">
        <f t="shared" si="54"/>
        <v>30484.090909090908</v>
      </c>
      <c r="S139" s="5">
        <v>1</v>
      </c>
      <c r="T139" s="5">
        <v>27000</v>
      </c>
      <c r="U139" s="7">
        <f>T139/S139</f>
        <v>27000</v>
      </c>
    </row>
    <row r="140" spans="1:21" x14ac:dyDescent="0.3">
      <c r="A140" s="8">
        <v>45439</v>
      </c>
      <c r="B140" s="5">
        <v>7</v>
      </c>
      <c r="C140" s="5">
        <v>4444</v>
      </c>
      <c r="D140" s="5">
        <v>1432</v>
      </c>
      <c r="E140" s="5">
        <v>16849</v>
      </c>
      <c r="F140" s="5">
        <f t="shared" si="48"/>
        <v>634.85714285714289</v>
      </c>
      <c r="G140" s="5">
        <f t="shared" si="49"/>
        <v>204.57142857142858</v>
      </c>
      <c r="H140" s="7">
        <f t="shared" si="50"/>
        <v>2407</v>
      </c>
      <c r="I140" s="5">
        <v>10</v>
      </c>
      <c r="J140" s="5">
        <v>56800</v>
      </c>
      <c r="K140" s="5">
        <v>4849</v>
      </c>
      <c r="L140" s="5">
        <v>3758</v>
      </c>
      <c r="M140" s="5">
        <f t="shared" si="51"/>
        <v>5680</v>
      </c>
      <c r="N140" s="5">
        <f t="shared" si="52"/>
        <v>484.9</v>
      </c>
      <c r="O140" s="7">
        <f t="shared" si="53"/>
        <v>375.8</v>
      </c>
      <c r="P140" s="5">
        <v>15</v>
      </c>
      <c r="Q140" s="5">
        <v>444461</v>
      </c>
      <c r="R140" s="7">
        <f t="shared" si="54"/>
        <v>29630.733333333334</v>
      </c>
      <c r="S140" s="5">
        <v>5</v>
      </c>
      <c r="T140" s="5">
        <v>10360000</v>
      </c>
      <c r="U140" s="7">
        <f t="shared" ref="U140:U142" si="55">T140/S140</f>
        <v>2072000</v>
      </c>
    </row>
    <row r="141" spans="1:21" x14ac:dyDescent="0.3">
      <c r="A141" s="8">
        <v>45440</v>
      </c>
      <c r="B141" s="5">
        <v>5</v>
      </c>
      <c r="C141" s="5">
        <v>4242</v>
      </c>
      <c r="D141" s="5">
        <v>770</v>
      </c>
      <c r="E141" s="5">
        <v>4119</v>
      </c>
      <c r="F141" s="5">
        <f t="shared" si="48"/>
        <v>848.4</v>
      </c>
      <c r="G141" s="5">
        <f t="shared" si="49"/>
        <v>154</v>
      </c>
      <c r="H141" s="7">
        <f t="shared" si="50"/>
        <v>823.8</v>
      </c>
      <c r="I141" s="5">
        <v>18</v>
      </c>
      <c r="J141" s="5">
        <v>51900</v>
      </c>
      <c r="K141" s="5">
        <v>5664</v>
      </c>
      <c r="L141" s="5">
        <v>3904</v>
      </c>
      <c r="M141" s="5">
        <f t="shared" si="51"/>
        <v>2883.3333333333335</v>
      </c>
      <c r="N141" s="5">
        <f t="shared" si="52"/>
        <v>314.66666666666669</v>
      </c>
      <c r="O141" s="7">
        <f t="shared" si="53"/>
        <v>216.88888888888889</v>
      </c>
      <c r="P141" s="5">
        <v>13</v>
      </c>
      <c r="Q141" s="5">
        <v>179209</v>
      </c>
      <c r="R141" s="7">
        <f t="shared" si="54"/>
        <v>13785.307692307691</v>
      </c>
      <c r="S141" s="5">
        <v>3</v>
      </c>
      <c r="T141" s="5">
        <v>446100</v>
      </c>
      <c r="U141" s="7">
        <f t="shared" si="55"/>
        <v>148700</v>
      </c>
    </row>
    <row r="142" spans="1:21" x14ac:dyDescent="0.3">
      <c r="A142" s="8">
        <v>45441</v>
      </c>
      <c r="B142" s="5">
        <v>9</v>
      </c>
      <c r="C142" s="5">
        <v>5004</v>
      </c>
      <c r="D142" s="5">
        <v>1572</v>
      </c>
      <c r="E142" s="5">
        <v>16246</v>
      </c>
      <c r="F142" s="5">
        <f t="shared" si="48"/>
        <v>556</v>
      </c>
      <c r="G142" s="5">
        <f t="shared" si="49"/>
        <v>174.66666666666666</v>
      </c>
      <c r="H142" s="7">
        <f t="shared" si="50"/>
        <v>1805.1111111111111</v>
      </c>
      <c r="I142" s="5">
        <v>13</v>
      </c>
      <c r="J142" s="5">
        <v>85900</v>
      </c>
      <c r="K142" s="5">
        <v>5275</v>
      </c>
      <c r="L142" s="5">
        <v>6943</v>
      </c>
      <c r="M142" s="5">
        <f t="shared" si="51"/>
        <v>6607.6923076923076</v>
      </c>
      <c r="N142" s="5">
        <f t="shared" si="52"/>
        <v>405.76923076923077</v>
      </c>
      <c r="O142" s="7">
        <f t="shared" si="53"/>
        <v>534.07692307692309</v>
      </c>
      <c r="P142" s="5">
        <v>49</v>
      </c>
      <c r="Q142" s="5">
        <v>494471</v>
      </c>
      <c r="R142" s="7">
        <f t="shared" si="54"/>
        <v>10091.244897959185</v>
      </c>
      <c r="S142" s="5">
        <v>15</v>
      </c>
      <c r="T142" s="5">
        <v>40991</v>
      </c>
      <c r="U142" s="7">
        <f t="shared" si="55"/>
        <v>2732.7333333333331</v>
      </c>
    </row>
    <row r="143" spans="1:21" x14ac:dyDescent="0.3">
      <c r="A143" s="8">
        <v>45442</v>
      </c>
      <c r="B143" s="5">
        <v>1</v>
      </c>
      <c r="C143" s="5">
        <v>381</v>
      </c>
      <c r="D143" s="5">
        <v>75</v>
      </c>
      <c r="E143" s="5">
        <v>723</v>
      </c>
      <c r="F143" s="5">
        <f t="shared" si="48"/>
        <v>381</v>
      </c>
      <c r="G143" s="5">
        <f t="shared" si="49"/>
        <v>75</v>
      </c>
      <c r="H143" s="7">
        <f t="shared" si="50"/>
        <v>723</v>
      </c>
      <c r="I143" s="5">
        <v>4</v>
      </c>
      <c r="J143" s="5">
        <v>25000</v>
      </c>
      <c r="K143" s="5">
        <v>3647</v>
      </c>
      <c r="L143" s="5">
        <v>388</v>
      </c>
      <c r="M143" s="5">
        <f t="shared" si="51"/>
        <v>6250</v>
      </c>
      <c r="N143" s="5">
        <f t="shared" si="52"/>
        <v>911.75</v>
      </c>
      <c r="O143" s="7">
        <f t="shared" si="53"/>
        <v>97</v>
      </c>
      <c r="P143" s="5">
        <v>3</v>
      </c>
      <c r="Q143" s="5">
        <v>62403</v>
      </c>
      <c r="R143" s="7">
        <f t="shared" si="54"/>
        <v>20801</v>
      </c>
      <c r="S143" s="5">
        <v>0</v>
      </c>
      <c r="T143" s="5">
        <v>0</v>
      </c>
      <c r="U143" s="7">
        <v>0</v>
      </c>
    </row>
    <row r="144" spans="1:21" x14ac:dyDescent="0.3">
      <c r="A144" s="8">
        <v>45443</v>
      </c>
      <c r="B144" s="5">
        <v>4</v>
      </c>
      <c r="C144" s="5">
        <v>2601</v>
      </c>
      <c r="D144" s="5">
        <v>768</v>
      </c>
      <c r="E144" s="5">
        <v>6106</v>
      </c>
      <c r="F144" s="5">
        <f t="shared" si="48"/>
        <v>650.25</v>
      </c>
      <c r="G144" s="5">
        <f t="shared" si="49"/>
        <v>192</v>
      </c>
      <c r="H144" s="7">
        <f t="shared" si="50"/>
        <v>1526.5</v>
      </c>
      <c r="I144" s="5">
        <v>4</v>
      </c>
      <c r="J144" s="5">
        <v>15600</v>
      </c>
      <c r="K144" s="5">
        <v>1420</v>
      </c>
      <c r="L144" s="5">
        <v>502</v>
      </c>
      <c r="M144" s="5">
        <f t="shared" si="51"/>
        <v>3900</v>
      </c>
      <c r="N144" s="5">
        <f t="shared" si="52"/>
        <v>355</v>
      </c>
      <c r="O144" s="7">
        <f t="shared" si="53"/>
        <v>125.5</v>
      </c>
      <c r="P144" s="5">
        <v>3</v>
      </c>
      <c r="Q144" s="5">
        <v>352864</v>
      </c>
      <c r="R144" s="7">
        <f t="shared" si="54"/>
        <v>117621.33333333333</v>
      </c>
      <c r="S144" s="5">
        <v>0</v>
      </c>
      <c r="T144" s="5">
        <v>0</v>
      </c>
      <c r="U144" s="7">
        <v>0</v>
      </c>
    </row>
    <row r="145" spans="1:21" x14ac:dyDescent="0.3">
      <c r="A145" s="8">
        <v>45444</v>
      </c>
      <c r="B145" s="5">
        <v>4</v>
      </c>
      <c r="C145" s="5">
        <v>9368</v>
      </c>
      <c r="D145" s="5">
        <v>2915</v>
      </c>
      <c r="E145" s="5">
        <v>25000</v>
      </c>
      <c r="F145" s="5">
        <f t="shared" si="48"/>
        <v>2342</v>
      </c>
      <c r="G145" s="5">
        <f t="shared" si="49"/>
        <v>728.75</v>
      </c>
      <c r="H145" s="7">
        <f t="shared" si="50"/>
        <v>6250</v>
      </c>
      <c r="I145" s="5">
        <v>6</v>
      </c>
      <c r="J145" s="5">
        <v>37900</v>
      </c>
      <c r="K145" s="5">
        <v>1860</v>
      </c>
      <c r="L145" s="5">
        <v>1546</v>
      </c>
      <c r="M145" s="5">
        <f t="shared" si="51"/>
        <v>6316.666666666667</v>
      </c>
      <c r="N145" s="5">
        <f t="shared" si="52"/>
        <v>310</v>
      </c>
      <c r="O145" s="7">
        <f t="shared" si="53"/>
        <v>257.66666666666669</v>
      </c>
      <c r="P145" s="5">
        <v>4</v>
      </c>
      <c r="Q145" s="5">
        <v>270235</v>
      </c>
      <c r="R145" s="7">
        <f t="shared" si="54"/>
        <v>67558.75</v>
      </c>
      <c r="S145" s="5">
        <v>0</v>
      </c>
      <c r="T145" s="5">
        <v>0</v>
      </c>
      <c r="U145" s="7">
        <v>0</v>
      </c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U65"/>
  <sheetViews>
    <sheetView zoomScale="90" zoomScaleNormal="90" workbookViewId="0">
      <pane ySplit="1" topLeftCell="A2" activePane="bottomLeft" state="frozen"/>
      <selection pane="bottomLeft" activeCell="M20" sqref="M20"/>
    </sheetView>
  </sheetViews>
  <sheetFormatPr baseColWidth="10" defaultRowHeight="15.05" x14ac:dyDescent="0.3"/>
  <cols>
    <col min="1" max="1" width="9.44140625" bestFit="1" customWidth="1"/>
    <col min="2" max="2" width="24.21875" customWidth="1"/>
    <col min="3" max="3" width="10.5546875" customWidth="1"/>
    <col min="4" max="4" width="5.21875" customWidth="1"/>
    <col min="5" max="5" width="5.88671875" customWidth="1"/>
    <col min="6" max="6" width="4.44140625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1" s="1" customFormat="1" x14ac:dyDescent="0.3">
      <c r="A1" s="1" t="s">
        <v>42</v>
      </c>
      <c r="B1" s="1" t="s">
        <v>43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58</v>
      </c>
      <c r="H1" s="1" t="s">
        <v>59</v>
      </c>
      <c r="I1" s="1" t="s">
        <v>56</v>
      </c>
      <c r="J1" s="1" t="s">
        <v>67</v>
      </c>
      <c r="K1" s="1" t="s">
        <v>75</v>
      </c>
      <c r="L1" s="20" t="s">
        <v>54</v>
      </c>
      <c r="M1" s="20" t="s">
        <v>53</v>
      </c>
      <c r="O1" s="16"/>
      <c r="P1" s="19" t="s">
        <v>48</v>
      </c>
      <c r="Q1" s="19" t="s">
        <v>49</v>
      </c>
      <c r="R1" s="19" t="s">
        <v>50</v>
      </c>
      <c r="S1" s="19" t="s">
        <v>51</v>
      </c>
      <c r="T1" s="19" t="s">
        <v>52</v>
      </c>
      <c r="U1" s="1" t="s">
        <v>72</v>
      </c>
    </row>
    <row r="2" spans="1:21" x14ac:dyDescent="0.3">
      <c r="A2" s="14" t="s">
        <v>33</v>
      </c>
      <c r="B2" s="14" t="s">
        <v>34</v>
      </c>
      <c r="C2" s="15">
        <v>45427</v>
      </c>
      <c r="D2" s="14">
        <v>28</v>
      </c>
      <c r="E2" s="14">
        <v>49</v>
      </c>
      <c r="F2" s="14">
        <v>10</v>
      </c>
      <c r="G2" s="14">
        <f>E2-D2</f>
        <v>21</v>
      </c>
      <c r="H2" s="14">
        <f>D2-F2</f>
        <v>18</v>
      </c>
      <c r="I2" s="14">
        <f t="shared" ref="I2:I33" si="0">MONTH(C2)</f>
        <v>5</v>
      </c>
      <c r="J2" s="14" t="s">
        <v>69</v>
      </c>
      <c r="K2">
        <f>100-F2-E2-D2</f>
        <v>13</v>
      </c>
      <c r="L2" s="14" t="str" cm="1">
        <f t="array" ref="L2:L15">_xlfn.UNIQUE(B2:B65)</f>
        <v>Mitofsky</v>
      </c>
      <c r="M2" s="14">
        <f>COUNTIF(B2:B65,L2)</f>
        <v>8</v>
      </c>
      <c r="O2" s="14" t="s">
        <v>55</v>
      </c>
      <c r="P2" s="16">
        <f>MIN(E2:E65)</f>
        <v>44</v>
      </c>
      <c r="Q2" s="16">
        <f>MAX(E2:E65)</f>
        <v>67</v>
      </c>
      <c r="R2" s="17">
        <f>AVERAGE(E2:E65)</f>
        <v>52.953125</v>
      </c>
      <c r="S2">
        <f>MEDIAN(E2:E65)</f>
        <v>52</v>
      </c>
      <c r="T2" s="18">
        <f>_xlfn.STDEV.S(E2:E65)</f>
        <v>5.2717566949541261</v>
      </c>
      <c r="U2">
        <f>_xlfn.MODE.SNGL(E2:E65)</f>
        <v>50</v>
      </c>
    </row>
    <row r="3" spans="1:21" x14ac:dyDescent="0.3">
      <c r="A3" s="14" t="s">
        <v>33</v>
      </c>
      <c r="B3" s="14" t="s">
        <v>37</v>
      </c>
      <c r="C3" s="15">
        <v>45427</v>
      </c>
      <c r="D3" s="14">
        <v>29</v>
      </c>
      <c r="E3" s="14">
        <v>50</v>
      </c>
      <c r="F3" s="14">
        <v>9</v>
      </c>
      <c r="G3" s="14">
        <f t="shared" ref="G3:G24" si="1">E3-D3</f>
        <v>21</v>
      </c>
      <c r="H3" s="14">
        <f t="shared" ref="H3:H24" si="2">D3-F3</f>
        <v>20</v>
      </c>
      <c r="I3" s="14">
        <f t="shared" si="0"/>
        <v>5</v>
      </c>
      <c r="J3" s="14" t="s">
        <v>69</v>
      </c>
      <c r="K3">
        <f t="shared" ref="K3:K65" si="3">100-F3-E3-D3</f>
        <v>12</v>
      </c>
      <c r="L3" s="14" t="str">
        <v>Berumen</v>
      </c>
      <c r="M3" s="14">
        <f>COUNTIF(B3:B65,L3)</f>
        <v>6</v>
      </c>
      <c r="O3" s="14" t="s">
        <v>47</v>
      </c>
      <c r="P3" s="16">
        <f>MIN(D2:D65)</f>
        <v>13</v>
      </c>
      <c r="Q3" s="16">
        <f>MAX(D2:D65)</f>
        <v>40</v>
      </c>
      <c r="R3" s="17">
        <f>AVERAGE(D2:D65)</f>
        <v>26.625</v>
      </c>
      <c r="S3">
        <f>MEDIAN(D2:D65)</f>
        <v>27</v>
      </c>
      <c r="T3" s="18">
        <f>_xlfn.STDEV.S(D2:D65)</f>
        <v>5.5763104374880434</v>
      </c>
      <c r="U3">
        <f>_xlfn.MODE.SNGL(D2:D65)</f>
        <v>27</v>
      </c>
    </row>
    <row r="4" spans="1:21" x14ac:dyDescent="0.3">
      <c r="A4" s="14" t="s">
        <v>33</v>
      </c>
      <c r="B4" s="14" t="s">
        <v>68</v>
      </c>
      <c r="C4" s="15">
        <v>45427</v>
      </c>
      <c r="D4" s="14">
        <v>40</v>
      </c>
      <c r="E4" s="14">
        <v>50</v>
      </c>
      <c r="F4" s="14">
        <v>7</v>
      </c>
      <c r="G4" s="14">
        <f t="shared" si="1"/>
        <v>10</v>
      </c>
      <c r="H4" s="14">
        <f t="shared" si="2"/>
        <v>33</v>
      </c>
      <c r="I4" s="14">
        <f t="shared" si="0"/>
        <v>5</v>
      </c>
      <c r="J4" s="14" t="s">
        <v>69</v>
      </c>
      <c r="K4">
        <f t="shared" si="3"/>
        <v>3</v>
      </c>
      <c r="L4" s="14" t="str">
        <v>Altica</v>
      </c>
      <c r="M4" s="14">
        <f>COUNTIF(B4:B65,L4)</f>
        <v>3</v>
      </c>
      <c r="O4" s="14" t="s">
        <v>26</v>
      </c>
      <c r="P4" s="16">
        <f>MIN(F2:F65)</f>
        <v>2</v>
      </c>
      <c r="Q4" s="16">
        <f>MAX(F2:F65)</f>
        <v>18</v>
      </c>
      <c r="R4" s="16">
        <f>AVERAGE(F2:F65)</f>
        <v>7.0625</v>
      </c>
      <c r="S4" s="16">
        <f>MEDIAN(F2:F65)</f>
        <v>7</v>
      </c>
      <c r="T4" s="16">
        <f>_xlfn.STDEV.S(F2:F65)</f>
        <v>3.3184190154205604</v>
      </c>
      <c r="U4">
        <f>_xlfn.MODE.SNGL(F2:F65)</f>
        <v>5</v>
      </c>
    </row>
    <row r="5" spans="1:21" x14ac:dyDescent="0.3">
      <c r="A5" s="14" t="s">
        <v>33</v>
      </c>
      <c r="B5" s="14" t="s">
        <v>38</v>
      </c>
      <c r="C5" s="15">
        <v>45397</v>
      </c>
      <c r="D5" s="14">
        <v>29</v>
      </c>
      <c r="E5" s="14">
        <v>47</v>
      </c>
      <c r="F5" s="14">
        <v>7</v>
      </c>
      <c r="G5" s="14">
        <f t="shared" si="1"/>
        <v>18</v>
      </c>
      <c r="H5" s="14">
        <f t="shared" si="2"/>
        <v>22</v>
      </c>
      <c r="I5" s="14">
        <f t="shared" si="0"/>
        <v>4</v>
      </c>
      <c r="J5" s="14" t="s">
        <v>70</v>
      </c>
      <c r="K5">
        <f t="shared" si="3"/>
        <v>17</v>
      </c>
      <c r="L5" s="14" t="str">
        <v>Varela y Asoc / Citibanamex</v>
      </c>
      <c r="M5" s="14">
        <f>COUNTIF(B5:B65,L5)</f>
        <v>3</v>
      </c>
      <c r="O5" s="16"/>
      <c r="P5" s="16"/>
      <c r="Q5" s="16"/>
      <c r="R5" s="16"/>
      <c r="S5" s="16"/>
      <c r="T5" s="16"/>
    </row>
    <row r="6" spans="1:21" x14ac:dyDescent="0.3">
      <c r="A6" s="14" t="s">
        <v>33</v>
      </c>
      <c r="B6" s="14" t="s">
        <v>39</v>
      </c>
      <c r="C6" s="15">
        <v>45397</v>
      </c>
      <c r="D6" s="14">
        <v>31</v>
      </c>
      <c r="E6" s="14">
        <v>44</v>
      </c>
      <c r="F6" s="14">
        <v>8</v>
      </c>
      <c r="G6" s="14">
        <f t="shared" si="1"/>
        <v>13</v>
      </c>
      <c r="H6" s="14">
        <f t="shared" si="2"/>
        <v>23</v>
      </c>
      <c r="I6" s="14">
        <f t="shared" si="0"/>
        <v>4</v>
      </c>
      <c r="J6" s="14" t="s">
        <v>70</v>
      </c>
      <c r="K6">
        <f t="shared" si="3"/>
        <v>17</v>
      </c>
      <c r="L6" s="14" t="str">
        <v>Parametría</v>
      </c>
      <c r="M6" s="14">
        <f>COUNTIF(B6:B65,L6)</f>
        <v>4</v>
      </c>
      <c r="O6" s="16"/>
      <c r="P6" s="16"/>
      <c r="Q6" s="16"/>
      <c r="R6" s="16"/>
      <c r="S6" s="16"/>
      <c r="T6" s="16"/>
    </row>
    <row r="7" spans="1:21" x14ac:dyDescent="0.3">
      <c r="A7" s="14" t="s">
        <v>33</v>
      </c>
      <c r="B7" s="14" t="s">
        <v>34</v>
      </c>
      <c r="C7" s="15">
        <v>45397</v>
      </c>
      <c r="D7" s="14">
        <v>27</v>
      </c>
      <c r="E7" s="14">
        <v>51</v>
      </c>
      <c r="F7" s="14">
        <v>9</v>
      </c>
      <c r="G7" s="14">
        <f t="shared" si="1"/>
        <v>24</v>
      </c>
      <c r="H7" s="14">
        <f t="shared" si="2"/>
        <v>18</v>
      </c>
      <c r="I7" s="14">
        <f t="shared" si="0"/>
        <v>4</v>
      </c>
      <c r="J7" s="14" t="s">
        <v>70</v>
      </c>
      <c r="K7">
        <f t="shared" si="3"/>
        <v>13</v>
      </c>
      <c r="L7" s="14" t="str">
        <v>Mendoza Blanco &amp; Asoc</v>
      </c>
      <c r="M7" s="14">
        <f>COUNTIF(B7:B65,L7)</f>
        <v>6</v>
      </c>
      <c r="O7" s="16"/>
      <c r="P7" s="16"/>
      <c r="Q7" s="16"/>
      <c r="R7" s="16"/>
      <c r="S7" s="16"/>
      <c r="T7" s="16"/>
    </row>
    <row r="8" spans="1:21" x14ac:dyDescent="0.3">
      <c r="A8" s="14" t="s">
        <v>33</v>
      </c>
      <c r="B8" s="14" t="s">
        <v>35</v>
      </c>
      <c r="C8" s="15">
        <v>45397</v>
      </c>
      <c r="D8" s="14">
        <v>25</v>
      </c>
      <c r="E8" s="14">
        <v>51</v>
      </c>
      <c r="F8" s="14">
        <v>11</v>
      </c>
      <c r="G8" s="14">
        <f t="shared" si="1"/>
        <v>26</v>
      </c>
      <c r="H8" s="14">
        <f t="shared" si="2"/>
        <v>14</v>
      </c>
      <c r="I8" s="14">
        <f t="shared" si="0"/>
        <v>4</v>
      </c>
      <c r="J8" s="14" t="s">
        <v>70</v>
      </c>
      <c r="K8">
        <f t="shared" si="3"/>
        <v>13</v>
      </c>
      <c r="L8" s="14" t="str">
        <v>GEA-ISA</v>
      </c>
      <c r="M8" s="14">
        <f>COUNTIF(B8:B65,L8)</f>
        <v>4</v>
      </c>
      <c r="O8" s="16"/>
      <c r="P8" s="16"/>
      <c r="Q8" s="16"/>
      <c r="R8" s="16"/>
      <c r="S8" s="16"/>
      <c r="T8" s="16"/>
    </row>
    <row r="9" spans="1:21" x14ac:dyDescent="0.3">
      <c r="A9" s="14" t="s">
        <v>33</v>
      </c>
      <c r="B9" s="14" t="s">
        <v>28</v>
      </c>
      <c r="C9" s="15">
        <v>45397</v>
      </c>
      <c r="D9" s="14">
        <v>34</v>
      </c>
      <c r="E9" s="14">
        <v>49</v>
      </c>
      <c r="F9" s="14">
        <v>6</v>
      </c>
      <c r="G9" s="14">
        <f t="shared" si="1"/>
        <v>15</v>
      </c>
      <c r="H9" s="14">
        <f t="shared" si="2"/>
        <v>28</v>
      </c>
      <c r="I9" s="14">
        <f t="shared" si="0"/>
        <v>4</v>
      </c>
      <c r="J9" s="14" t="s">
        <v>70</v>
      </c>
      <c r="K9">
        <f t="shared" si="3"/>
        <v>11</v>
      </c>
      <c r="L9" s="14" t="str">
        <v>Enkoll</v>
      </c>
      <c r="M9" s="14">
        <f>COUNTIF(B9:B65,L9)</f>
        <v>5</v>
      </c>
      <c r="O9" s="16"/>
      <c r="P9" s="16"/>
      <c r="Q9" s="16"/>
      <c r="R9" s="16"/>
      <c r="S9" s="16"/>
      <c r="T9" s="16"/>
    </row>
    <row r="10" spans="1:21" x14ac:dyDescent="0.3">
      <c r="A10" s="14" t="s">
        <v>33</v>
      </c>
      <c r="B10" s="14" t="s">
        <v>27</v>
      </c>
      <c r="C10" s="15">
        <v>45397</v>
      </c>
      <c r="D10" s="14">
        <v>30</v>
      </c>
      <c r="E10" s="14">
        <v>55</v>
      </c>
      <c r="F10" s="14">
        <v>6</v>
      </c>
      <c r="G10" s="14">
        <f t="shared" si="1"/>
        <v>25</v>
      </c>
      <c r="H10" s="14">
        <f t="shared" si="2"/>
        <v>24</v>
      </c>
      <c r="I10" s="14">
        <f t="shared" si="0"/>
        <v>4</v>
      </c>
      <c r="J10" s="14" t="s">
        <v>70</v>
      </c>
      <c r="K10">
        <f t="shared" si="3"/>
        <v>9</v>
      </c>
      <c r="L10" s="14" t="str">
        <v>El Financiero</v>
      </c>
      <c r="M10" s="14">
        <f>COUNTIF(B10:B65,L10)</f>
        <v>7</v>
      </c>
      <c r="O10" s="16"/>
      <c r="P10" s="16"/>
      <c r="Q10" s="16"/>
      <c r="R10" s="16"/>
      <c r="S10" s="16"/>
      <c r="T10" s="16"/>
    </row>
    <row r="11" spans="1:21" x14ac:dyDescent="0.3">
      <c r="A11" s="14" t="s">
        <v>33</v>
      </c>
      <c r="B11" s="14" t="s">
        <v>29</v>
      </c>
      <c r="C11" s="15">
        <v>45397</v>
      </c>
      <c r="D11" s="14">
        <v>32</v>
      </c>
      <c r="E11" s="14">
        <v>49</v>
      </c>
      <c r="F11" s="14">
        <v>8</v>
      </c>
      <c r="G11" s="14">
        <f t="shared" si="1"/>
        <v>17</v>
      </c>
      <c r="H11" s="14">
        <f t="shared" si="2"/>
        <v>24</v>
      </c>
      <c r="I11" s="14">
        <f t="shared" si="0"/>
        <v>4</v>
      </c>
      <c r="J11" s="14" t="s">
        <v>70</v>
      </c>
      <c r="K11">
        <f t="shared" si="3"/>
        <v>11</v>
      </c>
      <c r="L11" s="14" t="str">
        <v>Covarrubias y Asoc</v>
      </c>
      <c r="M11" s="14">
        <f>COUNTIF(B11:B69,L11)</f>
        <v>5</v>
      </c>
      <c r="O11" s="16"/>
      <c r="P11" s="16"/>
      <c r="Q11" s="16"/>
      <c r="R11" s="16"/>
      <c r="S11" s="16"/>
      <c r="T11" s="16"/>
    </row>
    <row r="12" spans="1:21" x14ac:dyDescent="0.3">
      <c r="A12" s="14" t="s">
        <v>33</v>
      </c>
      <c r="B12" s="14" t="s">
        <v>40</v>
      </c>
      <c r="C12" s="15">
        <v>45397</v>
      </c>
      <c r="D12" s="14">
        <v>27</v>
      </c>
      <c r="E12" s="14">
        <v>52</v>
      </c>
      <c r="F12" s="14">
        <v>7</v>
      </c>
      <c r="G12" s="14">
        <f t="shared" si="1"/>
        <v>25</v>
      </c>
      <c r="H12" s="14">
        <f t="shared" si="2"/>
        <v>20</v>
      </c>
      <c r="I12" s="14">
        <f t="shared" si="0"/>
        <v>4</v>
      </c>
      <c r="J12" s="14" t="s">
        <v>70</v>
      </c>
      <c r="K12">
        <f t="shared" si="3"/>
        <v>14</v>
      </c>
      <c r="L12" s="14" t="str">
        <v>Reforma</v>
      </c>
      <c r="M12" s="14">
        <f>COUNTIF(B12:B75,L12)</f>
        <v>2</v>
      </c>
      <c r="O12" s="16"/>
      <c r="P12" s="16"/>
      <c r="Q12" s="16"/>
      <c r="R12" s="16"/>
      <c r="S12" s="16"/>
      <c r="T12" s="16"/>
    </row>
    <row r="13" spans="1:21" x14ac:dyDescent="0.3">
      <c r="A13" s="14" t="s">
        <v>33</v>
      </c>
      <c r="B13" s="14" t="s">
        <v>37</v>
      </c>
      <c r="C13" s="15">
        <v>45397</v>
      </c>
      <c r="D13" s="14">
        <v>29</v>
      </c>
      <c r="E13" s="14">
        <v>50</v>
      </c>
      <c r="F13" s="14">
        <v>4</v>
      </c>
      <c r="G13" s="14">
        <f t="shared" si="1"/>
        <v>21</v>
      </c>
      <c r="H13" s="14">
        <f t="shared" si="2"/>
        <v>25</v>
      </c>
      <c r="I13" s="14">
        <f t="shared" si="0"/>
        <v>4</v>
      </c>
      <c r="J13" s="14" t="s">
        <v>70</v>
      </c>
      <c r="K13">
        <f t="shared" si="3"/>
        <v>17</v>
      </c>
      <c r="L13" s="14" t="str">
        <v>Demotecnia</v>
      </c>
      <c r="M13" s="14">
        <f>COUNTIF(B13:B76,L13)</f>
        <v>5</v>
      </c>
      <c r="O13" s="16"/>
      <c r="P13" s="16"/>
      <c r="Q13" s="16"/>
      <c r="R13" s="16"/>
      <c r="S13" s="16"/>
      <c r="T13" s="16"/>
    </row>
    <row r="14" spans="1:21" x14ac:dyDescent="0.3">
      <c r="A14" s="14" t="s">
        <v>33</v>
      </c>
      <c r="B14" s="14" t="s">
        <v>68</v>
      </c>
      <c r="C14" s="15">
        <v>45397</v>
      </c>
      <c r="D14" s="14">
        <v>39</v>
      </c>
      <c r="E14" s="14">
        <v>51</v>
      </c>
      <c r="F14" s="14">
        <v>5</v>
      </c>
      <c r="G14" s="14">
        <f t="shared" si="1"/>
        <v>12</v>
      </c>
      <c r="H14" s="14">
        <f t="shared" si="2"/>
        <v>34</v>
      </c>
      <c r="I14" s="14">
        <f t="shared" si="0"/>
        <v>4</v>
      </c>
      <c r="J14" s="14" t="s">
        <v>70</v>
      </c>
      <c r="K14">
        <f t="shared" si="3"/>
        <v>5</v>
      </c>
      <c r="L14" s="14" t="str">
        <v>Simo</v>
      </c>
      <c r="M14" s="14">
        <f>COUNTIF(B14:B77,L14)</f>
        <v>4</v>
      </c>
      <c r="O14" s="16"/>
      <c r="P14" s="16"/>
      <c r="Q14" s="16"/>
      <c r="R14" s="16"/>
      <c r="S14" s="16"/>
      <c r="T14" s="16"/>
    </row>
    <row r="15" spans="1:21" x14ac:dyDescent="0.3">
      <c r="A15" s="14" t="s">
        <v>33</v>
      </c>
      <c r="B15" s="14" t="s">
        <v>38</v>
      </c>
      <c r="C15" s="15">
        <v>45366</v>
      </c>
      <c r="D15" s="14">
        <v>29</v>
      </c>
      <c r="E15" s="14">
        <v>52</v>
      </c>
      <c r="F15" s="14">
        <v>5</v>
      </c>
      <c r="G15" s="14">
        <f t="shared" si="1"/>
        <v>23</v>
      </c>
      <c r="H15" s="14">
        <f t="shared" si="2"/>
        <v>24</v>
      </c>
      <c r="I15" s="14">
        <f t="shared" si="0"/>
        <v>3</v>
      </c>
      <c r="J15" s="14" t="s">
        <v>71</v>
      </c>
      <c r="K15">
        <f t="shared" si="3"/>
        <v>14</v>
      </c>
      <c r="L15" s="14" t="str">
        <v>Buendía &amp; Márquez</v>
      </c>
      <c r="M15" s="14">
        <f>COUNTIF(B15:B78,L15)</f>
        <v>2</v>
      </c>
      <c r="O15" s="16"/>
      <c r="P15" s="16"/>
      <c r="Q15" s="16"/>
      <c r="R15" s="16"/>
      <c r="S15" s="16"/>
      <c r="T15" s="16"/>
    </row>
    <row r="16" spans="1:21" x14ac:dyDescent="0.3">
      <c r="A16" s="14" t="s">
        <v>33</v>
      </c>
      <c r="B16" s="14" t="s">
        <v>31</v>
      </c>
      <c r="C16" s="15">
        <v>45366</v>
      </c>
      <c r="D16" s="14">
        <v>28</v>
      </c>
      <c r="E16" s="14">
        <v>48</v>
      </c>
      <c r="F16" s="14">
        <v>7</v>
      </c>
      <c r="G16" s="14">
        <f t="shared" si="1"/>
        <v>20</v>
      </c>
      <c r="H16" s="14">
        <f t="shared" si="2"/>
        <v>21</v>
      </c>
      <c r="I16" s="14">
        <f t="shared" si="0"/>
        <v>3</v>
      </c>
      <c r="J16" s="14" t="s">
        <v>71</v>
      </c>
      <c r="K16">
        <f t="shared" si="3"/>
        <v>17</v>
      </c>
      <c r="O16" s="16"/>
      <c r="P16" s="16"/>
      <c r="Q16" s="16"/>
      <c r="R16" s="16"/>
      <c r="S16" s="16"/>
      <c r="T16" s="16"/>
    </row>
    <row r="17" spans="1:20" x14ac:dyDescent="0.3">
      <c r="A17" s="14" t="s">
        <v>33</v>
      </c>
      <c r="B17" s="14" t="s">
        <v>34</v>
      </c>
      <c r="C17" s="15">
        <v>45366</v>
      </c>
      <c r="D17" s="14">
        <v>29</v>
      </c>
      <c r="E17" s="14">
        <v>50</v>
      </c>
      <c r="F17" s="14">
        <v>5</v>
      </c>
      <c r="G17" s="14">
        <f t="shared" si="1"/>
        <v>21</v>
      </c>
      <c r="H17" s="14">
        <f t="shared" si="2"/>
        <v>24</v>
      </c>
      <c r="I17" s="14">
        <f t="shared" si="0"/>
        <v>3</v>
      </c>
      <c r="J17" s="14" t="s">
        <v>71</v>
      </c>
      <c r="K17">
        <f t="shared" si="3"/>
        <v>16</v>
      </c>
      <c r="O17" s="16"/>
      <c r="P17" s="16"/>
      <c r="Q17" s="16"/>
      <c r="R17" s="16"/>
      <c r="S17" s="16"/>
      <c r="T17" s="16"/>
    </row>
    <row r="18" spans="1:20" x14ac:dyDescent="0.3">
      <c r="A18" s="14" t="s">
        <v>33</v>
      </c>
      <c r="B18" s="14" t="s">
        <v>35</v>
      </c>
      <c r="C18" s="15">
        <v>45366</v>
      </c>
      <c r="D18" s="14">
        <v>29</v>
      </c>
      <c r="E18" s="14">
        <v>54</v>
      </c>
      <c r="F18" s="14">
        <v>6</v>
      </c>
      <c r="G18" s="14">
        <f t="shared" si="1"/>
        <v>25</v>
      </c>
      <c r="H18" s="14">
        <f t="shared" si="2"/>
        <v>23</v>
      </c>
      <c r="I18" s="14">
        <f t="shared" si="0"/>
        <v>3</v>
      </c>
      <c r="J18" s="14" t="s">
        <v>71</v>
      </c>
      <c r="K18">
        <f t="shared" si="3"/>
        <v>11</v>
      </c>
      <c r="O18" s="16"/>
      <c r="P18" s="16"/>
      <c r="Q18" s="16"/>
      <c r="R18" s="16"/>
      <c r="S18" s="16"/>
      <c r="T18" s="16"/>
    </row>
    <row r="19" spans="1:20" x14ac:dyDescent="0.3">
      <c r="A19" s="14" t="s">
        <v>33</v>
      </c>
      <c r="B19" s="14" t="s">
        <v>28</v>
      </c>
      <c r="C19" s="15">
        <v>45366</v>
      </c>
      <c r="D19" s="14">
        <v>33</v>
      </c>
      <c r="E19" s="14">
        <v>52</v>
      </c>
      <c r="F19" s="14">
        <v>4</v>
      </c>
      <c r="G19" s="14">
        <f t="shared" si="1"/>
        <v>19</v>
      </c>
      <c r="H19" s="14">
        <f t="shared" si="2"/>
        <v>29</v>
      </c>
      <c r="I19" s="14">
        <f t="shared" si="0"/>
        <v>3</v>
      </c>
      <c r="J19" s="14" t="s">
        <v>71</v>
      </c>
      <c r="K19">
        <f t="shared" si="3"/>
        <v>11</v>
      </c>
      <c r="O19" s="16"/>
      <c r="P19" s="16"/>
      <c r="Q19" s="16"/>
      <c r="R19" s="16"/>
      <c r="S19" s="16"/>
      <c r="T19" s="16"/>
    </row>
    <row r="20" spans="1:20" x14ac:dyDescent="0.3">
      <c r="A20" s="14" t="s">
        <v>33</v>
      </c>
      <c r="B20" s="14" t="s">
        <v>29</v>
      </c>
      <c r="C20" s="15">
        <v>45366</v>
      </c>
      <c r="D20" s="14">
        <v>34</v>
      </c>
      <c r="E20" s="14">
        <v>51</v>
      </c>
      <c r="F20" s="14">
        <v>7</v>
      </c>
      <c r="G20" s="14">
        <f t="shared" si="1"/>
        <v>17</v>
      </c>
      <c r="H20" s="14">
        <f t="shared" si="2"/>
        <v>27</v>
      </c>
      <c r="I20" s="14">
        <f t="shared" si="0"/>
        <v>3</v>
      </c>
      <c r="J20" s="14" t="s">
        <v>71</v>
      </c>
      <c r="K20">
        <f t="shared" si="3"/>
        <v>8</v>
      </c>
      <c r="O20" s="16"/>
      <c r="P20" s="16"/>
      <c r="Q20" s="16"/>
      <c r="R20" s="16"/>
      <c r="S20" s="16"/>
      <c r="T20" s="16"/>
    </row>
    <row r="21" spans="1:20" x14ac:dyDescent="0.3">
      <c r="A21" s="14" t="s">
        <v>33</v>
      </c>
      <c r="B21" s="14" t="s">
        <v>36</v>
      </c>
      <c r="C21" s="15">
        <v>45366</v>
      </c>
      <c r="D21" s="14">
        <v>15</v>
      </c>
      <c r="E21" s="14">
        <v>63</v>
      </c>
      <c r="F21" s="14">
        <v>2</v>
      </c>
      <c r="G21" s="14">
        <f t="shared" si="1"/>
        <v>48</v>
      </c>
      <c r="H21" s="14">
        <f t="shared" si="2"/>
        <v>13</v>
      </c>
      <c r="I21" s="14">
        <f t="shared" si="0"/>
        <v>3</v>
      </c>
      <c r="J21" s="14" t="s">
        <v>71</v>
      </c>
      <c r="K21">
        <f t="shared" si="3"/>
        <v>20</v>
      </c>
      <c r="O21" s="16"/>
      <c r="P21" s="16"/>
      <c r="Q21" s="16"/>
      <c r="R21" s="16"/>
      <c r="S21" s="16"/>
      <c r="T21" s="16"/>
    </row>
    <row r="22" spans="1:20" x14ac:dyDescent="0.3">
      <c r="A22" s="14" t="s">
        <v>33</v>
      </c>
      <c r="B22" s="14" t="s">
        <v>40</v>
      </c>
      <c r="C22" s="15">
        <v>45366</v>
      </c>
      <c r="D22" s="14">
        <v>27</v>
      </c>
      <c r="E22" s="14">
        <v>54</v>
      </c>
      <c r="F22" s="14">
        <v>5</v>
      </c>
      <c r="G22" s="14">
        <f t="shared" si="1"/>
        <v>27</v>
      </c>
      <c r="H22" s="14">
        <f t="shared" si="2"/>
        <v>22</v>
      </c>
      <c r="I22" s="14">
        <f t="shared" si="0"/>
        <v>3</v>
      </c>
      <c r="J22" s="14" t="s">
        <v>71</v>
      </c>
      <c r="K22">
        <f t="shared" si="3"/>
        <v>14</v>
      </c>
      <c r="O22" s="16"/>
      <c r="P22" s="16"/>
      <c r="Q22" s="16"/>
      <c r="R22" s="16"/>
      <c r="S22" s="16"/>
      <c r="T22" s="16"/>
    </row>
    <row r="23" spans="1:20" x14ac:dyDescent="0.3">
      <c r="A23" s="14" t="s">
        <v>33</v>
      </c>
      <c r="B23" s="14" t="s">
        <v>37</v>
      </c>
      <c r="C23" s="15">
        <v>45366</v>
      </c>
      <c r="D23" s="14">
        <v>29</v>
      </c>
      <c r="E23" s="14">
        <v>55</v>
      </c>
      <c r="F23" s="14">
        <v>4</v>
      </c>
      <c r="G23" s="14">
        <f t="shared" si="1"/>
        <v>26</v>
      </c>
      <c r="H23" s="14">
        <f t="shared" si="2"/>
        <v>25</v>
      </c>
      <c r="I23" s="14">
        <f t="shared" si="0"/>
        <v>3</v>
      </c>
      <c r="J23" s="14" t="s">
        <v>71</v>
      </c>
      <c r="K23">
        <f t="shared" si="3"/>
        <v>12</v>
      </c>
      <c r="L23" s="14"/>
      <c r="M23" s="14"/>
      <c r="O23" s="16"/>
      <c r="P23" s="16"/>
      <c r="Q23" s="16"/>
      <c r="R23" s="16"/>
      <c r="S23" s="16"/>
      <c r="T23" s="16"/>
    </row>
    <row r="24" spans="1:20" x14ac:dyDescent="0.3">
      <c r="A24" s="14" t="s">
        <v>33</v>
      </c>
      <c r="B24" s="14" t="s">
        <v>68</v>
      </c>
      <c r="C24" s="15">
        <v>45366</v>
      </c>
      <c r="D24" s="14">
        <v>38</v>
      </c>
      <c r="E24" s="14">
        <v>50</v>
      </c>
      <c r="F24" s="14">
        <v>6</v>
      </c>
      <c r="G24" s="14">
        <f t="shared" si="1"/>
        <v>12</v>
      </c>
      <c r="H24" s="14">
        <f t="shared" si="2"/>
        <v>32</v>
      </c>
      <c r="I24" s="14">
        <f t="shared" si="0"/>
        <v>3</v>
      </c>
      <c r="J24" s="14" t="s">
        <v>71</v>
      </c>
      <c r="K24">
        <f t="shared" si="3"/>
        <v>6</v>
      </c>
      <c r="L24" s="14"/>
      <c r="M24" s="14"/>
      <c r="O24" s="16"/>
      <c r="P24" s="16"/>
      <c r="Q24" s="16"/>
      <c r="R24" s="16"/>
      <c r="S24" s="16"/>
      <c r="T24" s="16"/>
    </row>
    <row r="25" spans="1:20" x14ac:dyDescent="0.3">
      <c r="A25" s="14" t="s">
        <v>33</v>
      </c>
      <c r="B25" s="14" t="s">
        <v>30</v>
      </c>
      <c r="C25" s="15">
        <v>45337</v>
      </c>
      <c r="D25" s="14">
        <v>25</v>
      </c>
      <c r="E25" s="14">
        <v>60</v>
      </c>
      <c r="F25" s="14">
        <v>3</v>
      </c>
      <c r="G25" s="14">
        <f>E25-D25</f>
        <v>35</v>
      </c>
      <c r="H25" s="14">
        <f>D25-F25</f>
        <v>22</v>
      </c>
      <c r="I25" s="14">
        <f t="shared" si="0"/>
        <v>2</v>
      </c>
      <c r="J25" s="14" t="s">
        <v>66</v>
      </c>
      <c r="K25">
        <f t="shared" si="3"/>
        <v>12</v>
      </c>
    </row>
    <row r="26" spans="1:20" x14ac:dyDescent="0.3">
      <c r="A26" s="14" t="s">
        <v>33</v>
      </c>
      <c r="B26" s="14" t="s">
        <v>34</v>
      </c>
      <c r="C26" s="15">
        <v>45337</v>
      </c>
      <c r="D26" s="14">
        <v>28</v>
      </c>
      <c r="E26" s="14">
        <v>52</v>
      </c>
      <c r="F26" s="14">
        <v>5</v>
      </c>
      <c r="G26" s="14">
        <f t="shared" ref="G26:G30" si="4">E26-D26</f>
        <v>24</v>
      </c>
      <c r="H26" s="14">
        <f t="shared" ref="H26:H65" si="5">D26-F26</f>
        <v>23</v>
      </c>
      <c r="I26" s="14">
        <f t="shared" si="0"/>
        <v>2</v>
      </c>
      <c r="J26" s="14" t="s">
        <v>66</v>
      </c>
      <c r="K26">
        <f t="shared" si="3"/>
        <v>15</v>
      </c>
    </row>
    <row r="27" spans="1:20" x14ac:dyDescent="0.3">
      <c r="A27" s="14" t="s">
        <v>33</v>
      </c>
      <c r="B27" s="14" t="s">
        <v>29</v>
      </c>
      <c r="C27" s="15">
        <v>45337</v>
      </c>
      <c r="D27" s="14">
        <v>33</v>
      </c>
      <c r="E27" s="14">
        <v>50</v>
      </c>
      <c r="F27" s="14">
        <v>8</v>
      </c>
      <c r="G27" s="14">
        <f t="shared" si="4"/>
        <v>17</v>
      </c>
      <c r="H27" s="14">
        <f t="shared" si="5"/>
        <v>25</v>
      </c>
      <c r="I27" s="14">
        <f t="shared" si="0"/>
        <v>2</v>
      </c>
      <c r="J27" s="14" t="s">
        <v>66</v>
      </c>
      <c r="K27">
        <f t="shared" si="3"/>
        <v>9</v>
      </c>
      <c r="O27" s="14"/>
      <c r="R27" s="18"/>
      <c r="T27" s="18"/>
    </row>
    <row r="28" spans="1:20" x14ac:dyDescent="0.3">
      <c r="A28" s="14" t="s">
        <v>33</v>
      </c>
      <c r="B28" s="14" t="s">
        <v>36</v>
      </c>
      <c r="C28" s="15">
        <v>45337</v>
      </c>
      <c r="D28" s="14">
        <v>15</v>
      </c>
      <c r="E28" s="14">
        <v>67</v>
      </c>
      <c r="F28" s="14">
        <v>2</v>
      </c>
      <c r="G28" s="14">
        <f t="shared" si="4"/>
        <v>52</v>
      </c>
      <c r="H28" s="14">
        <f t="shared" si="5"/>
        <v>13</v>
      </c>
      <c r="I28" s="14">
        <f t="shared" si="0"/>
        <v>2</v>
      </c>
      <c r="J28" s="14" t="s">
        <v>66</v>
      </c>
      <c r="K28">
        <f t="shared" si="3"/>
        <v>16</v>
      </c>
    </row>
    <row r="29" spans="1:20" x14ac:dyDescent="0.3">
      <c r="A29" s="14" t="s">
        <v>33</v>
      </c>
      <c r="B29" s="14" t="s">
        <v>41</v>
      </c>
      <c r="C29" s="15">
        <v>45337</v>
      </c>
      <c r="D29" s="14">
        <v>28</v>
      </c>
      <c r="E29" s="14">
        <v>47</v>
      </c>
      <c r="F29" s="14">
        <v>4</v>
      </c>
      <c r="G29" s="14">
        <f t="shared" si="4"/>
        <v>19</v>
      </c>
      <c r="H29" s="14">
        <f t="shared" si="5"/>
        <v>24</v>
      </c>
      <c r="I29" s="14">
        <f t="shared" si="0"/>
        <v>2</v>
      </c>
      <c r="J29" s="14" t="s">
        <v>66</v>
      </c>
      <c r="K29">
        <f t="shared" si="3"/>
        <v>21</v>
      </c>
    </row>
    <row r="30" spans="1:20" x14ac:dyDescent="0.3">
      <c r="A30" s="14" t="s">
        <v>33</v>
      </c>
      <c r="B30" s="14" t="s">
        <v>37</v>
      </c>
      <c r="C30" s="15">
        <v>45337</v>
      </c>
      <c r="D30" s="14">
        <v>27</v>
      </c>
      <c r="E30" s="14">
        <v>54</v>
      </c>
      <c r="F30" s="14">
        <v>5</v>
      </c>
      <c r="G30" s="14">
        <f t="shared" si="4"/>
        <v>27</v>
      </c>
      <c r="H30" s="14">
        <f t="shared" si="5"/>
        <v>22</v>
      </c>
      <c r="I30" s="14">
        <f t="shared" si="0"/>
        <v>2</v>
      </c>
      <c r="J30" s="14" t="s">
        <v>66</v>
      </c>
      <c r="K30">
        <f t="shared" si="3"/>
        <v>14</v>
      </c>
    </row>
    <row r="31" spans="1:20" x14ac:dyDescent="0.3">
      <c r="A31" s="14" t="s">
        <v>33</v>
      </c>
      <c r="B31" s="15" t="s">
        <v>30</v>
      </c>
      <c r="C31" s="15">
        <v>45306</v>
      </c>
      <c r="D31" s="14">
        <v>22</v>
      </c>
      <c r="E31" s="14">
        <v>63</v>
      </c>
      <c r="F31" s="14">
        <v>4</v>
      </c>
      <c r="G31" s="14">
        <f>E31-D31</f>
        <v>41</v>
      </c>
      <c r="H31" s="14">
        <f t="shared" si="5"/>
        <v>18</v>
      </c>
      <c r="I31" s="14">
        <f t="shared" si="0"/>
        <v>1</v>
      </c>
      <c r="J31" s="14" t="s">
        <v>65</v>
      </c>
      <c r="K31">
        <f t="shared" si="3"/>
        <v>11</v>
      </c>
    </row>
    <row r="32" spans="1:20" x14ac:dyDescent="0.3">
      <c r="A32" s="14" t="s">
        <v>33</v>
      </c>
      <c r="B32" s="15" t="s">
        <v>34</v>
      </c>
      <c r="C32" s="15">
        <v>45306</v>
      </c>
      <c r="D32" s="14">
        <v>27</v>
      </c>
      <c r="E32" s="14">
        <v>51</v>
      </c>
      <c r="F32" s="14">
        <v>5</v>
      </c>
      <c r="G32" s="14">
        <f t="shared" ref="G32:G65" si="6">E32-D32</f>
        <v>24</v>
      </c>
      <c r="H32" s="14">
        <f t="shared" si="5"/>
        <v>22</v>
      </c>
      <c r="I32" s="14">
        <f t="shared" si="0"/>
        <v>1</v>
      </c>
      <c r="J32" s="14" t="s">
        <v>65</v>
      </c>
      <c r="K32">
        <f t="shared" si="3"/>
        <v>17</v>
      </c>
    </row>
    <row r="33" spans="1:12" x14ac:dyDescent="0.3">
      <c r="A33" s="14" t="s">
        <v>33</v>
      </c>
      <c r="B33" s="15" t="s">
        <v>35</v>
      </c>
      <c r="C33" s="15">
        <v>45306</v>
      </c>
      <c r="D33" s="14">
        <v>24</v>
      </c>
      <c r="E33" s="14">
        <v>61</v>
      </c>
      <c r="F33" s="14">
        <v>5</v>
      </c>
      <c r="G33" s="14">
        <f t="shared" si="6"/>
        <v>37</v>
      </c>
      <c r="H33" s="14">
        <f t="shared" si="5"/>
        <v>19</v>
      </c>
      <c r="I33" s="14">
        <f t="shared" si="0"/>
        <v>1</v>
      </c>
      <c r="J33" s="14" t="s">
        <v>65</v>
      </c>
      <c r="K33">
        <f t="shared" si="3"/>
        <v>10</v>
      </c>
    </row>
    <row r="34" spans="1:12" x14ac:dyDescent="0.3">
      <c r="A34" s="14" t="s">
        <v>33</v>
      </c>
      <c r="B34" s="15" t="s">
        <v>27</v>
      </c>
      <c r="C34" s="15">
        <v>45306</v>
      </c>
      <c r="D34" s="14">
        <v>27</v>
      </c>
      <c r="E34" s="14">
        <v>55</v>
      </c>
      <c r="F34" s="14">
        <v>2</v>
      </c>
      <c r="G34" s="14">
        <f t="shared" si="6"/>
        <v>28</v>
      </c>
      <c r="H34" s="14">
        <f t="shared" si="5"/>
        <v>25</v>
      </c>
      <c r="I34" s="14">
        <f t="shared" ref="I34:I65" si="7">MONTH(C34)</f>
        <v>1</v>
      </c>
      <c r="J34" s="14" t="s">
        <v>65</v>
      </c>
      <c r="K34">
        <f t="shared" si="3"/>
        <v>16</v>
      </c>
    </row>
    <row r="35" spans="1:12" x14ac:dyDescent="0.3">
      <c r="A35" s="14" t="s">
        <v>33</v>
      </c>
      <c r="B35" s="15" t="s">
        <v>29</v>
      </c>
      <c r="C35" s="15">
        <v>45306</v>
      </c>
      <c r="D35" s="14">
        <v>32</v>
      </c>
      <c r="E35" s="14">
        <v>48</v>
      </c>
      <c r="F35" s="14">
        <v>10</v>
      </c>
      <c r="G35" s="14">
        <f t="shared" si="6"/>
        <v>16</v>
      </c>
      <c r="H35" s="14">
        <f t="shared" si="5"/>
        <v>22</v>
      </c>
      <c r="I35" s="14">
        <f t="shared" si="7"/>
        <v>1</v>
      </c>
      <c r="J35" s="14" t="s">
        <v>65</v>
      </c>
      <c r="K35">
        <f t="shared" si="3"/>
        <v>10</v>
      </c>
    </row>
    <row r="36" spans="1:12" x14ac:dyDescent="0.3">
      <c r="A36" s="14" t="s">
        <v>33</v>
      </c>
      <c r="B36" s="14" t="s">
        <v>36</v>
      </c>
      <c r="C36" s="15">
        <v>45306</v>
      </c>
      <c r="D36" s="14">
        <v>14</v>
      </c>
      <c r="E36" s="14">
        <v>66</v>
      </c>
      <c r="F36" s="14">
        <v>2</v>
      </c>
      <c r="G36" s="14">
        <f t="shared" si="6"/>
        <v>52</v>
      </c>
      <c r="H36" s="14">
        <f t="shared" si="5"/>
        <v>12</v>
      </c>
      <c r="I36" s="14">
        <f t="shared" si="7"/>
        <v>1</v>
      </c>
      <c r="J36" s="14" t="s">
        <v>65</v>
      </c>
      <c r="K36">
        <f t="shared" si="3"/>
        <v>18</v>
      </c>
    </row>
    <row r="37" spans="1:12" x14ac:dyDescent="0.3">
      <c r="A37" s="14" t="s">
        <v>33</v>
      </c>
      <c r="B37" s="14" t="s">
        <v>37</v>
      </c>
      <c r="C37" s="15">
        <v>45306</v>
      </c>
      <c r="D37" s="14">
        <v>27</v>
      </c>
      <c r="E37" s="14">
        <v>54</v>
      </c>
      <c r="F37" s="14">
        <v>3</v>
      </c>
      <c r="G37" s="14">
        <f t="shared" si="6"/>
        <v>27</v>
      </c>
      <c r="H37" s="14">
        <f t="shared" si="5"/>
        <v>24</v>
      </c>
      <c r="I37" s="14">
        <f t="shared" si="7"/>
        <v>1</v>
      </c>
      <c r="J37" s="14" t="s">
        <v>65</v>
      </c>
      <c r="K37">
        <f t="shared" si="3"/>
        <v>16</v>
      </c>
    </row>
    <row r="38" spans="1:12" x14ac:dyDescent="0.3">
      <c r="A38" s="14" t="s">
        <v>33</v>
      </c>
      <c r="B38" s="14" t="s">
        <v>38</v>
      </c>
      <c r="C38" s="15">
        <v>45641</v>
      </c>
      <c r="D38" s="14">
        <v>24</v>
      </c>
      <c r="E38" s="14">
        <v>46</v>
      </c>
      <c r="F38" s="14">
        <v>11</v>
      </c>
      <c r="G38" s="14">
        <f t="shared" si="6"/>
        <v>22</v>
      </c>
      <c r="H38" s="14">
        <f t="shared" si="5"/>
        <v>13</v>
      </c>
      <c r="I38" s="14">
        <f t="shared" si="7"/>
        <v>12</v>
      </c>
      <c r="J38" s="14" t="s">
        <v>64</v>
      </c>
      <c r="K38">
        <f t="shared" si="3"/>
        <v>19</v>
      </c>
    </row>
    <row r="39" spans="1:12" x14ac:dyDescent="0.3">
      <c r="A39" s="14" t="s">
        <v>33</v>
      </c>
      <c r="B39" s="15" t="s">
        <v>30</v>
      </c>
      <c r="C39" s="15">
        <v>45641</v>
      </c>
      <c r="D39" s="14">
        <v>23</v>
      </c>
      <c r="E39" s="14">
        <v>57</v>
      </c>
      <c r="F39" s="14">
        <v>9</v>
      </c>
      <c r="G39" s="14">
        <f t="shared" si="6"/>
        <v>34</v>
      </c>
      <c r="H39" s="14">
        <f t="shared" si="5"/>
        <v>14</v>
      </c>
      <c r="I39" s="14">
        <f t="shared" si="7"/>
        <v>12</v>
      </c>
      <c r="J39" s="14" t="s">
        <v>64</v>
      </c>
      <c r="K39">
        <f t="shared" si="3"/>
        <v>11</v>
      </c>
    </row>
    <row r="40" spans="1:12" x14ac:dyDescent="0.3">
      <c r="A40" s="14" t="s">
        <v>33</v>
      </c>
      <c r="B40" s="14" t="s">
        <v>39</v>
      </c>
      <c r="C40" s="15">
        <v>45641</v>
      </c>
      <c r="D40" s="14">
        <v>26</v>
      </c>
      <c r="E40" s="14">
        <v>53</v>
      </c>
      <c r="F40" s="14">
        <v>5</v>
      </c>
      <c r="G40" s="14">
        <f t="shared" si="6"/>
        <v>27</v>
      </c>
      <c r="H40" s="14">
        <f t="shared" si="5"/>
        <v>21</v>
      </c>
      <c r="I40" s="14">
        <f t="shared" si="7"/>
        <v>12</v>
      </c>
      <c r="J40" s="14" t="s">
        <v>64</v>
      </c>
      <c r="K40">
        <f t="shared" si="3"/>
        <v>16</v>
      </c>
    </row>
    <row r="41" spans="1:12" x14ac:dyDescent="0.3">
      <c r="A41" s="14" t="s">
        <v>33</v>
      </c>
      <c r="B41" s="14" t="s">
        <v>34</v>
      </c>
      <c r="C41" s="15">
        <v>45641</v>
      </c>
      <c r="D41" s="14">
        <v>25</v>
      </c>
      <c r="E41" s="14">
        <v>50</v>
      </c>
      <c r="F41" s="14">
        <v>6</v>
      </c>
      <c r="G41" s="14">
        <f t="shared" si="6"/>
        <v>25</v>
      </c>
      <c r="H41" s="14">
        <f t="shared" si="5"/>
        <v>19</v>
      </c>
      <c r="I41" s="14">
        <f t="shared" si="7"/>
        <v>12</v>
      </c>
      <c r="J41" s="14" t="s">
        <v>64</v>
      </c>
      <c r="K41">
        <f t="shared" si="3"/>
        <v>19</v>
      </c>
      <c r="L41" s="14"/>
    </row>
    <row r="42" spans="1:12" x14ac:dyDescent="0.3">
      <c r="A42" s="14" t="s">
        <v>33</v>
      </c>
      <c r="B42" s="15" t="s">
        <v>35</v>
      </c>
      <c r="C42" s="15">
        <v>45641</v>
      </c>
      <c r="D42" s="14">
        <v>23</v>
      </c>
      <c r="E42" s="14">
        <v>54</v>
      </c>
      <c r="F42" s="14">
        <v>9</v>
      </c>
      <c r="G42" s="14">
        <f t="shared" si="6"/>
        <v>31</v>
      </c>
      <c r="H42" s="14">
        <f t="shared" si="5"/>
        <v>14</v>
      </c>
      <c r="I42" s="14">
        <f t="shared" si="7"/>
        <v>12</v>
      </c>
      <c r="J42" s="14" t="s">
        <v>64</v>
      </c>
      <c r="K42">
        <f t="shared" si="3"/>
        <v>14</v>
      </c>
    </row>
    <row r="43" spans="1:12" x14ac:dyDescent="0.3">
      <c r="A43" s="14" t="s">
        <v>33</v>
      </c>
      <c r="B43" s="14" t="s">
        <v>28</v>
      </c>
      <c r="C43" s="15">
        <v>45641</v>
      </c>
      <c r="D43" s="14">
        <v>30</v>
      </c>
      <c r="E43" s="14">
        <v>52</v>
      </c>
      <c r="F43" s="14">
        <v>10</v>
      </c>
      <c r="G43" s="14">
        <f t="shared" si="6"/>
        <v>22</v>
      </c>
      <c r="H43" s="14">
        <f t="shared" si="5"/>
        <v>20</v>
      </c>
      <c r="I43" s="14">
        <f t="shared" si="7"/>
        <v>12</v>
      </c>
      <c r="J43" s="14" t="s">
        <v>64</v>
      </c>
      <c r="K43">
        <f t="shared" si="3"/>
        <v>8</v>
      </c>
    </row>
    <row r="44" spans="1:12" x14ac:dyDescent="0.3">
      <c r="A44" s="14" t="s">
        <v>33</v>
      </c>
      <c r="B44" s="14" t="s">
        <v>29</v>
      </c>
      <c r="C44" s="15">
        <v>45641</v>
      </c>
      <c r="D44" s="14">
        <v>30</v>
      </c>
      <c r="E44" s="14">
        <v>52</v>
      </c>
      <c r="F44" s="14">
        <v>7</v>
      </c>
      <c r="G44" s="14">
        <f t="shared" si="6"/>
        <v>22</v>
      </c>
      <c r="H44" s="14">
        <f t="shared" si="5"/>
        <v>23</v>
      </c>
      <c r="I44" s="14">
        <f t="shared" si="7"/>
        <v>12</v>
      </c>
      <c r="J44" s="14" t="s">
        <v>64</v>
      </c>
      <c r="K44">
        <f t="shared" si="3"/>
        <v>11</v>
      </c>
    </row>
    <row r="45" spans="1:12" x14ac:dyDescent="0.3">
      <c r="A45" s="14" t="s">
        <v>33</v>
      </c>
      <c r="B45" s="15" t="s">
        <v>36</v>
      </c>
      <c r="C45" s="15">
        <v>45641</v>
      </c>
      <c r="D45" s="14">
        <v>13</v>
      </c>
      <c r="E45" s="14">
        <v>65</v>
      </c>
      <c r="F45" s="14">
        <v>6</v>
      </c>
      <c r="G45" s="14">
        <f t="shared" si="6"/>
        <v>52</v>
      </c>
      <c r="H45" s="14">
        <f t="shared" si="5"/>
        <v>7</v>
      </c>
      <c r="I45" s="14">
        <f t="shared" si="7"/>
        <v>12</v>
      </c>
      <c r="J45" s="14" t="s">
        <v>64</v>
      </c>
      <c r="K45">
        <f t="shared" si="3"/>
        <v>16</v>
      </c>
    </row>
    <row r="46" spans="1:12" x14ac:dyDescent="0.3">
      <c r="A46" s="14" t="s">
        <v>33</v>
      </c>
      <c r="B46" s="14" t="s">
        <v>40</v>
      </c>
      <c r="C46" s="15">
        <v>45641</v>
      </c>
      <c r="D46" s="14">
        <v>22</v>
      </c>
      <c r="E46" s="14">
        <v>55</v>
      </c>
      <c r="F46" s="14">
        <v>5</v>
      </c>
      <c r="G46" s="14">
        <f t="shared" si="6"/>
        <v>33</v>
      </c>
      <c r="H46" s="14">
        <f t="shared" si="5"/>
        <v>17</v>
      </c>
      <c r="I46" s="14">
        <f t="shared" si="7"/>
        <v>12</v>
      </c>
      <c r="J46" s="14" t="s">
        <v>64</v>
      </c>
      <c r="K46">
        <f t="shared" si="3"/>
        <v>18</v>
      </c>
    </row>
    <row r="47" spans="1:12" x14ac:dyDescent="0.3">
      <c r="A47" s="14" t="s">
        <v>33</v>
      </c>
      <c r="B47" s="14" t="s">
        <v>37</v>
      </c>
      <c r="C47" s="15">
        <v>45641</v>
      </c>
      <c r="D47" s="14">
        <v>27</v>
      </c>
      <c r="E47" s="14">
        <v>51</v>
      </c>
      <c r="F47" s="14">
        <v>3</v>
      </c>
      <c r="G47" s="14">
        <f t="shared" si="6"/>
        <v>24</v>
      </c>
      <c r="H47" s="14">
        <f t="shared" si="5"/>
        <v>24</v>
      </c>
      <c r="I47" s="14">
        <f t="shared" si="7"/>
        <v>12</v>
      </c>
      <c r="J47" s="14" t="s">
        <v>64</v>
      </c>
      <c r="K47">
        <f t="shared" si="3"/>
        <v>19</v>
      </c>
    </row>
    <row r="48" spans="1:12" x14ac:dyDescent="0.3">
      <c r="A48" s="14" t="s">
        <v>33</v>
      </c>
      <c r="B48" s="14" t="s">
        <v>31</v>
      </c>
      <c r="C48" s="15">
        <v>45611</v>
      </c>
      <c r="D48" s="14">
        <v>25</v>
      </c>
      <c r="E48" s="14">
        <v>46</v>
      </c>
      <c r="F48" s="14">
        <v>14</v>
      </c>
      <c r="G48" s="14">
        <f t="shared" si="6"/>
        <v>21</v>
      </c>
      <c r="H48" s="14">
        <f t="shared" si="5"/>
        <v>11</v>
      </c>
      <c r="I48" s="14">
        <f t="shared" si="7"/>
        <v>11</v>
      </c>
      <c r="J48" s="14" t="s">
        <v>63</v>
      </c>
      <c r="K48">
        <f t="shared" si="3"/>
        <v>15</v>
      </c>
    </row>
    <row r="49" spans="1:11" x14ac:dyDescent="0.3">
      <c r="A49" s="14" t="s">
        <v>33</v>
      </c>
      <c r="B49" s="14" t="s">
        <v>39</v>
      </c>
      <c r="C49" s="15">
        <v>45612</v>
      </c>
      <c r="D49" s="14">
        <v>25</v>
      </c>
      <c r="E49" s="14">
        <v>52</v>
      </c>
      <c r="F49" s="14">
        <v>10</v>
      </c>
      <c r="G49" s="14">
        <f t="shared" si="6"/>
        <v>27</v>
      </c>
      <c r="H49" s="14">
        <f t="shared" si="5"/>
        <v>15</v>
      </c>
      <c r="I49" s="14">
        <f t="shared" si="7"/>
        <v>11</v>
      </c>
      <c r="J49" s="14" t="s">
        <v>63</v>
      </c>
      <c r="K49">
        <f t="shared" si="3"/>
        <v>13</v>
      </c>
    </row>
    <row r="50" spans="1:11" x14ac:dyDescent="0.3">
      <c r="A50" s="14" t="s">
        <v>33</v>
      </c>
      <c r="B50" s="14" t="s">
        <v>34</v>
      </c>
      <c r="C50" s="15">
        <v>45613</v>
      </c>
      <c r="D50" s="14">
        <v>27</v>
      </c>
      <c r="E50" s="14">
        <v>50</v>
      </c>
      <c r="F50" s="14">
        <v>10</v>
      </c>
      <c r="G50" s="14">
        <f t="shared" si="6"/>
        <v>23</v>
      </c>
      <c r="H50" s="14">
        <f t="shared" si="5"/>
        <v>17</v>
      </c>
      <c r="I50" s="14">
        <f t="shared" si="7"/>
        <v>11</v>
      </c>
      <c r="J50" s="14" t="s">
        <v>63</v>
      </c>
      <c r="K50">
        <f t="shared" si="3"/>
        <v>13</v>
      </c>
    </row>
    <row r="51" spans="1:11" x14ac:dyDescent="0.3">
      <c r="A51" s="14" t="s">
        <v>33</v>
      </c>
      <c r="B51" s="14" t="s">
        <v>35</v>
      </c>
      <c r="C51" s="15">
        <v>45614</v>
      </c>
      <c r="D51" s="14">
        <v>24</v>
      </c>
      <c r="E51" s="14">
        <v>54</v>
      </c>
      <c r="F51" s="14">
        <v>8</v>
      </c>
      <c r="G51" s="14">
        <f t="shared" si="6"/>
        <v>30</v>
      </c>
      <c r="H51" s="14">
        <f t="shared" si="5"/>
        <v>16</v>
      </c>
      <c r="I51" s="14">
        <f t="shared" si="7"/>
        <v>11</v>
      </c>
      <c r="J51" s="14" t="s">
        <v>63</v>
      </c>
      <c r="K51">
        <f t="shared" si="3"/>
        <v>14</v>
      </c>
    </row>
    <row r="52" spans="1:11" x14ac:dyDescent="0.3">
      <c r="A52" s="14" t="s">
        <v>33</v>
      </c>
      <c r="B52" s="14" t="s">
        <v>27</v>
      </c>
      <c r="C52" s="15">
        <v>45615</v>
      </c>
      <c r="D52" s="14">
        <v>23</v>
      </c>
      <c r="E52" s="14">
        <v>49</v>
      </c>
      <c r="F52" s="14">
        <v>17</v>
      </c>
      <c r="G52" s="14">
        <f t="shared" si="6"/>
        <v>26</v>
      </c>
      <c r="H52" s="14">
        <f t="shared" si="5"/>
        <v>6</v>
      </c>
      <c r="I52" s="14">
        <f t="shared" si="7"/>
        <v>11</v>
      </c>
      <c r="J52" s="14" t="s">
        <v>63</v>
      </c>
      <c r="K52">
        <f t="shared" si="3"/>
        <v>11</v>
      </c>
    </row>
    <row r="53" spans="1:11" x14ac:dyDescent="0.3">
      <c r="A53" s="14" t="s">
        <v>33</v>
      </c>
      <c r="B53" s="14" t="s">
        <v>29</v>
      </c>
      <c r="C53" s="15">
        <v>45616</v>
      </c>
      <c r="D53" s="14">
        <v>31</v>
      </c>
      <c r="E53" s="14">
        <v>50</v>
      </c>
      <c r="F53" s="14">
        <v>7</v>
      </c>
      <c r="G53" s="14">
        <f t="shared" si="6"/>
        <v>19</v>
      </c>
      <c r="H53" s="14">
        <f t="shared" si="5"/>
        <v>24</v>
      </c>
      <c r="I53" s="14">
        <f t="shared" si="7"/>
        <v>11</v>
      </c>
      <c r="J53" s="14" t="s">
        <v>63</v>
      </c>
      <c r="K53">
        <f t="shared" si="3"/>
        <v>12</v>
      </c>
    </row>
    <row r="54" spans="1:11" x14ac:dyDescent="0.3">
      <c r="A54" s="14" t="s">
        <v>33</v>
      </c>
      <c r="B54" s="14" t="s">
        <v>36</v>
      </c>
      <c r="C54" s="15">
        <v>45617</v>
      </c>
      <c r="D54" s="14">
        <v>14</v>
      </c>
      <c r="E54" s="14">
        <v>66</v>
      </c>
      <c r="F54" s="14">
        <v>6</v>
      </c>
      <c r="G54" s="14">
        <f t="shared" si="6"/>
        <v>52</v>
      </c>
      <c r="H54" s="14">
        <f t="shared" si="5"/>
        <v>8</v>
      </c>
      <c r="I54" s="14">
        <f t="shared" si="7"/>
        <v>11</v>
      </c>
      <c r="J54" s="14" t="s">
        <v>63</v>
      </c>
      <c r="K54">
        <f t="shared" si="3"/>
        <v>14</v>
      </c>
    </row>
    <row r="55" spans="1:11" x14ac:dyDescent="0.3">
      <c r="A55" s="14" t="s">
        <v>33</v>
      </c>
      <c r="B55" s="14" t="s">
        <v>40</v>
      </c>
      <c r="C55" s="15">
        <v>45618</v>
      </c>
      <c r="D55" s="14">
        <v>22</v>
      </c>
      <c r="E55" s="14">
        <v>57</v>
      </c>
      <c r="F55" s="14">
        <v>7</v>
      </c>
      <c r="G55" s="14">
        <f t="shared" si="6"/>
        <v>35</v>
      </c>
      <c r="H55" s="14">
        <f t="shared" si="5"/>
        <v>15</v>
      </c>
      <c r="I55" s="14">
        <f t="shared" si="7"/>
        <v>11</v>
      </c>
      <c r="J55" s="14" t="s">
        <v>63</v>
      </c>
      <c r="K55">
        <f t="shared" si="3"/>
        <v>14</v>
      </c>
    </row>
    <row r="56" spans="1:11" x14ac:dyDescent="0.3">
      <c r="A56" s="14" t="s">
        <v>33</v>
      </c>
      <c r="B56" s="14" t="s">
        <v>41</v>
      </c>
      <c r="C56" s="15">
        <v>45619</v>
      </c>
      <c r="D56" s="14">
        <v>24</v>
      </c>
      <c r="E56" s="14">
        <v>48</v>
      </c>
      <c r="F56" s="14">
        <v>8</v>
      </c>
      <c r="G56" s="14">
        <f t="shared" si="6"/>
        <v>24</v>
      </c>
      <c r="H56" s="14">
        <f t="shared" si="5"/>
        <v>16</v>
      </c>
      <c r="I56" s="14">
        <f t="shared" si="7"/>
        <v>11</v>
      </c>
      <c r="J56" s="14" t="s">
        <v>63</v>
      </c>
      <c r="K56">
        <f t="shared" si="3"/>
        <v>20</v>
      </c>
    </row>
    <row r="57" spans="1:11" x14ac:dyDescent="0.3">
      <c r="A57" s="14" t="s">
        <v>33</v>
      </c>
      <c r="B57" s="14" t="s">
        <v>30</v>
      </c>
      <c r="C57" s="15">
        <v>45580</v>
      </c>
      <c r="D57" s="14">
        <v>22</v>
      </c>
      <c r="E57" s="14">
        <v>57</v>
      </c>
      <c r="F57" s="14">
        <v>7</v>
      </c>
      <c r="G57" s="14">
        <f t="shared" si="6"/>
        <v>35</v>
      </c>
      <c r="H57" s="14">
        <f t="shared" si="5"/>
        <v>15</v>
      </c>
      <c r="I57" s="14">
        <f t="shared" si="7"/>
        <v>10</v>
      </c>
      <c r="J57" s="14" t="s">
        <v>62</v>
      </c>
      <c r="K57">
        <f t="shared" si="3"/>
        <v>14</v>
      </c>
    </row>
    <row r="58" spans="1:11" x14ac:dyDescent="0.3">
      <c r="A58" s="14" t="s">
        <v>33</v>
      </c>
      <c r="B58" s="14" t="s">
        <v>39</v>
      </c>
      <c r="C58" s="15">
        <v>45581</v>
      </c>
      <c r="D58" s="14">
        <v>17</v>
      </c>
      <c r="E58" s="14">
        <v>60</v>
      </c>
      <c r="F58" s="14">
        <v>9</v>
      </c>
      <c r="G58" s="14">
        <f t="shared" si="6"/>
        <v>43</v>
      </c>
      <c r="H58" s="14">
        <f t="shared" si="5"/>
        <v>8</v>
      </c>
      <c r="I58" s="14">
        <f t="shared" si="7"/>
        <v>10</v>
      </c>
      <c r="J58" s="14" t="s">
        <v>62</v>
      </c>
      <c r="K58">
        <f t="shared" si="3"/>
        <v>14</v>
      </c>
    </row>
    <row r="59" spans="1:11" x14ac:dyDescent="0.3">
      <c r="A59" s="14" t="s">
        <v>33</v>
      </c>
      <c r="B59" s="14" t="s">
        <v>34</v>
      </c>
      <c r="C59" s="15">
        <v>45582</v>
      </c>
      <c r="D59" s="14">
        <v>27</v>
      </c>
      <c r="E59" s="14">
        <v>48</v>
      </c>
      <c r="F59" s="14">
        <v>10</v>
      </c>
      <c r="G59" s="14">
        <f t="shared" si="6"/>
        <v>21</v>
      </c>
      <c r="H59" s="14">
        <f t="shared" si="5"/>
        <v>17</v>
      </c>
      <c r="I59" s="14">
        <f t="shared" si="7"/>
        <v>10</v>
      </c>
      <c r="J59" s="14" t="s">
        <v>62</v>
      </c>
      <c r="K59">
        <f t="shared" si="3"/>
        <v>15</v>
      </c>
    </row>
    <row r="60" spans="1:11" x14ac:dyDescent="0.3">
      <c r="A60" s="14" t="s">
        <v>33</v>
      </c>
      <c r="B60" s="14" t="s">
        <v>35</v>
      </c>
      <c r="C60" s="15">
        <v>45583</v>
      </c>
      <c r="D60" s="14">
        <v>24</v>
      </c>
      <c r="E60" s="14">
        <v>55</v>
      </c>
      <c r="F60" s="14">
        <v>9</v>
      </c>
      <c r="G60" s="14">
        <f t="shared" si="6"/>
        <v>31</v>
      </c>
      <c r="H60" s="14">
        <f t="shared" si="5"/>
        <v>15</v>
      </c>
      <c r="I60" s="14">
        <f t="shared" si="7"/>
        <v>10</v>
      </c>
      <c r="J60" s="14" t="s">
        <v>62</v>
      </c>
      <c r="K60">
        <f t="shared" si="3"/>
        <v>12</v>
      </c>
    </row>
    <row r="61" spans="1:11" x14ac:dyDescent="0.3">
      <c r="A61" s="14" t="s">
        <v>33</v>
      </c>
      <c r="B61" s="14" t="s">
        <v>27</v>
      </c>
      <c r="C61" s="15">
        <v>45584</v>
      </c>
      <c r="D61" s="14">
        <v>27</v>
      </c>
      <c r="E61" s="14">
        <v>50</v>
      </c>
      <c r="F61" s="14">
        <v>15</v>
      </c>
      <c r="G61" s="14">
        <f t="shared" si="6"/>
        <v>23</v>
      </c>
      <c r="H61" s="14">
        <f t="shared" si="5"/>
        <v>12</v>
      </c>
      <c r="I61" s="14">
        <f t="shared" si="7"/>
        <v>10</v>
      </c>
      <c r="J61" s="14" t="s">
        <v>62</v>
      </c>
      <c r="K61">
        <f t="shared" si="3"/>
        <v>8</v>
      </c>
    </row>
    <row r="62" spans="1:11" x14ac:dyDescent="0.3">
      <c r="A62" s="14" t="s">
        <v>33</v>
      </c>
      <c r="B62" s="14" t="s">
        <v>29</v>
      </c>
      <c r="C62" s="15">
        <v>45585</v>
      </c>
      <c r="D62" s="14">
        <v>28</v>
      </c>
      <c r="E62" s="14">
        <v>46</v>
      </c>
      <c r="F62" s="14">
        <v>8</v>
      </c>
      <c r="G62" s="14">
        <f t="shared" si="6"/>
        <v>18</v>
      </c>
      <c r="H62" s="14">
        <f t="shared" si="5"/>
        <v>20</v>
      </c>
      <c r="I62" s="14">
        <f t="shared" si="7"/>
        <v>10</v>
      </c>
      <c r="J62" s="14" t="s">
        <v>62</v>
      </c>
      <c r="K62">
        <f t="shared" si="3"/>
        <v>18</v>
      </c>
    </row>
    <row r="63" spans="1:11" x14ac:dyDescent="0.3">
      <c r="A63" s="14" t="s">
        <v>33</v>
      </c>
      <c r="B63" s="14" t="s">
        <v>40</v>
      </c>
      <c r="C63" s="15">
        <v>45586</v>
      </c>
      <c r="D63" s="14">
        <v>21</v>
      </c>
      <c r="E63" s="14">
        <v>59</v>
      </c>
      <c r="F63" s="14">
        <v>5</v>
      </c>
      <c r="G63" s="14">
        <f t="shared" si="6"/>
        <v>38</v>
      </c>
      <c r="H63" s="14">
        <f t="shared" si="5"/>
        <v>16</v>
      </c>
      <c r="I63" s="14">
        <f t="shared" si="7"/>
        <v>10</v>
      </c>
      <c r="J63" s="14" t="s">
        <v>62</v>
      </c>
      <c r="K63">
        <f t="shared" si="3"/>
        <v>15</v>
      </c>
    </row>
    <row r="64" spans="1:11" x14ac:dyDescent="0.3">
      <c r="A64" s="14" t="s">
        <v>33</v>
      </c>
      <c r="B64" s="14" t="s">
        <v>28</v>
      </c>
      <c r="C64" s="15">
        <v>45550</v>
      </c>
      <c r="D64" s="14">
        <v>34</v>
      </c>
      <c r="E64" s="14">
        <v>53</v>
      </c>
      <c r="F64" s="14">
        <v>7</v>
      </c>
      <c r="G64" s="14">
        <f t="shared" si="6"/>
        <v>19</v>
      </c>
      <c r="H64" s="14">
        <f t="shared" si="5"/>
        <v>27</v>
      </c>
      <c r="I64" s="14">
        <f t="shared" si="7"/>
        <v>9</v>
      </c>
      <c r="J64" s="14" t="s">
        <v>61</v>
      </c>
      <c r="K64">
        <f t="shared" si="3"/>
        <v>6</v>
      </c>
    </row>
    <row r="65" spans="1:11" x14ac:dyDescent="0.3">
      <c r="A65" s="14" t="s">
        <v>33</v>
      </c>
      <c r="B65" s="14" t="s">
        <v>27</v>
      </c>
      <c r="C65" s="15">
        <v>45551</v>
      </c>
      <c r="D65" s="14">
        <v>26</v>
      </c>
      <c r="E65" s="14">
        <v>49</v>
      </c>
      <c r="F65" s="14">
        <v>18</v>
      </c>
      <c r="G65" s="14">
        <f t="shared" si="6"/>
        <v>23</v>
      </c>
      <c r="H65" s="14">
        <f t="shared" si="5"/>
        <v>8</v>
      </c>
      <c r="I65" s="14">
        <f t="shared" si="7"/>
        <v>9</v>
      </c>
      <c r="J65" s="14" t="s">
        <v>61</v>
      </c>
      <c r="K65">
        <f t="shared" si="3"/>
        <v>7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L18"/>
  <sheetViews>
    <sheetView workbookViewId="0">
      <selection activeCell="E17" sqref="E17"/>
    </sheetView>
  </sheetViews>
  <sheetFormatPr baseColWidth="10" defaultRowHeight="15.05" x14ac:dyDescent="0.3"/>
  <sheetData>
    <row r="2" spans="2:12" x14ac:dyDescent="0.3">
      <c r="H2" s="5"/>
      <c r="I2" s="5"/>
      <c r="J2" s="5"/>
      <c r="K2" s="5"/>
      <c r="L2" s="5"/>
    </row>
    <row r="3" spans="2:12" x14ac:dyDescent="0.3">
      <c r="H3" s="5"/>
      <c r="I3" s="5"/>
      <c r="J3" s="5"/>
      <c r="K3" s="5"/>
      <c r="L3" s="5"/>
    </row>
    <row r="4" spans="2:12" x14ac:dyDescent="0.3">
      <c r="C4" s="5"/>
      <c r="D4" s="5"/>
      <c r="H4" s="5"/>
      <c r="I4" s="5"/>
      <c r="K4" s="5"/>
      <c r="L4" s="5"/>
    </row>
    <row r="5" spans="2:12" x14ac:dyDescent="0.3">
      <c r="C5" s="9" t="s">
        <v>60</v>
      </c>
      <c r="D5" s="9" t="s">
        <v>73</v>
      </c>
      <c r="E5" s="9" t="s">
        <v>74</v>
      </c>
      <c r="K5" s="5"/>
    </row>
    <row r="6" spans="2:12" x14ac:dyDescent="0.3">
      <c r="B6" s="1" t="s">
        <v>55</v>
      </c>
      <c r="C6" s="29">
        <v>58</v>
      </c>
      <c r="D6" s="30">
        <v>50.04</v>
      </c>
      <c r="E6" s="30">
        <v>49.11</v>
      </c>
    </row>
    <row r="7" spans="2:12" x14ac:dyDescent="0.3">
      <c r="B7" s="1" t="s">
        <v>2</v>
      </c>
      <c r="C7" s="29">
        <v>34</v>
      </c>
      <c r="D7" s="30">
        <v>37.85</v>
      </c>
      <c r="E7" s="5">
        <v>28.67</v>
      </c>
    </row>
    <row r="8" spans="2:12" x14ac:dyDescent="0.3">
      <c r="B8" s="1" t="s">
        <v>26</v>
      </c>
      <c r="C8" s="31">
        <v>9</v>
      </c>
      <c r="D8" s="32">
        <v>-5.13</v>
      </c>
      <c r="E8" s="32">
        <v>4.84</v>
      </c>
    </row>
    <row r="9" spans="2:12" x14ac:dyDescent="0.3">
      <c r="B9" s="1"/>
    </row>
    <row r="12" spans="2:12" x14ac:dyDescent="0.3">
      <c r="C12" s="9"/>
      <c r="D12" s="9"/>
    </row>
    <row r="13" spans="2:12" x14ac:dyDescent="0.3">
      <c r="B13" s="1"/>
      <c r="C13" s="28"/>
      <c r="D13" s="28"/>
    </row>
    <row r="14" spans="2:12" x14ac:dyDescent="0.3">
      <c r="B14" s="1"/>
      <c r="C14" s="28"/>
      <c r="D14" s="28"/>
    </row>
    <row r="15" spans="2:12" x14ac:dyDescent="0.3">
      <c r="B15" s="1"/>
      <c r="C15" s="28"/>
      <c r="D15" s="28"/>
    </row>
    <row r="16" spans="2:12" x14ac:dyDescent="0.3">
      <c r="B16" s="1"/>
      <c r="C16" s="26"/>
      <c r="D16" s="26"/>
    </row>
    <row r="17" spans="3:4" x14ac:dyDescent="0.3">
      <c r="C17" s="26"/>
      <c r="D17" s="26"/>
    </row>
    <row r="18" spans="3:4" x14ac:dyDescent="0.3">
      <c r="C18" s="27"/>
      <c r="D18" s="27"/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G20" sqref="G20"/>
    </sheetView>
  </sheetViews>
  <sheetFormatPr baseColWidth="10" defaultRowHeight="15.05" x14ac:dyDescent="0.3"/>
  <sheetData>
    <row r="1" spans="1:14" x14ac:dyDescent="0.3">
      <c r="A1" s="36" t="s">
        <v>45</v>
      </c>
      <c r="B1" s="36"/>
      <c r="C1" s="36"/>
      <c r="D1" s="36"/>
      <c r="F1" s="36" t="s">
        <v>44</v>
      </c>
      <c r="G1" s="36"/>
      <c r="H1" s="36"/>
      <c r="I1" s="36"/>
      <c r="K1" s="36" t="s">
        <v>57</v>
      </c>
      <c r="L1" s="36"/>
      <c r="M1" s="36"/>
      <c r="N1" s="36"/>
    </row>
    <row r="2" spans="1:14" s="1" customFormat="1" x14ac:dyDescent="0.3">
      <c r="A2" s="10" t="s">
        <v>32</v>
      </c>
      <c r="B2" s="11" t="s">
        <v>6</v>
      </c>
      <c r="C2" s="11" t="s">
        <v>25</v>
      </c>
      <c r="D2" s="12" t="s">
        <v>7</v>
      </c>
      <c r="F2" s="10" t="s">
        <v>32</v>
      </c>
      <c r="G2" s="11" t="s">
        <v>6</v>
      </c>
      <c r="H2" s="11" t="s">
        <v>25</v>
      </c>
      <c r="I2" s="12" t="s">
        <v>7</v>
      </c>
      <c r="K2" s="10" t="s">
        <v>32</v>
      </c>
      <c r="L2" s="11" t="s">
        <v>6</v>
      </c>
      <c r="M2" s="11" t="s">
        <v>25</v>
      </c>
      <c r="N2" s="12" t="s">
        <v>7</v>
      </c>
    </row>
    <row r="3" spans="1:14" x14ac:dyDescent="0.3">
      <c r="A3" s="13">
        <v>1</v>
      </c>
      <c r="B3">
        <v>632</v>
      </c>
      <c r="C3">
        <v>1000</v>
      </c>
      <c r="D3" s="2">
        <v>2500</v>
      </c>
      <c r="F3" s="13">
        <v>1</v>
      </c>
      <c r="G3">
        <v>605</v>
      </c>
      <c r="H3">
        <v>1400</v>
      </c>
      <c r="I3" s="2">
        <v>4900</v>
      </c>
      <c r="K3" s="13">
        <v>1</v>
      </c>
      <c r="L3">
        <v>99</v>
      </c>
      <c r="M3">
        <v>21</v>
      </c>
      <c r="N3" s="2">
        <v>91</v>
      </c>
    </row>
    <row r="4" spans="1:14" x14ac:dyDescent="0.3">
      <c r="A4" s="13">
        <v>2</v>
      </c>
      <c r="B4">
        <v>636</v>
      </c>
      <c r="C4">
        <v>1000</v>
      </c>
      <c r="D4" s="2">
        <v>2700</v>
      </c>
      <c r="F4" s="13">
        <v>2</v>
      </c>
      <c r="G4">
        <v>633</v>
      </c>
      <c r="H4">
        <v>1400</v>
      </c>
      <c r="I4" s="2">
        <v>5100</v>
      </c>
      <c r="K4" s="13">
        <v>2</v>
      </c>
      <c r="L4">
        <v>101</v>
      </c>
      <c r="M4">
        <v>21</v>
      </c>
      <c r="N4" s="2">
        <v>93</v>
      </c>
    </row>
    <row r="5" spans="1:14" x14ac:dyDescent="0.3">
      <c r="A5" s="13">
        <v>3</v>
      </c>
      <c r="B5">
        <v>651</v>
      </c>
      <c r="C5">
        <v>1000</v>
      </c>
      <c r="D5" s="2">
        <v>2700</v>
      </c>
      <c r="F5" s="13">
        <v>3</v>
      </c>
      <c r="G5">
        <v>634</v>
      </c>
      <c r="H5">
        <v>1400</v>
      </c>
      <c r="I5" s="2">
        <v>5100</v>
      </c>
      <c r="K5" s="13">
        <v>3</v>
      </c>
      <c r="L5">
        <v>101</v>
      </c>
      <c r="M5">
        <v>21</v>
      </c>
      <c r="N5" s="2">
        <v>94</v>
      </c>
    </row>
    <row r="6" spans="1:14" x14ac:dyDescent="0.3">
      <c r="A6" s="13">
        <v>4</v>
      </c>
      <c r="B6">
        <v>652</v>
      </c>
      <c r="C6">
        <v>1000</v>
      </c>
      <c r="D6" s="2">
        <v>2700</v>
      </c>
      <c r="F6" s="13">
        <v>4</v>
      </c>
      <c r="G6">
        <v>634</v>
      </c>
      <c r="H6">
        <v>1400</v>
      </c>
      <c r="I6" s="2">
        <v>5100</v>
      </c>
      <c r="K6" s="13">
        <v>4</v>
      </c>
      <c r="L6">
        <v>101</v>
      </c>
      <c r="M6">
        <v>21</v>
      </c>
      <c r="N6" s="2">
        <v>95</v>
      </c>
    </row>
    <row r="7" spans="1:14" x14ac:dyDescent="0.3">
      <c r="A7" s="13">
        <v>5</v>
      </c>
      <c r="B7">
        <v>654</v>
      </c>
      <c r="C7">
        <v>1000</v>
      </c>
      <c r="D7" s="2">
        <v>2700</v>
      </c>
      <c r="F7" s="13">
        <v>5</v>
      </c>
      <c r="G7">
        <v>634</v>
      </c>
      <c r="H7">
        <v>1400</v>
      </c>
      <c r="I7" s="2">
        <v>5100</v>
      </c>
      <c r="K7" s="13">
        <v>5</v>
      </c>
      <c r="L7">
        <v>101</v>
      </c>
      <c r="M7">
        <v>21</v>
      </c>
      <c r="N7" s="2">
        <v>95</v>
      </c>
    </row>
    <row r="8" spans="1:14" x14ac:dyDescent="0.3">
      <c r="A8" s="13">
        <v>6</v>
      </c>
      <c r="B8">
        <v>654</v>
      </c>
      <c r="C8">
        <v>1000</v>
      </c>
      <c r="D8" s="2">
        <v>2700</v>
      </c>
      <c r="F8" s="13">
        <v>6</v>
      </c>
      <c r="G8">
        <v>636</v>
      </c>
      <c r="H8">
        <v>1400</v>
      </c>
      <c r="I8" s="2">
        <v>5100</v>
      </c>
      <c r="K8" s="13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7392-5220-4E47-908C-F3FB25F36A71}">
  <dimension ref="A1:AFI8"/>
  <sheetViews>
    <sheetView workbookViewId="0"/>
  </sheetViews>
  <sheetFormatPr baseColWidth="10" defaultRowHeight="15.05" x14ac:dyDescent="0.3"/>
  <cols>
    <col min="1" max="1" width="16.44140625" bestFit="1" customWidth="1"/>
    <col min="2" max="2" width="21.33203125" bestFit="1" customWidth="1"/>
    <col min="3" max="4" width="9.6640625" bestFit="1" customWidth="1"/>
    <col min="5" max="5" width="7" bestFit="1" customWidth="1"/>
    <col min="6" max="7" width="9.6640625" bestFit="1" customWidth="1"/>
    <col min="8" max="8" width="6.6640625" bestFit="1" customWidth="1"/>
    <col min="9" max="9" width="6" bestFit="1" customWidth="1"/>
    <col min="10" max="11" width="8.6640625" bestFit="1" customWidth="1"/>
    <col min="12" max="12" width="7" bestFit="1" customWidth="1"/>
    <col min="13" max="14" width="9.6640625" bestFit="1" customWidth="1"/>
    <col min="15" max="15" width="7" bestFit="1" customWidth="1"/>
    <col min="16" max="17" width="9.6640625" bestFit="1" customWidth="1"/>
    <col min="18" max="18" width="7" bestFit="1" customWidth="1"/>
    <col min="19" max="20" width="9.6640625" bestFit="1" customWidth="1"/>
    <col min="21" max="21" width="8" bestFit="1" customWidth="1"/>
    <col min="22" max="22" width="10.6640625" bestFit="1" customWidth="1"/>
    <col min="23" max="23" width="9.6640625" bestFit="1" customWidth="1"/>
    <col min="24" max="24" width="8" bestFit="1" customWidth="1"/>
    <col min="25" max="25" width="10.6640625" bestFit="1" customWidth="1"/>
    <col min="26" max="26" width="9.6640625" bestFit="1" customWidth="1"/>
    <col min="27" max="27" width="8" bestFit="1" customWidth="1"/>
    <col min="28" max="28" width="10.6640625" bestFit="1" customWidth="1"/>
    <col min="29" max="29" width="9.6640625" bestFit="1" customWidth="1"/>
    <col min="30" max="30" width="8" bestFit="1" customWidth="1"/>
    <col min="31" max="32" width="10.6640625" bestFit="1" customWidth="1"/>
    <col min="33" max="33" width="6.6640625" bestFit="1" customWidth="1"/>
    <col min="34" max="34" width="7" bestFit="1" customWidth="1"/>
    <col min="35" max="36" width="9.6640625" bestFit="1" customWidth="1"/>
    <col min="37" max="37" width="8" bestFit="1" customWidth="1"/>
    <col min="38" max="38" width="10.6640625" bestFit="1" customWidth="1"/>
    <col min="39" max="39" width="9.6640625" bestFit="1" customWidth="1"/>
    <col min="40" max="40" width="7" bestFit="1" customWidth="1"/>
    <col min="41" max="42" width="9.6640625" bestFit="1" customWidth="1"/>
    <col min="43" max="43" width="7" bestFit="1" customWidth="1"/>
    <col min="44" max="45" width="9.6640625" bestFit="1" customWidth="1"/>
    <col min="46" max="46" width="8" bestFit="1" customWidth="1"/>
    <col min="47" max="47" width="10.6640625" bestFit="1" customWidth="1"/>
    <col min="48" max="48" width="9.6640625" bestFit="1" customWidth="1"/>
    <col min="49" max="49" width="8" bestFit="1" customWidth="1"/>
    <col min="50" max="50" width="10.6640625" bestFit="1" customWidth="1"/>
    <col min="51" max="51" width="9.6640625" bestFit="1" customWidth="1"/>
    <col min="52" max="52" width="8" bestFit="1" customWidth="1"/>
    <col min="53" max="53" width="10.6640625" bestFit="1" customWidth="1"/>
    <col min="54" max="54" width="9.6640625" bestFit="1" customWidth="1"/>
    <col min="55" max="55" width="6.6640625" bestFit="1" customWidth="1"/>
    <col min="56" max="56" width="7" bestFit="1" customWidth="1"/>
    <col min="57" max="58" width="9.6640625" bestFit="1" customWidth="1"/>
    <col min="59" max="59" width="8" bestFit="1" customWidth="1"/>
    <col min="60" max="60" width="10.6640625" bestFit="1" customWidth="1"/>
    <col min="61" max="61" width="9.6640625" bestFit="1" customWidth="1"/>
    <col min="62" max="62" width="8" bestFit="1" customWidth="1"/>
    <col min="63" max="63" width="10.6640625" bestFit="1" customWidth="1"/>
    <col min="64" max="64" width="9.6640625" bestFit="1" customWidth="1"/>
    <col min="65" max="65" width="8" bestFit="1" customWidth="1"/>
    <col min="66" max="66" width="10.6640625" bestFit="1" customWidth="1"/>
    <col min="67" max="67" width="9.6640625" bestFit="1" customWidth="1"/>
    <col min="68" max="68" width="8" bestFit="1" customWidth="1"/>
    <col min="69" max="69" width="10.6640625" bestFit="1" customWidth="1"/>
    <col min="70" max="70" width="9.6640625" bestFit="1" customWidth="1"/>
    <col min="71" max="71" width="7" bestFit="1" customWidth="1"/>
    <col min="72" max="73" width="9.6640625" bestFit="1" customWidth="1"/>
    <col min="74" max="74" width="8" bestFit="1" customWidth="1"/>
    <col min="75" max="75" width="10.6640625" bestFit="1" customWidth="1"/>
    <col min="76" max="76" width="9.6640625" bestFit="1" customWidth="1"/>
    <col min="77" max="77" width="8" bestFit="1" customWidth="1"/>
    <col min="78" max="78" width="10.6640625" bestFit="1" customWidth="1"/>
    <col min="79" max="79" width="9.6640625" bestFit="1" customWidth="1"/>
    <col min="80" max="80" width="7" bestFit="1" customWidth="1"/>
    <col min="81" max="82" width="9.6640625" bestFit="1" customWidth="1"/>
    <col min="83" max="83" width="7" bestFit="1" customWidth="1"/>
    <col min="84" max="85" width="9.6640625" bestFit="1" customWidth="1"/>
    <col min="86" max="86" width="8" bestFit="1" customWidth="1"/>
    <col min="87" max="87" width="10.6640625" bestFit="1" customWidth="1"/>
    <col min="88" max="88" width="9.6640625" bestFit="1" customWidth="1"/>
    <col min="89" max="89" width="7" bestFit="1" customWidth="1"/>
    <col min="90" max="91" width="9.6640625" bestFit="1" customWidth="1"/>
    <col min="92" max="92" width="8" bestFit="1" customWidth="1"/>
    <col min="93" max="93" width="10.6640625" bestFit="1" customWidth="1"/>
    <col min="94" max="94" width="9.6640625" bestFit="1" customWidth="1"/>
    <col min="95" max="95" width="8" bestFit="1" customWidth="1"/>
    <col min="96" max="96" width="10.6640625" bestFit="1" customWidth="1"/>
    <col min="97" max="97" width="9.6640625" bestFit="1" customWidth="1"/>
    <col min="98" max="98" width="8" bestFit="1" customWidth="1"/>
    <col min="99" max="99" width="10.6640625" bestFit="1" customWidth="1"/>
    <col min="100" max="100" width="9.6640625" bestFit="1" customWidth="1"/>
    <col min="101" max="101" width="8" bestFit="1" customWidth="1"/>
    <col min="102" max="102" width="10.6640625" bestFit="1" customWidth="1"/>
    <col min="103" max="103" width="9.6640625" bestFit="1" customWidth="1"/>
    <col min="104" max="104" width="8" bestFit="1" customWidth="1"/>
    <col min="105" max="105" width="10.6640625" bestFit="1" customWidth="1"/>
    <col min="106" max="106" width="9.6640625" bestFit="1" customWidth="1"/>
    <col min="107" max="107" width="8" bestFit="1" customWidth="1"/>
    <col min="108" max="109" width="10.6640625" bestFit="1" customWidth="1"/>
    <col min="110" max="110" width="6.6640625" bestFit="1" customWidth="1"/>
    <col min="111" max="111" width="7" bestFit="1" customWidth="1"/>
    <col min="112" max="113" width="9.6640625" bestFit="1" customWidth="1"/>
    <col min="114" max="114" width="7" bestFit="1" customWidth="1"/>
    <col min="115" max="116" width="9.6640625" bestFit="1" customWidth="1"/>
    <col min="117" max="117" width="7" bestFit="1" customWidth="1"/>
    <col min="118" max="119" width="9.6640625" bestFit="1" customWidth="1"/>
    <col min="120" max="120" width="8" bestFit="1" customWidth="1"/>
    <col min="121" max="121" width="10.6640625" bestFit="1" customWidth="1"/>
    <col min="122" max="122" width="9.6640625" bestFit="1" customWidth="1"/>
    <col min="123" max="123" width="8" bestFit="1" customWidth="1"/>
    <col min="124" max="124" width="10.6640625" bestFit="1" customWidth="1"/>
    <col min="125" max="125" width="9.6640625" bestFit="1" customWidth="1"/>
    <col min="126" max="126" width="7" bestFit="1" customWidth="1"/>
    <col min="127" max="128" width="9.6640625" bestFit="1" customWidth="1"/>
    <col min="129" max="129" width="8" bestFit="1" customWidth="1"/>
    <col min="130" max="130" width="10.6640625" bestFit="1" customWidth="1"/>
    <col min="131" max="131" width="9.6640625" bestFit="1" customWidth="1"/>
    <col min="132" max="132" width="8" bestFit="1" customWidth="1"/>
    <col min="133" max="133" width="10.6640625" bestFit="1" customWidth="1"/>
    <col min="134" max="134" width="9.6640625" bestFit="1" customWidth="1"/>
    <col min="135" max="135" width="8" bestFit="1" customWidth="1"/>
    <col min="136" max="136" width="10.6640625" bestFit="1" customWidth="1"/>
    <col min="137" max="137" width="9.6640625" bestFit="1" customWidth="1"/>
    <col min="138" max="138" width="8" bestFit="1" customWidth="1"/>
    <col min="139" max="139" width="10.6640625" bestFit="1" customWidth="1"/>
    <col min="140" max="140" width="9.6640625" bestFit="1" customWidth="1"/>
    <col min="141" max="141" width="8" bestFit="1" customWidth="1"/>
    <col min="142" max="142" width="10.6640625" bestFit="1" customWidth="1"/>
    <col min="143" max="143" width="8" bestFit="1" customWidth="1"/>
    <col min="144" max="144" width="10.6640625" bestFit="1" customWidth="1"/>
    <col min="145" max="145" width="9.6640625" bestFit="1" customWidth="1"/>
    <col min="146" max="146" width="8" bestFit="1" customWidth="1"/>
    <col min="147" max="147" width="10.6640625" bestFit="1" customWidth="1"/>
    <col min="148" max="148" width="9.6640625" bestFit="1" customWidth="1"/>
    <col min="149" max="149" width="8" bestFit="1" customWidth="1"/>
    <col min="150" max="150" width="10.6640625" bestFit="1" customWidth="1"/>
    <col min="151" max="151" width="9.6640625" bestFit="1" customWidth="1"/>
    <col min="152" max="152" width="8" bestFit="1" customWidth="1"/>
    <col min="153" max="153" width="10.6640625" bestFit="1" customWidth="1"/>
    <col min="154" max="154" width="9.6640625" bestFit="1" customWidth="1"/>
    <col min="155" max="155" width="8" bestFit="1" customWidth="1"/>
    <col min="156" max="156" width="10.6640625" bestFit="1" customWidth="1"/>
    <col min="157" max="157" width="9.6640625" bestFit="1" customWidth="1"/>
    <col min="158" max="158" width="8" bestFit="1" customWidth="1"/>
    <col min="159" max="159" width="10.6640625" bestFit="1" customWidth="1"/>
    <col min="160" max="160" width="9.6640625" bestFit="1" customWidth="1"/>
    <col min="161" max="161" width="8" bestFit="1" customWidth="1"/>
    <col min="162" max="162" width="10.6640625" bestFit="1" customWidth="1"/>
    <col min="163" max="163" width="9.6640625" bestFit="1" customWidth="1"/>
    <col min="164" max="164" width="8" bestFit="1" customWidth="1"/>
    <col min="165" max="165" width="10.6640625" bestFit="1" customWidth="1"/>
    <col min="166" max="166" width="9.6640625" bestFit="1" customWidth="1"/>
    <col min="167" max="167" width="7" bestFit="1" customWidth="1"/>
    <col min="168" max="169" width="9.6640625" bestFit="1" customWidth="1"/>
    <col min="170" max="170" width="8" bestFit="1" customWidth="1"/>
    <col min="171" max="171" width="10.6640625" bestFit="1" customWidth="1"/>
    <col min="172" max="172" width="8" bestFit="1" customWidth="1"/>
    <col min="173" max="173" width="10.6640625" bestFit="1" customWidth="1"/>
    <col min="174" max="174" width="9.6640625" bestFit="1" customWidth="1"/>
    <col min="175" max="175" width="6.6640625" bestFit="1" customWidth="1"/>
    <col min="176" max="176" width="8" bestFit="1" customWidth="1"/>
    <col min="177" max="177" width="10.6640625" bestFit="1" customWidth="1"/>
    <col min="178" max="178" width="9.6640625" bestFit="1" customWidth="1"/>
    <col min="179" max="179" width="8" bestFit="1" customWidth="1"/>
    <col min="180" max="180" width="10.6640625" bestFit="1" customWidth="1"/>
    <col min="181" max="181" width="9.6640625" bestFit="1" customWidth="1"/>
    <col min="182" max="182" width="8" bestFit="1" customWidth="1"/>
    <col min="183" max="183" width="10.6640625" bestFit="1" customWidth="1"/>
    <col min="184" max="184" width="9.6640625" bestFit="1" customWidth="1"/>
    <col min="185" max="185" width="8" bestFit="1" customWidth="1"/>
    <col min="186" max="186" width="10.6640625" bestFit="1" customWidth="1"/>
    <col min="187" max="187" width="9.6640625" bestFit="1" customWidth="1"/>
    <col min="188" max="188" width="8" bestFit="1" customWidth="1"/>
    <col min="189" max="189" width="10.6640625" bestFit="1" customWidth="1"/>
    <col min="190" max="190" width="9.6640625" bestFit="1" customWidth="1"/>
    <col min="191" max="191" width="7" bestFit="1" customWidth="1"/>
    <col min="192" max="193" width="9.6640625" bestFit="1" customWidth="1"/>
    <col min="194" max="194" width="8" bestFit="1" customWidth="1"/>
    <col min="195" max="195" width="10.6640625" bestFit="1" customWidth="1"/>
    <col min="196" max="196" width="9.6640625" bestFit="1" customWidth="1"/>
    <col min="197" max="197" width="8" bestFit="1" customWidth="1"/>
    <col min="198" max="198" width="10.6640625" bestFit="1" customWidth="1"/>
    <col min="199" max="199" width="9.6640625" bestFit="1" customWidth="1"/>
    <col min="200" max="200" width="8" bestFit="1" customWidth="1"/>
    <col min="201" max="201" width="10.6640625" bestFit="1" customWidth="1"/>
    <col min="202" max="202" width="9.6640625" bestFit="1" customWidth="1"/>
    <col min="203" max="203" width="7" bestFit="1" customWidth="1"/>
    <col min="204" max="205" width="9.6640625" bestFit="1" customWidth="1"/>
    <col min="206" max="206" width="8" bestFit="1" customWidth="1"/>
    <col min="207" max="207" width="10.6640625" bestFit="1" customWidth="1"/>
    <col min="208" max="208" width="9.6640625" bestFit="1" customWidth="1"/>
    <col min="209" max="209" width="8" bestFit="1" customWidth="1"/>
    <col min="210" max="210" width="10.6640625" bestFit="1" customWidth="1"/>
    <col min="211" max="211" width="9.6640625" bestFit="1" customWidth="1"/>
    <col min="212" max="212" width="8" bestFit="1" customWidth="1"/>
    <col min="213" max="213" width="10.6640625" bestFit="1" customWidth="1"/>
    <col min="214" max="214" width="9.6640625" bestFit="1" customWidth="1"/>
    <col min="215" max="215" width="8" bestFit="1" customWidth="1"/>
    <col min="216" max="216" width="10.6640625" bestFit="1" customWidth="1"/>
    <col min="217" max="217" width="9.6640625" bestFit="1" customWidth="1"/>
    <col min="218" max="218" width="8" bestFit="1" customWidth="1"/>
    <col min="219" max="219" width="10.6640625" bestFit="1" customWidth="1"/>
    <col min="220" max="220" width="9.6640625" bestFit="1" customWidth="1"/>
    <col min="221" max="221" width="8" bestFit="1" customWidth="1"/>
    <col min="222" max="222" width="10.6640625" bestFit="1" customWidth="1"/>
    <col min="223" max="223" width="9.6640625" bestFit="1" customWidth="1"/>
    <col min="224" max="224" width="8" bestFit="1" customWidth="1"/>
    <col min="225" max="225" width="10.6640625" bestFit="1" customWidth="1"/>
    <col min="226" max="226" width="9.6640625" bestFit="1" customWidth="1"/>
    <col min="227" max="227" width="8" bestFit="1" customWidth="1"/>
    <col min="228" max="228" width="10.6640625" bestFit="1" customWidth="1"/>
    <col min="229" max="229" width="9.6640625" bestFit="1" customWidth="1"/>
    <col min="230" max="230" width="8" bestFit="1" customWidth="1"/>
    <col min="231" max="231" width="10.6640625" bestFit="1" customWidth="1"/>
    <col min="232" max="232" width="9.6640625" bestFit="1" customWidth="1"/>
    <col min="233" max="233" width="8" bestFit="1" customWidth="1"/>
    <col min="234" max="234" width="10.6640625" bestFit="1" customWidth="1"/>
    <col min="235" max="235" width="9.6640625" bestFit="1" customWidth="1"/>
    <col min="236" max="236" width="8" bestFit="1" customWidth="1"/>
    <col min="237" max="237" width="10.6640625" bestFit="1" customWidth="1"/>
    <col min="238" max="238" width="9.6640625" bestFit="1" customWidth="1"/>
    <col min="239" max="239" width="8" bestFit="1" customWidth="1"/>
    <col min="240" max="240" width="10.6640625" bestFit="1" customWidth="1"/>
    <col min="241" max="241" width="9.6640625" bestFit="1" customWidth="1"/>
    <col min="242" max="242" width="8" bestFit="1" customWidth="1"/>
    <col min="243" max="243" width="10.6640625" bestFit="1" customWidth="1"/>
    <col min="244" max="244" width="9.6640625" bestFit="1" customWidth="1"/>
    <col min="245" max="245" width="8" bestFit="1" customWidth="1"/>
    <col min="246" max="246" width="10.6640625" bestFit="1" customWidth="1"/>
    <col min="247" max="247" width="9.6640625" bestFit="1" customWidth="1"/>
    <col min="248" max="248" width="8" bestFit="1" customWidth="1"/>
    <col min="249" max="249" width="10.6640625" bestFit="1" customWidth="1"/>
    <col min="250" max="250" width="9.6640625" bestFit="1" customWidth="1"/>
    <col min="251" max="251" width="8" bestFit="1" customWidth="1"/>
    <col min="252" max="252" width="10.6640625" bestFit="1" customWidth="1"/>
    <col min="253" max="253" width="9.6640625" bestFit="1" customWidth="1"/>
    <col min="254" max="254" width="8" bestFit="1" customWidth="1"/>
    <col min="255" max="256" width="10.6640625" bestFit="1" customWidth="1"/>
    <col min="257" max="257" width="8" bestFit="1" customWidth="1"/>
    <col min="258" max="259" width="10.6640625" bestFit="1" customWidth="1"/>
    <col min="260" max="260" width="6.6640625" bestFit="1" customWidth="1"/>
    <col min="261" max="261" width="7" bestFit="1" customWidth="1"/>
    <col min="262" max="263" width="9.6640625" bestFit="1" customWidth="1"/>
    <col min="264" max="264" width="8" bestFit="1" customWidth="1"/>
    <col min="265" max="265" width="10.6640625" bestFit="1" customWidth="1"/>
    <col min="266" max="266" width="9.6640625" bestFit="1" customWidth="1"/>
    <col min="267" max="267" width="8" bestFit="1" customWidth="1"/>
    <col min="268" max="268" width="10.6640625" bestFit="1" customWidth="1"/>
    <col min="269" max="269" width="9.6640625" bestFit="1" customWidth="1"/>
    <col min="270" max="270" width="8" bestFit="1" customWidth="1"/>
    <col min="271" max="271" width="10.6640625" bestFit="1" customWidth="1"/>
    <col min="272" max="272" width="9.6640625" bestFit="1" customWidth="1"/>
    <col min="273" max="273" width="8" bestFit="1" customWidth="1"/>
    <col min="274" max="274" width="10.6640625" bestFit="1" customWidth="1"/>
    <col min="275" max="275" width="9.6640625" bestFit="1" customWidth="1"/>
    <col min="276" max="276" width="8" bestFit="1" customWidth="1"/>
    <col min="277" max="277" width="10.6640625" bestFit="1" customWidth="1"/>
    <col min="278" max="278" width="9.6640625" bestFit="1" customWidth="1"/>
    <col min="279" max="279" width="8" bestFit="1" customWidth="1"/>
    <col min="280" max="280" width="10.6640625" bestFit="1" customWidth="1"/>
    <col min="281" max="281" width="9.6640625" bestFit="1" customWidth="1"/>
    <col min="282" max="282" width="8" bestFit="1" customWidth="1"/>
    <col min="283" max="283" width="10.6640625" bestFit="1" customWidth="1"/>
    <col min="284" max="284" width="9.6640625" bestFit="1" customWidth="1"/>
    <col min="285" max="285" width="8" bestFit="1" customWidth="1"/>
    <col min="286" max="286" width="10.6640625" bestFit="1" customWidth="1"/>
    <col min="287" max="287" width="9.6640625" bestFit="1" customWidth="1"/>
    <col min="288" max="288" width="8" bestFit="1" customWidth="1"/>
    <col min="289" max="289" width="10.6640625" bestFit="1" customWidth="1"/>
    <col min="290" max="290" width="9.6640625" bestFit="1" customWidth="1"/>
    <col min="291" max="291" width="8" bestFit="1" customWidth="1"/>
    <col min="292" max="292" width="10.6640625" bestFit="1" customWidth="1"/>
    <col min="293" max="293" width="9.6640625" bestFit="1" customWidth="1"/>
    <col min="294" max="294" width="8" bestFit="1" customWidth="1"/>
    <col min="295" max="295" width="10.6640625" bestFit="1" customWidth="1"/>
    <col min="296" max="296" width="9.6640625" bestFit="1" customWidth="1"/>
    <col min="297" max="297" width="8" bestFit="1" customWidth="1"/>
    <col min="298" max="298" width="10.6640625" bestFit="1" customWidth="1"/>
    <col min="299" max="299" width="9.6640625" bestFit="1" customWidth="1"/>
    <col min="300" max="300" width="8" bestFit="1" customWidth="1"/>
    <col min="301" max="301" width="10.6640625" bestFit="1" customWidth="1"/>
    <col min="302" max="302" width="9.6640625" bestFit="1" customWidth="1"/>
    <col min="303" max="303" width="8" bestFit="1" customWidth="1"/>
    <col min="304" max="304" width="10.6640625" bestFit="1" customWidth="1"/>
    <col min="305" max="305" width="9.6640625" bestFit="1" customWidth="1"/>
    <col min="306" max="306" width="8" bestFit="1" customWidth="1"/>
    <col min="307" max="307" width="10.6640625" bestFit="1" customWidth="1"/>
    <col min="308" max="308" width="9.6640625" bestFit="1" customWidth="1"/>
    <col min="309" max="309" width="8" bestFit="1" customWidth="1"/>
    <col min="310" max="311" width="10.6640625" bestFit="1" customWidth="1"/>
    <col min="312" max="312" width="8" bestFit="1" customWidth="1"/>
    <col min="313" max="314" width="10.6640625" bestFit="1" customWidth="1"/>
    <col min="315" max="315" width="8" bestFit="1" customWidth="1"/>
    <col min="316" max="317" width="10.6640625" bestFit="1" customWidth="1"/>
    <col min="318" max="318" width="8" bestFit="1" customWidth="1"/>
    <col min="319" max="320" width="10.6640625" bestFit="1" customWidth="1"/>
    <col min="321" max="321" width="8" bestFit="1" customWidth="1"/>
    <col min="322" max="323" width="10.6640625" bestFit="1" customWidth="1"/>
    <col min="324" max="324" width="6.6640625" bestFit="1" customWidth="1"/>
    <col min="325" max="325" width="8" bestFit="1" customWidth="1"/>
    <col min="326" max="326" width="10.6640625" bestFit="1" customWidth="1"/>
    <col min="327" max="327" width="9.6640625" bestFit="1" customWidth="1"/>
    <col min="328" max="328" width="8" bestFit="1" customWidth="1"/>
    <col min="329" max="329" width="10.6640625" bestFit="1" customWidth="1"/>
    <col min="330" max="330" width="9.6640625" bestFit="1" customWidth="1"/>
    <col min="331" max="331" width="8" bestFit="1" customWidth="1"/>
    <col min="332" max="332" width="10.6640625" bestFit="1" customWidth="1"/>
    <col min="333" max="333" width="9.6640625" bestFit="1" customWidth="1"/>
    <col min="334" max="334" width="8" bestFit="1" customWidth="1"/>
    <col min="335" max="335" width="10.6640625" bestFit="1" customWidth="1"/>
    <col min="336" max="336" width="9.6640625" bestFit="1" customWidth="1"/>
    <col min="337" max="337" width="8" bestFit="1" customWidth="1"/>
    <col min="338" max="338" width="10.6640625" bestFit="1" customWidth="1"/>
    <col min="339" max="339" width="9.6640625" bestFit="1" customWidth="1"/>
    <col min="340" max="340" width="8" bestFit="1" customWidth="1"/>
    <col min="341" max="341" width="10.6640625" bestFit="1" customWidth="1"/>
    <col min="342" max="342" width="9.6640625" bestFit="1" customWidth="1"/>
    <col min="343" max="343" width="8" bestFit="1" customWidth="1"/>
    <col min="344" max="344" width="10.6640625" bestFit="1" customWidth="1"/>
    <col min="345" max="345" width="9.6640625" bestFit="1" customWidth="1"/>
    <col min="346" max="346" width="8" bestFit="1" customWidth="1"/>
    <col min="347" max="347" width="10.6640625" bestFit="1" customWidth="1"/>
    <col min="348" max="348" width="9.6640625" bestFit="1" customWidth="1"/>
    <col min="349" max="349" width="8" bestFit="1" customWidth="1"/>
    <col min="350" max="350" width="10.6640625" bestFit="1" customWidth="1"/>
    <col min="351" max="351" width="9.6640625" bestFit="1" customWidth="1"/>
    <col min="352" max="352" width="8" bestFit="1" customWidth="1"/>
    <col min="353" max="353" width="10.6640625" bestFit="1" customWidth="1"/>
    <col min="354" max="354" width="9.6640625" bestFit="1" customWidth="1"/>
    <col min="355" max="355" width="8" bestFit="1" customWidth="1"/>
    <col min="356" max="356" width="10.6640625" bestFit="1" customWidth="1"/>
    <col min="357" max="357" width="9.6640625" bestFit="1" customWidth="1"/>
    <col min="358" max="358" width="8" bestFit="1" customWidth="1"/>
    <col min="359" max="359" width="10.6640625" bestFit="1" customWidth="1"/>
    <col min="360" max="360" width="9.6640625" bestFit="1" customWidth="1"/>
    <col min="361" max="361" width="8" bestFit="1" customWidth="1"/>
    <col min="362" max="362" width="10.6640625" bestFit="1" customWidth="1"/>
    <col min="363" max="363" width="9.6640625" bestFit="1" customWidth="1"/>
    <col min="364" max="364" width="8" bestFit="1" customWidth="1"/>
    <col min="365" max="365" width="10.6640625" bestFit="1" customWidth="1"/>
    <col min="366" max="366" width="9.6640625" bestFit="1" customWidth="1"/>
    <col min="367" max="367" width="8" bestFit="1" customWidth="1"/>
    <col min="368" max="368" width="10.6640625" bestFit="1" customWidth="1"/>
    <col min="369" max="369" width="9.6640625" bestFit="1" customWidth="1"/>
    <col min="370" max="370" width="8" bestFit="1" customWidth="1"/>
    <col min="371" max="371" width="10.6640625" bestFit="1" customWidth="1"/>
    <col min="372" max="372" width="9.6640625" bestFit="1" customWidth="1"/>
    <col min="373" max="373" width="8" bestFit="1" customWidth="1"/>
    <col min="374" max="374" width="10.6640625" bestFit="1" customWidth="1"/>
    <col min="375" max="375" width="9.6640625" bestFit="1" customWidth="1"/>
    <col min="376" max="376" width="8" bestFit="1" customWidth="1"/>
    <col min="377" max="378" width="10.6640625" bestFit="1" customWidth="1"/>
    <col min="379" max="379" width="8" bestFit="1" customWidth="1"/>
    <col min="380" max="381" width="10.6640625" bestFit="1" customWidth="1"/>
    <col min="382" max="382" width="8" bestFit="1" customWidth="1"/>
    <col min="383" max="384" width="10.6640625" bestFit="1" customWidth="1"/>
    <col min="385" max="385" width="8" bestFit="1" customWidth="1"/>
    <col min="386" max="387" width="10.6640625" bestFit="1" customWidth="1"/>
    <col min="388" max="388" width="8" bestFit="1" customWidth="1"/>
    <col min="389" max="390" width="10.6640625" bestFit="1" customWidth="1"/>
    <col min="391" max="391" width="8" bestFit="1" customWidth="1"/>
    <col min="392" max="393" width="10.6640625" bestFit="1" customWidth="1"/>
    <col min="394" max="394" width="8" bestFit="1" customWidth="1"/>
    <col min="395" max="396" width="10.6640625" bestFit="1" customWidth="1"/>
    <col min="397" max="397" width="8" bestFit="1" customWidth="1"/>
    <col min="398" max="399" width="10.6640625" bestFit="1" customWidth="1"/>
    <col min="400" max="400" width="6.6640625" bestFit="1" customWidth="1"/>
    <col min="401" max="401" width="7" bestFit="1" customWidth="1"/>
    <col min="402" max="403" width="9.6640625" bestFit="1" customWidth="1"/>
    <col min="404" max="404" width="7" bestFit="1" customWidth="1"/>
    <col min="405" max="406" width="9.6640625" bestFit="1" customWidth="1"/>
    <col min="407" max="407" width="8" bestFit="1" customWidth="1"/>
    <col min="408" max="408" width="10.6640625" bestFit="1" customWidth="1"/>
    <col min="409" max="409" width="9.6640625" bestFit="1" customWidth="1"/>
    <col min="410" max="410" width="8" bestFit="1" customWidth="1"/>
    <col min="411" max="411" width="10.6640625" bestFit="1" customWidth="1"/>
    <col min="412" max="412" width="9.6640625" bestFit="1" customWidth="1"/>
    <col min="413" max="413" width="8" bestFit="1" customWidth="1"/>
    <col min="414" max="414" width="10.6640625" bestFit="1" customWidth="1"/>
    <col min="415" max="415" width="9.6640625" bestFit="1" customWidth="1"/>
    <col min="416" max="416" width="8" bestFit="1" customWidth="1"/>
    <col min="417" max="417" width="10.6640625" bestFit="1" customWidth="1"/>
    <col min="418" max="418" width="9.6640625" bestFit="1" customWidth="1"/>
    <col min="419" max="419" width="8" bestFit="1" customWidth="1"/>
    <col min="420" max="420" width="10.6640625" bestFit="1" customWidth="1"/>
    <col min="421" max="421" width="9.6640625" bestFit="1" customWidth="1"/>
    <col min="422" max="422" width="8" bestFit="1" customWidth="1"/>
    <col min="423" max="423" width="10.6640625" bestFit="1" customWidth="1"/>
    <col min="424" max="424" width="9.6640625" bestFit="1" customWidth="1"/>
    <col min="425" max="425" width="8" bestFit="1" customWidth="1"/>
    <col min="426" max="426" width="10.6640625" bestFit="1" customWidth="1"/>
    <col min="427" max="427" width="9.6640625" bestFit="1" customWidth="1"/>
    <col min="428" max="428" width="8" bestFit="1" customWidth="1"/>
    <col min="429" max="429" width="10.6640625" bestFit="1" customWidth="1"/>
    <col min="430" max="430" width="9.6640625" bestFit="1" customWidth="1"/>
    <col min="431" max="431" width="8" bestFit="1" customWidth="1"/>
    <col min="432" max="432" width="10.6640625" bestFit="1" customWidth="1"/>
    <col min="433" max="433" width="9.6640625" bestFit="1" customWidth="1"/>
    <col min="434" max="434" width="8" bestFit="1" customWidth="1"/>
    <col min="435" max="435" width="10.6640625" bestFit="1" customWidth="1"/>
    <col min="436" max="436" width="9.6640625" bestFit="1" customWidth="1"/>
    <col min="437" max="437" width="8" bestFit="1" customWidth="1"/>
    <col min="438" max="438" width="10.6640625" bestFit="1" customWidth="1"/>
    <col min="439" max="439" width="9.6640625" bestFit="1" customWidth="1"/>
    <col min="440" max="440" width="8" bestFit="1" customWidth="1"/>
    <col min="441" max="442" width="10.6640625" bestFit="1" customWidth="1"/>
    <col min="443" max="443" width="8" bestFit="1" customWidth="1"/>
    <col min="444" max="445" width="10.6640625" bestFit="1" customWidth="1"/>
    <col min="446" max="446" width="8" bestFit="1" customWidth="1"/>
    <col min="447" max="448" width="10.6640625" bestFit="1" customWidth="1"/>
    <col min="449" max="449" width="6.6640625" bestFit="1" customWidth="1"/>
    <col min="450" max="450" width="8" bestFit="1" customWidth="1"/>
    <col min="451" max="451" width="10.6640625" bestFit="1" customWidth="1"/>
    <col min="452" max="452" width="9.6640625" bestFit="1" customWidth="1"/>
    <col min="453" max="453" width="8" bestFit="1" customWidth="1"/>
    <col min="454" max="454" width="10.6640625" bestFit="1" customWidth="1"/>
    <col min="455" max="455" width="9.6640625" bestFit="1" customWidth="1"/>
    <col min="456" max="456" width="8" bestFit="1" customWidth="1"/>
    <col min="457" max="457" width="10.6640625" bestFit="1" customWidth="1"/>
    <col min="458" max="458" width="9.6640625" bestFit="1" customWidth="1"/>
    <col min="459" max="459" width="8" bestFit="1" customWidth="1"/>
    <col min="460" max="460" width="10.6640625" bestFit="1" customWidth="1"/>
    <col min="461" max="461" width="9.6640625" bestFit="1" customWidth="1"/>
    <col min="462" max="462" width="8" bestFit="1" customWidth="1"/>
    <col min="463" max="463" width="10.6640625" bestFit="1" customWidth="1"/>
    <col min="464" max="464" width="9.6640625" bestFit="1" customWidth="1"/>
    <col min="465" max="465" width="8" bestFit="1" customWidth="1"/>
    <col min="466" max="466" width="10.6640625" bestFit="1" customWidth="1"/>
    <col min="467" max="467" width="9.6640625" bestFit="1" customWidth="1"/>
    <col min="468" max="468" width="8" bestFit="1" customWidth="1"/>
    <col min="469" max="469" width="10.6640625" bestFit="1" customWidth="1"/>
    <col min="470" max="470" width="9.6640625" bestFit="1" customWidth="1"/>
    <col min="471" max="471" width="8" bestFit="1" customWidth="1"/>
    <col min="472" max="472" width="10.6640625" bestFit="1" customWidth="1"/>
    <col min="473" max="473" width="9.6640625" bestFit="1" customWidth="1"/>
    <col min="474" max="474" width="8" bestFit="1" customWidth="1"/>
    <col min="475" max="475" width="10.6640625" bestFit="1" customWidth="1"/>
    <col min="476" max="476" width="9.6640625" bestFit="1" customWidth="1"/>
    <col min="477" max="477" width="8" bestFit="1" customWidth="1"/>
    <col min="478" max="478" width="10.6640625" bestFit="1" customWidth="1"/>
    <col min="479" max="479" width="9.6640625" bestFit="1" customWidth="1"/>
    <col min="480" max="480" width="8" bestFit="1" customWidth="1"/>
    <col min="481" max="481" width="10.6640625" bestFit="1" customWidth="1"/>
    <col min="482" max="482" width="9.6640625" bestFit="1" customWidth="1"/>
    <col min="483" max="483" width="8" bestFit="1" customWidth="1"/>
    <col min="484" max="484" width="10.6640625" bestFit="1" customWidth="1"/>
    <col min="485" max="485" width="8" bestFit="1" customWidth="1"/>
    <col min="486" max="486" width="10.6640625" bestFit="1" customWidth="1"/>
    <col min="487" max="487" width="9.6640625" bestFit="1" customWidth="1"/>
    <col min="488" max="488" width="8" bestFit="1" customWidth="1"/>
    <col min="489" max="489" width="10.6640625" bestFit="1" customWidth="1"/>
    <col min="490" max="490" width="9.6640625" bestFit="1" customWidth="1"/>
    <col min="491" max="491" width="8" bestFit="1" customWidth="1"/>
    <col min="492" max="492" width="10.6640625" bestFit="1" customWidth="1"/>
    <col min="493" max="493" width="9.6640625" bestFit="1" customWidth="1"/>
    <col min="494" max="494" width="8" bestFit="1" customWidth="1"/>
    <col min="495" max="495" width="10.6640625" bestFit="1" customWidth="1"/>
    <col min="496" max="496" width="9.6640625" bestFit="1" customWidth="1"/>
    <col min="497" max="497" width="8" bestFit="1" customWidth="1"/>
    <col min="498" max="498" width="10.6640625" bestFit="1" customWidth="1"/>
    <col min="499" max="499" width="9.6640625" bestFit="1" customWidth="1"/>
    <col min="500" max="500" width="8" bestFit="1" customWidth="1"/>
    <col min="501" max="501" width="10.6640625" bestFit="1" customWidth="1"/>
    <col min="502" max="502" width="9.6640625" bestFit="1" customWidth="1"/>
    <col min="503" max="503" width="8" bestFit="1" customWidth="1"/>
    <col min="504" max="504" width="10.6640625" bestFit="1" customWidth="1"/>
    <col min="505" max="505" width="9.6640625" bestFit="1" customWidth="1"/>
    <col min="506" max="506" width="8" bestFit="1" customWidth="1"/>
    <col min="507" max="508" width="10.6640625" bestFit="1" customWidth="1"/>
    <col min="509" max="509" width="8" bestFit="1" customWidth="1"/>
    <col min="510" max="511" width="10.6640625" bestFit="1" customWidth="1"/>
    <col min="512" max="512" width="8" bestFit="1" customWidth="1"/>
    <col min="513" max="514" width="10.6640625" bestFit="1" customWidth="1"/>
    <col min="515" max="515" width="8" bestFit="1" customWidth="1"/>
    <col min="516" max="517" width="10.6640625" bestFit="1" customWidth="1"/>
    <col min="518" max="518" width="8" bestFit="1" customWidth="1"/>
    <col min="519" max="520" width="10.6640625" bestFit="1" customWidth="1"/>
    <col min="521" max="521" width="8" bestFit="1" customWidth="1"/>
    <col min="522" max="523" width="10.6640625" bestFit="1" customWidth="1"/>
    <col min="524" max="524" width="7.6640625" bestFit="1" customWidth="1"/>
    <col min="525" max="525" width="8" bestFit="1" customWidth="1"/>
    <col min="526" max="526" width="10.6640625" bestFit="1" customWidth="1"/>
    <col min="527" max="527" width="9.6640625" bestFit="1" customWidth="1"/>
    <col min="528" max="528" width="8" bestFit="1" customWidth="1"/>
    <col min="529" max="529" width="10.6640625" bestFit="1" customWidth="1"/>
    <col min="530" max="530" width="9.6640625" bestFit="1" customWidth="1"/>
    <col min="531" max="531" width="7" bestFit="1" customWidth="1"/>
    <col min="532" max="533" width="9.6640625" bestFit="1" customWidth="1"/>
    <col min="534" max="534" width="8" bestFit="1" customWidth="1"/>
    <col min="535" max="535" width="10.6640625" bestFit="1" customWidth="1"/>
    <col min="536" max="536" width="9.6640625" bestFit="1" customWidth="1"/>
    <col min="537" max="537" width="8" bestFit="1" customWidth="1"/>
    <col min="538" max="538" width="10.6640625" bestFit="1" customWidth="1"/>
    <col min="539" max="539" width="9.6640625" bestFit="1" customWidth="1"/>
    <col min="540" max="540" width="7" bestFit="1" customWidth="1"/>
    <col min="541" max="542" width="9.6640625" bestFit="1" customWidth="1"/>
    <col min="543" max="543" width="8" bestFit="1" customWidth="1"/>
    <col min="544" max="544" width="10.6640625" bestFit="1" customWidth="1"/>
    <col min="545" max="545" width="9.6640625" bestFit="1" customWidth="1"/>
    <col min="546" max="546" width="8" bestFit="1" customWidth="1"/>
    <col min="547" max="547" width="10.6640625" bestFit="1" customWidth="1"/>
    <col min="548" max="548" width="9.6640625" bestFit="1" customWidth="1"/>
    <col min="549" max="549" width="8" bestFit="1" customWidth="1"/>
    <col min="550" max="550" width="10.6640625" bestFit="1" customWidth="1"/>
    <col min="551" max="551" width="9.6640625" bestFit="1" customWidth="1"/>
    <col min="552" max="552" width="8" bestFit="1" customWidth="1"/>
    <col min="553" max="553" width="10.6640625" bestFit="1" customWidth="1"/>
    <col min="554" max="554" width="9.6640625" bestFit="1" customWidth="1"/>
    <col min="555" max="555" width="8" bestFit="1" customWidth="1"/>
    <col min="556" max="556" width="10.6640625" bestFit="1" customWidth="1"/>
    <col min="557" max="557" width="9.6640625" bestFit="1" customWidth="1"/>
    <col min="558" max="558" width="8" bestFit="1" customWidth="1"/>
    <col min="559" max="559" width="10.6640625" bestFit="1" customWidth="1"/>
    <col min="560" max="560" width="9.6640625" bestFit="1" customWidth="1"/>
    <col min="561" max="561" width="8" bestFit="1" customWidth="1"/>
    <col min="562" max="562" width="10.6640625" bestFit="1" customWidth="1"/>
    <col min="563" max="563" width="9.6640625" bestFit="1" customWidth="1"/>
    <col min="564" max="564" width="8" bestFit="1" customWidth="1"/>
    <col min="565" max="565" width="10.6640625" bestFit="1" customWidth="1"/>
    <col min="566" max="566" width="9.6640625" bestFit="1" customWidth="1"/>
    <col min="567" max="567" width="8" bestFit="1" customWidth="1"/>
    <col min="568" max="568" width="10.6640625" bestFit="1" customWidth="1"/>
    <col min="569" max="569" width="9.6640625" bestFit="1" customWidth="1"/>
    <col min="570" max="570" width="8" bestFit="1" customWidth="1"/>
    <col min="571" max="571" width="10.6640625" bestFit="1" customWidth="1"/>
    <col min="572" max="572" width="9.6640625" bestFit="1" customWidth="1"/>
    <col min="573" max="573" width="8" bestFit="1" customWidth="1"/>
    <col min="574" max="575" width="10.6640625" bestFit="1" customWidth="1"/>
    <col min="576" max="576" width="8" bestFit="1" customWidth="1"/>
    <col min="577" max="578" width="10.6640625" bestFit="1" customWidth="1"/>
    <col min="579" max="579" width="8" bestFit="1" customWidth="1"/>
    <col min="580" max="581" width="10.6640625" bestFit="1" customWidth="1"/>
    <col min="582" max="582" width="8" bestFit="1" customWidth="1"/>
    <col min="583" max="584" width="10.6640625" bestFit="1" customWidth="1"/>
    <col min="585" max="585" width="7.6640625" bestFit="1" customWidth="1"/>
    <col min="586" max="586" width="7" bestFit="1" customWidth="1"/>
    <col min="587" max="588" width="9.6640625" bestFit="1" customWidth="1"/>
    <col min="589" max="589" width="8" bestFit="1" customWidth="1"/>
    <col min="590" max="590" width="10.6640625" bestFit="1" customWidth="1"/>
    <col min="591" max="591" width="9.6640625" bestFit="1" customWidth="1"/>
    <col min="592" max="592" width="8" bestFit="1" customWidth="1"/>
    <col min="593" max="593" width="10.6640625" bestFit="1" customWidth="1"/>
    <col min="594" max="594" width="9.6640625" bestFit="1" customWidth="1"/>
    <col min="595" max="595" width="8" bestFit="1" customWidth="1"/>
    <col min="596" max="596" width="10.6640625" bestFit="1" customWidth="1"/>
    <col min="597" max="597" width="9.6640625" bestFit="1" customWidth="1"/>
    <col min="598" max="598" width="8" bestFit="1" customWidth="1"/>
    <col min="599" max="599" width="10.6640625" bestFit="1" customWidth="1"/>
    <col min="600" max="600" width="9.6640625" bestFit="1" customWidth="1"/>
    <col min="601" max="601" width="8" bestFit="1" customWidth="1"/>
    <col min="602" max="602" width="10.6640625" bestFit="1" customWidth="1"/>
    <col min="603" max="603" width="9.6640625" bestFit="1" customWidth="1"/>
    <col min="604" max="604" width="8" bestFit="1" customWidth="1"/>
    <col min="605" max="606" width="10.6640625" bestFit="1" customWidth="1"/>
    <col min="607" max="607" width="8" bestFit="1" customWidth="1"/>
    <col min="608" max="609" width="10.6640625" bestFit="1" customWidth="1"/>
    <col min="610" max="610" width="7.6640625" bestFit="1" customWidth="1"/>
    <col min="611" max="611" width="8" bestFit="1" customWidth="1"/>
    <col min="612" max="612" width="10.6640625" bestFit="1" customWidth="1"/>
    <col min="613" max="613" width="9.6640625" bestFit="1" customWidth="1"/>
    <col min="614" max="614" width="8" bestFit="1" customWidth="1"/>
    <col min="615" max="615" width="10.6640625" bestFit="1" customWidth="1"/>
    <col min="616" max="616" width="9.6640625" bestFit="1" customWidth="1"/>
    <col min="617" max="617" width="8" bestFit="1" customWidth="1"/>
    <col min="618" max="618" width="10.6640625" bestFit="1" customWidth="1"/>
    <col min="619" max="619" width="9.6640625" bestFit="1" customWidth="1"/>
    <col min="620" max="620" width="8" bestFit="1" customWidth="1"/>
    <col min="621" max="621" width="10.6640625" bestFit="1" customWidth="1"/>
    <col min="622" max="622" width="9.6640625" bestFit="1" customWidth="1"/>
    <col min="623" max="623" width="8" bestFit="1" customWidth="1"/>
    <col min="624" max="624" width="10.6640625" bestFit="1" customWidth="1"/>
    <col min="625" max="625" width="9.6640625" bestFit="1" customWidth="1"/>
    <col min="626" max="626" width="8" bestFit="1" customWidth="1"/>
    <col min="627" max="627" width="10.6640625" bestFit="1" customWidth="1"/>
    <col min="628" max="628" width="9.6640625" bestFit="1" customWidth="1"/>
    <col min="629" max="629" width="8" bestFit="1" customWidth="1"/>
    <col min="630" max="630" width="10.6640625" bestFit="1" customWidth="1"/>
    <col min="631" max="631" width="9.6640625" bestFit="1" customWidth="1"/>
    <col min="632" max="632" width="8" bestFit="1" customWidth="1"/>
    <col min="633" max="633" width="10.6640625" bestFit="1" customWidth="1"/>
    <col min="634" max="634" width="9.6640625" bestFit="1" customWidth="1"/>
    <col min="635" max="635" width="8" bestFit="1" customWidth="1"/>
    <col min="636" max="637" width="10.6640625" bestFit="1" customWidth="1"/>
    <col min="638" max="638" width="8" bestFit="1" customWidth="1"/>
    <col min="639" max="640" width="10.6640625" bestFit="1" customWidth="1"/>
    <col min="641" max="641" width="8" bestFit="1" customWidth="1"/>
    <col min="642" max="643" width="10.6640625" bestFit="1" customWidth="1"/>
    <col min="644" max="644" width="8" bestFit="1" customWidth="1"/>
    <col min="645" max="646" width="10.6640625" bestFit="1" customWidth="1"/>
    <col min="647" max="647" width="7.6640625" bestFit="1" customWidth="1"/>
    <col min="648" max="648" width="8" bestFit="1" customWidth="1"/>
    <col min="649" max="649" width="10.6640625" bestFit="1" customWidth="1"/>
    <col min="650" max="650" width="9.6640625" bestFit="1" customWidth="1"/>
    <col min="651" max="651" width="8" bestFit="1" customWidth="1"/>
    <col min="652" max="652" width="10.6640625" bestFit="1" customWidth="1"/>
    <col min="653" max="653" width="9.6640625" bestFit="1" customWidth="1"/>
    <col min="654" max="654" width="8" bestFit="1" customWidth="1"/>
    <col min="655" max="655" width="10.6640625" bestFit="1" customWidth="1"/>
    <col min="656" max="656" width="9.6640625" bestFit="1" customWidth="1"/>
    <col min="657" max="657" width="8" bestFit="1" customWidth="1"/>
    <col min="658" max="658" width="10.6640625" bestFit="1" customWidth="1"/>
    <col min="659" max="659" width="9.6640625" bestFit="1" customWidth="1"/>
    <col min="660" max="660" width="8" bestFit="1" customWidth="1"/>
    <col min="661" max="661" width="10.6640625" bestFit="1" customWidth="1"/>
    <col min="662" max="662" width="9.6640625" bestFit="1" customWidth="1"/>
    <col min="663" max="663" width="8" bestFit="1" customWidth="1"/>
    <col min="664" max="665" width="10.6640625" bestFit="1" customWidth="1"/>
    <col min="666" max="666" width="8" bestFit="1" customWidth="1"/>
    <col min="667" max="668" width="10.6640625" bestFit="1" customWidth="1"/>
    <col min="669" max="669" width="8" bestFit="1" customWidth="1"/>
    <col min="670" max="671" width="10.6640625" bestFit="1" customWidth="1"/>
    <col min="672" max="672" width="8" bestFit="1" customWidth="1"/>
    <col min="673" max="674" width="10.6640625" bestFit="1" customWidth="1"/>
    <col min="675" max="675" width="8" bestFit="1" customWidth="1"/>
    <col min="676" max="677" width="10.6640625" bestFit="1" customWidth="1"/>
    <col min="678" max="678" width="8" bestFit="1" customWidth="1"/>
    <col min="679" max="680" width="10.6640625" bestFit="1" customWidth="1"/>
    <col min="681" max="681" width="7.6640625" bestFit="1" customWidth="1"/>
    <col min="682" max="682" width="8" bestFit="1" customWidth="1"/>
    <col min="683" max="683" width="10.6640625" bestFit="1" customWidth="1"/>
    <col min="684" max="684" width="9.6640625" bestFit="1" customWidth="1"/>
    <col min="685" max="685" width="8" bestFit="1" customWidth="1"/>
    <col min="686" max="686" width="10.6640625" bestFit="1" customWidth="1"/>
    <col min="687" max="687" width="9.6640625" bestFit="1" customWidth="1"/>
    <col min="688" max="688" width="8" bestFit="1" customWidth="1"/>
    <col min="689" max="689" width="10.6640625" bestFit="1" customWidth="1"/>
    <col min="690" max="690" width="9.6640625" bestFit="1" customWidth="1"/>
    <col min="691" max="691" width="8" bestFit="1" customWidth="1"/>
    <col min="692" max="693" width="10.6640625" bestFit="1" customWidth="1"/>
    <col min="694" max="694" width="8" bestFit="1" customWidth="1"/>
    <col min="695" max="696" width="10.6640625" bestFit="1" customWidth="1"/>
    <col min="697" max="697" width="8" bestFit="1" customWidth="1"/>
    <col min="698" max="699" width="10.6640625" bestFit="1" customWidth="1"/>
    <col min="700" max="700" width="8" bestFit="1" customWidth="1"/>
    <col min="701" max="702" width="10.6640625" bestFit="1" customWidth="1"/>
    <col min="703" max="703" width="8" bestFit="1" customWidth="1"/>
    <col min="704" max="705" width="10.6640625" bestFit="1" customWidth="1"/>
    <col min="706" max="706" width="7.6640625" bestFit="1" customWidth="1"/>
    <col min="707" max="707" width="8" bestFit="1" customWidth="1"/>
    <col min="708" max="708" width="10.6640625" bestFit="1" customWidth="1"/>
    <col min="709" max="709" width="9.6640625" bestFit="1" customWidth="1"/>
    <col min="710" max="710" width="8" bestFit="1" customWidth="1"/>
    <col min="711" max="711" width="10.6640625" bestFit="1" customWidth="1"/>
    <col min="712" max="712" width="9.6640625" bestFit="1" customWidth="1"/>
    <col min="713" max="713" width="8" bestFit="1" customWidth="1"/>
    <col min="714" max="714" width="10.6640625" bestFit="1" customWidth="1"/>
    <col min="715" max="715" width="9.6640625" bestFit="1" customWidth="1"/>
    <col min="716" max="716" width="8" bestFit="1" customWidth="1"/>
    <col min="717" max="717" width="10.6640625" bestFit="1" customWidth="1"/>
    <col min="718" max="718" width="9.6640625" bestFit="1" customWidth="1"/>
    <col min="719" max="719" width="8" bestFit="1" customWidth="1"/>
    <col min="720" max="720" width="10.6640625" bestFit="1" customWidth="1"/>
    <col min="721" max="721" width="9.6640625" bestFit="1" customWidth="1"/>
    <col min="722" max="722" width="8" bestFit="1" customWidth="1"/>
    <col min="723" max="724" width="10.6640625" bestFit="1" customWidth="1"/>
    <col min="725" max="725" width="8" bestFit="1" customWidth="1"/>
    <col min="726" max="727" width="10.6640625" bestFit="1" customWidth="1"/>
    <col min="728" max="728" width="7.6640625" bestFit="1" customWidth="1"/>
    <col min="729" max="729" width="8" bestFit="1" customWidth="1"/>
    <col min="730" max="730" width="10.6640625" bestFit="1" customWidth="1"/>
    <col min="731" max="731" width="9.6640625" bestFit="1" customWidth="1"/>
    <col min="732" max="732" width="8" bestFit="1" customWidth="1"/>
    <col min="733" max="733" width="10.6640625" bestFit="1" customWidth="1"/>
    <col min="734" max="734" width="9.6640625" bestFit="1" customWidth="1"/>
    <col min="735" max="735" width="8" bestFit="1" customWidth="1"/>
    <col min="736" max="736" width="10.6640625" bestFit="1" customWidth="1"/>
    <col min="737" max="737" width="9.6640625" bestFit="1" customWidth="1"/>
    <col min="738" max="738" width="8" bestFit="1" customWidth="1"/>
    <col min="739" max="739" width="10.6640625" bestFit="1" customWidth="1"/>
    <col min="740" max="740" width="9.6640625" bestFit="1" customWidth="1"/>
    <col min="741" max="741" width="8" bestFit="1" customWidth="1"/>
    <col min="742" max="742" width="10.6640625" bestFit="1" customWidth="1"/>
    <col min="743" max="743" width="9.6640625" bestFit="1" customWidth="1"/>
    <col min="744" max="744" width="8" bestFit="1" customWidth="1"/>
    <col min="745" max="746" width="10.6640625" bestFit="1" customWidth="1"/>
    <col min="747" max="747" width="7.6640625" bestFit="1" customWidth="1"/>
    <col min="748" max="748" width="8" bestFit="1" customWidth="1"/>
    <col min="749" max="749" width="10.6640625" bestFit="1" customWidth="1"/>
    <col min="750" max="750" width="9.6640625" bestFit="1" customWidth="1"/>
    <col min="751" max="751" width="8" bestFit="1" customWidth="1"/>
    <col min="752" max="752" width="10.6640625" bestFit="1" customWidth="1"/>
    <col min="753" max="753" width="9.6640625" bestFit="1" customWidth="1"/>
    <col min="754" max="754" width="7.6640625" bestFit="1" customWidth="1"/>
    <col min="755" max="755" width="8" bestFit="1" customWidth="1"/>
    <col min="756" max="756" width="10.6640625" bestFit="1" customWidth="1"/>
    <col min="757" max="757" width="9.6640625" bestFit="1" customWidth="1"/>
    <col min="758" max="758" width="8" bestFit="1" customWidth="1"/>
    <col min="759" max="759" width="10.6640625" bestFit="1" customWidth="1"/>
    <col min="760" max="760" width="9.6640625" bestFit="1" customWidth="1"/>
    <col min="761" max="761" width="8" bestFit="1" customWidth="1"/>
    <col min="762" max="763" width="10.6640625" bestFit="1" customWidth="1"/>
    <col min="764" max="764" width="7.6640625" bestFit="1" customWidth="1"/>
    <col min="765" max="765" width="8" bestFit="1" customWidth="1"/>
    <col min="766" max="766" width="10.6640625" bestFit="1" customWidth="1"/>
    <col min="767" max="767" width="9.6640625" bestFit="1" customWidth="1"/>
    <col min="768" max="768" width="8" bestFit="1" customWidth="1"/>
    <col min="769" max="769" width="10.6640625" bestFit="1" customWidth="1"/>
    <col min="770" max="770" width="9.6640625" bestFit="1" customWidth="1"/>
    <col min="771" max="771" width="7.6640625" bestFit="1" customWidth="1"/>
    <col min="772" max="772" width="8" bestFit="1" customWidth="1"/>
    <col min="773" max="773" width="10.6640625" bestFit="1" customWidth="1"/>
    <col min="774" max="774" width="9.6640625" bestFit="1" customWidth="1"/>
    <col min="775" max="775" width="8" bestFit="1" customWidth="1"/>
    <col min="776" max="776" width="10.6640625" bestFit="1" customWidth="1"/>
    <col min="777" max="777" width="9.6640625" bestFit="1" customWidth="1"/>
    <col min="778" max="778" width="7.6640625" bestFit="1" customWidth="1"/>
    <col min="779" max="779" width="8" bestFit="1" customWidth="1"/>
    <col min="780" max="781" width="10.6640625" bestFit="1" customWidth="1"/>
    <col min="782" max="782" width="7.6640625" bestFit="1" customWidth="1"/>
    <col min="783" max="783" width="8" bestFit="1" customWidth="1"/>
    <col min="784" max="785" width="10.6640625" bestFit="1" customWidth="1"/>
    <col min="786" max="786" width="7.6640625" bestFit="1" customWidth="1"/>
    <col min="787" max="787" width="8" bestFit="1" customWidth="1"/>
    <col min="788" max="789" width="10.6640625" bestFit="1" customWidth="1"/>
    <col min="790" max="790" width="7.6640625" bestFit="1" customWidth="1"/>
    <col min="791" max="791" width="8" bestFit="1" customWidth="1"/>
    <col min="792" max="792" width="10.6640625" bestFit="1" customWidth="1"/>
    <col min="793" max="793" width="9.6640625" bestFit="1" customWidth="1"/>
    <col min="794" max="794" width="7.6640625" bestFit="1" customWidth="1"/>
    <col min="795" max="795" width="8" bestFit="1" customWidth="1"/>
    <col min="796" max="797" width="10.6640625" bestFit="1" customWidth="1"/>
    <col min="798" max="798" width="7.6640625" bestFit="1" customWidth="1"/>
    <col min="799" max="799" width="8" bestFit="1" customWidth="1"/>
    <col min="800" max="800" width="10.6640625" bestFit="1" customWidth="1"/>
    <col min="801" max="801" width="9.6640625" bestFit="1" customWidth="1"/>
    <col min="802" max="802" width="8" bestFit="1" customWidth="1"/>
    <col min="803" max="803" width="10.6640625" bestFit="1" customWidth="1"/>
    <col min="804" max="804" width="9.6640625" bestFit="1" customWidth="1"/>
    <col min="805" max="805" width="7.6640625" bestFit="1" customWidth="1"/>
    <col min="806" max="806" width="7" bestFit="1" customWidth="1"/>
    <col min="807" max="808" width="9.6640625" bestFit="1" customWidth="1"/>
    <col min="809" max="809" width="8" bestFit="1" customWidth="1"/>
    <col min="810" max="810" width="10.6640625" bestFit="1" customWidth="1"/>
    <col min="811" max="811" width="9.6640625" bestFit="1" customWidth="1"/>
    <col min="812" max="812" width="7.6640625" bestFit="1" customWidth="1"/>
    <col min="813" max="813" width="8" bestFit="1" customWidth="1"/>
    <col min="814" max="814" width="10.6640625" bestFit="1" customWidth="1"/>
    <col min="815" max="815" width="9.6640625" bestFit="1" customWidth="1"/>
    <col min="816" max="816" width="7.6640625" bestFit="1" customWidth="1"/>
    <col min="817" max="817" width="8" bestFit="1" customWidth="1"/>
    <col min="818" max="819" width="10.6640625" bestFit="1" customWidth="1"/>
    <col min="820" max="820" width="7.6640625" bestFit="1" customWidth="1"/>
    <col min="821" max="821" width="9" bestFit="1" customWidth="1"/>
    <col min="822" max="822" width="11.6640625" bestFit="1" customWidth="1"/>
    <col min="823" max="823" width="10.6640625" bestFit="1" customWidth="1"/>
    <col min="824" max="824" width="7.6640625" bestFit="1" customWidth="1"/>
    <col min="825" max="825" width="8" bestFit="1" customWidth="1"/>
    <col min="826" max="826" width="10.6640625" bestFit="1" customWidth="1"/>
    <col min="827" max="827" width="9.6640625" bestFit="1" customWidth="1"/>
    <col min="828" max="828" width="7.6640625" bestFit="1" customWidth="1"/>
    <col min="829" max="829" width="9" bestFit="1" customWidth="1"/>
    <col min="830" max="830" width="11.6640625" bestFit="1" customWidth="1"/>
    <col min="831" max="831" width="10.6640625" bestFit="1" customWidth="1"/>
    <col min="832" max="832" width="7.6640625" bestFit="1" customWidth="1"/>
    <col min="833" max="833" width="9" bestFit="1" customWidth="1"/>
    <col min="834" max="834" width="11.6640625" bestFit="1" customWidth="1"/>
    <col min="835" max="835" width="10.6640625" bestFit="1" customWidth="1"/>
    <col min="836" max="836" width="8.6640625" bestFit="1" customWidth="1"/>
    <col min="837" max="837" width="9" bestFit="1" customWidth="1"/>
    <col min="838" max="838" width="11.6640625" bestFit="1" customWidth="1"/>
    <col min="839" max="839" width="10.6640625" bestFit="1" customWidth="1"/>
    <col min="840" max="840" width="8.6640625" bestFit="1" customWidth="1"/>
    <col min="841" max="841" width="11.88671875" bestFit="1" customWidth="1"/>
  </cols>
  <sheetData>
    <row r="1" spans="1:841" x14ac:dyDescent="0.3">
      <c r="B1" s="37" t="s">
        <v>76</v>
      </c>
    </row>
    <row r="2" spans="1:841" x14ac:dyDescent="0.3">
      <c r="B2">
        <v>1</v>
      </c>
      <c r="H2" t="s">
        <v>78</v>
      </c>
      <c r="I2">
        <v>2</v>
      </c>
      <c r="AG2" t="s">
        <v>79</v>
      </c>
      <c r="AH2">
        <v>3</v>
      </c>
      <c r="BC2" t="s">
        <v>80</v>
      </c>
      <c r="BD2">
        <v>4</v>
      </c>
      <c r="DF2" t="s">
        <v>81</v>
      </c>
      <c r="DG2">
        <v>5</v>
      </c>
      <c r="FS2" t="s">
        <v>82</v>
      </c>
      <c r="FT2">
        <v>6</v>
      </c>
      <c r="IZ2" t="s">
        <v>83</v>
      </c>
      <c r="JA2">
        <v>7</v>
      </c>
      <c r="LL2" t="s">
        <v>84</v>
      </c>
      <c r="LM2">
        <v>8</v>
      </c>
      <c r="OJ2" t="s">
        <v>85</v>
      </c>
      <c r="OK2">
        <v>9</v>
      </c>
      <c r="QG2" t="s">
        <v>86</v>
      </c>
      <c r="QH2">
        <v>10</v>
      </c>
      <c r="TD2" t="s">
        <v>87</v>
      </c>
      <c r="TE2">
        <v>11</v>
      </c>
      <c r="VM2" t="s">
        <v>88</v>
      </c>
      <c r="VN2">
        <v>12</v>
      </c>
      <c r="WL2" t="s">
        <v>89</v>
      </c>
      <c r="WM2">
        <v>13</v>
      </c>
      <c r="XW2" t="s">
        <v>90</v>
      </c>
      <c r="XX2">
        <v>14</v>
      </c>
      <c r="ZE2" t="s">
        <v>91</v>
      </c>
      <c r="ZF2">
        <v>15</v>
      </c>
      <c r="AAD2" t="s">
        <v>92</v>
      </c>
      <c r="AAE2">
        <v>16</v>
      </c>
      <c r="AAZ2" t="s">
        <v>93</v>
      </c>
      <c r="ABA2">
        <v>17</v>
      </c>
      <c r="ABS2" t="s">
        <v>94</v>
      </c>
      <c r="ABT2">
        <v>18</v>
      </c>
      <c r="ABZ2" t="s">
        <v>95</v>
      </c>
      <c r="ACA2">
        <v>19</v>
      </c>
      <c r="ACJ2" t="s">
        <v>96</v>
      </c>
      <c r="ACK2">
        <v>20</v>
      </c>
      <c r="ACQ2" t="s">
        <v>97</v>
      </c>
      <c r="ACR2">
        <v>21</v>
      </c>
      <c r="ACX2" t="s">
        <v>98</v>
      </c>
      <c r="ACY2">
        <v>22</v>
      </c>
      <c r="ADB2" t="s">
        <v>99</v>
      </c>
      <c r="ADC2">
        <v>23</v>
      </c>
      <c r="ADF2" t="s">
        <v>100</v>
      </c>
      <c r="ADG2">
        <v>24</v>
      </c>
      <c r="ADJ2" t="s">
        <v>101</v>
      </c>
      <c r="ADK2">
        <v>26</v>
      </c>
      <c r="ADN2" t="s">
        <v>102</v>
      </c>
      <c r="ADO2">
        <v>27</v>
      </c>
      <c r="ADR2" t="s">
        <v>103</v>
      </c>
      <c r="ADS2">
        <v>31</v>
      </c>
      <c r="ADY2" t="s">
        <v>104</v>
      </c>
      <c r="ADZ2">
        <v>34</v>
      </c>
      <c r="AEF2" t="s">
        <v>105</v>
      </c>
      <c r="AEG2">
        <v>52</v>
      </c>
      <c r="AEJ2" t="s">
        <v>106</v>
      </c>
      <c r="AEK2">
        <v>53</v>
      </c>
      <c r="AEN2" t="s">
        <v>107</v>
      </c>
      <c r="AEO2">
        <v>57</v>
      </c>
      <c r="AER2" t="s">
        <v>108</v>
      </c>
      <c r="AES2">
        <v>59</v>
      </c>
      <c r="AEV2" t="s">
        <v>109</v>
      </c>
      <c r="AEW2">
        <v>95</v>
      </c>
      <c r="AEZ2" t="s">
        <v>110</v>
      </c>
      <c r="AFA2">
        <v>111</v>
      </c>
      <c r="AFD2" t="s">
        <v>111</v>
      </c>
      <c r="AFE2">
        <v>121</v>
      </c>
      <c r="AFH2" t="s">
        <v>112</v>
      </c>
      <c r="AFI2" t="s">
        <v>77</v>
      </c>
    </row>
    <row r="3" spans="1:841" x14ac:dyDescent="0.3">
      <c r="B3">
        <v>3800</v>
      </c>
      <c r="D3" t="s">
        <v>113</v>
      </c>
      <c r="E3">
        <v>3900</v>
      </c>
      <c r="G3" t="s">
        <v>114</v>
      </c>
      <c r="I3">
        <v>304</v>
      </c>
      <c r="K3" t="s">
        <v>115</v>
      </c>
      <c r="L3">
        <v>3057</v>
      </c>
      <c r="N3" t="s">
        <v>116</v>
      </c>
      <c r="O3">
        <v>3900</v>
      </c>
      <c r="Q3" t="s">
        <v>114</v>
      </c>
      <c r="R3">
        <v>5267</v>
      </c>
      <c r="T3" t="s">
        <v>117</v>
      </c>
      <c r="U3">
        <v>5600</v>
      </c>
      <c r="W3" t="s">
        <v>118</v>
      </c>
      <c r="X3">
        <v>6275</v>
      </c>
      <c r="Z3" t="s">
        <v>119</v>
      </c>
      <c r="AA3">
        <v>7500</v>
      </c>
      <c r="AC3" t="s">
        <v>120</v>
      </c>
      <c r="AD3">
        <v>11100</v>
      </c>
      <c r="AF3" t="s">
        <v>121</v>
      </c>
      <c r="AH3">
        <v>2039</v>
      </c>
      <c r="AJ3" t="s">
        <v>122</v>
      </c>
      <c r="AK3">
        <v>2783</v>
      </c>
      <c r="AM3" t="s">
        <v>123</v>
      </c>
      <c r="AN3">
        <v>3163</v>
      </c>
      <c r="AP3" t="s">
        <v>124</v>
      </c>
      <c r="AQ3">
        <v>3580</v>
      </c>
      <c r="AS3" t="s">
        <v>125</v>
      </c>
      <c r="AT3">
        <v>4046</v>
      </c>
      <c r="AV3" t="s">
        <v>126</v>
      </c>
      <c r="AW3">
        <v>5900</v>
      </c>
      <c r="AY3" t="s">
        <v>127</v>
      </c>
      <c r="AZ3">
        <v>6294</v>
      </c>
      <c r="BB3" t="s">
        <v>128</v>
      </c>
      <c r="BD3">
        <v>2197</v>
      </c>
      <c r="BF3" t="s">
        <v>129</v>
      </c>
      <c r="BG3">
        <v>2937</v>
      </c>
      <c r="BI3" t="s">
        <v>130</v>
      </c>
      <c r="BJ3">
        <v>4207</v>
      </c>
      <c r="BL3" t="s">
        <v>131</v>
      </c>
      <c r="BM3">
        <v>4311</v>
      </c>
      <c r="BO3" t="s">
        <v>132</v>
      </c>
      <c r="BP3">
        <v>4612</v>
      </c>
      <c r="BR3" t="s">
        <v>133</v>
      </c>
      <c r="BS3">
        <v>4695</v>
      </c>
      <c r="BU3" t="s">
        <v>134</v>
      </c>
      <c r="BV3">
        <v>4834</v>
      </c>
      <c r="BX3" t="s">
        <v>135</v>
      </c>
      <c r="BY3">
        <v>4835</v>
      </c>
      <c r="CA3" t="s">
        <v>136</v>
      </c>
      <c r="CB3">
        <v>5067</v>
      </c>
      <c r="CD3" t="s">
        <v>137</v>
      </c>
      <c r="CE3">
        <v>5198</v>
      </c>
      <c r="CG3" t="s">
        <v>138</v>
      </c>
      <c r="CH3">
        <v>5450</v>
      </c>
      <c r="CJ3" t="s">
        <v>139</v>
      </c>
      <c r="CK3">
        <v>5516</v>
      </c>
      <c r="CM3" t="s">
        <v>140</v>
      </c>
      <c r="CN3">
        <v>5803</v>
      </c>
      <c r="CP3" t="s">
        <v>141</v>
      </c>
      <c r="CQ3">
        <v>5947</v>
      </c>
      <c r="CS3" t="s">
        <v>142</v>
      </c>
      <c r="CT3">
        <v>6307</v>
      </c>
      <c r="CV3" t="s">
        <v>143</v>
      </c>
      <c r="CW3">
        <v>7374</v>
      </c>
      <c r="CY3" t="s">
        <v>144</v>
      </c>
      <c r="CZ3">
        <v>8915</v>
      </c>
      <c r="DB3" t="s">
        <v>145</v>
      </c>
      <c r="DC3">
        <v>10332</v>
      </c>
      <c r="DE3" t="s">
        <v>146</v>
      </c>
      <c r="DG3">
        <v>3348</v>
      </c>
      <c r="DI3" t="s">
        <v>147</v>
      </c>
      <c r="DJ3">
        <v>3629</v>
      </c>
      <c r="DL3" t="s">
        <v>148</v>
      </c>
      <c r="DM3">
        <v>3843</v>
      </c>
      <c r="DO3" t="s">
        <v>149</v>
      </c>
      <c r="DP3">
        <v>4154</v>
      </c>
      <c r="DR3" t="s">
        <v>150</v>
      </c>
      <c r="DS3">
        <v>4780</v>
      </c>
      <c r="DU3" t="s">
        <v>151</v>
      </c>
      <c r="DV3">
        <v>4945</v>
      </c>
      <c r="DX3" t="s">
        <v>152</v>
      </c>
      <c r="DY3">
        <v>5074</v>
      </c>
      <c r="EA3" t="s">
        <v>153</v>
      </c>
      <c r="EB3">
        <v>5308</v>
      </c>
      <c r="ED3" t="s">
        <v>154</v>
      </c>
      <c r="EE3">
        <v>5719</v>
      </c>
      <c r="EG3" t="s">
        <v>155</v>
      </c>
      <c r="EH3">
        <v>6266</v>
      </c>
      <c r="EJ3" t="s">
        <v>156</v>
      </c>
      <c r="EK3">
        <v>6393</v>
      </c>
      <c r="EO3" t="s">
        <v>157</v>
      </c>
      <c r="EP3">
        <v>6489</v>
      </c>
      <c r="ER3" t="s">
        <v>158</v>
      </c>
      <c r="ES3">
        <v>6837</v>
      </c>
      <c r="EU3" t="s">
        <v>159</v>
      </c>
      <c r="EV3">
        <v>6874</v>
      </c>
      <c r="EX3" t="s">
        <v>160</v>
      </c>
      <c r="EY3">
        <v>7166</v>
      </c>
      <c r="FA3" t="s">
        <v>161</v>
      </c>
      <c r="FB3">
        <v>7168</v>
      </c>
      <c r="FD3" t="s">
        <v>162</v>
      </c>
      <c r="FE3">
        <v>7744</v>
      </c>
      <c r="FG3" t="s">
        <v>163</v>
      </c>
      <c r="FH3">
        <v>7900</v>
      </c>
      <c r="FJ3" t="s">
        <v>164</v>
      </c>
      <c r="FK3">
        <v>8380</v>
      </c>
      <c r="FM3" t="s">
        <v>165</v>
      </c>
      <c r="FN3">
        <v>8600</v>
      </c>
      <c r="FR3" t="s">
        <v>166</v>
      </c>
      <c r="FT3">
        <v>3735</v>
      </c>
      <c r="FV3" t="s">
        <v>167</v>
      </c>
      <c r="FW3">
        <v>4039</v>
      </c>
      <c r="FY3" t="s">
        <v>168</v>
      </c>
      <c r="FZ3">
        <v>4065</v>
      </c>
      <c r="GB3" t="s">
        <v>169</v>
      </c>
      <c r="GC3">
        <v>4087</v>
      </c>
      <c r="GE3" t="s">
        <v>170</v>
      </c>
      <c r="GF3">
        <v>4142</v>
      </c>
      <c r="GH3" t="s">
        <v>171</v>
      </c>
      <c r="GI3">
        <v>4178</v>
      </c>
      <c r="GK3" t="s">
        <v>172</v>
      </c>
      <c r="GL3">
        <v>4257</v>
      </c>
      <c r="GN3" t="s">
        <v>173</v>
      </c>
      <c r="GO3">
        <v>4594</v>
      </c>
      <c r="GQ3" t="s">
        <v>174</v>
      </c>
      <c r="GR3">
        <v>4864</v>
      </c>
      <c r="GT3" t="s">
        <v>175</v>
      </c>
      <c r="GU3">
        <v>5178</v>
      </c>
      <c r="GW3" t="s">
        <v>176</v>
      </c>
      <c r="GX3">
        <v>5256</v>
      </c>
      <c r="GZ3" t="s">
        <v>177</v>
      </c>
      <c r="HA3">
        <v>5272</v>
      </c>
      <c r="HC3" t="s">
        <v>178</v>
      </c>
      <c r="HD3">
        <v>5665</v>
      </c>
      <c r="HF3" t="s">
        <v>179</v>
      </c>
      <c r="HG3">
        <v>6149</v>
      </c>
      <c r="HI3" t="s">
        <v>180</v>
      </c>
      <c r="HJ3">
        <v>6259</v>
      </c>
      <c r="HL3" t="s">
        <v>181</v>
      </c>
      <c r="HM3">
        <v>6285</v>
      </c>
      <c r="HO3" t="s">
        <v>182</v>
      </c>
      <c r="HP3">
        <v>6321</v>
      </c>
      <c r="HR3" t="s">
        <v>183</v>
      </c>
      <c r="HS3">
        <v>6736</v>
      </c>
      <c r="HU3" t="s">
        <v>184</v>
      </c>
      <c r="HV3">
        <v>6870</v>
      </c>
      <c r="HX3" t="s">
        <v>185</v>
      </c>
      <c r="HY3">
        <v>7019</v>
      </c>
      <c r="IA3" t="s">
        <v>186</v>
      </c>
      <c r="IB3">
        <v>7342</v>
      </c>
      <c r="ID3" t="s">
        <v>187</v>
      </c>
      <c r="IE3">
        <v>7708</v>
      </c>
      <c r="IG3" t="s">
        <v>188</v>
      </c>
      <c r="IH3">
        <v>7983</v>
      </c>
      <c r="IJ3" t="s">
        <v>189</v>
      </c>
      <c r="IK3">
        <v>8156</v>
      </c>
      <c r="IM3" t="s">
        <v>190</v>
      </c>
      <c r="IN3">
        <v>8976</v>
      </c>
      <c r="IP3" t="s">
        <v>191</v>
      </c>
      <c r="IQ3">
        <v>9325</v>
      </c>
      <c r="IS3" t="s">
        <v>192</v>
      </c>
      <c r="IT3">
        <v>12501</v>
      </c>
      <c r="IV3" t="s">
        <v>193</v>
      </c>
      <c r="IW3">
        <v>13066</v>
      </c>
      <c r="IY3" t="s">
        <v>194</v>
      </c>
      <c r="JA3">
        <v>2326</v>
      </c>
      <c r="JC3" t="s">
        <v>195</v>
      </c>
      <c r="JD3">
        <v>4366</v>
      </c>
      <c r="JF3" t="s">
        <v>196</v>
      </c>
      <c r="JG3">
        <v>4659</v>
      </c>
      <c r="JI3" t="s">
        <v>197</v>
      </c>
      <c r="JJ3">
        <v>4688</v>
      </c>
      <c r="JL3" t="s">
        <v>198</v>
      </c>
      <c r="JM3">
        <v>4836</v>
      </c>
      <c r="JO3" t="s">
        <v>199</v>
      </c>
      <c r="JP3">
        <v>5108</v>
      </c>
      <c r="JR3" t="s">
        <v>200</v>
      </c>
      <c r="JS3">
        <v>5204</v>
      </c>
      <c r="JU3" t="s">
        <v>201</v>
      </c>
      <c r="JV3">
        <v>5208</v>
      </c>
      <c r="JX3" t="s">
        <v>202</v>
      </c>
      <c r="JY3">
        <v>5397</v>
      </c>
      <c r="KA3" t="s">
        <v>203</v>
      </c>
      <c r="KB3">
        <v>5848</v>
      </c>
      <c r="KD3" t="s">
        <v>204</v>
      </c>
      <c r="KE3">
        <v>6149</v>
      </c>
      <c r="KG3" t="s">
        <v>180</v>
      </c>
      <c r="KH3">
        <v>6221</v>
      </c>
      <c r="KJ3" t="s">
        <v>205</v>
      </c>
      <c r="KK3">
        <v>6483</v>
      </c>
      <c r="KM3" t="s">
        <v>206</v>
      </c>
      <c r="KN3">
        <v>6632</v>
      </c>
      <c r="KP3" t="s">
        <v>207</v>
      </c>
      <c r="KQ3">
        <v>8758</v>
      </c>
      <c r="KS3" t="s">
        <v>208</v>
      </c>
      <c r="KT3">
        <v>9529</v>
      </c>
      <c r="KV3" t="s">
        <v>209</v>
      </c>
      <c r="KW3">
        <v>11267</v>
      </c>
      <c r="KY3" t="s">
        <v>210</v>
      </c>
      <c r="KZ3">
        <v>11280</v>
      </c>
      <c r="LB3" t="s">
        <v>211</v>
      </c>
      <c r="LC3">
        <v>12042</v>
      </c>
      <c r="LE3" t="s">
        <v>212</v>
      </c>
      <c r="LF3">
        <v>12049</v>
      </c>
      <c r="LH3" t="s">
        <v>213</v>
      </c>
      <c r="LI3">
        <v>12953</v>
      </c>
      <c r="LK3" t="s">
        <v>214</v>
      </c>
      <c r="LM3">
        <v>4536</v>
      </c>
      <c r="LO3" t="s">
        <v>215</v>
      </c>
      <c r="LP3">
        <v>5180</v>
      </c>
      <c r="LR3" t="s">
        <v>216</v>
      </c>
      <c r="LS3">
        <v>5433</v>
      </c>
      <c r="LU3" t="s">
        <v>217</v>
      </c>
      <c r="LV3">
        <v>6250</v>
      </c>
      <c r="LX3" t="s">
        <v>218</v>
      </c>
      <c r="LY3">
        <v>6334</v>
      </c>
      <c r="MA3" t="s">
        <v>219</v>
      </c>
      <c r="MB3">
        <v>6627</v>
      </c>
      <c r="MD3" t="s">
        <v>220</v>
      </c>
      <c r="ME3">
        <v>6628</v>
      </c>
      <c r="MG3" t="s">
        <v>221</v>
      </c>
      <c r="MH3">
        <v>6648</v>
      </c>
      <c r="MJ3" t="s">
        <v>222</v>
      </c>
      <c r="MK3">
        <v>6813</v>
      </c>
      <c r="MM3" t="s">
        <v>223</v>
      </c>
      <c r="MN3">
        <v>7138</v>
      </c>
      <c r="MP3" t="s">
        <v>224</v>
      </c>
      <c r="MQ3">
        <v>7356</v>
      </c>
      <c r="MS3" t="s">
        <v>225</v>
      </c>
      <c r="MT3">
        <v>7422</v>
      </c>
      <c r="MV3" t="s">
        <v>226</v>
      </c>
      <c r="MW3">
        <v>8624</v>
      </c>
      <c r="MY3" t="s">
        <v>227</v>
      </c>
      <c r="MZ3">
        <v>8806</v>
      </c>
      <c r="NB3" t="s">
        <v>228</v>
      </c>
      <c r="NC3">
        <v>9804</v>
      </c>
      <c r="NE3" t="s">
        <v>229</v>
      </c>
      <c r="NF3">
        <v>9806</v>
      </c>
      <c r="NH3" t="s">
        <v>230</v>
      </c>
      <c r="NI3">
        <v>9953</v>
      </c>
      <c r="NK3" t="s">
        <v>231</v>
      </c>
      <c r="NL3">
        <v>10680</v>
      </c>
      <c r="NN3" t="s">
        <v>232</v>
      </c>
      <c r="NO3">
        <v>10766</v>
      </c>
      <c r="NQ3" t="s">
        <v>233</v>
      </c>
      <c r="NR3">
        <v>10796</v>
      </c>
      <c r="NT3" t="s">
        <v>234</v>
      </c>
      <c r="NU3">
        <v>11369</v>
      </c>
      <c r="NW3" t="s">
        <v>235</v>
      </c>
      <c r="NX3">
        <v>14829</v>
      </c>
      <c r="NZ3" t="s">
        <v>236</v>
      </c>
      <c r="OA3">
        <v>16111</v>
      </c>
      <c r="OC3" t="s">
        <v>237</v>
      </c>
      <c r="OD3">
        <v>18353</v>
      </c>
      <c r="OF3" t="s">
        <v>238</v>
      </c>
      <c r="OG3">
        <v>18799</v>
      </c>
      <c r="OI3" t="s">
        <v>239</v>
      </c>
      <c r="OK3">
        <v>3271</v>
      </c>
      <c r="OM3" t="s">
        <v>240</v>
      </c>
      <c r="ON3">
        <v>4001</v>
      </c>
      <c r="OP3" t="s">
        <v>241</v>
      </c>
      <c r="OQ3">
        <v>5182</v>
      </c>
      <c r="OS3" t="s">
        <v>242</v>
      </c>
      <c r="OT3">
        <v>6872</v>
      </c>
      <c r="OV3" t="s">
        <v>243</v>
      </c>
      <c r="OW3">
        <v>7136</v>
      </c>
      <c r="OY3" t="s">
        <v>244</v>
      </c>
      <c r="OZ3">
        <v>7655</v>
      </c>
      <c r="PB3" t="s">
        <v>245</v>
      </c>
      <c r="PC3">
        <v>8826</v>
      </c>
      <c r="PE3" t="s">
        <v>246</v>
      </c>
      <c r="PF3">
        <v>8886</v>
      </c>
      <c r="PH3" t="s">
        <v>247</v>
      </c>
      <c r="PI3">
        <v>9129</v>
      </c>
      <c r="PK3" t="s">
        <v>248</v>
      </c>
      <c r="PL3">
        <v>9586</v>
      </c>
      <c r="PN3" t="s">
        <v>249</v>
      </c>
      <c r="PO3">
        <v>9650</v>
      </c>
      <c r="PQ3" t="s">
        <v>250</v>
      </c>
      <c r="PR3">
        <v>9736</v>
      </c>
      <c r="PT3" t="s">
        <v>251</v>
      </c>
      <c r="PU3">
        <v>9857</v>
      </c>
      <c r="PW3" t="s">
        <v>252</v>
      </c>
      <c r="PX3">
        <v>11330</v>
      </c>
      <c r="PZ3" t="s">
        <v>253</v>
      </c>
      <c r="QA3">
        <v>11718</v>
      </c>
      <c r="QC3" t="s">
        <v>254</v>
      </c>
      <c r="QD3">
        <v>12963</v>
      </c>
      <c r="QF3" t="s">
        <v>255</v>
      </c>
      <c r="QH3">
        <v>4694</v>
      </c>
      <c r="QJ3" t="s">
        <v>256</v>
      </c>
      <c r="QK3">
        <v>4818</v>
      </c>
      <c r="QM3" t="s">
        <v>257</v>
      </c>
      <c r="QN3">
        <v>4821</v>
      </c>
      <c r="QP3" t="s">
        <v>258</v>
      </c>
      <c r="QQ3">
        <v>5135</v>
      </c>
      <c r="QS3" t="s">
        <v>259</v>
      </c>
      <c r="QT3">
        <v>5328</v>
      </c>
      <c r="QV3" t="s">
        <v>260</v>
      </c>
      <c r="QW3">
        <v>6398</v>
      </c>
      <c r="QY3" t="s">
        <v>261</v>
      </c>
      <c r="QZ3">
        <v>6488</v>
      </c>
      <c r="RB3" t="s">
        <v>262</v>
      </c>
      <c r="RC3">
        <v>6605</v>
      </c>
      <c r="RE3" t="s">
        <v>263</v>
      </c>
      <c r="RF3">
        <v>6686</v>
      </c>
      <c r="RH3" t="s">
        <v>264</v>
      </c>
      <c r="RI3">
        <v>6949</v>
      </c>
      <c r="RK3" t="s">
        <v>265</v>
      </c>
      <c r="RL3">
        <v>7723</v>
      </c>
      <c r="RN3" t="s">
        <v>266</v>
      </c>
      <c r="RO3">
        <v>7760</v>
      </c>
      <c r="RS3" t="s">
        <v>267</v>
      </c>
      <c r="RT3">
        <v>8054</v>
      </c>
      <c r="RV3" t="s">
        <v>268</v>
      </c>
      <c r="RW3">
        <v>8267</v>
      </c>
      <c r="RY3" t="s">
        <v>269</v>
      </c>
      <c r="RZ3">
        <v>9082</v>
      </c>
      <c r="SB3" t="s">
        <v>270</v>
      </c>
      <c r="SC3">
        <v>9306</v>
      </c>
      <c r="SE3" t="s">
        <v>271</v>
      </c>
      <c r="SF3">
        <v>9842</v>
      </c>
      <c r="SH3" t="s">
        <v>272</v>
      </c>
      <c r="SI3">
        <v>9892</v>
      </c>
      <c r="SK3" t="s">
        <v>273</v>
      </c>
      <c r="SL3">
        <v>10158</v>
      </c>
      <c r="SN3" t="s">
        <v>274</v>
      </c>
      <c r="SO3">
        <v>10566</v>
      </c>
      <c r="SQ3" t="s">
        <v>275</v>
      </c>
      <c r="SR3">
        <v>12453</v>
      </c>
      <c r="ST3" t="s">
        <v>276</v>
      </c>
      <c r="SU3">
        <v>13341</v>
      </c>
      <c r="SW3" t="s">
        <v>277</v>
      </c>
      <c r="SX3">
        <v>20977</v>
      </c>
      <c r="SZ3" t="s">
        <v>278</v>
      </c>
      <c r="TA3">
        <v>22969</v>
      </c>
      <c r="TC3" t="s">
        <v>279</v>
      </c>
      <c r="TE3">
        <v>3361</v>
      </c>
      <c r="TG3" t="s">
        <v>280</v>
      </c>
      <c r="TH3">
        <v>3913</v>
      </c>
      <c r="TJ3" t="s">
        <v>281</v>
      </c>
      <c r="TK3">
        <v>4549</v>
      </c>
      <c r="TM3" t="s">
        <v>282</v>
      </c>
      <c r="TN3">
        <v>4997</v>
      </c>
      <c r="TP3" t="s">
        <v>283</v>
      </c>
      <c r="TQ3">
        <v>5747</v>
      </c>
      <c r="TS3" t="s">
        <v>284</v>
      </c>
      <c r="TT3">
        <v>5893</v>
      </c>
      <c r="TV3" t="s">
        <v>285</v>
      </c>
      <c r="TW3">
        <v>6051</v>
      </c>
      <c r="TY3" t="s">
        <v>286</v>
      </c>
      <c r="TZ3">
        <v>7223</v>
      </c>
      <c r="UB3" t="s">
        <v>287</v>
      </c>
      <c r="UC3">
        <v>7586</v>
      </c>
      <c r="UE3" t="s">
        <v>288</v>
      </c>
      <c r="UF3">
        <v>7658</v>
      </c>
      <c r="UH3" t="s">
        <v>289</v>
      </c>
      <c r="UI3">
        <v>7915</v>
      </c>
      <c r="UK3" t="s">
        <v>290</v>
      </c>
      <c r="UL3">
        <v>8387</v>
      </c>
      <c r="UN3" t="s">
        <v>291</v>
      </c>
      <c r="UO3">
        <v>8414</v>
      </c>
      <c r="UQ3" t="s">
        <v>292</v>
      </c>
      <c r="UR3">
        <v>8971</v>
      </c>
      <c r="UT3" t="s">
        <v>293</v>
      </c>
      <c r="UU3">
        <v>9326</v>
      </c>
      <c r="UW3" t="s">
        <v>294</v>
      </c>
      <c r="UX3">
        <v>9941</v>
      </c>
      <c r="UZ3" t="s">
        <v>295</v>
      </c>
      <c r="VA3">
        <v>10126</v>
      </c>
      <c r="VC3" t="s">
        <v>296</v>
      </c>
      <c r="VD3">
        <v>11670</v>
      </c>
      <c r="VF3" t="s">
        <v>297</v>
      </c>
      <c r="VG3">
        <v>12269</v>
      </c>
      <c r="VI3" t="s">
        <v>298</v>
      </c>
      <c r="VJ3">
        <v>17174</v>
      </c>
      <c r="VL3" t="s">
        <v>299</v>
      </c>
      <c r="VN3">
        <v>2365</v>
      </c>
      <c r="VP3" t="s">
        <v>300</v>
      </c>
      <c r="VQ3">
        <v>5859</v>
      </c>
      <c r="VS3" t="s">
        <v>301</v>
      </c>
      <c r="VT3">
        <v>5865</v>
      </c>
      <c r="VV3" t="s">
        <v>302</v>
      </c>
      <c r="VW3">
        <v>6191</v>
      </c>
      <c r="VY3" t="s">
        <v>303</v>
      </c>
      <c r="VZ3">
        <v>8507</v>
      </c>
      <c r="WB3" t="s">
        <v>304</v>
      </c>
      <c r="WC3">
        <v>8966</v>
      </c>
      <c r="WE3" t="s">
        <v>305</v>
      </c>
      <c r="WF3">
        <v>21020</v>
      </c>
      <c r="WH3" t="s">
        <v>306</v>
      </c>
      <c r="WI3">
        <v>46579</v>
      </c>
      <c r="WK3" t="s">
        <v>307</v>
      </c>
      <c r="WM3">
        <v>3986</v>
      </c>
      <c r="WO3" t="s">
        <v>308</v>
      </c>
      <c r="WP3">
        <v>3989</v>
      </c>
      <c r="WR3" t="s">
        <v>309</v>
      </c>
      <c r="WS3">
        <v>4341</v>
      </c>
      <c r="WU3" t="s">
        <v>310</v>
      </c>
      <c r="WV3">
        <v>7586</v>
      </c>
      <c r="WX3" t="s">
        <v>288</v>
      </c>
      <c r="WY3">
        <v>7968</v>
      </c>
      <c r="XA3" t="s">
        <v>311</v>
      </c>
      <c r="XB3">
        <v>8610</v>
      </c>
      <c r="XD3" t="s">
        <v>312</v>
      </c>
      <c r="XE3">
        <v>9430</v>
      </c>
      <c r="XG3" t="s">
        <v>313</v>
      </c>
      <c r="XH3">
        <v>9864</v>
      </c>
      <c r="XJ3" t="s">
        <v>314</v>
      </c>
      <c r="XK3">
        <v>11618</v>
      </c>
      <c r="XM3" t="s">
        <v>315</v>
      </c>
      <c r="XN3">
        <v>13862</v>
      </c>
      <c r="XP3" t="s">
        <v>316</v>
      </c>
      <c r="XQ3">
        <v>14116</v>
      </c>
      <c r="XS3" t="s">
        <v>317</v>
      </c>
      <c r="XT3">
        <v>21907</v>
      </c>
      <c r="XV3" t="s">
        <v>318</v>
      </c>
      <c r="XX3">
        <v>6257</v>
      </c>
      <c r="XZ3" t="s">
        <v>319</v>
      </c>
      <c r="YA3">
        <v>7086</v>
      </c>
      <c r="YC3" t="s">
        <v>320</v>
      </c>
      <c r="YD3">
        <v>7088</v>
      </c>
      <c r="YF3" t="s">
        <v>321</v>
      </c>
      <c r="YG3">
        <v>7207</v>
      </c>
      <c r="YI3" t="s">
        <v>322</v>
      </c>
      <c r="YJ3">
        <v>7953</v>
      </c>
      <c r="YL3" t="s">
        <v>323</v>
      </c>
      <c r="YM3">
        <v>10952</v>
      </c>
      <c r="YO3" t="s">
        <v>324</v>
      </c>
      <c r="YP3">
        <v>10993</v>
      </c>
      <c r="YR3" t="s">
        <v>325</v>
      </c>
      <c r="YS3">
        <v>11102</v>
      </c>
      <c r="YU3" t="s">
        <v>326</v>
      </c>
      <c r="YV3">
        <v>14451</v>
      </c>
      <c r="YX3" t="s">
        <v>327</v>
      </c>
      <c r="YY3">
        <v>14650</v>
      </c>
      <c r="ZA3" t="s">
        <v>328</v>
      </c>
      <c r="ZB3">
        <v>15509</v>
      </c>
      <c r="ZD3" t="s">
        <v>329</v>
      </c>
      <c r="ZF3">
        <v>3225</v>
      </c>
      <c r="ZH3" t="s">
        <v>330</v>
      </c>
      <c r="ZI3">
        <v>6013</v>
      </c>
      <c r="ZK3" t="s">
        <v>331</v>
      </c>
      <c r="ZL3">
        <v>7288</v>
      </c>
      <c r="ZN3" t="s">
        <v>332</v>
      </c>
      <c r="ZO3">
        <v>13294</v>
      </c>
      <c r="ZQ3" t="s">
        <v>333</v>
      </c>
      <c r="ZR3">
        <v>17073</v>
      </c>
      <c r="ZT3" t="s">
        <v>334</v>
      </c>
      <c r="ZU3">
        <v>17083</v>
      </c>
      <c r="ZW3" t="s">
        <v>335</v>
      </c>
      <c r="ZX3">
        <v>17092</v>
      </c>
      <c r="ZZ3" t="s">
        <v>336</v>
      </c>
      <c r="AAA3">
        <v>21235</v>
      </c>
      <c r="AAC3" t="s">
        <v>337</v>
      </c>
      <c r="AAE3">
        <v>5533</v>
      </c>
      <c r="AAG3" t="s">
        <v>338</v>
      </c>
      <c r="AAH3">
        <v>6543</v>
      </c>
      <c r="AAJ3" t="s">
        <v>339</v>
      </c>
      <c r="AAK3">
        <v>7038</v>
      </c>
      <c r="AAM3" t="s">
        <v>340</v>
      </c>
      <c r="AAN3">
        <v>8948</v>
      </c>
      <c r="AAP3" t="s">
        <v>341</v>
      </c>
      <c r="AAQ3">
        <v>9945</v>
      </c>
      <c r="AAS3" t="s">
        <v>342</v>
      </c>
      <c r="AAT3">
        <v>11089</v>
      </c>
      <c r="AAV3" t="s">
        <v>343</v>
      </c>
      <c r="AAW3">
        <v>14031</v>
      </c>
      <c r="AAY3" t="s">
        <v>344</v>
      </c>
      <c r="ABA3">
        <v>5486</v>
      </c>
      <c r="ABC3" t="s">
        <v>345</v>
      </c>
      <c r="ABD3">
        <v>6904</v>
      </c>
      <c r="ABF3" t="s">
        <v>346</v>
      </c>
      <c r="ABG3">
        <v>7896</v>
      </c>
      <c r="ABI3" t="s">
        <v>347</v>
      </c>
      <c r="ABJ3">
        <v>8508</v>
      </c>
      <c r="ABL3" t="s">
        <v>348</v>
      </c>
      <c r="ABM3">
        <v>8576</v>
      </c>
      <c r="ABO3" t="s">
        <v>349</v>
      </c>
      <c r="ABP3">
        <v>13394</v>
      </c>
      <c r="ABR3" t="s">
        <v>350</v>
      </c>
      <c r="ABT3">
        <v>6909</v>
      </c>
      <c r="ABV3" t="s">
        <v>351</v>
      </c>
      <c r="ABW3">
        <v>7905</v>
      </c>
      <c r="ABY3" t="s">
        <v>352</v>
      </c>
      <c r="ACA3">
        <v>6651</v>
      </c>
      <c r="ACC3" t="s">
        <v>353</v>
      </c>
      <c r="ACD3">
        <v>8989</v>
      </c>
      <c r="ACF3" t="s">
        <v>354</v>
      </c>
      <c r="ACG3">
        <v>13555</v>
      </c>
      <c r="ACI3" t="s">
        <v>355</v>
      </c>
      <c r="ACK3">
        <v>7829</v>
      </c>
      <c r="ACM3" t="s">
        <v>356</v>
      </c>
      <c r="ACN3">
        <v>8349</v>
      </c>
      <c r="ACP3" t="s">
        <v>357</v>
      </c>
      <c r="ACR3">
        <v>6876</v>
      </c>
      <c r="ACT3" t="s">
        <v>358</v>
      </c>
      <c r="ACU3">
        <v>8392</v>
      </c>
      <c r="ACW3" t="s">
        <v>359</v>
      </c>
      <c r="ACY3">
        <v>17795</v>
      </c>
      <c r="ADA3" t="s">
        <v>360</v>
      </c>
      <c r="ADC3">
        <v>12771</v>
      </c>
      <c r="ADE3" t="s">
        <v>361</v>
      </c>
      <c r="ADG3">
        <v>27733</v>
      </c>
      <c r="ADI3" t="s">
        <v>362</v>
      </c>
      <c r="ADK3">
        <v>4562</v>
      </c>
      <c r="ADM3" t="s">
        <v>363</v>
      </c>
      <c r="ADO3">
        <v>17336</v>
      </c>
      <c r="ADQ3" t="s">
        <v>364</v>
      </c>
      <c r="ADS3">
        <v>8557</v>
      </c>
      <c r="ADU3" t="s">
        <v>365</v>
      </c>
      <c r="ADV3">
        <v>8953</v>
      </c>
      <c r="ADX3" t="s">
        <v>366</v>
      </c>
      <c r="ADZ3">
        <v>3062</v>
      </c>
      <c r="AEB3" t="s">
        <v>367</v>
      </c>
      <c r="AEC3">
        <v>4732</v>
      </c>
      <c r="AEE3" t="s">
        <v>368</v>
      </c>
      <c r="AEG3">
        <v>7622</v>
      </c>
      <c r="AEI3" t="s">
        <v>369</v>
      </c>
      <c r="AEK3">
        <v>19188</v>
      </c>
      <c r="AEM3" t="s">
        <v>370</v>
      </c>
      <c r="AEO3">
        <v>75894</v>
      </c>
      <c r="AEQ3" t="s">
        <v>371</v>
      </c>
      <c r="AES3">
        <v>7153</v>
      </c>
      <c r="AEU3" t="s">
        <v>372</v>
      </c>
      <c r="AEW3">
        <v>63123</v>
      </c>
      <c r="AEY3" t="s">
        <v>373</v>
      </c>
      <c r="AFA3">
        <v>68375</v>
      </c>
      <c r="AFC3" t="s">
        <v>374</v>
      </c>
      <c r="AFE3">
        <v>15562</v>
      </c>
      <c r="AFG3" t="s">
        <v>375</v>
      </c>
    </row>
    <row r="4" spans="1:841" x14ac:dyDescent="0.3">
      <c r="B4">
        <v>4000</v>
      </c>
      <c r="C4" t="s">
        <v>376</v>
      </c>
      <c r="E4">
        <v>7700</v>
      </c>
      <c r="F4" t="s">
        <v>377</v>
      </c>
      <c r="I4">
        <v>590</v>
      </c>
      <c r="J4" t="s">
        <v>378</v>
      </c>
      <c r="L4">
        <v>8075</v>
      </c>
      <c r="M4" t="s">
        <v>379</v>
      </c>
      <c r="O4">
        <v>6900</v>
      </c>
      <c r="P4" t="s">
        <v>380</v>
      </c>
      <c r="R4">
        <v>9700</v>
      </c>
      <c r="S4" t="s">
        <v>381</v>
      </c>
      <c r="U4">
        <v>16900</v>
      </c>
      <c r="V4" t="s">
        <v>382</v>
      </c>
      <c r="X4">
        <v>11100</v>
      </c>
      <c r="Y4" t="s">
        <v>121</v>
      </c>
      <c r="AA4">
        <v>12500</v>
      </c>
      <c r="AB4" t="s">
        <v>383</v>
      </c>
      <c r="AD4">
        <v>10900</v>
      </c>
      <c r="AE4" t="s">
        <v>384</v>
      </c>
      <c r="AH4">
        <v>8700</v>
      </c>
      <c r="AI4" t="s">
        <v>385</v>
      </c>
      <c r="AK4">
        <v>10600</v>
      </c>
      <c r="AL4" t="s">
        <v>386</v>
      </c>
      <c r="AN4">
        <v>7436</v>
      </c>
      <c r="AO4" t="s">
        <v>387</v>
      </c>
      <c r="AQ4">
        <v>6248</v>
      </c>
      <c r="AR4" t="s">
        <v>388</v>
      </c>
      <c r="AT4">
        <v>10000</v>
      </c>
      <c r="AU4" t="s">
        <v>389</v>
      </c>
      <c r="AW4">
        <v>24300</v>
      </c>
      <c r="AX4" t="s">
        <v>390</v>
      </c>
      <c r="AZ4">
        <v>10200</v>
      </c>
      <c r="BA4" t="s">
        <v>391</v>
      </c>
      <c r="BD4">
        <v>8947</v>
      </c>
      <c r="BE4" t="s">
        <v>392</v>
      </c>
      <c r="BG4">
        <v>12700</v>
      </c>
      <c r="BH4" t="s">
        <v>393</v>
      </c>
      <c r="BJ4">
        <v>12700</v>
      </c>
      <c r="BK4" t="s">
        <v>393</v>
      </c>
      <c r="BM4">
        <v>14500</v>
      </c>
      <c r="BN4" t="s">
        <v>394</v>
      </c>
      <c r="BP4">
        <v>10800</v>
      </c>
      <c r="BQ4" t="s">
        <v>395</v>
      </c>
      <c r="BS4">
        <v>8400</v>
      </c>
      <c r="BT4" t="s">
        <v>396</v>
      </c>
      <c r="BV4">
        <v>10200</v>
      </c>
      <c r="BW4" t="s">
        <v>391</v>
      </c>
      <c r="BY4">
        <v>13100</v>
      </c>
      <c r="BZ4" t="s">
        <v>397</v>
      </c>
      <c r="CB4">
        <v>8036</v>
      </c>
      <c r="CC4" t="s">
        <v>398</v>
      </c>
      <c r="CE4">
        <v>8040</v>
      </c>
      <c r="CF4" t="s">
        <v>399</v>
      </c>
      <c r="CH4">
        <v>22100</v>
      </c>
      <c r="CI4" t="s">
        <v>400</v>
      </c>
      <c r="CK4">
        <v>8159</v>
      </c>
      <c r="CL4" t="s">
        <v>401</v>
      </c>
      <c r="CN4">
        <v>13600</v>
      </c>
      <c r="CO4" t="s">
        <v>402</v>
      </c>
      <c r="CQ4">
        <v>16665</v>
      </c>
      <c r="CR4" t="s">
        <v>403</v>
      </c>
      <c r="CT4">
        <v>11600</v>
      </c>
      <c r="CU4" t="s">
        <v>404</v>
      </c>
      <c r="CW4">
        <v>20900</v>
      </c>
      <c r="CX4" t="s">
        <v>405</v>
      </c>
      <c r="CZ4">
        <v>12465</v>
      </c>
      <c r="DA4" t="s">
        <v>406</v>
      </c>
      <c r="DC4">
        <v>22100</v>
      </c>
      <c r="DD4" t="s">
        <v>400</v>
      </c>
      <c r="DG4">
        <v>9714</v>
      </c>
      <c r="DH4" t="s">
        <v>407</v>
      </c>
      <c r="DJ4">
        <v>6935</v>
      </c>
      <c r="DK4" t="s">
        <v>408</v>
      </c>
      <c r="DM4">
        <v>9147</v>
      </c>
      <c r="DN4" t="s">
        <v>409</v>
      </c>
      <c r="DP4">
        <v>10700</v>
      </c>
      <c r="DQ4" t="s">
        <v>410</v>
      </c>
      <c r="DS4">
        <v>16486</v>
      </c>
      <c r="DT4" t="s">
        <v>411</v>
      </c>
      <c r="DV4">
        <v>7775</v>
      </c>
      <c r="DW4" t="s">
        <v>412</v>
      </c>
      <c r="DY4">
        <v>13706</v>
      </c>
      <c r="DZ4" t="s">
        <v>413</v>
      </c>
      <c r="EB4">
        <v>18000</v>
      </c>
      <c r="EC4" t="s">
        <v>414</v>
      </c>
      <c r="EE4">
        <v>17000</v>
      </c>
      <c r="EF4" t="s">
        <v>415</v>
      </c>
      <c r="EH4">
        <v>18900</v>
      </c>
      <c r="EI4" t="s">
        <v>416</v>
      </c>
      <c r="EK4">
        <v>14552</v>
      </c>
      <c r="EL4" t="s">
        <v>417</v>
      </c>
      <c r="EM4">
        <v>16100</v>
      </c>
      <c r="EN4" t="s">
        <v>418</v>
      </c>
      <c r="EP4">
        <v>10650</v>
      </c>
      <c r="EQ4" t="s">
        <v>419</v>
      </c>
      <c r="ES4">
        <v>29400</v>
      </c>
      <c r="ET4" t="s">
        <v>420</v>
      </c>
      <c r="EV4">
        <v>19600</v>
      </c>
      <c r="EW4" t="s">
        <v>421</v>
      </c>
      <c r="EY4">
        <v>18800</v>
      </c>
      <c r="EZ4" t="s">
        <v>422</v>
      </c>
      <c r="FB4">
        <v>16368</v>
      </c>
      <c r="FC4" t="s">
        <v>423</v>
      </c>
      <c r="FE4">
        <v>12554</v>
      </c>
      <c r="FF4" t="s">
        <v>424</v>
      </c>
      <c r="FH4">
        <v>21500</v>
      </c>
      <c r="FI4" t="s">
        <v>425</v>
      </c>
      <c r="FK4">
        <v>9466</v>
      </c>
      <c r="FL4" t="s">
        <v>426</v>
      </c>
      <c r="FN4">
        <v>18900</v>
      </c>
      <c r="FO4" t="s">
        <v>416</v>
      </c>
      <c r="FP4">
        <v>21000</v>
      </c>
      <c r="FQ4" t="s">
        <v>427</v>
      </c>
      <c r="FT4">
        <v>15106</v>
      </c>
      <c r="FU4" t="s">
        <v>428</v>
      </c>
      <c r="FW4">
        <v>15818</v>
      </c>
      <c r="FX4" t="s">
        <v>429</v>
      </c>
      <c r="FZ4">
        <v>12255</v>
      </c>
      <c r="GA4" t="s">
        <v>430</v>
      </c>
      <c r="GC4">
        <v>18400</v>
      </c>
      <c r="GD4" t="s">
        <v>431</v>
      </c>
      <c r="GF4">
        <v>17000</v>
      </c>
      <c r="GG4" t="s">
        <v>415</v>
      </c>
      <c r="GI4">
        <v>9251</v>
      </c>
      <c r="GJ4" t="s">
        <v>432</v>
      </c>
      <c r="GL4">
        <v>15931</v>
      </c>
      <c r="GM4" t="s">
        <v>433</v>
      </c>
      <c r="GO4">
        <v>17500</v>
      </c>
      <c r="GP4" t="s">
        <v>434</v>
      </c>
      <c r="GR4">
        <v>14300</v>
      </c>
      <c r="GS4" t="s">
        <v>435</v>
      </c>
      <c r="GU4">
        <v>9812</v>
      </c>
      <c r="GV4" t="s">
        <v>436</v>
      </c>
      <c r="GX4">
        <v>10454</v>
      </c>
      <c r="GY4" t="s">
        <v>437</v>
      </c>
      <c r="HA4">
        <v>20400</v>
      </c>
      <c r="HB4" t="s">
        <v>438</v>
      </c>
      <c r="HD4">
        <v>20500</v>
      </c>
      <c r="HE4" t="s">
        <v>439</v>
      </c>
      <c r="HG4">
        <v>18340</v>
      </c>
      <c r="HH4" t="s">
        <v>440</v>
      </c>
      <c r="HJ4">
        <v>12717</v>
      </c>
      <c r="HK4" t="s">
        <v>441</v>
      </c>
      <c r="HM4">
        <v>20000</v>
      </c>
      <c r="HN4" t="s">
        <v>442</v>
      </c>
      <c r="HP4">
        <v>24500</v>
      </c>
      <c r="HQ4" t="s">
        <v>443</v>
      </c>
      <c r="HS4">
        <v>15300</v>
      </c>
      <c r="HT4" t="s">
        <v>444</v>
      </c>
      <c r="HV4">
        <v>23300</v>
      </c>
      <c r="HW4" t="s">
        <v>445</v>
      </c>
      <c r="HY4">
        <v>21300</v>
      </c>
      <c r="HZ4" t="s">
        <v>446</v>
      </c>
      <c r="IB4">
        <v>19700</v>
      </c>
      <c r="IC4" t="s">
        <v>447</v>
      </c>
      <c r="IE4">
        <v>28400</v>
      </c>
      <c r="IF4" t="s">
        <v>448</v>
      </c>
      <c r="IH4">
        <v>22500</v>
      </c>
      <c r="II4" t="s">
        <v>449</v>
      </c>
      <c r="IK4">
        <v>24700</v>
      </c>
      <c r="IL4" t="s">
        <v>450</v>
      </c>
      <c r="IN4">
        <v>33600</v>
      </c>
      <c r="IO4" t="s">
        <v>451</v>
      </c>
      <c r="IQ4">
        <v>22900</v>
      </c>
      <c r="IR4" t="s">
        <v>452</v>
      </c>
      <c r="IT4">
        <v>16515</v>
      </c>
      <c r="IU4" t="s">
        <v>453</v>
      </c>
      <c r="IW4">
        <v>21447</v>
      </c>
      <c r="IX4" t="s">
        <v>454</v>
      </c>
      <c r="JA4">
        <v>5304</v>
      </c>
      <c r="JB4" t="s">
        <v>455</v>
      </c>
      <c r="JD4">
        <v>16700</v>
      </c>
      <c r="JE4" t="s">
        <v>456</v>
      </c>
      <c r="JG4">
        <v>12392</v>
      </c>
      <c r="JH4" t="s">
        <v>457</v>
      </c>
      <c r="JJ4">
        <v>16504</v>
      </c>
      <c r="JK4" t="s">
        <v>458</v>
      </c>
      <c r="JM4">
        <v>17374</v>
      </c>
      <c r="JN4" t="s">
        <v>459</v>
      </c>
      <c r="JP4">
        <v>16898</v>
      </c>
      <c r="JQ4" t="s">
        <v>460</v>
      </c>
      <c r="JS4">
        <v>12442</v>
      </c>
      <c r="JT4" t="s">
        <v>461</v>
      </c>
      <c r="JV4">
        <v>14479</v>
      </c>
      <c r="JW4" t="s">
        <v>462</v>
      </c>
      <c r="JY4">
        <v>14300</v>
      </c>
      <c r="JZ4" t="s">
        <v>435</v>
      </c>
      <c r="KB4">
        <v>19500</v>
      </c>
      <c r="KC4" t="s">
        <v>463</v>
      </c>
      <c r="KE4">
        <v>13200</v>
      </c>
      <c r="KF4" t="s">
        <v>464</v>
      </c>
      <c r="KH4">
        <v>20500</v>
      </c>
      <c r="KI4" t="s">
        <v>439</v>
      </c>
      <c r="KK4">
        <v>20400</v>
      </c>
      <c r="KL4" t="s">
        <v>438</v>
      </c>
      <c r="KN4">
        <v>17254</v>
      </c>
      <c r="KO4" t="s">
        <v>465</v>
      </c>
      <c r="KQ4">
        <v>19850</v>
      </c>
      <c r="KR4" t="s">
        <v>466</v>
      </c>
      <c r="KT4">
        <v>26400</v>
      </c>
      <c r="KU4" t="s">
        <v>467</v>
      </c>
      <c r="KW4">
        <v>34200</v>
      </c>
      <c r="KX4" t="s">
        <v>468</v>
      </c>
      <c r="KZ4">
        <v>32300</v>
      </c>
      <c r="LA4" t="s">
        <v>469</v>
      </c>
      <c r="LC4">
        <v>28566</v>
      </c>
      <c r="LD4" t="s">
        <v>470</v>
      </c>
      <c r="LF4">
        <v>30200</v>
      </c>
      <c r="LG4" t="s">
        <v>471</v>
      </c>
      <c r="LI4">
        <v>31600</v>
      </c>
      <c r="LJ4" t="s">
        <v>472</v>
      </c>
      <c r="LM4">
        <v>16211</v>
      </c>
      <c r="LN4" t="s">
        <v>473</v>
      </c>
      <c r="LP4">
        <v>21784</v>
      </c>
      <c r="LQ4" t="s">
        <v>474</v>
      </c>
      <c r="LS4">
        <v>10627</v>
      </c>
      <c r="LT4" t="s">
        <v>475</v>
      </c>
      <c r="LV4">
        <v>20900</v>
      </c>
      <c r="LW4" t="s">
        <v>405</v>
      </c>
      <c r="LY4">
        <v>17986</v>
      </c>
      <c r="LZ4" t="s">
        <v>476</v>
      </c>
      <c r="MB4">
        <v>20073</v>
      </c>
      <c r="MC4" t="s">
        <v>477</v>
      </c>
      <c r="ME4">
        <v>21400</v>
      </c>
      <c r="MF4" t="s">
        <v>478</v>
      </c>
      <c r="MH4">
        <v>16738</v>
      </c>
      <c r="MI4" t="s">
        <v>479</v>
      </c>
      <c r="MK4">
        <v>19678</v>
      </c>
      <c r="ML4" t="s">
        <v>480</v>
      </c>
      <c r="MN4">
        <v>22997</v>
      </c>
      <c r="MO4" t="s">
        <v>481</v>
      </c>
      <c r="MQ4">
        <v>22400</v>
      </c>
      <c r="MR4" t="s">
        <v>482</v>
      </c>
      <c r="MT4">
        <v>28400</v>
      </c>
      <c r="MU4" t="s">
        <v>448</v>
      </c>
      <c r="MW4">
        <v>17200</v>
      </c>
      <c r="MX4" t="s">
        <v>483</v>
      </c>
      <c r="MZ4">
        <v>25800</v>
      </c>
      <c r="NA4" t="s">
        <v>484</v>
      </c>
      <c r="NC4">
        <v>30900</v>
      </c>
      <c r="ND4" t="s">
        <v>485</v>
      </c>
      <c r="NF4">
        <v>21634</v>
      </c>
      <c r="NG4" t="s">
        <v>486</v>
      </c>
      <c r="NI4">
        <v>17404</v>
      </c>
      <c r="NJ4" t="s">
        <v>487</v>
      </c>
      <c r="NL4">
        <v>26493</v>
      </c>
      <c r="NM4" t="s">
        <v>488</v>
      </c>
      <c r="NO4">
        <v>22800</v>
      </c>
      <c r="NP4" t="s">
        <v>489</v>
      </c>
      <c r="NR4">
        <v>26800</v>
      </c>
      <c r="NS4" t="s">
        <v>490</v>
      </c>
      <c r="NU4">
        <v>34600</v>
      </c>
      <c r="NV4" t="s">
        <v>491</v>
      </c>
      <c r="NX4">
        <v>17075</v>
      </c>
      <c r="NY4" t="s">
        <v>492</v>
      </c>
      <c r="OA4">
        <v>35400</v>
      </c>
      <c r="OB4" t="s">
        <v>493</v>
      </c>
      <c r="OD4">
        <v>38200</v>
      </c>
      <c r="OE4" t="s">
        <v>494</v>
      </c>
      <c r="OG4">
        <v>28161</v>
      </c>
      <c r="OH4" t="s">
        <v>495</v>
      </c>
      <c r="OK4">
        <v>9988</v>
      </c>
      <c r="OL4" t="s">
        <v>496</v>
      </c>
      <c r="ON4">
        <v>8305</v>
      </c>
      <c r="OO4" t="s">
        <v>497</v>
      </c>
      <c r="OQ4">
        <v>23201</v>
      </c>
      <c r="OR4" t="s">
        <v>498</v>
      </c>
      <c r="OT4">
        <v>26103</v>
      </c>
      <c r="OU4" t="s">
        <v>499</v>
      </c>
      <c r="OW4">
        <v>20063</v>
      </c>
      <c r="OX4" t="s">
        <v>500</v>
      </c>
      <c r="OZ4">
        <v>27700</v>
      </c>
      <c r="PA4" t="s">
        <v>501</v>
      </c>
      <c r="PC4">
        <v>25300</v>
      </c>
      <c r="PD4" t="s">
        <v>502</v>
      </c>
      <c r="PF4">
        <v>18930</v>
      </c>
      <c r="PG4" t="s">
        <v>503</v>
      </c>
      <c r="PI4">
        <v>27600</v>
      </c>
      <c r="PJ4" t="s">
        <v>504</v>
      </c>
      <c r="PL4">
        <v>35400</v>
      </c>
      <c r="PM4" t="s">
        <v>493</v>
      </c>
      <c r="PO4">
        <v>16971</v>
      </c>
      <c r="PP4" t="s">
        <v>505</v>
      </c>
      <c r="PR4">
        <v>33500</v>
      </c>
      <c r="PS4" t="s">
        <v>506</v>
      </c>
      <c r="PU4">
        <v>33300</v>
      </c>
      <c r="PV4" t="s">
        <v>507</v>
      </c>
      <c r="PX4">
        <v>37900</v>
      </c>
      <c r="PY4" t="s">
        <v>508</v>
      </c>
      <c r="QA4">
        <v>30245</v>
      </c>
      <c r="QB4" t="s">
        <v>509</v>
      </c>
      <c r="QD4">
        <v>32829</v>
      </c>
      <c r="QE4" t="s">
        <v>510</v>
      </c>
      <c r="QH4">
        <v>13351</v>
      </c>
      <c r="QI4" t="s">
        <v>511</v>
      </c>
      <c r="QK4">
        <v>13793</v>
      </c>
      <c r="QL4" t="s">
        <v>512</v>
      </c>
      <c r="QN4">
        <v>13893</v>
      </c>
      <c r="QO4" t="s">
        <v>513</v>
      </c>
      <c r="QQ4">
        <v>17700</v>
      </c>
      <c r="QR4" t="s">
        <v>514</v>
      </c>
      <c r="QT4">
        <v>14546</v>
      </c>
      <c r="QU4" t="s">
        <v>515</v>
      </c>
      <c r="QW4">
        <v>24700</v>
      </c>
      <c r="QX4" t="s">
        <v>450</v>
      </c>
      <c r="QZ4">
        <v>31100</v>
      </c>
      <c r="RA4" t="s">
        <v>516</v>
      </c>
      <c r="RC4">
        <v>30500</v>
      </c>
      <c r="RD4" t="s">
        <v>517</v>
      </c>
      <c r="RF4">
        <v>11428</v>
      </c>
      <c r="RG4" t="s">
        <v>518</v>
      </c>
      <c r="RI4">
        <v>16302</v>
      </c>
      <c r="RJ4" t="s">
        <v>519</v>
      </c>
      <c r="RL4">
        <v>15725</v>
      </c>
      <c r="RM4" t="s">
        <v>520</v>
      </c>
      <c r="RO4">
        <v>17825</v>
      </c>
      <c r="RP4" t="s">
        <v>521</v>
      </c>
      <c r="RQ4">
        <v>17928</v>
      </c>
      <c r="RR4" t="s">
        <v>522</v>
      </c>
      <c r="RT4">
        <v>26800</v>
      </c>
      <c r="RU4" t="s">
        <v>490</v>
      </c>
      <c r="RW4">
        <v>31100</v>
      </c>
      <c r="RX4" t="s">
        <v>516</v>
      </c>
      <c r="RZ4">
        <v>29000</v>
      </c>
      <c r="SA4" t="s">
        <v>523</v>
      </c>
      <c r="SC4">
        <v>37300</v>
      </c>
      <c r="SD4" t="s">
        <v>524</v>
      </c>
      <c r="SF4">
        <v>27465</v>
      </c>
      <c r="SG4" t="s">
        <v>525</v>
      </c>
      <c r="SI4">
        <v>27100</v>
      </c>
      <c r="SJ4" t="s">
        <v>526</v>
      </c>
      <c r="SL4">
        <v>40000</v>
      </c>
      <c r="SM4" t="s">
        <v>527</v>
      </c>
      <c r="SO4">
        <v>29900</v>
      </c>
      <c r="SP4" t="s">
        <v>528</v>
      </c>
      <c r="SR4">
        <v>44100</v>
      </c>
      <c r="SS4" t="s">
        <v>529</v>
      </c>
      <c r="SU4">
        <v>28357</v>
      </c>
      <c r="SV4" t="s">
        <v>530</v>
      </c>
      <c r="SX4">
        <v>49800</v>
      </c>
      <c r="SY4" t="s">
        <v>531</v>
      </c>
      <c r="TA4">
        <v>40500</v>
      </c>
      <c r="TB4" t="s">
        <v>532</v>
      </c>
      <c r="TE4">
        <v>13550</v>
      </c>
      <c r="TF4" t="s">
        <v>533</v>
      </c>
      <c r="TH4">
        <v>14448</v>
      </c>
      <c r="TI4" t="s">
        <v>534</v>
      </c>
      <c r="TK4">
        <v>9044</v>
      </c>
      <c r="TL4" t="s">
        <v>535</v>
      </c>
      <c r="TN4">
        <v>12039</v>
      </c>
      <c r="TO4" t="s">
        <v>536</v>
      </c>
      <c r="TQ4">
        <v>17336</v>
      </c>
      <c r="TR4" t="s">
        <v>364</v>
      </c>
      <c r="TT4">
        <v>8625</v>
      </c>
      <c r="TU4" t="s">
        <v>537</v>
      </c>
      <c r="TW4">
        <v>18408</v>
      </c>
      <c r="TX4" t="s">
        <v>538</v>
      </c>
      <c r="TZ4">
        <v>19831</v>
      </c>
      <c r="UA4" t="s">
        <v>539</v>
      </c>
      <c r="UC4">
        <v>29500</v>
      </c>
      <c r="UD4" t="s">
        <v>540</v>
      </c>
      <c r="UF4">
        <v>32100</v>
      </c>
      <c r="UG4" t="s">
        <v>541</v>
      </c>
      <c r="UI4">
        <v>12754</v>
      </c>
      <c r="UJ4" t="s">
        <v>542</v>
      </c>
      <c r="UL4">
        <v>37600</v>
      </c>
      <c r="UM4" t="s">
        <v>543</v>
      </c>
      <c r="UO4">
        <v>30100</v>
      </c>
      <c r="UP4" t="s">
        <v>544</v>
      </c>
      <c r="UR4">
        <v>34500</v>
      </c>
      <c r="US4" t="s">
        <v>545</v>
      </c>
      <c r="UU4">
        <v>24748</v>
      </c>
      <c r="UV4" t="s">
        <v>546</v>
      </c>
      <c r="UX4">
        <v>29479</v>
      </c>
      <c r="UY4" t="s">
        <v>547</v>
      </c>
      <c r="VA4">
        <v>41500</v>
      </c>
      <c r="VB4" t="s">
        <v>548</v>
      </c>
      <c r="VD4">
        <v>26600</v>
      </c>
      <c r="VE4" t="s">
        <v>549</v>
      </c>
      <c r="VG4">
        <v>42500</v>
      </c>
      <c r="VH4" t="s">
        <v>550</v>
      </c>
      <c r="VJ4">
        <v>29265</v>
      </c>
      <c r="VK4" t="s">
        <v>551</v>
      </c>
      <c r="VN4">
        <v>5831</v>
      </c>
      <c r="VO4" t="s">
        <v>552</v>
      </c>
      <c r="VQ4">
        <v>14375</v>
      </c>
      <c r="VR4" t="s">
        <v>553</v>
      </c>
      <c r="VT4">
        <v>19519</v>
      </c>
      <c r="VU4" t="s">
        <v>554</v>
      </c>
      <c r="VW4">
        <v>17534</v>
      </c>
      <c r="VX4" t="s">
        <v>555</v>
      </c>
      <c r="VZ4">
        <v>27174</v>
      </c>
      <c r="WA4" t="s">
        <v>556</v>
      </c>
      <c r="WC4">
        <v>36500</v>
      </c>
      <c r="WD4" t="s">
        <v>557</v>
      </c>
      <c r="WF4">
        <v>37854</v>
      </c>
      <c r="WG4" t="s">
        <v>558</v>
      </c>
      <c r="WI4">
        <v>24388</v>
      </c>
      <c r="WJ4" t="s">
        <v>559</v>
      </c>
      <c r="WM4">
        <v>12648</v>
      </c>
      <c r="WN4" t="s">
        <v>560</v>
      </c>
      <c r="WP4">
        <v>12754</v>
      </c>
      <c r="WQ4" t="s">
        <v>542</v>
      </c>
      <c r="WS4">
        <v>14106</v>
      </c>
      <c r="WT4" t="s">
        <v>561</v>
      </c>
      <c r="WV4">
        <v>35700</v>
      </c>
      <c r="WW4" t="s">
        <v>562</v>
      </c>
      <c r="WY4">
        <v>15248</v>
      </c>
      <c r="WZ4" t="s">
        <v>563</v>
      </c>
      <c r="XB4">
        <v>33353</v>
      </c>
      <c r="XC4" t="s">
        <v>564</v>
      </c>
      <c r="XE4">
        <v>37882</v>
      </c>
      <c r="XF4" t="s">
        <v>565</v>
      </c>
      <c r="XH4">
        <v>37100</v>
      </c>
      <c r="XI4" t="s">
        <v>566</v>
      </c>
      <c r="XK4">
        <v>37758</v>
      </c>
      <c r="XL4" t="s">
        <v>567</v>
      </c>
      <c r="XN4">
        <v>25759</v>
      </c>
      <c r="XO4" t="s">
        <v>568</v>
      </c>
      <c r="XQ4">
        <v>59200</v>
      </c>
      <c r="XR4" t="s">
        <v>569</v>
      </c>
      <c r="XT4">
        <v>67900</v>
      </c>
      <c r="XU4" t="s">
        <v>570</v>
      </c>
      <c r="XX4">
        <v>17431</v>
      </c>
      <c r="XY4" t="s">
        <v>571</v>
      </c>
      <c r="YA4">
        <v>17918</v>
      </c>
      <c r="YB4" t="s">
        <v>572</v>
      </c>
      <c r="YD4">
        <v>18018</v>
      </c>
      <c r="YE4" t="s">
        <v>573</v>
      </c>
      <c r="YG4">
        <v>18875</v>
      </c>
      <c r="YH4" t="s">
        <v>574</v>
      </c>
      <c r="YJ4">
        <v>23109</v>
      </c>
      <c r="YK4" t="s">
        <v>575</v>
      </c>
      <c r="YM4">
        <v>44800</v>
      </c>
      <c r="YN4" t="s">
        <v>576</v>
      </c>
      <c r="YP4">
        <v>45100</v>
      </c>
      <c r="YQ4" t="s">
        <v>577</v>
      </c>
      <c r="YS4">
        <v>52904</v>
      </c>
      <c r="YT4" t="s">
        <v>578</v>
      </c>
      <c r="YV4">
        <v>50399</v>
      </c>
      <c r="YW4" t="s">
        <v>579</v>
      </c>
      <c r="YY4">
        <v>49400</v>
      </c>
      <c r="YZ4" t="s">
        <v>580</v>
      </c>
      <c r="ZB4">
        <v>57700</v>
      </c>
      <c r="ZC4" t="s">
        <v>581</v>
      </c>
      <c r="ZF4">
        <v>10589</v>
      </c>
      <c r="ZG4" t="s">
        <v>582</v>
      </c>
      <c r="ZI4">
        <v>13552</v>
      </c>
      <c r="ZJ4" t="s">
        <v>583</v>
      </c>
      <c r="ZL4">
        <v>25639</v>
      </c>
      <c r="ZM4" t="s">
        <v>584</v>
      </c>
      <c r="ZO4">
        <v>53983</v>
      </c>
      <c r="ZP4" t="s">
        <v>585</v>
      </c>
      <c r="ZR4">
        <v>32161</v>
      </c>
      <c r="ZS4" t="s">
        <v>586</v>
      </c>
      <c r="ZU4">
        <v>32287</v>
      </c>
      <c r="ZV4" t="s">
        <v>587</v>
      </c>
      <c r="ZX4">
        <v>14127</v>
      </c>
      <c r="ZY4" t="s">
        <v>588</v>
      </c>
      <c r="AAA4">
        <v>75700</v>
      </c>
      <c r="AAB4" t="s">
        <v>589</v>
      </c>
      <c r="AAE4">
        <v>16400</v>
      </c>
      <c r="AAF4" t="s">
        <v>590</v>
      </c>
      <c r="AAH4">
        <v>16882</v>
      </c>
      <c r="AAI4" t="s">
        <v>591</v>
      </c>
      <c r="AAK4">
        <v>16675</v>
      </c>
      <c r="AAL4" t="s">
        <v>592</v>
      </c>
      <c r="AAN4">
        <v>36900</v>
      </c>
      <c r="AAO4" t="s">
        <v>593</v>
      </c>
      <c r="AAQ4">
        <v>20600</v>
      </c>
      <c r="AAR4" t="s">
        <v>594</v>
      </c>
      <c r="AAT4">
        <v>25887</v>
      </c>
      <c r="AAU4" t="s">
        <v>595</v>
      </c>
      <c r="AAW4">
        <v>55400</v>
      </c>
      <c r="AAX4" t="s">
        <v>596</v>
      </c>
      <c r="ABA4">
        <v>22432</v>
      </c>
      <c r="ABB4" t="s">
        <v>597</v>
      </c>
      <c r="ABD4">
        <v>20234</v>
      </c>
      <c r="ABE4" t="s">
        <v>598</v>
      </c>
      <c r="ABG4">
        <v>25870</v>
      </c>
      <c r="ABH4" t="s">
        <v>599</v>
      </c>
      <c r="ABJ4">
        <v>14177</v>
      </c>
      <c r="ABK4" t="s">
        <v>600</v>
      </c>
      <c r="ABM4">
        <v>15945</v>
      </c>
      <c r="ABN4" t="s">
        <v>601</v>
      </c>
      <c r="ABP4">
        <v>49907</v>
      </c>
      <c r="ABQ4" t="s">
        <v>602</v>
      </c>
      <c r="ABT4">
        <v>20170</v>
      </c>
      <c r="ABU4" t="s">
        <v>603</v>
      </c>
      <c r="ABW4">
        <v>25897</v>
      </c>
      <c r="ABX4" t="s">
        <v>604</v>
      </c>
      <c r="ACA4">
        <v>19705</v>
      </c>
      <c r="ACB4" t="s">
        <v>605</v>
      </c>
      <c r="ACD4">
        <v>17610</v>
      </c>
      <c r="ACE4" t="s">
        <v>606</v>
      </c>
      <c r="ACG4">
        <v>25707</v>
      </c>
      <c r="ACH4" t="s">
        <v>607</v>
      </c>
      <c r="ACK4">
        <v>13531</v>
      </c>
      <c r="ACL4" t="s">
        <v>608</v>
      </c>
      <c r="ACN4">
        <v>24113</v>
      </c>
      <c r="ACO4" t="s">
        <v>609</v>
      </c>
      <c r="ACR4">
        <v>15235</v>
      </c>
      <c r="ACS4" t="s">
        <v>610</v>
      </c>
      <c r="ACU4">
        <v>25327</v>
      </c>
      <c r="ACV4" t="s">
        <v>611</v>
      </c>
      <c r="ACY4">
        <v>59574</v>
      </c>
      <c r="ACZ4" t="s">
        <v>612</v>
      </c>
      <c r="ADC4">
        <v>35656</v>
      </c>
      <c r="ADD4" t="s">
        <v>613</v>
      </c>
      <c r="ADG4">
        <v>99700</v>
      </c>
      <c r="ADH4" t="s">
        <v>614</v>
      </c>
      <c r="ADK4">
        <v>11309</v>
      </c>
      <c r="ADL4" t="s">
        <v>615</v>
      </c>
      <c r="ADO4">
        <v>38938</v>
      </c>
      <c r="ADP4" t="s">
        <v>616</v>
      </c>
      <c r="ADS4">
        <v>29679</v>
      </c>
      <c r="ADT4" t="s">
        <v>617</v>
      </c>
      <c r="ADV4">
        <v>26374</v>
      </c>
      <c r="ADW4" t="s">
        <v>618</v>
      </c>
      <c r="ADZ4">
        <v>7306</v>
      </c>
      <c r="AEA4" t="s">
        <v>619</v>
      </c>
      <c r="AEC4">
        <v>12260</v>
      </c>
      <c r="AED4" t="s">
        <v>620</v>
      </c>
      <c r="AEG4">
        <v>20000</v>
      </c>
      <c r="AEH4" t="s">
        <v>442</v>
      </c>
      <c r="AEK4">
        <v>17955</v>
      </c>
      <c r="AEL4" t="s">
        <v>621</v>
      </c>
      <c r="AEO4">
        <v>183222</v>
      </c>
      <c r="AEP4" t="s">
        <v>622</v>
      </c>
      <c r="AES4">
        <v>15389</v>
      </c>
      <c r="AET4" t="s">
        <v>623</v>
      </c>
      <c r="AEW4">
        <v>215029</v>
      </c>
      <c r="AEX4" t="s">
        <v>624</v>
      </c>
      <c r="AFA4">
        <v>277066</v>
      </c>
      <c r="AFB4" t="s">
        <v>625</v>
      </c>
      <c r="AFE4">
        <v>111756</v>
      </c>
      <c r="AFF4" t="s">
        <v>626</v>
      </c>
    </row>
    <row r="5" spans="1:841" x14ac:dyDescent="0.3">
      <c r="A5" s="37" t="s">
        <v>627</v>
      </c>
      <c r="B5">
        <v>23000</v>
      </c>
      <c r="E5">
        <v>17000</v>
      </c>
      <c r="I5">
        <v>3239</v>
      </c>
      <c r="L5">
        <v>26870</v>
      </c>
      <c r="O5">
        <v>19300</v>
      </c>
      <c r="R5">
        <v>26300</v>
      </c>
      <c r="U5">
        <v>65000</v>
      </c>
      <c r="X5">
        <v>47300</v>
      </c>
      <c r="AA5">
        <v>38000</v>
      </c>
      <c r="AD5">
        <v>52000</v>
      </c>
      <c r="AH5">
        <v>25500</v>
      </c>
      <c r="AK5">
        <v>25600</v>
      </c>
      <c r="AN5">
        <v>19300</v>
      </c>
      <c r="AQ5">
        <v>19919</v>
      </c>
      <c r="AT5">
        <v>26700</v>
      </c>
      <c r="AW5">
        <v>65000</v>
      </c>
      <c r="AZ5">
        <v>28600</v>
      </c>
      <c r="BD5">
        <v>22600</v>
      </c>
      <c r="BG5">
        <v>32000</v>
      </c>
      <c r="BJ5">
        <v>28200</v>
      </c>
      <c r="BM5">
        <v>37000</v>
      </c>
      <c r="BP5">
        <v>31200</v>
      </c>
      <c r="BS5">
        <v>22700</v>
      </c>
      <c r="BV5">
        <v>28400</v>
      </c>
      <c r="BY5">
        <v>32700</v>
      </c>
      <c r="CB5">
        <v>28698</v>
      </c>
      <c r="CE5">
        <v>30296</v>
      </c>
      <c r="CH5">
        <v>47000</v>
      </c>
      <c r="CK5">
        <v>25828</v>
      </c>
      <c r="CN5">
        <v>31200</v>
      </c>
      <c r="CQ5">
        <v>47976</v>
      </c>
      <c r="CT5">
        <v>29200</v>
      </c>
      <c r="CW5">
        <v>46700</v>
      </c>
      <c r="CZ5">
        <v>42008</v>
      </c>
      <c r="DC5">
        <v>67600</v>
      </c>
      <c r="DG5">
        <v>24550</v>
      </c>
      <c r="DJ5">
        <v>33300</v>
      </c>
      <c r="DM5">
        <v>25225</v>
      </c>
      <c r="DP5">
        <v>27300</v>
      </c>
      <c r="DS5">
        <v>32197</v>
      </c>
      <c r="DV5">
        <v>30530</v>
      </c>
      <c r="DY5">
        <v>29700</v>
      </c>
      <c r="EB5">
        <v>47100</v>
      </c>
      <c r="EE5">
        <v>40900</v>
      </c>
      <c r="EH5">
        <v>52309</v>
      </c>
      <c r="EK5">
        <v>42904</v>
      </c>
      <c r="EM5">
        <v>41100</v>
      </c>
      <c r="EP5">
        <v>33449</v>
      </c>
      <c r="ES5">
        <v>67100</v>
      </c>
      <c r="EV5">
        <v>45800</v>
      </c>
      <c r="EY5">
        <v>52700</v>
      </c>
      <c r="FB5">
        <v>42180</v>
      </c>
      <c r="FE5">
        <v>38823</v>
      </c>
      <c r="FH5">
        <v>48200</v>
      </c>
      <c r="FK5">
        <v>35274</v>
      </c>
      <c r="FN5">
        <v>69500</v>
      </c>
      <c r="FP5">
        <v>47000</v>
      </c>
      <c r="FT5">
        <v>37929</v>
      </c>
      <c r="FW5">
        <v>38884</v>
      </c>
      <c r="FZ5">
        <v>28207</v>
      </c>
      <c r="GC5">
        <v>46500</v>
      </c>
      <c r="GF5">
        <v>42100</v>
      </c>
      <c r="GI5">
        <v>26557</v>
      </c>
      <c r="GL5">
        <v>40560</v>
      </c>
      <c r="GO5">
        <v>42100</v>
      </c>
      <c r="GR5">
        <v>40600</v>
      </c>
      <c r="GU5">
        <v>35700</v>
      </c>
      <c r="GX5">
        <v>34900</v>
      </c>
      <c r="HA5">
        <v>51200</v>
      </c>
      <c r="HD5">
        <v>45700</v>
      </c>
      <c r="HG5">
        <v>41973</v>
      </c>
      <c r="HJ5">
        <v>35906</v>
      </c>
      <c r="HM5">
        <v>135900</v>
      </c>
      <c r="HP5">
        <v>52400</v>
      </c>
      <c r="HS5">
        <v>38300</v>
      </c>
      <c r="HV5">
        <v>37000</v>
      </c>
      <c r="HY5">
        <v>50400</v>
      </c>
      <c r="IB5">
        <v>51400</v>
      </c>
      <c r="IE5">
        <v>66600</v>
      </c>
      <c r="IH5">
        <v>57500</v>
      </c>
      <c r="IK5">
        <v>61200</v>
      </c>
      <c r="IN5">
        <v>73800</v>
      </c>
      <c r="IQ5">
        <v>50800</v>
      </c>
      <c r="IT5">
        <v>46593</v>
      </c>
      <c r="IW5">
        <v>67239</v>
      </c>
      <c r="JA5">
        <v>15783</v>
      </c>
      <c r="JD5">
        <v>39800</v>
      </c>
      <c r="JG5">
        <v>44487</v>
      </c>
      <c r="JJ5">
        <v>41789</v>
      </c>
      <c r="JM5">
        <v>54063</v>
      </c>
      <c r="JP5">
        <v>44400</v>
      </c>
      <c r="JS5">
        <v>43200</v>
      </c>
      <c r="JV5">
        <v>57000</v>
      </c>
      <c r="JY5">
        <v>38600</v>
      </c>
      <c r="KB5">
        <v>47400</v>
      </c>
      <c r="KE5">
        <v>40800</v>
      </c>
      <c r="KH5">
        <v>42900</v>
      </c>
      <c r="KK5">
        <v>46800</v>
      </c>
      <c r="KN5">
        <v>47190</v>
      </c>
      <c r="KQ5">
        <v>50791</v>
      </c>
      <c r="KT5">
        <v>64000</v>
      </c>
      <c r="KW5">
        <v>94600</v>
      </c>
      <c r="KZ5">
        <v>87100</v>
      </c>
      <c r="LC5">
        <v>87976</v>
      </c>
      <c r="LF5">
        <v>73900</v>
      </c>
      <c r="LI5">
        <v>75200</v>
      </c>
      <c r="LM5">
        <v>46447</v>
      </c>
      <c r="LP5">
        <v>61500</v>
      </c>
      <c r="LS5">
        <v>37032</v>
      </c>
      <c r="LV5">
        <v>47600</v>
      </c>
      <c r="LY5">
        <v>41198</v>
      </c>
      <c r="MB5">
        <v>51134</v>
      </c>
      <c r="ME5">
        <v>53600</v>
      </c>
      <c r="MH5">
        <v>48889</v>
      </c>
      <c r="MK5">
        <v>59700</v>
      </c>
      <c r="MN5">
        <v>60101</v>
      </c>
      <c r="MQ5">
        <v>56100</v>
      </c>
      <c r="MT5">
        <v>68800</v>
      </c>
      <c r="MW5">
        <v>44368</v>
      </c>
      <c r="MZ5">
        <v>62700</v>
      </c>
      <c r="NC5">
        <v>83000</v>
      </c>
      <c r="NF5">
        <v>52100</v>
      </c>
      <c r="NI5">
        <v>50841</v>
      </c>
      <c r="NL5">
        <v>71400</v>
      </c>
      <c r="NO5">
        <v>49600</v>
      </c>
      <c r="NR5">
        <v>64300</v>
      </c>
      <c r="NU5">
        <v>77000</v>
      </c>
      <c r="NX5">
        <v>45800</v>
      </c>
      <c r="OA5">
        <v>86100</v>
      </c>
      <c r="OD5">
        <v>87800</v>
      </c>
      <c r="OG5">
        <v>87784</v>
      </c>
      <c r="OK5">
        <v>27935</v>
      </c>
      <c r="ON5">
        <v>25614</v>
      </c>
      <c r="OQ5">
        <v>57400</v>
      </c>
      <c r="OT5">
        <v>64600</v>
      </c>
      <c r="OW5">
        <v>50031</v>
      </c>
      <c r="OZ5">
        <v>75700</v>
      </c>
      <c r="PC5">
        <v>55700</v>
      </c>
      <c r="PF5">
        <v>53000</v>
      </c>
      <c r="PI5">
        <v>77600</v>
      </c>
      <c r="PL5">
        <v>86000</v>
      </c>
      <c r="PO5">
        <v>56360</v>
      </c>
      <c r="PR5">
        <v>97500</v>
      </c>
      <c r="PU5">
        <v>79000</v>
      </c>
      <c r="PX5">
        <v>95700</v>
      </c>
      <c r="QA5">
        <v>79800</v>
      </c>
      <c r="QD5">
        <v>100600</v>
      </c>
      <c r="QH5">
        <v>41593</v>
      </c>
      <c r="QK5">
        <v>33822</v>
      </c>
      <c r="QN5">
        <v>34023</v>
      </c>
      <c r="QQ5">
        <v>47400</v>
      </c>
      <c r="QT5">
        <v>43207</v>
      </c>
      <c r="QW5">
        <v>54300</v>
      </c>
      <c r="QZ5">
        <v>81100</v>
      </c>
      <c r="RC5">
        <v>68200</v>
      </c>
      <c r="RF5">
        <v>34817</v>
      </c>
      <c r="RI5">
        <v>50224</v>
      </c>
      <c r="RL5">
        <v>40000</v>
      </c>
      <c r="RO5">
        <v>45330</v>
      </c>
      <c r="RQ5">
        <v>45329</v>
      </c>
      <c r="RT5">
        <v>74300</v>
      </c>
      <c r="RW5">
        <v>69200</v>
      </c>
      <c r="RZ5">
        <v>71000</v>
      </c>
      <c r="SC5">
        <v>99600</v>
      </c>
      <c r="SF5">
        <v>74200</v>
      </c>
      <c r="SI5">
        <v>62800</v>
      </c>
      <c r="SL5">
        <v>88600</v>
      </c>
      <c r="SO5">
        <v>67200</v>
      </c>
      <c r="SR5">
        <v>119000</v>
      </c>
      <c r="SU5">
        <v>91300</v>
      </c>
      <c r="SX5">
        <v>121700</v>
      </c>
      <c r="TA5">
        <v>97100</v>
      </c>
      <c r="TE5">
        <v>41200</v>
      </c>
      <c r="TH5">
        <v>47800</v>
      </c>
      <c r="TK5">
        <v>25402</v>
      </c>
      <c r="TN5">
        <v>42529</v>
      </c>
      <c r="TQ5">
        <v>53722</v>
      </c>
      <c r="TT5">
        <v>25880</v>
      </c>
      <c r="TW5">
        <v>52100</v>
      </c>
      <c r="TZ5">
        <v>49768</v>
      </c>
      <c r="UC5">
        <v>84125</v>
      </c>
      <c r="UF5">
        <v>80900</v>
      </c>
      <c r="UI5">
        <v>35800</v>
      </c>
      <c r="UL5">
        <v>91600</v>
      </c>
      <c r="UO5">
        <v>78500</v>
      </c>
      <c r="UR5">
        <v>93800</v>
      </c>
      <c r="UU5">
        <v>72719</v>
      </c>
      <c r="UX5">
        <v>73274</v>
      </c>
      <c r="VA5">
        <v>103200</v>
      </c>
      <c r="VD5">
        <v>72500</v>
      </c>
      <c r="VG5">
        <v>100300</v>
      </c>
      <c r="VJ5">
        <v>68600</v>
      </c>
      <c r="VN5">
        <v>18916</v>
      </c>
      <c r="VQ5">
        <v>41463</v>
      </c>
      <c r="VT5">
        <v>54168</v>
      </c>
      <c r="VW5">
        <v>46977</v>
      </c>
      <c r="VZ5">
        <v>67453</v>
      </c>
      <c r="WC5">
        <v>78700</v>
      </c>
      <c r="WF5">
        <v>133574</v>
      </c>
      <c r="WI5">
        <v>72108</v>
      </c>
      <c r="WM5">
        <v>37426</v>
      </c>
      <c r="WP5">
        <v>37631</v>
      </c>
      <c r="WS5">
        <v>40126</v>
      </c>
      <c r="WV5">
        <v>84400</v>
      </c>
      <c r="WY5">
        <v>51441</v>
      </c>
      <c r="XB5">
        <v>80600</v>
      </c>
      <c r="XE5">
        <v>89000</v>
      </c>
      <c r="XH5">
        <v>90900</v>
      </c>
      <c r="XK5">
        <v>90600</v>
      </c>
      <c r="XN5">
        <v>82077</v>
      </c>
      <c r="XQ5">
        <v>128800</v>
      </c>
      <c r="XT5">
        <v>162600</v>
      </c>
      <c r="XX5">
        <v>52813</v>
      </c>
      <c r="YA5">
        <v>46832</v>
      </c>
      <c r="YD5">
        <v>46823</v>
      </c>
      <c r="YG5">
        <v>42940</v>
      </c>
      <c r="YJ5">
        <v>64434</v>
      </c>
      <c r="YM5">
        <v>112800</v>
      </c>
      <c r="YP5">
        <v>109100</v>
      </c>
      <c r="YS5">
        <v>130500</v>
      </c>
      <c r="YV5">
        <v>110600</v>
      </c>
      <c r="YY5">
        <v>118700</v>
      </c>
      <c r="ZB5">
        <v>173700</v>
      </c>
      <c r="ZF5">
        <v>30431</v>
      </c>
      <c r="ZI5">
        <v>37164</v>
      </c>
      <c r="ZL5">
        <v>73854</v>
      </c>
      <c r="ZO5">
        <v>152400</v>
      </c>
      <c r="ZR5">
        <v>85996</v>
      </c>
      <c r="ZU5">
        <v>86099</v>
      </c>
      <c r="ZX5">
        <v>42916</v>
      </c>
      <c r="AAA5">
        <v>180200</v>
      </c>
      <c r="AAE5">
        <v>47588</v>
      </c>
      <c r="AAH5">
        <v>48264</v>
      </c>
      <c r="AAK5">
        <v>48262</v>
      </c>
      <c r="AAN5">
        <v>87700</v>
      </c>
      <c r="AAQ5">
        <v>64400</v>
      </c>
      <c r="AAT5">
        <v>79241</v>
      </c>
      <c r="AAW5">
        <v>107400</v>
      </c>
      <c r="ABA5">
        <v>58501</v>
      </c>
      <c r="ABD5">
        <v>52722</v>
      </c>
      <c r="ABG5">
        <v>68099</v>
      </c>
      <c r="ABJ5">
        <v>47469</v>
      </c>
      <c r="ABM5">
        <v>45048</v>
      </c>
      <c r="ABP5">
        <v>124600</v>
      </c>
      <c r="ABT5">
        <v>52865</v>
      </c>
      <c r="ABW5">
        <v>68247</v>
      </c>
      <c r="ACA5">
        <v>52739</v>
      </c>
      <c r="ACD5">
        <v>55750</v>
      </c>
      <c r="ACG5">
        <v>62500</v>
      </c>
      <c r="ACK5">
        <v>41966</v>
      </c>
      <c r="ACN5">
        <v>67552</v>
      </c>
      <c r="ACR5">
        <v>54933</v>
      </c>
      <c r="ACU5">
        <v>70457</v>
      </c>
      <c r="ACY5">
        <v>139000</v>
      </c>
      <c r="ADC5">
        <v>101291</v>
      </c>
      <c r="ADG5">
        <v>283500</v>
      </c>
      <c r="ADK5">
        <v>25271</v>
      </c>
      <c r="ADO5">
        <v>108165</v>
      </c>
      <c r="ADS5">
        <v>78958</v>
      </c>
      <c r="ADV5">
        <v>66256</v>
      </c>
      <c r="ADZ5">
        <v>16504</v>
      </c>
      <c r="AEC5">
        <v>29087</v>
      </c>
      <c r="AEG5">
        <v>50090</v>
      </c>
      <c r="AEK5">
        <v>49794</v>
      </c>
      <c r="AEO5">
        <v>484400</v>
      </c>
      <c r="AES5">
        <v>37867</v>
      </c>
      <c r="AEW5">
        <v>552980</v>
      </c>
      <c r="AFA5">
        <v>684005</v>
      </c>
      <c r="AFE5">
        <v>313932</v>
      </c>
    </row>
    <row r="6" spans="1:841" x14ac:dyDescent="0.3">
      <c r="A6" s="14" t="s">
        <v>628</v>
      </c>
    </row>
    <row r="7" spans="1:841" x14ac:dyDescent="0.3">
      <c r="A7" s="14" t="s">
        <v>629</v>
      </c>
    </row>
    <row r="8" spans="1:841" x14ac:dyDescent="0.3">
      <c r="A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Galvez</vt:lpstr>
      <vt:lpstr>Claudia</vt:lpstr>
      <vt:lpstr>Maynez</vt:lpstr>
      <vt:lpstr>Polls</vt:lpstr>
      <vt:lpstr>Results</vt:lpstr>
      <vt:lpstr>Vida Post</vt:lpstr>
      <vt:lpstr>Hoja1</vt:lpstr>
      <vt:lpstr>av</vt:lpstr>
      <vt:lpstr>cs</vt:lpstr>
      <vt:lpstr>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2024-10-09T06:40:37Z</dcterms:modified>
</cp:coreProperties>
</file>