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.sharepoint.com/teams/group-team.alfred/Shared Documents/4. MMA_861/Project/"/>
    </mc:Choice>
  </mc:AlternateContent>
  <xr:revisionPtr revIDLastSave="212" documentId="13_ncr:1_{D52C6178-C29A-4BC2-B09D-ED603FF8D70B}" xr6:coauthVersionLast="47" xr6:coauthVersionMax="47" xr10:uidLastSave="{BF4E43EB-DEB6-274D-87E0-96EEC6CD1DFF}"/>
  <bookViews>
    <workbookView xWindow="28340" yWindow="980" windowWidth="32940" windowHeight="18200" activeTab="6" xr2:uid="{2B0D4540-A373-5A44-BB04-FB4AB88C9EA3}"/>
  </bookViews>
  <sheets>
    <sheet name="Answer Report -2%" sheetId="12" r:id="rId1"/>
    <sheet name="Sensitivity Report -2%" sheetId="13" r:id="rId2"/>
    <sheet name="Answer Report 5%" sheetId="14" r:id="rId3"/>
    <sheet name="Sensitivity Report 5%" sheetId="15" r:id="rId4"/>
    <sheet name="Answer Report -1%" sheetId="16" r:id="rId5"/>
    <sheet name="Sensitivity Report -1%" sheetId="17" r:id="rId6"/>
    <sheet name="Alfred Investment Portfolio Mod" sheetId="7" r:id="rId7"/>
  </sheets>
  <definedNames>
    <definedName name="solver_adj" localSheetId="6" hidden="1">'Alfred Investment Portfolio Mod'!$B$25:$F$25</definedName>
    <definedName name="solver_cvg" localSheetId="6" hidden="1">0.0001</definedName>
    <definedName name="solver_drv" localSheetId="6" hidden="1">1</definedName>
    <definedName name="solver_eng" localSheetId="6" hidden="1">2</definedName>
    <definedName name="solver_est" localSheetId="6" hidden="1">1</definedName>
    <definedName name="solver_itr" localSheetId="6" hidden="1">2147483647</definedName>
    <definedName name="solver_lhs1" localSheetId="6" hidden="1">'Alfred Investment Portfolio Mod'!$B$32</definedName>
    <definedName name="solver_lhs2" localSheetId="6" hidden="1">'Alfred Investment Portfolio Mod'!$B$33:$B$37</definedName>
    <definedName name="solver_lhs3" localSheetId="6" hidden="1">'Alfred Investment Portfolio Mod'!#REF!</definedName>
    <definedName name="solver_lin" localSheetId="6" hidden="1">1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2</definedName>
    <definedName name="solver_nwt" localSheetId="6" hidden="1">1</definedName>
    <definedName name="solver_opt" localSheetId="6" hidden="1">'Alfred Investment Portfolio Mod'!$B$40</definedName>
    <definedName name="solver_pre" localSheetId="6" hidden="1">0.000001</definedName>
    <definedName name="solver_rbv" localSheetId="6" hidden="1">1</definedName>
    <definedName name="solver_rel1" localSheetId="6" hidden="1">2</definedName>
    <definedName name="solver_rel2" localSheetId="6" hidden="1">3</definedName>
    <definedName name="solver_rel3" localSheetId="6" hidden="1">2</definedName>
    <definedName name="solver_rhs1" localSheetId="6" hidden="1">'Alfred Investment Portfolio Mod'!$D$32</definedName>
    <definedName name="solver_rhs2" localSheetId="6" hidden="1">'Alfred Investment Portfolio Mod'!$D$33:$D$37</definedName>
    <definedName name="solver_rhs3" localSheetId="6" hidden="1">'Alfred Investment Portfolio Mod'!#REF!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1</definedName>
    <definedName name="solver_val" localSheetId="6" hidden="1">0</definedName>
    <definedName name="solver_ver" localSheetId="6" hidden="1">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7" l="1"/>
  <c r="B33" i="7" s="1"/>
  <c r="F28" i="7"/>
  <c r="B37" i="7" s="1"/>
  <c r="E28" i="7"/>
  <c r="D28" i="7"/>
  <c r="C28" i="7"/>
  <c r="B32" i="7"/>
  <c r="B40" i="7" l="1"/>
  <c r="B36" i="7"/>
  <c r="B35" i="7"/>
  <c r="B34" i="7"/>
  <c r="D34" i="7"/>
  <c r="D35" i="7"/>
  <c r="D36" i="7"/>
  <c r="D37" i="7"/>
  <c r="D33" i="7"/>
</calcChain>
</file>

<file path=xl/sharedStrings.xml><?xml version="1.0" encoding="utf-8"?>
<sst xmlns="http://schemas.openxmlformats.org/spreadsheetml/2006/main" count="406" uniqueCount="116">
  <si>
    <t>Worksheet: [Alfred Investment Company_vf.xlsx]Alfred Investment Portfolio Mod</t>
  </si>
  <si>
    <t>Variable Cells</t>
  </si>
  <si>
    <t>Final</t>
  </si>
  <si>
    <t>Reduced</t>
  </si>
  <si>
    <t>Objective</t>
  </si>
  <si>
    <t>Allowable</t>
  </si>
  <si>
    <t>Cell</t>
  </si>
  <si>
    <t>Name</t>
  </si>
  <si>
    <t>Value</t>
  </si>
  <si>
    <t>Cost</t>
  </si>
  <si>
    <t>Coefficient</t>
  </si>
  <si>
    <t>Increase</t>
  </si>
  <si>
    <t>Decrease</t>
  </si>
  <si>
    <t>Proportion to invest LCE</t>
  </si>
  <si>
    <t>Proportion to invest MCE</t>
  </si>
  <si>
    <t>Proportion to invest BE</t>
  </si>
  <si>
    <t>Proportion to invest FI</t>
  </si>
  <si>
    <t>Proportion to invest BF</t>
  </si>
  <si>
    <t>Constraints</t>
  </si>
  <si>
    <t>Shadow</t>
  </si>
  <si>
    <t>Constraint</t>
  </si>
  <si>
    <t>Price</t>
  </si>
  <si>
    <t>R.H. Side</t>
  </si>
  <si>
    <t>$B$32</t>
  </si>
  <si>
    <t>Proportion Constraint Calculated Value</t>
  </si>
  <si>
    <t>$B$33</t>
  </si>
  <si>
    <t>Minimum Return Constraint for Scenario 1 Calculated Value</t>
  </si>
  <si>
    <t>$B$34</t>
  </si>
  <si>
    <t>Minimum Return Constraint for Scenario 2 Calculated Value</t>
  </si>
  <si>
    <t>$B$35</t>
  </si>
  <si>
    <t>Minimum Return Constraint for Scenario 3 Calculated Value</t>
  </si>
  <si>
    <t>$B$36</t>
  </si>
  <si>
    <t>Minimum Return Constraint for Scenario 4 Calculated Value</t>
  </si>
  <si>
    <t>$B$37</t>
  </si>
  <si>
    <t>Minimum Return Constraint for Scenario 5 Calculated Value</t>
  </si>
  <si>
    <t>$B$40</t>
  </si>
  <si>
    <t>Inputs</t>
  </si>
  <si>
    <t>Minimum % return expected</t>
  </si>
  <si>
    <t>Historical % Annual Returns on different Mutual funds</t>
  </si>
  <si>
    <t>Year/Mutual Fund</t>
  </si>
  <si>
    <t>Large Cap Equities (LCE)</t>
  </si>
  <si>
    <t>Mid Cap Equities (MCE)</t>
  </si>
  <si>
    <t>Balanced Equities (BE)</t>
  </si>
  <si>
    <t>Fixed Income (FI)</t>
  </si>
  <si>
    <t>Balanced Funds (BF)</t>
  </si>
  <si>
    <t>Probabilities of each of the scenario/combination to occur over the next 12 months</t>
  </si>
  <si>
    <t>Probability</t>
  </si>
  <si>
    <t>Decision Variables</t>
  </si>
  <si>
    <t>Returns from each year</t>
  </si>
  <si>
    <t>S1</t>
  </si>
  <si>
    <t>S2</t>
  </si>
  <si>
    <t>S3</t>
  </si>
  <si>
    <t>S4</t>
  </si>
  <si>
    <t>S5</t>
  </si>
  <si>
    <t>% Return</t>
  </si>
  <si>
    <t>Weightage/proportion to invest</t>
  </si>
  <si>
    <t>LCE</t>
  </si>
  <si>
    <t>MCE</t>
  </si>
  <si>
    <t>BE</t>
  </si>
  <si>
    <t>FI</t>
  </si>
  <si>
    <t>BF</t>
  </si>
  <si>
    <t>Proportion to invest</t>
  </si>
  <si>
    <t>Calculated Value</t>
  </si>
  <si>
    <t>Expected</t>
  </si>
  <si>
    <t>Proportion Constraint</t>
  </si>
  <si>
    <t>=</t>
  </si>
  <si>
    <t>Minimum Return Constraint for Scenario 1</t>
  </si>
  <si>
    <t>&gt;=</t>
  </si>
  <si>
    <t>Minimum Return Constraint for Scenario 2</t>
  </si>
  <si>
    <t>Minimum Return Constraint for Scenario 3</t>
  </si>
  <si>
    <t>Minimum Return Constraint for Scenario 4</t>
  </si>
  <si>
    <t>Minimum Return Constraint for Scenario 5</t>
  </si>
  <si>
    <t>Expected % return on investment</t>
  </si>
  <si>
    <t>Objective Function</t>
  </si>
  <si>
    <t>Microsoft Excel 16.51 Answer Report</t>
  </si>
  <si>
    <t>Report Created: 2021-08-01 9:26:35 PM</t>
  </si>
  <si>
    <t>Result: Solver found a solution.  All constraints and optimality conditions are satisfied.</t>
  </si>
  <si>
    <t>Solver Engine</t>
  </si>
  <si>
    <t>Engine: Simplex LP</t>
  </si>
  <si>
    <t>Solution Time: 1306.255 Seconds.</t>
  </si>
  <si>
    <t>Iterations: 3 Subproblems: 0</t>
  </si>
  <si>
    <t>Solver Options</t>
  </si>
  <si>
    <t>Max Time Unlimited, Iterations Unlimited, Precision 0.000001, Use Automatic Scaling</t>
  </si>
  <si>
    <t>Max Subproblems Unlimited, Max Integer Sols Unlimited, Integer Tolerance 1%, Assume NonNegative</t>
  </si>
  <si>
    <t>Objective Cell (Max)</t>
  </si>
  <si>
    <t>Original Value</t>
  </si>
  <si>
    <t>Final Value</t>
  </si>
  <si>
    <t>Integer</t>
  </si>
  <si>
    <t>Cell Value</t>
  </si>
  <si>
    <t>Formula</t>
  </si>
  <si>
    <t>Status</t>
  </si>
  <si>
    <t>Slack</t>
  </si>
  <si>
    <t>Expected % return on investment Calculated Value</t>
  </si>
  <si>
    <t>$B$25</t>
  </si>
  <si>
    <t>Contin</t>
  </si>
  <si>
    <t>$C$25</t>
  </si>
  <si>
    <t>$D$25</t>
  </si>
  <si>
    <t>$E$25</t>
  </si>
  <si>
    <t>$F$25</t>
  </si>
  <si>
    <t>$B$32=$D$32</t>
  </si>
  <si>
    <t>Binding</t>
  </si>
  <si>
    <t>$B$33&gt;=$D$33</t>
  </si>
  <si>
    <t>Not Binding</t>
  </si>
  <si>
    <t>$B$34&gt;=$D$34</t>
  </si>
  <si>
    <t>$B$35&gt;=$D$35</t>
  </si>
  <si>
    <t>$B$36&gt;=$D$36</t>
  </si>
  <si>
    <t>$B$37&gt;=$D$37</t>
  </si>
  <si>
    <t>Microsoft Excel 16.51 Sensitivity Report</t>
  </si>
  <si>
    <t>Report Created: 2021-08-01 9:26:36 PM</t>
  </si>
  <si>
    <t>Report Created: 2021-08-01 9:29:23 PM</t>
  </si>
  <si>
    <t>Solution Time: 1227.082 Seconds.</t>
  </si>
  <si>
    <t>Iterations: 7 Subproblems: 0</t>
  </si>
  <si>
    <t>Report Created: 2021-08-01 9:29:24 PM</t>
  </si>
  <si>
    <t>Report Created: 2021-08-01 9:30:57 PM</t>
  </si>
  <si>
    <t>Solution Time: 1269.263 Seconds.</t>
  </si>
  <si>
    <t>Report Created: 2021-08-01 9:30:58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</si>
</sst>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[$$-1009]#,##0.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166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2" borderId="1" xfId="0" applyFont="1" applyFill="1" applyBorder="1" applyAlignment="1"/>
    <xf numFmtId="2" fontId="0" fillId="2" borderId="6" xfId="0" applyNumberFormat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2" fontId="5" fillId="5" borderId="1" xfId="0" applyNumberFormat="1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1" fontId="1" fillId="6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quotePrefix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2" fontId="0" fillId="0" borderId="5" xfId="0" applyNumberFormat="1" applyFill="1" applyBorder="1" applyAlignment="1"/>
    <xf numFmtId="165" fontId="0" fillId="0" borderId="4" xfId="0" applyNumberFormat="1" applyFill="1" applyBorder="1" applyAlignment="1"/>
    <xf numFmtId="165" fontId="0" fillId="0" borderId="5" xfId="0" applyNumberFormat="1" applyFill="1" applyBorder="1" applyAlignment="1"/>
    <xf numFmtId="2" fontId="0" fillId="0" borderId="4" xfId="0" applyNumberFormat="1" applyFill="1" applyBorder="1" applyAlignment="1"/>
    <xf numFmtId="0" fontId="8" fillId="0" borderId="2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B6228-4F14-9348-B28B-6AE5ECA5473C}">
  <dimension ref="A1:G35"/>
  <sheetViews>
    <sheetView showGridLines="0" workbookViewId="0"/>
  </sheetViews>
  <sheetFormatPr baseColWidth="10" defaultRowHeight="16" x14ac:dyDescent="0.2"/>
  <cols>
    <col min="1" max="1" width="2.33203125" customWidth="1"/>
    <col min="2" max="2" width="6.33203125" bestFit="1" customWidth="1"/>
    <col min="3" max="3" width="51.1640625" bestFit="1" customWidth="1"/>
    <col min="4" max="4" width="12.83203125" bestFit="1" customWidth="1"/>
    <col min="5" max="5" width="13.5" bestFit="1" customWidth="1"/>
    <col min="6" max="6" width="10.83203125" bestFit="1" customWidth="1"/>
    <col min="7" max="7" width="5.6640625" bestFit="1" customWidth="1"/>
  </cols>
  <sheetData>
    <row r="1" spans="1:5" x14ac:dyDescent="0.2">
      <c r="A1" s="1" t="s">
        <v>74</v>
      </c>
    </row>
    <row r="2" spans="1:5" x14ac:dyDescent="0.2">
      <c r="A2" s="1" t="s">
        <v>0</v>
      </c>
    </row>
    <row r="3" spans="1:5" x14ac:dyDescent="0.2">
      <c r="A3" s="1" t="s">
        <v>75</v>
      </c>
    </row>
    <row r="4" spans="1:5" x14ac:dyDescent="0.2">
      <c r="A4" s="1" t="s">
        <v>76</v>
      </c>
    </row>
    <row r="5" spans="1:5" x14ac:dyDescent="0.2">
      <c r="A5" s="1" t="s">
        <v>77</v>
      </c>
    </row>
    <row r="6" spans="1:5" x14ac:dyDescent="0.2">
      <c r="A6" s="1"/>
      <c r="B6" t="s">
        <v>78</v>
      </c>
    </row>
    <row r="7" spans="1:5" x14ac:dyDescent="0.2">
      <c r="A7" s="1"/>
      <c r="B7" t="s">
        <v>79</v>
      </c>
    </row>
    <row r="8" spans="1:5" x14ac:dyDescent="0.2">
      <c r="A8" s="1"/>
      <c r="B8" t="s">
        <v>80</v>
      </c>
    </row>
    <row r="9" spans="1:5" x14ac:dyDescent="0.2">
      <c r="A9" s="1" t="s">
        <v>81</v>
      </c>
    </row>
    <row r="10" spans="1:5" x14ac:dyDescent="0.2">
      <c r="B10" t="s">
        <v>82</v>
      </c>
    </row>
    <row r="11" spans="1:5" x14ac:dyDescent="0.2">
      <c r="B11" t="s">
        <v>83</v>
      </c>
    </row>
    <row r="14" spans="1:5" ht="17" thickBot="1" x14ac:dyDescent="0.25">
      <c r="A14" t="s">
        <v>84</v>
      </c>
    </row>
    <row r="15" spans="1:5" ht="17" thickBot="1" x14ac:dyDescent="0.25">
      <c r="B15" s="26" t="s">
        <v>6</v>
      </c>
      <c r="C15" s="26" t="s">
        <v>7</v>
      </c>
      <c r="D15" s="26" t="s">
        <v>85</v>
      </c>
      <c r="E15" s="26" t="s">
        <v>86</v>
      </c>
    </row>
    <row r="16" spans="1:5" ht="17" thickBot="1" x14ac:dyDescent="0.25">
      <c r="B16" s="3" t="s">
        <v>35</v>
      </c>
      <c r="C16" s="3" t="s">
        <v>92</v>
      </c>
      <c r="D16" s="27">
        <v>18.981867961728039</v>
      </c>
      <c r="E16" s="27">
        <v>17.962938536907252</v>
      </c>
    </row>
    <row r="19" spans="1:7" ht="17" thickBot="1" x14ac:dyDescent="0.25">
      <c r="A19" t="s">
        <v>1</v>
      </c>
    </row>
    <row r="20" spans="1:7" ht="17" thickBot="1" x14ac:dyDescent="0.25">
      <c r="B20" s="26" t="s">
        <v>6</v>
      </c>
      <c r="C20" s="26" t="s">
        <v>7</v>
      </c>
      <c r="D20" s="26" t="s">
        <v>85</v>
      </c>
      <c r="E20" s="26" t="s">
        <v>86</v>
      </c>
      <c r="F20" s="26" t="s">
        <v>87</v>
      </c>
    </row>
    <row r="21" spans="1:7" x14ac:dyDescent="0.2">
      <c r="B21" s="2" t="s">
        <v>93</v>
      </c>
      <c r="C21" s="2" t="s">
        <v>13</v>
      </c>
      <c r="D21" s="28">
        <v>0.68039045133855236</v>
      </c>
      <c r="E21" s="28">
        <v>0.60823893649000382</v>
      </c>
      <c r="F21" s="2" t="s">
        <v>94</v>
      </c>
    </row>
    <row r="22" spans="1:7" x14ac:dyDescent="0.2">
      <c r="B22" s="2" t="s">
        <v>95</v>
      </c>
      <c r="C22" s="2" t="s">
        <v>14</v>
      </c>
      <c r="D22" s="28">
        <v>0</v>
      </c>
      <c r="E22" s="28">
        <v>0</v>
      </c>
      <c r="F22" s="2" t="s">
        <v>94</v>
      </c>
    </row>
    <row r="23" spans="1:7" x14ac:dyDescent="0.2">
      <c r="B23" s="2" t="s">
        <v>96</v>
      </c>
      <c r="C23" s="2" t="s">
        <v>15</v>
      </c>
      <c r="D23" s="28">
        <v>0.24666086788441094</v>
      </c>
      <c r="E23" s="28">
        <v>0.2312307748706105</v>
      </c>
      <c r="F23" s="2" t="s">
        <v>94</v>
      </c>
    </row>
    <row r="24" spans="1:7" x14ac:dyDescent="0.2">
      <c r="B24" s="2" t="s">
        <v>97</v>
      </c>
      <c r="C24" s="2" t="s">
        <v>16</v>
      </c>
      <c r="D24" s="28">
        <v>7.2948680777036853E-2</v>
      </c>
      <c r="E24" s="28">
        <v>0.16053028863938573</v>
      </c>
      <c r="F24" s="2" t="s">
        <v>94</v>
      </c>
    </row>
    <row r="25" spans="1:7" ht="17" thickBot="1" x14ac:dyDescent="0.25">
      <c r="B25" s="3" t="s">
        <v>98</v>
      </c>
      <c r="C25" s="3" t="s">
        <v>17</v>
      </c>
      <c r="D25" s="29">
        <v>0</v>
      </c>
      <c r="E25" s="29">
        <v>0</v>
      </c>
      <c r="F25" s="3" t="s">
        <v>94</v>
      </c>
    </row>
    <row r="28" spans="1:7" ht="17" thickBot="1" x14ac:dyDescent="0.25">
      <c r="A28" t="s">
        <v>18</v>
      </c>
    </row>
    <row r="29" spans="1:7" ht="17" thickBot="1" x14ac:dyDescent="0.25">
      <c r="B29" s="26" t="s">
        <v>6</v>
      </c>
      <c r="C29" s="26" t="s">
        <v>7</v>
      </c>
      <c r="D29" s="26" t="s">
        <v>88</v>
      </c>
      <c r="E29" s="26" t="s">
        <v>89</v>
      </c>
      <c r="F29" s="26" t="s">
        <v>90</v>
      </c>
      <c r="G29" s="26" t="s">
        <v>91</v>
      </c>
    </row>
    <row r="30" spans="1:7" x14ac:dyDescent="0.2">
      <c r="B30" s="2" t="s">
        <v>23</v>
      </c>
      <c r="C30" s="2" t="s">
        <v>24</v>
      </c>
      <c r="D30" s="30">
        <v>1</v>
      </c>
      <c r="E30" s="2" t="s">
        <v>99</v>
      </c>
      <c r="F30" s="2" t="s">
        <v>100</v>
      </c>
      <c r="G30" s="2">
        <v>0</v>
      </c>
    </row>
    <row r="31" spans="1:7" x14ac:dyDescent="0.2">
      <c r="B31" s="2" t="s">
        <v>25</v>
      </c>
      <c r="C31" s="2" t="s">
        <v>26</v>
      </c>
      <c r="D31" s="30">
        <v>20.858279974538682</v>
      </c>
      <c r="E31" s="2" t="s">
        <v>101</v>
      </c>
      <c r="F31" s="2" t="s">
        <v>102</v>
      </c>
      <c r="G31" s="30">
        <v>21.858279974538682</v>
      </c>
    </row>
    <row r="32" spans="1:7" x14ac:dyDescent="0.2">
      <c r="B32" s="2" t="s">
        <v>27</v>
      </c>
      <c r="C32" s="2" t="s">
        <v>28</v>
      </c>
      <c r="D32" s="30">
        <v>30.321362980440778</v>
      </c>
      <c r="E32" s="2" t="s">
        <v>103</v>
      </c>
      <c r="F32" s="2" t="s">
        <v>102</v>
      </c>
      <c r="G32" s="30">
        <v>31.321362980440778</v>
      </c>
    </row>
    <row r="33" spans="2:7" x14ac:dyDescent="0.2">
      <c r="B33" s="2" t="s">
        <v>29</v>
      </c>
      <c r="C33" s="2" t="s">
        <v>30</v>
      </c>
      <c r="D33" s="30">
        <v>-1.0000000000000009</v>
      </c>
      <c r="E33" s="2" t="s">
        <v>104</v>
      </c>
      <c r="F33" s="2" t="s">
        <v>100</v>
      </c>
      <c r="G33" s="30">
        <v>0</v>
      </c>
    </row>
    <row r="34" spans="2:7" x14ac:dyDescent="0.2">
      <c r="B34" s="2" t="s">
        <v>31</v>
      </c>
      <c r="C34" s="2" t="s">
        <v>32</v>
      </c>
      <c r="D34" s="30">
        <v>17.144027494226215</v>
      </c>
      <c r="E34" s="2" t="s">
        <v>105</v>
      </c>
      <c r="F34" s="2" t="s">
        <v>102</v>
      </c>
      <c r="G34" s="30">
        <v>18.144027494226215</v>
      </c>
    </row>
    <row r="35" spans="2:7" ht="17" thickBot="1" x14ac:dyDescent="0.25">
      <c r="B35" s="3" t="s">
        <v>33</v>
      </c>
      <c r="C35" s="3" t="s">
        <v>34</v>
      </c>
      <c r="D35" s="27">
        <v>-1</v>
      </c>
      <c r="E35" s="3" t="s">
        <v>106</v>
      </c>
      <c r="F35" s="3" t="s">
        <v>100</v>
      </c>
      <c r="G35" s="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0BFD-20D6-0342-8B46-BC43785F27F9}">
  <dimension ref="A1:H23"/>
  <sheetViews>
    <sheetView showGridLines="0" workbookViewId="0">
      <selection sqref="A1:A3"/>
    </sheetView>
  </sheetViews>
  <sheetFormatPr baseColWidth="10" defaultRowHeight="16" x14ac:dyDescent="0.2"/>
  <cols>
    <col min="1" max="1" width="2.33203125" customWidth="1"/>
    <col min="2" max="2" width="6.33203125" bestFit="1" customWidth="1"/>
    <col min="3" max="3" width="51.1640625" bestFit="1" customWidth="1"/>
    <col min="4" max="4" width="12.1640625" bestFit="1" customWidth="1"/>
    <col min="5" max="5" width="12.83203125" bestFit="1" customWidth="1"/>
    <col min="6" max="6" width="10" bestFit="1" customWidth="1"/>
    <col min="7" max="8" width="12.1640625" bestFit="1" customWidth="1"/>
  </cols>
  <sheetData>
    <row r="1" spans="1:8" x14ac:dyDescent="0.2">
      <c r="A1" s="1" t="s">
        <v>107</v>
      </c>
    </row>
    <row r="2" spans="1:8" x14ac:dyDescent="0.2">
      <c r="A2" s="1" t="s">
        <v>0</v>
      </c>
    </row>
    <row r="3" spans="1:8" x14ac:dyDescent="0.2">
      <c r="A3" s="1" t="s">
        <v>108</v>
      </c>
    </row>
    <row r="6" spans="1:8" ht="17" thickBot="1" x14ac:dyDescent="0.25">
      <c r="A6" t="s">
        <v>1</v>
      </c>
    </row>
    <row r="7" spans="1:8" x14ac:dyDescent="0.2">
      <c r="B7" s="31"/>
      <c r="C7" s="31"/>
      <c r="D7" s="31" t="s">
        <v>2</v>
      </c>
      <c r="E7" s="31" t="s">
        <v>3</v>
      </c>
      <c r="F7" s="31" t="s">
        <v>4</v>
      </c>
      <c r="G7" s="31" t="s">
        <v>5</v>
      </c>
      <c r="H7" s="31" t="s">
        <v>5</v>
      </c>
    </row>
    <row r="8" spans="1:8" ht="17" thickBot="1" x14ac:dyDescent="0.25">
      <c r="B8" s="32" t="s">
        <v>6</v>
      </c>
      <c r="C8" s="32" t="s">
        <v>7</v>
      </c>
      <c r="D8" s="32" t="s">
        <v>8</v>
      </c>
      <c r="E8" s="32" t="s">
        <v>9</v>
      </c>
      <c r="F8" s="32" t="s">
        <v>10</v>
      </c>
      <c r="G8" s="32" t="s">
        <v>11</v>
      </c>
      <c r="H8" s="32" t="s">
        <v>12</v>
      </c>
    </row>
    <row r="9" spans="1:8" x14ac:dyDescent="0.2">
      <c r="B9" s="2" t="s">
        <v>93</v>
      </c>
      <c r="C9" s="2" t="s">
        <v>13</v>
      </c>
      <c r="D9" s="2">
        <v>0.60823893649000382</v>
      </c>
      <c r="E9" s="2">
        <v>0</v>
      </c>
      <c r="F9" s="2">
        <v>19.829000000000004</v>
      </c>
      <c r="G9" s="2">
        <v>1E+30</v>
      </c>
      <c r="H9" s="2">
        <v>2.3515859164471329</v>
      </c>
    </row>
    <row r="10" spans="1:8" x14ac:dyDescent="0.2">
      <c r="B10" s="2" t="s">
        <v>95</v>
      </c>
      <c r="C10" s="2" t="s">
        <v>14</v>
      </c>
      <c r="D10" s="2">
        <v>0</v>
      </c>
      <c r="E10" s="2">
        <v>-2.8110833734915808</v>
      </c>
      <c r="F10" s="2">
        <v>14.059999999999999</v>
      </c>
      <c r="G10" s="2">
        <v>2.8110833734915808</v>
      </c>
      <c r="H10" s="2">
        <v>1E+30</v>
      </c>
    </row>
    <row r="11" spans="1:8" x14ac:dyDescent="0.2">
      <c r="B11" s="2" t="s">
        <v>96</v>
      </c>
      <c r="C11" s="2" t="s">
        <v>15</v>
      </c>
      <c r="D11" s="2">
        <v>0.2312307748706105</v>
      </c>
      <c r="E11" s="2">
        <v>0</v>
      </c>
      <c r="F11" s="2">
        <v>19.834999999999994</v>
      </c>
      <c r="G11" s="2">
        <v>6.2546825491456959</v>
      </c>
      <c r="H11" s="2">
        <v>27.213562306900059</v>
      </c>
    </row>
    <row r="12" spans="1:8" x14ac:dyDescent="0.2">
      <c r="B12" s="2" t="s">
        <v>97</v>
      </c>
      <c r="C12" s="2" t="s">
        <v>16</v>
      </c>
      <c r="D12" s="2">
        <v>0.16053028863938573</v>
      </c>
      <c r="E12" s="2">
        <v>0</v>
      </c>
      <c r="F12" s="2">
        <v>8.1960000000000051</v>
      </c>
      <c r="G12" s="2">
        <v>11.624462184873966</v>
      </c>
      <c r="H12" s="2">
        <v>11.065617046648695</v>
      </c>
    </row>
    <row r="13" spans="1:8" ht="17" thickBot="1" x14ac:dyDescent="0.25">
      <c r="B13" s="3" t="s">
        <v>98</v>
      </c>
      <c r="C13" s="3" t="s">
        <v>17</v>
      </c>
      <c r="D13" s="3">
        <v>0</v>
      </c>
      <c r="E13" s="3">
        <v>-12.056175568130696</v>
      </c>
      <c r="F13" s="3">
        <v>7.6209999999999951</v>
      </c>
      <c r="G13" s="3">
        <v>12.056175568130696</v>
      </c>
      <c r="H13" s="3">
        <v>1E+30</v>
      </c>
    </row>
    <row r="15" spans="1:8" ht="17" thickBot="1" x14ac:dyDescent="0.25">
      <c r="A15" t="s">
        <v>18</v>
      </c>
    </row>
    <row r="16" spans="1:8" x14ac:dyDescent="0.2">
      <c r="B16" s="31"/>
      <c r="C16" s="31"/>
      <c r="D16" s="31" t="s">
        <v>2</v>
      </c>
      <c r="E16" s="31" t="s">
        <v>19</v>
      </c>
      <c r="F16" s="31" t="s">
        <v>20</v>
      </c>
      <c r="G16" s="31" t="s">
        <v>5</v>
      </c>
      <c r="H16" s="31" t="s">
        <v>5</v>
      </c>
    </row>
    <row r="17" spans="2:8" ht="17" thickBot="1" x14ac:dyDescent="0.25">
      <c r="B17" s="32" t="s">
        <v>6</v>
      </c>
      <c r="C17" s="32" t="s">
        <v>7</v>
      </c>
      <c r="D17" s="32" t="s">
        <v>8</v>
      </c>
      <c r="E17" s="32" t="s">
        <v>21</v>
      </c>
      <c r="F17" s="32" t="s">
        <v>22</v>
      </c>
      <c r="G17" s="32" t="s">
        <v>11</v>
      </c>
      <c r="H17" s="32" t="s">
        <v>12</v>
      </c>
    </row>
    <row r="18" spans="2:8" x14ac:dyDescent="0.2">
      <c r="B18" s="2" t="s">
        <v>23</v>
      </c>
      <c r="C18" s="2" t="s">
        <v>24</v>
      </c>
      <c r="D18" s="2">
        <v>1</v>
      </c>
      <c r="E18" s="2">
        <v>16.944009112086466</v>
      </c>
      <c r="F18" s="2">
        <v>1</v>
      </c>
      <c r="G18" s="2">
        <v>1E+30</v>
      </c>
      <c r="H18" s="2">
        <v>0.64700762399058687</v>
      </c>
    </row>
    <row r="19" spans="2:8" x14ac:dyDescent="0.2">
      <c r="B19" s="2" t="s">
        <v>25</v>
      </c>
      <c r="C19" s="2" t="s">
        <v>26</v>
      </c>
      <c r="D19" s="2">
        <v>20.858279974538682</v>
      </c>
      <c r="E19" s="2">
        <v>0</v>
      </c>
      <c r="F19" s="2">
        <v>-1</v>
      </c>
      <c r="G19" s="2">
        <v>21.858279974538682</v>
      </c>
      <c r="H19" s="2">
        <v>1E+30</v>
      </c>
    </row>
    <row r="20" spans="2:8" x14ac:dyDescent="0.2">
      <c r="B20" s="2" t="s">
        <v>27</v>
      </c>
      <c r="C20" s="2" t="s">
        <v>28</v>
      </c>
      <c r="D20" s="2">
        <v>30.321362980440778</v>
      </c>
      <c r="E20" s="2">
        <v>0</v>
      </c>
      <c r="F20" s="2">
        <v>-1</v>
      </c>
      <c r="G20" s="2">
        <v>31.321362980440774</v>
      </c>
      <c r="H20" s="2">
        <v>1E+30</v>
      </c>
    </row>
    <row r="21" spans="2:8" x14ac:dyDescent="0.2">
      <c r="B21" s="2" t="s">
        <v>29</v>
      </c>
      <c r="C21" s="2" t="s">
        <v>30</v>
      </c>
      <c r="D21" s="2">
        <v>-1.0000000000000009</v>
      </c>
      <c r="E21" s="2">
        <v>-0.13830205656812089</v>
      </c>
      <c r="F21" s="2">
        <v>-1</v>
      </c>
      <c r="G21" s="2">
        <v>21.099421965317923</v>
      </c>
      <c r="H21" s="2">
        <v>13.492773109243698</v>
      </c>
    </row>
    <row r="22" spans="2:8" x14ac:dyDescent="0.2">
      <c r="B22" s="2" t="s">
        <v>31</v>
      </c>
      <c r="C22" s="2" t="s">
        <v>32</v>
      </c>
      <c r="D22" s="2">
        <v>17.144027494226215</v>
      </c>
      <c r="E22" s="2">
        <v>0</v>
      </c>
      <c r="F22" s="2">
        <v>-1</v>
      </c>
      <c r="G22" s="2">
        <v>18.144027494226215</v>
      </c>
      <c r="H22" s="2">
        <v>1E+30</v>
      </c>
    </row>
    <row r="23" spans="2:8" ht="17" thickBot="1" x14ac:dyDescent="0.25">
      <c r="B23" s="3" t="s">
        <v>33</v>
      </c>
      <c r="C23" s="3" t="s">
        <v>34</v>
      </c>
      <c r="D23" s="3">
        <v>-1</v>
      </c>
      <c r="E23" s="3">
        <v>-0.8806273682526653</v>
      </c>
      <c r="F23" s="3">
        <v>-1</v>
      </c>
      <c r="G23" s="3">
        <v>7.145602471678683</v>
      </c>
      <c r="H23" s="3">
        <v>2.1210568031704091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EE3B-ECFA-3E4C-94F9-17AB4DF7D975}">
  <dimension ref="A1:G35"/>
  <sheetViews>
    <sheetView showGridLines="0" workbookViewId="0"/>
  </sheetViews>
  <sheetFormatPr baseColWidth="10" defaultRowHeight="16" x14ac:dyDescent="0.2"/>
  <cols>
    <col min="1" max="1" width="2.33203125" customWidth="1"/>
    <col min="2" max="2" width="6.33203125" bestFit="1" customWidth="1"/>
    <col min="3" max="3" width="51.1640625" bestFit="1" customWidth="1"/>
    <col min="4" max="4" width="12.83203125" bestFit="1" customWidth="1"/>
    <col min="5" max="5" width="13.5" bestFit="1" customWidth="1"/>
    <col min="6" max="6" width="10.83203125" bestFit="1" customWidth="1"/>
    <col min="7" max="7" width="5.6640625" bestFit="1" customWidth="1"/>
  </cols>
  <sheetData>
    <row r="1" spans="1:5" x14ac:dyDescent="0.2">
      <c r="A1" s="1" t="s">
        <v>74</v>
      </c>
    </row>
    <row r="2" spans="1:5" x14ac:dyDescent="0.2">
      <c r="A2" s="1" t="s">
        <v>0</v>
      </c>
    </row>
    <row r="3" spans="1:5" x14ac:dyDescent="0.2">
      <c r="A3" s="1" t="s">
        <v>109</v>
      </c>
    </row>
    <row r="4" spans="1:5" x14ac:dyDescent="0.2">
      <c r="A4" s="1" t="s">
        <v>76</v>
      </c>
    </row>
    <row r="5" spans="1:5" x14ac:dyDescent="0.2">
      <c r="A5" s="1" t="s">
        <v>77</v>
      </c>
    </row>
    <row r="6" spans="1:5" x14ac:dyDescent="0.2">
      <c r="A6" s="1"/>
      <c r="B6" t="s">
        <v>78</v>
      </c>
    </row>
    <row r="7" spans="1:5" x14ac:dyDescent="0.2">
      <c r="A7" s="1"/>
      <c r="B7" t="s">
        <v>110</v>
      </c>
    </row>
    <row r="8" spans="1:5" x14ac:dyDescent="0.2">
      <c r="A8" s="1"/>
      <c r="B8" t="s">
        <v>111</v>
      </c>
    </row>
    <row r="9" spans="1:5" x14ac:dyDescent="0.2">
      <c r="A9" s="1" t="s">
        <v>81</v>
      </c>
    </row>
    <row r="10" spans="1:5" x14ac:dyDescent="0.2">
      <c r="B10" t="s">
        <v>82</v>
      </c>
    </row>
    <row r="11" spans="1:5" x14ac:dyDescent="0.2">
      <c r="B11" t="s">
        <v>83</v>
      </c>
    </row>
    <row r="14" spans="1:5" ht="17" thickBot="1" x14ac:dyDescent="0.25">
      <c r="A14" t="s">
        <v>84</v>
      </c>
    </row>
    <row r="15" spans="1:5" ht="17" thickBot="1" x14ac:dyDescent="0.25">
      <c r="B15" s="26" t="s">
        <v>6</v>
      </c>
      <c r="C15" s="26" t="s">
        <v>7</v>
      </c>
      <c r="D15" s="26" t="s">
        <v>85</v>
      </c>
      <c r="E15" s="26" t="s">
        <v>86</v>
      </c>
    </row>
    <row r="16" spans="1:5" ht="17" thickBot="1" x14ac:dyDescent="0.25">
      <c r="B16" s="3" t="s">
        <v>35</v>
      </c>
      <c r="C16" s="3" t="s">
        <v>92</v>
      </c>
      <c r="D16" s="27">
        <v>17.962938536907252</v>
      </c>
      <c r="E16" s="27">
        <v>11.849361987982522</v>
      </c>
    </row>
    <row r="19" spans="1:7" ht="17" thickBot="1" x14ac:dyDescent="0.25">
      <c r="A19" t="s">
        <v>1</v>
      </c>
    </row>
    <row r="20" spans="1:7" ht="17" thickBot="1" x14ac:dyDescent="0.25">
      <c r="B20" s="26" t="s">
        <v>6</v>
      </c>
      <c r="C20" s="26" t="s">
        <v>7</v>
      </c>
      <c r="D20" s="26" t="s">
        <v>85</v>
      </c>
      <c r="E20" s="26" t="s">
        <v>86</v>
      </c>
      <c r="F20" s="26" t="s">
        <v>87</v>
      </c>
    </row>
    <row r="21" spans="1:7" x14ac:dyDescent="0.2">
      <c r="B21" s="2" t="s">
        <v>93</v>
      </c>
      <c r="C21" s="2" t="s">
        <v>13</v>
      </c>
      <c r="D21" s="28">
        <v>0.60823893649000382</v>
      </c>
      <c r="E21" s="28">
        <v>0.17532984739871296</v>
      </c>
      <c r="F21" s="2" t="s">
        <v>94</v>
      </c>
    </row>
    <row r="22" spans="1:7" x14ac:dyDescent="0.2">
      <c r="B22" s="2" t="s">
        <v>95</v>
      </c>
      <c r="C22" s="2" t="s">
        <v>14</v>
      </c>
      <c r="D22" s="28">
        <v>0</v>
      </c>
      <c r="E22" s="28">
        <v>0</v>
      </c>
      <c r="F22" s="2" t="s">
        <v>94</v>
      </c>
    </row>
    <row r="23" spans="1:7" x14ac:dyDescent="0.2">
      <c r="B23" s="2" t="s">
        <v>96</v>
      </c>
      <c r="C23" s="2" t="s">
        <v>15</v>
      </c>
      <c r="D23" s="28">
        <v>0.2312307748706105</v>
      </c>
      <c r="E23" s="28">
        <v>0.13865021678780787</v>
      </c>
      <c r="F23" s="2" t="s">
        <v>94</v>
      </c>
    </row>
    <row r="24" spans="1:7" x14ac:dyDescent="0.2">
      <c r="B24" s="2" t="s">
        <v>97</v>
      </c>
      <c r="C24" s="2" t="s">
        <v>16</v>
      </c>
      <c r="D24" s="28">
        <v>0.16053028863938573</v>
      </c>
      <c r="E24" s="28">
        <v>0.6860199358134792</v>
      </c>
      <c r="F24" s="2" t="s">
        <v>94</v>
      </c>
    </row>
    <row r="25" spans="1:7" ht="17" thickBot="1" x14ac:dyDescent="0.25">
      <c r="B25" s="3" t="s">
        <v>98</v>
      </c>
      <c r="C25" s="3" t="s">
        <v>17</v>
      </c>
      <c r="D25" s="29">
        <v>0</v>
      </c>
      <c r="E25" s="29">
        <v>0</v>
      </c>
      <c r="F25" s="3" t="s">
        <v>94</v>
      </c>
    </row>
    <row r="28" spans="1:7" ht="17" thickBot="1" x14ac:dyDescent="0.25">
      <c r="A28" t="s">
        <v>18</v>
      </c>
    </row>
    <row r="29" spans="1:7" ht="17" thickBot="1" x14ac:dyDescent="0.25">
      <c r="B29" s="26" t="s">
        <v>6</v>
      </c>
      <c r="C29" s="26" t="s">
        <v>7</v>
      </c>
      <c r="D29" s="26" t="s">
        <v>88</v>
      </c>
      <c r="E29" s="26" t="s">
        <v>89</v>
      </c>
      <c r="F29" s="26" t="s">
        <v>90</v>
      </c>
      <c r="G29" s="26" t="s">
        <v>91</v>
      </c>
    </row>
    <row r="30" spans="1:7" x14ac:dyDescent="0.2">
      <c r="B30" s="2" t="s">
        <v>23</v>
      </c>
      <c r="C30" s="2" t="s">
        <v>24</v>
      </c>
      <c r="D30" s="30">
        <v>1</v>
      </c>
      <c r="E30" s="2" t="s">
        <v>99</v>
      </c>
      <c r="F30" s="2" t="s">
        <v>100</v>
      </c>
      <c r="G30" s="2">
        <v>0</v>
      </c>
    </row>
    <row r="31" spans="1:7" x14ac:dyDescent="0.2">
      <c r="B31" s="2" t="s">
        <v>25</v>
      </c>
      <c r="C31" s="2" t="s">
        <v>26</v>
      </c>
      <c r="D31" s="30">
        <v>13.421693657665223</v>
      </c>
      <c r="E31" s="2" t="s">
        <v>101</v>
      </c>
      <c r="F31" s="2" t="s">
        <v>102</v>
      </c>
      <c r="G31" s="30">
        <v>8.421693657665223</v>
      </c>
    </row>
    <row r="32" spans="1:7" x14ac:dyDescent="0.2">
      <c r="B32" s="2" t="s">
        <v>27</v>
      </c>
      <c r="C32" s="2" t="s">
        <v>28</v>
      </c>
      <c r="D32" s="30">
        <v>18.377891109533664</v>
      </c>
      <c r="E32" s="2" t="s">
        <v>103</v>
      </c>
      <c r="F32" s="2" t="s">
        <v>102</v>
      </c>
      <c r="G32" s="30">
        <v>13.377891109533664</v>
      </c>
    </row>
    <row r="33" spans="2:7" x14ac:dyDescent="0.2">
      <c r="B33" s="2" t="s">
        <v>29</v>
      </c>
      <c r="C33" s="2" t="s">
        <v>30</v>
      </c>
      <c r="D33" s="30">
        <v>4.9999999999999982</v>
      </c>
      <c r="E33" s="2" t="s">
        <v>104</v>
      </c>
      <c r="F33" s="2" t="s">
        <v>100</v>
      </c>
      <c r="G33" s="30">
        <v>0</v>
      </c>
    </row>
    <row r="34" spans="2:7" x14ac:dyDescent="0.2">
      <c r="B34" s="2" t="s">
        <v>31</v>
      </c>
      <c r="C34" s="2" t="s">
        <v>32</v>
      </c>
      <c r="D34" s="30">
        <v>7.4138068405634829</v>
      </c>
      <c r="E34" s="2" t="s">
        <v>105</v>
      </c>
      <c r="F34" s="2" t="s">
        <v>102</v>
      </c>
      <c r="G34" s="30">
        <v>2.4138068405634829</v>
      </c>
    </row>
    <row r="35" spans="2:7" ht="17" thickBot="1" x14ac:dyDescent="0.25">
      <c r="B35" s="3" t="s">
        <v>33</v>
      </c>
      <c r="C35" s="3" t="s">
        <v>34</v>
      </c>
      <c r="D35" s="27">
        <v>5</v>
      </c>
      <c r="E35" s="3" t="s">
        <v>106</v>
      </c>
      <c r="F35" s="3" t="s">
        <v>100</v>
      </c>
      <c r="G35" s="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49AC-84AE-A645-A020-94619BF78927}">
  <dimension ref="A1:H23"/>
  <sheetViews>
    <sheetView showGridLines="0" workbookViewId="0">
      <selection activeCell="F30" sqref="F30"/>
    </sheetView>
  </sheetViews>
  <sheetFormatPr baseColWidth="10" defaultRowHeight="16" x14ac:dyDescent="0.2"/>
  <cols>
    <col min="1" max="1" width="2.33203125" customWidth="1"/>
    <col min="2" max="2" width="6.33203125" bestFit="1" customWidth="1"/>
    <col min="3" max="3" width="51.1640625" bestFit="1" customWidth="1"/>
    <col min="4" max="4" width="12.1640625" bestFit="1" customWidth="1"/>
    <col min="5" max="5" width="12.83203125" bestFit="1" customWidth="1"/>
    <col min="6" max="6" width="10" bestFit="1" customWidth="1"/>
    <col min="7" max="8" width="12.1640625" bestFit="1" customWidth="1"/>
  </cols>
  <sheetData>
    <row r="1" spans="1:8" x14ac:dyDescent="0.2">
      <c r="A1" s="1" t="s">
        <v>107</v>
      </c>
    </row>
    <row r="2" spans="1:8" x14ac:dyDescent="0.2">
      <c r="A2" s="1" t="s">
        <v>0</v>
      </c>
    </row>
    <row r="3" spans="1:8" x14ac:dyDescent="0.2">
      <c r="A3" s="1" t="s">
        <v>112</v>
      </c>
    </row>
    <row r="6" spans="1:8" ht="17" thickBot="1" x14ac:dyDescent="0.25">
      <c r="A6" t="s">
        <v>1</v>
      </c>
    </row>
    <row r="7" spans="1:8" x14ac:dyDescent="0.2">
      <c r="B7" s="31"/>
      <c r="C7" s="31"/>
      <c r="D7" s="31" t="s">
        <v>2</v>
      </c>
      <c r="E7" s="31" t="s">
        <v>3</v>
      </c>
      <c r="F7" s="31" t="s">
        <v>4</v>
      </c>
      <c r="G7" s="31" t="s">
        <v>5</v>
      </c>
      <c r="H7" s="31" t="s">
        <v>5</v>
      </c>
    </row>
    <row r="8" spans="1:8" ht="17" thickBot="1" x14ac:dyDescent="0.25">
      <c r="B8" s="32" t="s">
        <v>6</v>
      </c>
      <c r="C8" s="32" t="s">
        <v>7</v>
      </c>
      <c r="D8" s="32" t="s">
        <v>8</v>
      </c>
      <c r="E8" s="32" t="s">
        <v>9</v>
      </c>
      <c r="F8" s="32" t="s">
        <v>10</v>
      </c>
      <c r="G8" s="32" t="s">
        <v>11</v>
      </c>
      <c r="H8" s="32" t="s">
        <v>12</v>
      </c>
    </row>
    <row r="9" spans="1:8" x14ac:dyDescent="0.2">
      <c r="B9" s="2" t="s">
        <v>93</v>
      </c>
      <c r="C9" s="2" t="s">
        <v>13</v>
      </c>
      <c r="D9" s="2">
        <v>0.17532984739871296</v>
      </c>
      <c r="E9" s="2">
        <v>0</v>
      </c>
      <c r="F9" s="2">
        <v>19.829000000000004</v>
      </c>
      <c r="G9" s="2">
        <v>1E+30</v>
      </c>
      <c r="H9" s="2">
        <v>2.351585916447132</v>
      </c>
    </row>
    <row r="10" spans="1:8" x14ac:dyDescent="0.2">
      <c r="B10" s="2" t="s">
        <v>95</v>
      </c>
      <c r="C10" s="2" t="s">
        <v>14</v>
      </c>
      <c r="D10" s="2">
        <v>0</v>
      </c>
      <c r="E10" s="2">
        <v>-2.8110833734915808</v>
      </c>
      <c r="F10" s="2">
        <v>14.059999999999999</v>
      </c>
      <c r="G10" s="2">
        <v>2.8110833734915808</v>
      </c>
      <c r="H10" s="2">
        <v>1E+30</v>
      </c>
    </row>
    <row r="11" spans="1:8" x14ac:dyDescent="0.2">
      <c r="B11" s="2" t="s">
        <v>96</v>
      </c>
      <c r="C11" s="2" t="s">
        <v>15</v>
      </c>
      <c r="D11" s="2">
        <v>0.13865021678780787</v>
      </c>
      <c r="E11" s="2">
        <v>0</v>
      </c>
      <c r="F11" s="2">
        <v>19.834999999999994</v>
      </c>
      <c r="G11" s="2">
        <v>6.2546825491456941</v>
      </c>
      <c r="H11" s="2">
        <v>27.213562306900094</v>
      </c>
    </row>
    <row r="12" spans="1:8" x14ac:dyDescent="0.2">
      <c r="B12" s="2" t="s">
        <v>97</v>
      </c>
      <c r="C12" s="2" t="s">
        <v>16</v>
      </c>
      <c r="D12" s="2">
        <v>0.6860199358134792</v>
      </c>
      <c r="E12" s="2">
        <v>0</v>
      </c>
      <c r="F12" s="2">
        <v>8.1960000000000051</v>
      </c>
      <c r="G12" s="2">
        <v>11.62446218487398</v>
      </c>
      <c r="H12" s="2">
        <v>11.065617046648709</v>
      </c>
    </row>
    <row r="13" spans="1:8" ht="17" thickBot="1" x14ac:dyDescent="0.25">
      <c r="B13" s="3" t="s">
        <v>98</v>
      </c>
      <c r="C13" s="3" t="s">
        <v>17</v>
      </c>
      <c r="D13" s="3">
        <v>0</v>
      </c>
      <c r="E13" s="3">
        <v>-12.056175568130699</v>
      </c>
      <c r="F13" s="3">
        <v>7.6209999999999951</v>
      </c>
      <c r="G13" s="3">
        <v>12.056175568130699</v>
      </c>
      <c r="H13" s="3">
        <v>1E+30</v>
      </c>
    </row>
    <row r="15" spans="1:8" ht="17" thickBot="1" x14ac:dyDescent="0.25">
      <c r="A15" t="s">
        <v>18</v>
      </c>
    </row>
    <row r="16" spans="1:8" x14ac:dyDescent="0.2">
      <c r="B16" s="31"/>
      <c r="C16" s="31"/>
      <c r="D16" s="31" t="s">
        <v>2</v>
      </c>
      <c r="E16" s="31" t="s">
        <v>19</v>
      </c>
      <c r="F16" s="31" t="s">
        <v>20</v>
      </c>
      <c r="G16" s="31" t="s">
        <v>5</v>
      </c>
      <c r="H16" s="31" t="s">
        <v>5</v>
      </c>
    </row>
    <row r="17" spans="2:8" ht="17" thickBot="1" x14ac:dyDescent="0.25">
      <c r="B17" s="32" t="s">
        <v>6</v>
      </c>
      <c r="C17" s="32" t="s">
        <v>7</v>
      </c>
      <c r="D17" s="32" t="s">
        <v>8</v>
      </c>
      <c r="E17" s="32" t="s">
        <v>21</v>
      </c>
      <c r="F17" s="32" t="s">
        <v>22</v>
      </c>
      <c r="G17" s="32" t="s">
        <v>11</v>
      </c>
      <c r="H17" s="32" t="s">
        <v>12</v>
      </c>
    </row>
    <row r="18" spans="2:8" x14ac:dyDescent="0.2">
      <c r="B18" s="2" t="s">
        <v>23</v>
      </c>
      <c r="C18" s="2" t="s">
        <v>24</v>
      </c>
      <c r="D18" s="2">
        <v>1</v>
      </c>
      <c r="E18" s="2">
        <v>16.944009112086466</v>
      </c>
      <c r="F18" s="2">
        <v>1</v>
      </c>
      <c r="G18" s="2">
        <v>1E+30</v>
      </c>
      <c r="H18" s="2">
        <v>0.15550550500589416</v>
      </c>
    </row>
    <row r="19" spans="2:8" x14ac:dyDescent="0.2">
      <c r="B19" s="2" t="s">
        <v>25</v>
      </c>
      <c r="C19" s="2" t="s">
        <v>26</v>
      </c>
      <c r="D19" s="2">
        <v>13.421693657665223</v>
      </c>
      <c r="E19" s="2">
        <v>0</v>
      </c>
      <c r="F19" s="2">
        <v>5</v>
      </c>
      <c r="G19" s="2">
        <v>8.4216936576652284</v>
      </c>
      <c r="H19" s="2">
        <v>1E+30</v>
      </c>
    </row>
    <row r="20" spans="2:8" x14ac:dyDescent="0.2">
      <c r="B20" s="2" t="s">
        <v>27</v>
      </c>
      <c r="C20" s="2" t="s">
        <v>28</v>
      </c>
      <c r="D20" s="2">
        <v>18.377891109533664</v>
      </c>
      <c r="E20" s="2">
        <v>0</v>
      </c>
      <c r="F20" s="2">
        <v>5</v>
      </c>
      <c r="G20" s="2">
        <v>13.377891109533664</v>
      </c>
      <c r="H20" s="2">
        <v>1E+30</v>
      </c>
    </row>
    <row r="21" spans="2:8" x14ac:dyDescent="0.2">
      <c r="B21" s="2" t="s">
        <v>29</v>
      </c>
      <c r="C21" s="2" t="s">
        <v>30</v>
      </c>
      <c r="D21" s="2">
        <v>4.9999999999999982</v>
      </c>
      <c r="E21" s="2">
        <v>-0.13830205656812111</v>
      </c>
      <c r="F21" s="2">
        <v>5</v>
      </c>
      <c r="G21" s="2">
        <v>4.2546647023267168</v>
      </c>
      <c r="H21" s="2">
        <v>8.1897244094488197</v>
      </c>
    </row>
    <row r="22" spans="2:8" x14ac:dyDescent="0.2">
      <c r="B22" s="2" t="s">
        <v>31</v>
      </c>
      <c r="C22" s="2" t="s">
        <v>32</v>
      </c>
      <c r="D22" s="2">
        <v>7.4138068405634829</v>
      </c>
      <c r="E22" s="2">
        <v>0</v>
      </c>
      <c r="F22" s="2">
        <v>5</v>
      </c>
      <c r="G22" s="2">
        <v>2.4138068405634812</v>
      </c>
      <c r="H22" s="2">
        <v>1E+30</v>
      </c>
    </row>
    <row r="23" spans="2:8" ht="17" thickBot="1" x14ac:dyDescent="0.25">
      <c r="B23" s="3" t="s">
        <v>33</v>
      </c>
      <c r="C23" s="3" t="s">
        <v>34</v>
      </c>
      <c r="D23" s="3">
        <v>5</v>
      </c>
      <c r="E23" s="3">
        <v>-0.88062736825266663</v>
      </c>
      <c r="F23" s="3">
        <v>5</v>
      </c>
      <c r="G23" s="3">
        <v>2.2893322257970601</v>
      </c>
      <c r="H23" s="3">
        <v>9.0642536327609005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5181-E915-1D4B-AC94-11283D3D10AA}">
  <dimension ref="A1:G35"/>
  <sheetViews>
    <sheetView showGridLines="0" workbookViewId="0"/>
  </sheetViews>
  <sheetFormatPr baseColWidth="10" defaultRowHeight="16" x14ac:dyDescent="0.2"/>
  <cols>
    <col min="1" max="1" width="2.33203125" customWidth="1"/>
    <col min="2" max="2" width="6.33203125" bestFit="1" customWidth="1"/>
    <col min="3" max="3" width="51.1640625" bestFit="1" customWidth="1"/>
    <col min="4" max="4" width="12.83203125" bestFit="1" customWidth="1"/>
    <col min="5" max="5" width="13.5" bestFit="1" customWidth="1"/>
    <col min="6" max="6" width="10.83203125" bestFit="1" customWidth="1"/>
    <col min="7" max="7" width="5.6640625" bestFit="1" customWidth="1"/>
  </cols>
  <sheetData>
    <row r="1" spans="1:5" x14ac:dyDescent="0.2">
      <c r="A1" s="1" t="s">
        <v>74</v>
      </c>
    </row>
    <row r="2" spans="1:5" x14ac:dyDescent="0.2">
      <c r="A2" s="1" t="s">
        <v>0</v>
      </c>
    </row>
    <row r="3" spans="1:5" x14ac:dyDescent="0.2">
      <c r="A3" s="1" t="s">
        <v>113</v>
      </c>
    </row>
    <row r="4" spans="1:5" x14ac:dyDescent="0.2">
      <c r="A4" s="1" t="s">
        <v>76</v>
      </c>
    </row>
    <row r="5" spans="1:5" x14ac:dyDescent="0.2">
      <c r="A5" s="1" t="s">
        <v>77</v>
      </c>
    </row>
    <row r="6" spans="1:5" x14ac:dyDescent="0.2">
      <c r="A6" s="1"/>
      <c r="B6" t="s">
        <v>78</v>
      </c>
    </row>
    <row r="7" spans="1:5" x14ac:dyDescent="0.2">
      <c r="A7" s="1"/>
      <c r="B7" t="s">
        <v>114</v>
      </c>
    </row>
    <row r="8" spans="1:5" x14ac:dyDescent="0.2">
      <c r="A8" s="1"/>
      <c r="B8" t="s">
        <v>80</v>
      </c>
    </row>
    <row r="9" spans="1:5" x14ac:dyDescent="0.2">
      <c r="A9" s="1" t="s">
        <v>81</v>
      </c>
    </row>
    <row r="10" spans="1:5" x14ac:dyDescent="0.2">
      <c r="B10" t="s">
        <v>82</v>
      </c>
    </row>
    <row r="11" spans="1:5" x14ac:dyDescent="0.2">
      <c r="B11" t="s">
        <v>83</v>
      </c>
    </row>
    <row r="14" spans="1:5" ht="17" thickBot="1" x14ac:dyDescent="0.25">
      <c r="A14" t="s">
        <v>84</v>
      </c>
    </row>
    <row r="15" spans="1:5" ht="17" thickBot="1" x14ac:dyDescent="0.25">
      <c r="B15" s="26" t="s">
        <v>6</v>
      </c>
      <c r="C15" s="26" t="s">
        <v>7</v>
      </c>
      <c r="D15" s="26" t="s">
        <v>85</v>
      </c>
      <c r="E15" s="26" t="s">
        <v>86</v>
      </c>
    </row>
    <row r="16" spans="1:5" ht="17" thickBot="1" x14ac:dyDescent="0.25">
      <c r="B16" s="3" t="s">
        <v>35</v>
      </c>
      <c r="C16" s="3" t="s">
        <v>92</v>
      </c>
      <c r="D16" s="27">
        <v>11.849361987982522</v>
      </c>
      <c r="E16" s="27">
        <v>17.962938536907252</v>
      </c>
    </row>
    <row r="19" spans="1:7" ht="17" thickBot="1" x14ac:dyDescent="0.25">
      <c r="A19" t="s">
        <v>1</v>
      </c>
    </row>
    <row r="20" spans="1:7" ht="17" thickBot="1" x14ac:dyDescent="0.25">
      <c r="B20" s="26" t="s">
        <v>6</v>
      </c>
      <c r="C20" s="26" t="s">
        <v>7</v>
      </c>
      <c r="D20" s="26" t="s">
        <v>85</v>
      </c>
      <c r="E20" s="26" t="s">
        <v>86</v>
      </c>
      <c r="F20" s="26" t="s">
        <v>87</v>
      </c>
    </row>
    <row r="21" spans="1:7" x14ac:dyDescent="0.2">
      <c r="B21" s="2" t="s">
        <v>93</v>
      </c>
      <c r="C21" s="2" t="s">
        <v>13</v>
      </c>
      <c r="D21" s="28">
        <v>0.17532984739871296</v>
      </c>
      <c r="E21" s="28">
        <v>0.60823893649000382</v>
      </c>
      <c r="F21" s="2" t="s">
        <v>94</v>
      </c>
    </row>
    <row r="22" spans="1:7" x14ac:dyDescent="0.2">
      <c r="B22" s="2" t="s">
        <v>95</v>
      </c>
      <c r="C22" s="2" t="s">
        <v>14</v>
      </c>
      <c r="D22" s="28">
        <v>0</v>
      </c>
      <c r="E22" s="28">
        <v>0</v>
      </c>
      <c r="F22" s="2" t="s">
        <v>94</v>
      </c>
    </row>
    <row r="23" spans="1:7" x14ac:dyDescent="0.2">
      <c r="B23" s="2" t="s">
        <v>96</v>
      </c>
      <c r="C23" s="2" t="s">
        <v>15</v>
      </c>
      <c r="D23" s="28">
        <v>0.13865021678780787</v>
      </c>
      <c r="E23" s="28">
        <v>0.2312307748706105</v>
      </c>
      <c r="F23" s="2" t="s">
        <v>94</v>
      </c>
    </row>
    <row r="24" spans="1:7" x14ac:dyDescent="0.2">
      <c r="B24" s="2" t="s">
        <v>97</v>
      </c>
      <c r="C24" s="2" t="s">
        <v>16</v>
      </c>
      <c r="D24" s="28">
        <v>0.6860199358134792</v>
      </c>
      <c r="E24" s="28">
        <v>0.16053028863938573</v>
      </c>
      <c r="F24" s="2" t="s">
        <v>94</v>
      </c>
    </row>
    <row r="25" spans="1:7" ht="17" thickBot="1" x14ac:dyDescent="0.25">
      <c r="B25" s="3" t="s">
        <v>98</v>
      </c>
      <c r="C25" s="3" t="s">
        <v>17</v>
      </c>
      <c r="D25" s="29">
        <v>0</v>
      </c>
      <c r="E25" s="29">
        <v>0</v>
      </c>
      <c r="F25" s="3" t="s">
        <v>94</v>
      </c>
    </row>
    <row r="28" spans="1:7" ht="17" thickBot="1" x14ac:dyDescent="0.25">
      <c r="A28" t="s">
        <v>18</v>
      </c>
    </row>
    <row r="29" spans="1:7" ht="17" thickBot="1" x14ac:dyDescent="0.25">
      <c r="B29" s="26" t="s">
        <v>6</v>
      </c>
      <c r="C29" s="26" t="s">
        <v>7</v>
      </c>
      <c r="D29" s="26" t="s">
        <v>88</v>
      </c>
      <c r="E29" s="26" t="s">
        <v>89</v>
      </c>
      <c r="F29" s="26" t="s">
        <v>90</v>
      </c>
      <c r="G29" s="26" t="s">
        <v>91</v>
      </c>
    </row>
    <row r="30" spans="1:7" x14ac:dyDescent="0.2">
      <c r="B30" s="2" t="s">
        <v>23</v>
      </c>
      <c r="C30" s="2" t="s">
        <v>24</v>
      </c>
      <c r="D30" s="30">
        <v>1</v>
      </c>
      <c r="E30" s="2" t="s">
        <v>99</v>
      </c>
      <c r="F30" s="2" t="s">
        <v>100</v>
      </c>
      <c r="G30" s="2">
        <v>0</v>
      </c>
    </row>
    <row r="31" spans="1:7" x14ac:dyDescent="0.2">
      <c r="B31" s="2" t="s">
        <v>25</v>
      </c>
      <c r="C31" s="2" t="s">
        <v>26</v>
      </c>
      <c r="D31" s="30">
        <v>20.858279974538682</v>
      </c>
      <c r="E31" s="2" t="s">
        <v>101</v>
      </c>
      <c r="F31" s="2" t="s">
        <v>102</v>
      </c>
      <c r="G31" s="30">
        <v>21.858279974538682</v>
      </c>
    </row>
    <row r="32" spans="1:7" x14ac:dyDescent="0.2">
      <c r="B32" s="2" t="s">
        <v>27</v>
      </c>
      <c r="C32" s="2" t="s">
        <v>28</v>
      </c>
      <c r="D32" s="30">
        <v>30.321362980440778</v>
      </c>
      <c r="E32" s="2" t="s">
        <v>103</v>
      </c>
      <c r="F32" s="2" t="s">
        <v>102</v>
      </c>
      <c r="G32" s="30">
        <v>31.321362980440778</v>
      </c>
    </row>
    <row r="33" spans="2:7" x14ac:dyDescent="0.2">
      <c r="B33" s="2" t="s">
        <v>29</v>
      </c>
      <c r="C33" s="2" t="s">
        <v>30</v>
      </c>
      <c r="D33" s="30">
        <v>-1.0000000000000009</v>
      </c>
      <c r="E33" s="2" t="s">
        <v>104</v>
      </c>
      <c r="F33" s="2" t="s">
        <v>100</v>
      </c>
      <c r="G33" s="30">
        <v>0</v>
      </c>
    </row>
    <row r="34" spans="2:7" x14ac:dyDescent="0.2">
      <c r="B34" s="2" t="s">
        <v>31</v>
      </c>
      <c r="C34" s="2" t="s">
        <v>32</v>
      </c>
      <c r="D34" s="30">
        <v>17.144027494226215</v>
      </c>
      <c r="E34" s="2" t="s">
        <v>105</v>
      </c>
      <c r="F34" s="2" t="s">
        <v>102</v>
      </c>
      <c r="G34" s="30">
        <v>18.144027494226215</v>
      </c>
    </row>
    <row r="35" spans="2:7" ht="17" thickBot="1" x14ac:dyDescent="0.25">
      <c r="B35" s="3" t="s">
        <v>33</v>
      </c>
      <c r="C35" s="3" t="s">
        <v>34</v>
      </c>
      <c r="D35" s="27">
        <v>-1</v>
      </c>
      <c r="E35" s="3" t="s">
        <v>106</v>
      </c>
      <c r="F35" s="3" t="s">
        <v>100</v>
      </c>
      <c r="G35" s="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FCC3-55D2-8F4E-BDBA-1DDDAF688E91}">
  <dimension ref="A1:H23"/>
  <sheetViews>
    <sheetView showGridLines="0" workbookViewId="0">
      <selection activeCell="E26" sqref="E26"/>
    </sheetView>
  </sheetViews>
  <sheetFormatPr baseColWidth="10" defaultRowHeight="16" x14ac:dyDescent="0.2"/>
  <cols>
    <col min="1" max="1" width="2.33203125" customWidth="1"/>
    <col min="2" max="2" width="6.33203125" bestFit="1" customWidth="1"/>
    <col min="3" max="3" width="51.1640625" bestFit="1" customWidth="1"/>
    <col min="4" max="4" width="12.1640625" bestFit="1" customWidth="1"/>
    <col min="5" max="5" width="12.83203125" bestFit="1" customWidth="1"/>
    <col min="6" max="6" width="10" bestFit="1" customWidth="1"/>
    <col min="7" max="8" width="12.1640625" bestFit="1" customWidth="1"/>
  </cols>
  <sheetData>
    <row r="1" spans="1:8" x14ac:dyDescent="0.2">
      <c r="A1" s="1" t="s">
        <v>107</v>
      </c>
    </row>
    <row r="2" spans="1:8" x14ac:dyDescent="0.2">
      <c r="A2" s="1" t="s">
        <v>0</v>
      </c>
    </row>
    <row r="3" spans="1:8" x14ac:dyDescent="0.2">
      <c r="A3" s="1" t="s">
        <v>115</v>
      </c>
    </row>
    <row r="6" spans="1:8" ht="17" thickBot="1" x14ac:dyDescent="0.25">
      <c r="A6" t="s">
        <v>1</v>
      </c>
    </row>
    <row r="7" spans="1:8" x14ac:dyDescent="0.2">
      <c r="B7" s="31"/>
      <c r="C7" s="31"/>
      <c r="D7" s="31" t="s">
        <v>2</v>
      </c>
      <c r="E7" s="31" t="s">
        <v>3</v>
      </c>
      <c r="F7" s="31" t="s">
        <v>4</v>
      </c>
      <c r="G7" s="31" t="s">
        <v>5</v>
      </c>
      <c r="H7" s="31" t="s">
        <v>5</v>
      </c>
    </row>
    <row r="8" spans="1:8" ht="17" thickBot="1" x14ac:dyDescent="0.25">
      <c r="B8" s="32" t="s">
        <v>6</v>
      </c>
      <c r="C8" s="32" t="s">
        <v>7</v>
      </c>
      <c r="D8" s="32" t="s">
        <v>8</v>
      </c>
      <c r="E8" s="32" t="s">
        <v>9</v>
      </c>
      <c r="F8" s="32" t="s">
        <v>10</v>
      </c>
      <c r="G8" s="32" t="s">
        <v>11</v>
      </c>
      <c r="H8" s="32" t="s">
        <v>12</v>
      </c>
    </row>
    <row r="9" spans="1:8" x14ac:dyDescent="0.2">
      <c r="B9" s="2" t="s">
        <v>93</v>
      </c>
      <c r="C9" s="2" t="s">
        <v>13</v>
      </c>
      <c r="D9" s="2">
        <v>0.60823893649000382</v>
      </c>
      <c r="E9" s="2">
        <v>0</v>
      </c>
      <c r="F9" s="2">
        <v>19.829000000000004</v>
      </c>
      <c r="G9" s="2">
        <v>1E+30</v>
      </c>
      <c r="H9" s="2">
        <v>2.3515859164471329</v>
      </c>
    </row>
    <row r="10" spans="1:8" x14ac:dyDescent="0.2">
      <c r="B10" s="2" t="s">
        <v>95</v>
      </c>
      <c r="C10" s="2" t="s">
        <v>14</v>
      </c>
      <c r="D10" s="2">
        <v>0</v>
      </c>
      <c r="E10" s="2">
        <v>-2.8110833734915808</v>
      </c>
      <c r="F10" s="2">
        <v>14.059999999999999</v>
      </c>
      <c r="G10" s="2">
        <v>2.8110833734915808</v>
      </c>
      <c r="H10" s="2">
        <v>1E+30</v>
      </c>
    </row>
    <row r="11" spans="1:8" x14ac:dyDescent="0.2">
      <c r="B11" s="2" t="s">
        <v>96</v>
      </c>
      <c r="C11" s="2" t="s">
        <v>15</v>
      </c>
      <c r="D11" s="2">
        <v>0.2312307748706105</v>
      </c>
      <c r="E11" s="2">
        <v>0</v>
      </c>
      <c r="F11" s="2">
        <v>19.834999999999994</v>
      </c>
      <c r="G11" s="2">
        <v>6.2546825491456959</v>
      </c>
      <c r="H11" s="2">
        <v>27.213562306900059</v>
      </c>
    </row>
    <row r="12" spans="1:8" x14ac:dyDescent="0.2">
      <c r="B12" s="2" t="s">
        <v>97</v>
      </c>
      <c r="C12" s="2" t="s">
        <v>16</v>
      </c>
      <c r="D12" s="2">
        <v>0.16053028863938573</v>
      </c>
      <c r="E12" s="2">
        <v>0</v>
      </c>
      <c r="F12" s="2">
        <v>8.1960000000000051</v>
      </c>
      <c r="G12" s="2">
        <v>11.624462184873966</v>
      </c>
      <c r="H12" s="2">
        <v>11.065617046648695</v>
      </c>
    </row>
    <row r="13" spans="1:8" ht="17" thickBot="1" x14ac:dyDescent="0.25">
      <c r="B13" s="3" t="s">
        <v>98</v>
      </c>
      <c r="C13" s="3" t="s">
        <v>17</v>
      </c>
      <c r="D13" s="3">
        <v>0</v>
      </c>
      <c r="E13" s="3">
        <v>-12.056175568130696</v>
      </c>
      <c r="F13" s="3">
        <v>7.6209999999999951</v>
      </c>
      <c r="G13" s="3">
        <v>12.056175568130696</v>
      </c>
      <c r="H13" s="3">
        <v>1E+30</v>
      </c>
    </row>
    <row r="15" spans="1:8" ht="17" thickBot="1" x14ac:dyDescent="0.25">
      <c r="A15" t="s">
        <v>18</v>
      </c>
    </row>
    <row r="16" spans="1:8" x14ac:dyDescent="0.2">
      <c r="B16" s="31"/>
      <c r="C16" s="31"/>
      <c r="D16" s="31" t="s">
        <v>2</v>
      </c>
      <c r="E16" s="31" t="s">
        <v>19</v>
      </c>
      <c r="F16" s="31" t="s">
        <v>20</v>
      </c>
      <c r="G16" s="31" t="s">
        <v>5</v>
      </c>
      <c r="H16" s="31" t="s">
        <v>5</v>
      </c>
    </row>
    <row r="17" spans="2:8" ht="17" thickBot="1" x14ac:dyDescent="0.25">
      <c r="B17" s="32" t="s">
        <v>6</v>
      </c>
      <c r="C17" s="32" t="s">
        <v>7</v>
      </c>
      <c r="D17" s="32" t="s">
        <v>8</v>
      </c>
      <c r="E17" s="32" t="s">
        <v>21</v>
      </c>
      <c r="F17" s="32" t="s">
        <v>22</v>
      </c>
      <c r="G17" s="32" t="s">
        <v>11</v>
      </c>
      <c r="H17" s="32" t="s">
        <v>12</v>
      </c>
    </row>
    <row r="18" spans="2:8" x14ac:dyDescent="0.2">
      <c r="B18" s="2" t="s">
        <v>23</v>
      </c>
      <c r="C18" s="2" t="s">
        <v>24</v>
      </c>
      <c r="D18" s="2">
        <v>1</v>
      </c>
      <c r="E18" s="2">
        <v>16.944009112086466</v>
      </c>
      <c r="F18" s="2">
        <v>1</v>
      </c>
      <c r="G18" s="2">
        <v>1E+30</v>
      </c>
      <c r="H18" s="2">
        <v>0.64700762399058687</v>
      </c>
    </row>
    <row r="19" spans="2:8" x14ac:dyDescent="0.2">
      <c r="B19" s="2" t="s">
        <v>25</v>
      </c>
      <c r="C19" s="2" t="s">
        <v>26</v>
      </c>
      <c r="D19" s="2">
        <v>20.858279974538682</v>
      </c>
      <c r="E19" s="2">
        <v>0</v>
      </c>
      <c r="F19" s="2">
        <v>-1</v>
      </c>
      <c r="G19" s="2">
        <v>21.858279974538682</v>
      </c>
      <c r="H19" s="2">
        <v>1E+30</v>
      </c>
    </row>
    <row r="20" spans="2:8" x14ac:dyDescent="0.2">
      <c r="B20" s="2" t="s">
        <v>27</v>
      </c>
      <c r="C20" s="2" t="s">
        <v>28</v>
      </c>
      <c r="D20" s="2">
        <v>30.321362980440778</v>
      </c>
      <c r="E20" s="2">
        <v>0</v>
      </c>
      <c r="F20" s="2">
        <v>-1</v>
      </c>
      <c r="G20" s="2">
        <v>31.321362980440774</v>
      </c>
      <c r="H20" s="2">
        <v>1E+30</v>
      </c>
    </row>
    <row r="21" spans="2:8" x14ac:dyDescent="0.2">
      <c r="B21" s="2" t="s">
        <v>29</v>
      </c>
      <c r="C21" s="2" t="s">
        <v>30</v>
      </c>
      <c r="D21" s="2">
        <v>-1.0000000000000009</v>
      </c>
      <c r="E21" s="2">
        <v>-0.13830205656812089</v>
      </c>
      <c r="F21" s="2">
        <v>-1</v>
      </c>
      <c r="G21" s="2">
        <v>21.099421965317923</v>
      </c>
      <c r="H21" s="2">
        <v>13.492773109243698</v>
      </c>
    </row>
    <row r="22" spans="2:8" x14ac:dyDescent="0.2">
      <c r="B22" s="2" t="s">
        <v>31</v>
      </c>
      <c r="C22" s="2" t="s">
        <v>32</v>
      </c>
      <c r="D22" s="2">
        <v>17.144027494226215</v>
      </c>
      <c r="E22" s="2">
        <v>0</v>
      </c>
      <c r="F22" s="2">
        <v>-1</v>
      </c>
      <c r="G22" s="2">
        <v>18.144027494226215</v>
      </c>
      <c r="H22" s="2">
        <v>1E+30</v>
      </c>
    </row>
    <row r="23" spans="2:8" ht="17" thickBot="1" x14ac:dyDescent="0.25">
      <c r="B23" s="3" t="s">
        <v>33</v>
      </c>
      <c r="C23" s="3" t="s">
        <v>34</v>
      </c>
      <c r="D23" s="3">
        <v>-1</v>
      </c>
      <c r="E23" s="3">
        <v>-0.8806273682526653</v>
      </c>
      <c r="F23" s="3">
        <v>-1</v>
      </c>
      <c r="G23" s="3">
        <v>7.145602471678683</v>
      </c>
      <c r="H23" s="3">
        <v>2.1210568031704091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C361-54F1-714F-A61F-E88C16E403C3}">
  <sheetPr>
    <tabColor theme="4" tint="0.39997558519241921"/>
  </sheetPr>
  <dimension ref="A1:L49"/>
  <sheetViews>
    <sheetView tabSelected="1" zoomScaleNormal="100" workbookViewId="0">
      <selection activeCell="B4" sqref="B4"/>
    </sheetView>
  </sheetViews>
  <sheetFormatPr baseColWidth="10" defaultColWidth="10.83203125" defaultRowHeight="16" x14ac:dyDescent="0.2"/>
  <cols>
    <col min="1" max="1" width="38.1640625" style="4" bestFit="1" customWidth="1"/>
    <col min="2" max="2" width="21" style="4" bestFit="1" customWidth="1"/>
    <col min="3" max="3" width="20.5" style="4" bestFit="1" customWidth="1"/>
    <col min="4" max="4" width="19.83203125" style="4" bestFit="1" customWidth="1"/>
    <col min="5" max="5" width="15.5" style="4" bestFit="1" customWidth="1"/>
    <col min="6" max="6" width="18.1640625" style="4" bestFit="1" customWidth="1"/>
    <col min="7" max="16384" width="10.83203125" style="4"/>
  </cols>
  <sheetData>
    <row r="1" spans="1:12" ht="21" x14ac:dyDescent="0.25">
      <c r="A1" s="36" t="s">
        <v>36</v>
      </c>
      <c r="B1" s="36"/>
      <c r="C1" s="36"/>
      <c r="D1" s="36"/>
      <c r="E1" s="36"/>
      <c r="F1" s="36"/>
    </row>
    <row r="2" spans="1:12" ht="21" x14ac:dyDescent="0.25">
      <c r="A2" s="5"/>
      <c r="B2" s="5"/>
      <c r="C2" s="5"/>
      <c r="D2" s="5"/>
      <c r="E2" s="5"/>
      <c r="F2" s="5"/>
    </row>
    <row r="3" spans="1:12" ht="19" x14ac:dyDescent="0.25">
      <c r="A3" s="18" t="s">
        <v>37</v>
      </c>
      <c r="B3" s="17">
        <v>5</v>
      </c>
      <c r="C3" s="39"/>
      <c r="D3" s="39"/>
      <c r="E3" s="6"/>
    </row>
    <row r="5" spans="1:12" x14ac:dyDescent="0.2">
      <c r="A5" s="38" t="s">
        <v>38</v>
      </c>
      <c r="B5" s="38"/>
      <c r="C5" s="38"/>
      <c r="D5" s="38"/>
      <c r="E5" s="38"/>
      <c r="F5" s="38"/>
      <c r="G5" s="7"/>
      <c r="H5" s="7"/>
    </row>
    <row r="7" spans="1:12" x14ac:dyDescent="0.2">
      <c r="A7" s="20" t="s">
        <v>39</v>
      </c>
      <c r="B7" s="20" t="s">
        <v>40</v>
      </c>
      <c r="C7" s="20" t="s">
        <v>41</v>
      </c>
      <c r="D7" s="20" t="s">
        <v>42</v>
      </c>
      <c r="E7" s="20" t="s">
        <v>43</v>
      </c>
      <c r="F7" s="20" t="s">
        <v>44</v>
      </c>
    </row>
    <row r="8" spans="1:12" x14ac:dyDescent="0.2">
      <c r="A8" s="22">
        <v>1</v>
      </c>
      <c r="B8" s="8">
        <v>18.899999999999999</v>
      </c>
      <c r="C8" s="8">
        <v>31.67</v>
      </c>
      <c r="D8" s="8">
        <v>35.200000000000003</v>
      </c>
      <c r="E8" s="8">
        <v>7.62</v>
      </c>
      <c r="F8" s="8">
        <v>13.16</v>
      </c>
    </row>
    <row r="9" spans="1:12" x14ac:dyDescent="0.2">
      <c r="A9" s="22">
        <v>2</v>
      </c>
      <c r="B9" s="8">
        <v>38.200000000000003</v>
      </c>
      <c r="C9" s="8">
        <v>25.2</v>
      </c>
      <c r="D9" s="8">
        <v>21.9</v>
      </c>
      <c r="E9" s="8">
        <v>12.6</v>
      </c>
      <c r="F9" s="8">
        <v>8.5399999999999991</v>
      </c>
    </row>
    <row r="10" spans="1:12" x14ac:dyDescent="0.2">
      <c r="A10" s="22">
        <v>3</v>
      </c>
      <c r="B10" s="8">
        <v>-14.62</v>
      </c>
      <c r="C10" s="8">
        <v>-30.1</v>
      </c>
      <c r="D10" s="8">
        <v>30.8</v>
      </c>
      <c r="E10" s="8">
        <v>4.8</v>
      </c>
      <c r="F10" s="8">
        <v>2.46</v>
      </c>
    </row>
    <row r="11" spans="1:12" x14ac:dyDescent="0.2">
      <c r="A11" s="22">
        <v>4</v>
      </c>
      <c r="B11" s="8">
        <v>24.85</v>
      </c>
      <c r="C11" s="8">
        <v>14.7</v>
      </c>
      <c r="D11" s="8">
        <v>6.61</v>
      </c>
      <c r="E11" s="8">
        <v>3.12</v>
      </c>
      <c r="F11" s="8">
        <v>9.9</v>
      </c>
    </row>
    <row r="12" spans="1:12" x14ac:dyDescent="0.2">
      <c r="A12" s="22">
        <v>5</v>
      </c>
      <c r="B12" s="8">
        <v>-0.98</v>
      </c>
      <c r="C12" s="8">
        <v>4.8099999999999996</v>
      </c>
      <c r="D12" s="8">
        <v>-8.1199999999999992</v>
      </c>
      <c r="E12" s="8">
        <v>9.18</v>
      </c>
      <c r="F12" s="8">
        <v>-3.49</v>
      </c>
    </row>
    <row r="13" spans="1:12" x14ac:dyDescent="0.2">
      <c r="A13" s="23"/>
      <c r="B13" s="9"/>
      <c r="C13" s="7"/>
      <c r="D13" s="7"/>
      <c r="E13" s="9"/>
      <c r="F13" s="9"/>
    </row>
    <row r="15" spans="1:12" x14ac:dyDescent="0.2">
      <c r="A15" s="38" t="s">
        <v>45</v>
      </c>
      <c r="B15" s="38"/>
      <c r="C15" s="38"/>
      <c r="D15" s="38"/>
      <c r="E15" s="38"/>
      <c r="F15" s="38"/>
    </row>
    <row r="16" spans="1:12" x14ac:dyDescent="0.2">
      <c r="A16" s="10"/>
      <c r="B16" s="20">
        <v>1</v>
      </c>
      <c r="C16" s="21">
        <v>2</v>
      </c>
      <c r="D16" s="20">
        <v>3</v>
      </c>
      <c r="E16" s="20">
        <v>4</v>
      </c>
      <c r="F16" s="21">
        <v>5</v>
      </c>
      <c r="J16" s="11"/>
      <c r="K16" s="11"/>
      <c r="L16" s="11"/>
    </row>
    <row r="17" spans="1:12" x14ac:dyDescent="0.2">
      <c r="A17" s="18" t="s">
        <v>46</v>
      </c>
      <c r="B17" s="8">
        <v>0.2</v>
      </c>
      <c r="C17" s="8">
        <v>0.35</v>
      </c>
      <c r="D17" s="8">
        <v>0.15</v>
      </c>
      <c r="E17" s="8">
        <v>0.2</v>
      </c>
      <c r="F17" s="8">
        <v>0.1</v>
      </c>
      <c r="J17" s="11"/>
      <c r="K17" s="11"/>
      <c r="L17" s="11"/>
    </row>
    <row r="18" spans="1:12" x14ac:dyDescent="0.2">
      <c r="J18" s="11"/>
      <c r="K18" s="11"/>
      <c r="L18" s="11"/>
    </row>
    <row r="19" spans="1:12" x14ac:dyDescent="0.2">
      <c r="J19" s="11"/>
      <c r="K19" s="11"/>
      <c r="L19" s="11"/>
    </row>
    <row r="20" spans="1:12" ht="21" x14ac:dyDescent="0.25">
      <c r="A20" s="36" t="s">
        <v>47</v>
      </c>
      <c r="B20" s="36"/>
      <c r="C20" s="36"/>
      <c r="D20" s="36"/>
      <c r="E20" s="36"/>
      <c r="F20" s="36"/>
      <c r="J20" s="11"/>
      <c r="K20" s="11"/>
      <c r="L20" s="11"/>
    </row>
    <row r="23" spans="1:12" x14ac:dyDescent="0.2">
      <c r="A23" s="37" t="s">
        <v>55</v>
      </c>
      <c r="B23" s="37"/>
      <c r="C23" s="37"/>
      <c r="D23" s="37"/>
      <c r="E23" s="37"/>
      <c r="F23" s="37"/>
    </row>
    <row r="24" spans="1:12" x14ac:dyDescent="0.2">
      <c r="B24" s="20" t="s">
        <v>56</v>
      </c>
      <c r="C24" s="20" t="s">
        <v>57</v>
      </c>
      <c r="D24" s="20" t="s">
        <v>58</v>
      </c>
      <c r="E24" s="20" t="s">
        <v>59</v>
      </c>
      <c r="F24" s="20" t="s">
        <v>60</v>
      </c>
    </row>
    <row r="25" spans="1:12" x14ac:dyDescent="0.2">
      <c r="A25" s="18" t="s">
        <v>61</v>
      </c>
      <c r="B25" s="15">
        <v>0.17532984739871296</v>
      </c>
      <c r="C25" s="15">
        <v>0</v>
      </c>
      <c r="D25" s="15">
        <v>0.13865021678780787</v>
      </c>
      <c r="E25" s="15">
        <v>0.6860199358134792</v>
      </c>
      <c r="F25" s="15">
        <v>0</v>
      </c>
    </row>
    <row r="26" spans="1:12" x14ac:dyDescent="0.2">
      <c r="A26" s="37" t="s">
        <v>48</v>
      </c>
      <c r="B26" s="37"/>
      <c r="C26" s="37"/>
      <c r="D26" s="37"/>
      <c r="E26" s="37"/>
      <c r="F26" s="37"/>
    </row>
    <row r="27" spans="1:12" x14ac:dyDescent="0.2">
      <c r="B27" s="20" t="s">
        <v>49</v>
      </c>
      <c r="C27" s="20" t="s">
        <v>50</v>
      </c>
      <c r="D27" s="20" t="s">
        <v>51</v>
      </c>
      <c r="E27" s="20" t="s">
        <v>52</v>
      </c>
      <c r="F27" s="20" t="s">
        <v>53</v>
      </c>
    </row>
    <row r="28" spans="1:12" x14ac:dyDescent="0.2">
      <c r="A28" s="18" t="s">
        <v>54</v>
      </c>
      <c r="B28" s="25">
        <f>SUMPRODUCT($B$25:$F$25,B8:F8)</f>
        <v>13.421693657665223</v>
      </c>
      <c r="C28" s="25">
        <f>SUMPRODUCT($B$25:$F$25,B9:F9)</f>
        <v>18.377891109533664</v>
      </c>
      <c r="D28" s="25">
        <f>SUMPRODUCT($B$25:$F$25,B10:F10)</f>
        <v>4.9999999999999982</v>
      </c>
      <c r="E28" s="25">
        <f>SUMPRODUCT($B$25:$F$25,B11:F11)</f>
        <v>7.4138068405634829</v>
      </c>
      <c r="F28" s="25">
        <f>SUMPRODUCT($B$25:$F$25,B12:F12)</f>
        <v>5</v>
      </c>
    </row>
    <row r="30" spans="1:12" ht="21" x14ac:dyDescent="0.25">
      <c r="A30" s="33" t="s">
        <v>18</v>
      </c>
      <c r="B30" s="34"/>
      <c r="C30" s="34"/>
      <c r="D30" s="35"/>
    </row>
    <row r="31" spans="1:12" x14ac:dyDescent="0.2">
      <c r="B31" s="20" t="s">
        <v>62</v>
      </c>
      <c r="C31" s="12"/>
      <c r="D31" s="20" t="s">
        <v>63</v>
      </c>
    </row>
    <row r="32" spans="1:12" x14ac:dyDescent="0.2">
      <c r="A32" s="18" t="s">
        <v>64</v>
      </c>
      <c r="B32" s="13">
        <f>SUM(B25:F25)</f>
        <v>1</v>
      </c>
      <c r="C32" s="14" t="s">
        <v>65</v>
      </c>
      <c r="D32" s="10">
        <v>1</v>
      </c>
    </row>
    <row r="33" spans="1:4" x14ac:dyDescent="0.2">
      <c r="A33" s="18" t="s">
        <v>66</v>
      </c>
      <c r="B33" s="13">
        <f>B28*1</f>
        <v>13.421693657665223</v>
      </c>
      <c r="C33" s="14" t="s">
        <v>67</v>
      </c>
      <c r="D33" s="10">
        <f>$B$3</f>
        <v>5</v>
      </c>
    </row>
    <row r="34" spans="1:4" x14ac:dyDescent="0.2">
      <c r="A34" s="18" t="s">
        <v>68</v>
      </c>
      <c r="B34" s="13">
        <f>C28*1</f>
        <v>18.377891109533664</v>
      </c>
      <c r="C34" s="14" t="s">
        <v>67</v>
      </c>
      <c r="D34" s="10">
        <f t="shared" ref="D34:D37" si="0">$B$3</f>
        <v>5</v>
      </c>
    </row>
    <row r="35" spans="1:4" x14ac:dyDescent="0.2">
      <c r="A35" s="18" t="s">
        <v>69</v>
      </c>
      <c r="B35" s="13">
        <f>D28*1</f>
        <v>4.9999999999999982</v>
      </c>
      <c r="C35" s="14" t="s">
        <v>67</v>
      </c>
      <c r="D35" s="10">
        <f t="shared" si="0"/>
        <v>5</v>
      </c>
    </row>
    <row r="36" spans="1:4" x14ac:dyDescent="0.2">
      <c r="A36" s="18" t="s">
        <v>70</v>
      </c>
      <c r="B36" s="13">
        <f>E28*1</f>
        <v>7.4138068405634829</v>
      </c>
      <c r="C36" s="14" t="s">
        <v>67</v>
      </c>
      <c r="D36" s="10">
        <f t="shared" si="0"/>
        <v>5</v>
      </c>
    </row>
    <row r="37" spans="1:4" x14ac:dyDescent="0.2">
      <c r="A37" s="18" t="s">
        <v>71</v>
      </c>
      <c r="B37" s="13">
        <f>F28*1</f>
        <v>5</v>
      </c>
      <c r="C37" s="14" t="s">
        <v>67</v>
      </c>
      <c r="D37" s="10">
        <f t="shared" si="0"/>
        <v>5</v>
      </c>
    </row>
    <row r="38" spans="1:4" x14ac:dyDescent="0.2">
      <c r="A38" s="18"/>
      <c r="B38" s="13"/>
      <c r="C38" s="24"/>
      <c r="D38" s="7"/>
    </row>
    <row r="39" spans="1:4" x14ac:dyDescent="0.2">
      <c r="A39" s="18" t="s">
        <v>73</v>
      </c>
      <c r="B39" s="13"/>
      <c r="C39" s="24"/>
      <c r="D39" s="7"/>
    </row>
    <row r="40" spans="1:4" ht="19" x14ac:dyDescent="0.25">
      <c r="A40" s="19" t="s">
        <v>72</v>
      </c>
      <c r="B40" s="16">
        <f>SUMPRODUCT(B28:F28,B17:F17)</f>
        <v>11.849361987982522</v>
      </c>
    </row>
    <row r="42" spans="1:4" x14ac:dyDescent="0.2">
      <c r="A42" s="7"/>
      <c r="B42" s="7"/>
      <c r="C42" s="7"/>
    </row>
    <row r="43" spans="1:4" x14ac:dyDescent="0.2">
      <c r="A43" s="7"/>
      <c r="B43" s="23"/>
      <c r="C43" s="7"/>
    </row>
    <row r="44" spans="1:4" x14ac:dyDescent="0.2">
      <c r="A44" s="23"/>
      <c r="B44" s="6"/>
      <c r="C44" s="6"/>
    </row>
    <row r="45" spans="1:4" x14ac:dyDescent="0.2">
      <c r="A45" s="23"/>
      <c r="B45" s="6"/>
      <c r="C45" s="6"/>
    </row>
    <row r="46" spans="1:4" x14ac:dyDescent="0.2">
      <c r="A46" s="23"/>
      <c r="B46" s="6"/>
      <c r="C46" s="6"/>
    </row>
    <row r="47" spans="1:4" x14ac:dyDescent="0.2">
      <c r="A47" s="23"/>
      <c r="B47" s="6"/>
      <c r="C47" s="6"/>
    </row>
    <row r="48" spans="1:4" x14ac:dyDescent="0.2">
      <c r="A48" s="23"/>
      <c r="B48" s="6"/>
      <c r="C48" s="6"/>
    </row>
    <row r="49" spans="1:3" x14ac:dyDescent="0.2">
      <c r="A49" s="7"/>
      <c r="B49" s="6"/>
      <c r="C49" s="6"/>
    </row>
  </sheetData>
  <mergeCells count="8">
    <mergeCell ref="A30:D30"/>
    <mergeCell ref="A1:F1"/>
    <mergeCell ref="A20:F20"/>
    <mergeCell ref="A26:F26"/>
    <mergeCell ref="A23:F23"/>
    <mergeCell ref="A5:F5"/>
    <mergeCell ref="A15:F15"/>
    <mergeCell ref="C3:D3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88FFEDB2941A48933DCFF90CA5EE1C" ma:contentTypeVersion="8" ma:contentTypeDescription="Create a new document." ma:contentTypeScope="" ma:versionID="1a04e67b69103ba1df3f571a8b3a431d">
  <xsd:schema xmlns:xsd="http://www.w3.org/2001/XMLSchema" xmlns:xs="http://www.w3.org/2001/XMLSchema" xmlns:p="http://schemas.microsoft.com/office/2006/metadata/properties" xmlns:ns2="09803ce8-9128-4270-995c-8cecfd4d6746" xmlns:ns3="84cfad3d-6306-4cf8-8754-484738a6fbfe" targetNamespace="http://schemas.microsoft.com/office/2006/metadata/properties" ma:root="true" ma:fieldsID="de0542e69d3fc1c5d57ecd05ea13f068" ns2:_="" ns3:_="">
    <xsd:import namespace="09803ce8-9128-4270-995c-8cecfd4d6746"/>
    <xsd:import namespace="84cfad3d-6306-4cf8-8754-484738a6fb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03ce8-9128-4270-995c-8cecfd4d67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cfad3d-6306-4cf8-8754-484738a6fb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0589F2-E6AF-4C40-A9A3-5D4BB3C914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2773B3-9447-475C-A2CF-141F8E2BA8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03ce8-9128-4270-995c-8cecfd4d6746"/>
    <ds:schemaRef ds:uri="84cfad3d-6306-4cf8-8754-484738a6fb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33DF57-BAEB-4962-84C0-33DE4FEAD70C}">
  <ds:schemaRefs>
    <ds:schemaRef ds:uri="http://purl.org/dc/elements/1.1/"/>
    <ds:schemaRef ds:uri="http://www.w3.org/XML/1998/namespace"/>
    <ds:schemaRef ds:uri="http://schemas.microsoft.com/office/2006/documentManagement/types"/>
    <ds:schemaRef ds:uri="84cfad3d-6306-4cf8-8754-484738a6fbfe"/>
    <ds:schemaRef ds:uri="09803ce8-9128-4270-995c-8cecfd4d6746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Answer Report -2%</vt:lpstr>
      <vt:lpstr>Sensitivity Report -2%</vt:lpstr>
      <vt:lpstr>Answer Report 5%</vt:lpstr>
      <vt:lpstr>Sensitivity Report 5%</vt:lpstr>
      <vt:lpstr>Answer Report -1%</vt:lpstr>
      <vt:lpstr>Sensitivity Report -1%</vt:lpstr>
      <vt:lpstr>Alfred Investment Portfolio Mod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Gopala Goyal</dc:creator>
  <cp:keywords/>
  <dc:description/>
  <cp:lastModifiedBy>Gopala Goyal</cp:lastModifiedBy>
  <cp:revision/>
  <dcterms:created xsi:type="dcterms:W3CDTF">2021-07-20T00:51:45Z</dcterms:created>
  <dcterms:modified xsi:type="dcterms:W3CDTF">2021-08-03T02:47:42Z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0x0101004288FFEDB2941A48933DCFF90CA5EE1C</vt:lpwstr>
  </property>
</Properties>
</file>