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15" yWindow="4350" windowWidth="15330" windowHeight="4755"/>
  </bookViews>
  <sheets>
    <sheet name="Contents" sheetId="1" r:id="rId1"/>
    <sheet name="Overview" sheetId="6" r:id="rId2"/>
    <sheet name="By_Region" sheetId="8" r:id="rId3"/>
    <sheet name="By_Chip_Type" sheetId="10" r:id="rId4"/>
    <sheet name="By_Electronic Equipment Type" sheetId="11" r:id="rId5"/>
    <sheet name="Definitions" sheetId="7" r:id="rId6"/>
  </sheets>
  <definedNames>
    <definedName name="_xlnm._FilterDatabase" localSheetId="1" hidden="1">Overview!$A$12:$L$619</definedName>
    <definedName name="Arial" localSheetId="3">#REF!</definedName>
    <definedName name="Arial" localSheetId="4">#REF!</definedName>
    <definedName name="Arial" localSheetId="5">Definitions!#REF!</definedName>
    <definedName name="Arial" localSheetId="1">Overview!#REF!</definedName>
    <definedName name="Arial">#REF!</definedName>
    <definedName name="By_Chip_Type">By_Chip_Type!$A$2</definedName>
    <definedName name="By_Electronic_Equipment_Type">'By_Electronic Equipment Type'!$A$2</definedName>
    <definedName name="By_Region">By_Region!$A$2</definedName>
    <definedName name="Definitions">Definitions!$A$2</definedName>
    <definedName name="Overview">Overview!$A$2</definedName>
    <definedName name="_xlnm.Print_Area" localSheetId="3">By_Chip_Type!$A$1:$H$67</definedName>
    <definedName name="_xlnm.Print_Area" localSheetId="4">'By_Electronic Equipment Type'!$A$1:$L$105</definedName>
    <definedName name="_xlnm.Print_Area" localSheetId="2">By_Region!$A$1:$H$76</definedName>
    <definedName name="_xlnm.Print_Area" localSheetId="0">Contents!$A$1:$L$69</definedName>
    <definedName name="_xlnm.Print_Area" localSheetId="5">Definitions!$A$1:$I$79</definedName>
    <definedName name="_xlnm.Print_Area" localSheetId="1">Overview!$A$1:$I$89</definedName>
    <definedName name="Table_1_1">Overview!$A$14</definedName>
    <definedName name="Table_1_2">Overview!$A$43</definedName>
    <definedName name="Table_2_1">By_Region!$A$15</definedName>
    <definedName name="Table_2_2">By_Region!$A$28</definedName>
    <definedName name="Table_2_3">By_Region!$A$46</definedName>
    <definedName name="Table_2_4">By_Region!$A$60</definedName>
    <definedName name="Table_3_1">By_Chip_Type!$A$12</definedName>
    <definedName name="Table_3_2">By_Chip_Type!$A$31</definedName>
    <definedName name="Table_3_3">By_Chip_Type!$A$50</definedName>
    <definedName name="Table_4_1">'By_Electronic Equipment Type'!$A$15</definedName>
    <definedName name="Table_4_2">'By_Electronic Equipment Type'!$A$33</definedName>
    <definedName name="Table_4_3">'By_Electronic Equipment Type'!$A$51</definedName>
    <definedName name="Table_4_4">'By_Electronic Equipment Type'!$A$69</definedName>
    <definedName name="Table_4_5">'By_Electronic Equipment Type'!$A$87</definedName>
    <definedName name="Table_5_1">Definitions!$A$10</definedName>
    <definedName name="Z_B83BC6A4_694B_4186_B063_FE418ACE908A_.wvu.PrintArea" localSheetId="0" hidden="1">Contents!$A:$K</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01" i="11" l="1"/>
  <c r="C101" i="11"/>
  <c r="D83" i="11"/>
  <c r="C83" i="11"/>
  <c r="D65" i="11"/>
  <c r="C65" i="11"/>
  <c r="D47" i="11"/>
  <c r="C47" i="11"/>
  <c r="D29" i="11"/>
  <c r="C29" i="11"/>
  <c r="D64" i="10"/>
  <c r="C64" i="10"/>
  <c r="D45" i="10"/>
  <c r="C45" i="10"/>
  <c r="D26" i="10"/>
  <c r="C26" i="10"/>
  <c r="D74" i="8"/>
  <c r="C74" i="8"/>
  <c r="D55" i="8"/>
  <c r="C55" i="8"/>
  <c r="D24" i="8"/>
  <c r="C24" i="8"/>
  <c r="C51" i="6"/>
  <c r="D51" i="6"/>
  <c r="D46" i="11" l="1"/>
  <c r="C46" i="11"/>
  <c r="E95" i="11" l="1"/>
  <c r="E60" i="11"/>
  <c r="E23" i="11"/>
  <c r="D63" i="6" l="1"/>
  <c r="D48" i="6"/>
  <c r="D42" i="8" s="1"/>
  <c r="D84" i="6"/>
  <c r="C84" i="6"/>
  <c r="D78" i="6"/>
  <c r="C78" i="6"/>
  <c r="D73" i="6"/>
  <c r="C73" i="6"/>
  <c r="D68" i="6"/>
  <c r="C68" i="6"/>
  <c r="C63" i="6"/>
  <c r="D56" i="6"/>
  <c r="C56" i="6"/>
  <c r="C48" i="6"/>
  <c r="C42" i="8" s="1"/>
  <c r="F17" i="6"/>
  <c r="F38" i="6"/>
  <c r="E38" i="6"/>
  <c r="E48" i="6" l="1"/>
  <c r="C41" i="8"/>
  <c r="E96" i="11" l="1"/>
  <c r="E59" i="11"/>
  <c r="E22" i="11"/>
  <c r="C100" i="11" l="1"/>
  <c r="D100" i="11"/>
  <c r="F100" i="11" s="1"/>
  <c r="D82" i="11"/>
  <c r="C82" i="11"/>
  <c r="D64" i="11"/>
  <c r="F64" i="11" s="1"/>
  <c r="C64" i="11"/>
  <c r="F46" i="11"/>
  <c r="D28" i="11"/>
  <c r="F28" i="11" s="1"/>
  <c r="C28" i="11"/>
  <c r="F45" i="11"/>
  <c r="F44" i="11"/>
  <c r="F43" i="11"/>
  <c r="F42" i="11"/>
  <c r="F41" i="11"/>
  <c r="F40" i="11"/>
  <c r="F39" i="11"/>
  <c r="F38" i="11"/>
  <c r="F37" i="11"/>
  <c r="F36" i="11"/>
  <c r="F47" i="11"/>
  <c r="F63" i="11"/>
  <c r="F62" i="11"/>
  <c r="F61" i="11"/>
  <c r="F60" i="11"/>
  <c r="F59" i="11"/>
  <c r="F58" i="11"/>
  <c r="F57" i="11"/>
  <c r="F56" i="11"/>
  <c r="F55" i="11"/>
  <c r="F54" i="11"/>
  <c r="F65" i="11"/>
  <c r="F81" i="11"/>
  <c r="F80" i="11"/>
  <c r="F79" i="11"/>
  <c r="F78" i="11"/>
  <c r="F77" i="11"/>
  <c r="F76" i="11"/>
  <c r="F75" i="11"/>
  <c r="F74" i="11"/>
  <c r="F73" i="11"/>
  <c r="F72" i="11"/>
  <c r="F83" i="11"/>
  <c r="F99" i="11"/>
  <c r="F98" i="11"/>
  <c r="F97" i="11"/>
  <c r="F96" i="11"/>
  <c r="F95" i="11"/>
  <c r="F94" i="11"/>
  <c r="F93" i="11"/>
  <c r="F92" i="11"/>
  <c r="F91" i="11"/>
  <c r="F90" i="11"/>
  <c r="F101" i="11"/>
  <c r="E101" i="11"/>
  <c r="E99" i="11"/>
  <c r="E98" i="11"/>
  <c r="E97" i="11"/>
  <c r="E94" i="11"/>
  <c r="E93" i="11"/>
  <c r="E92" i="11"/>
  <c r="E91" i="11"/>
  <c r="E90" i="11"/>
  <c r="E83" i="11"/>
  <c r="E81" i="11"/>
  <c r="E80" i="11"/>
  <c r="E79" i="11"/>
  <c r="E78" i="11"/>
  <c r="E77" i="11"/>
  <c r="E76" i="11"/>
  <c r="E75" i="11"/>
  <c r="E74" i="11"/>
  <c r="E73" i="11"/>
  <c r="E72" i="11"/>
  <c r="E65" i="11"/>
  <c r="E63" i="11"/>
  <c r="E62" i="11"/>
  <c r="E61" i="11"/>
  <c r="E58" i="11"/>
  <c r="E57" i="11"/>
  <c r="E56" i="11"/>
  <c r="E55" i="11"/>
  <c r="E54" i="11"/>
  <c r="E47" i="11"/>
  <c r="E45" i="11"/>
  <c r="E44" i="11"/>
  <c r="E43" i="11"/>
  <c r="E42" i="11"/>
  <c r="E41" i="11"/>
  <c r="E40" i="11"/>
  <c r="E39" i="11"/>
  <c r="E38" i="11"/>
  <c r="E37" i="11"/>
  <c r="E36" i="11"/>
  <c r="F27" i="11"/>
  <c r="F26" i="11"/>
  <c r="F25" i="11"/>
  <c r="F24" i="11"/>
  <c r="F23" i="11"/>
  <c r="F22" i="11"/>
  <c r="F21" i="11"/>
  <c r="F20" i="11"/>
  <c r="F19" i="11"/>
  <c r="F18" i="11"/>
  <c r="F29" i="11"/>
  <c r="E29" i="11"/>
  <c r="E27" i="11"/>
  <c r="E26" i="11"/>
  <c r="E25" i="11"/>
  <c r="E24" i="11"/>
  <c r="E21" i="11"/>
  <c r="E20" i="11"/>
  <c r="E19" i="11"/>
  <c r="E18" i="11"/>
  <c r="E53" i="10"/>
  <c r="F62" i="10"/>
  <c r="F61" i="10"/>
  <c r="F60" i="10"/>
  <c r="F59" i="10"/>
  <c r="F58" i="10"/>
  <c r="F57" i="10"/>
  <c r="F56" i="10"/>
  <c r="F55" i="10"/>
  <c r="F54" i="10"/>
  <c r="F53" i="10"/>
  <c r="F64" i="10"/>
  <c r="F43" i="10"/>
  <c r="F42" i="10"/>
  <c r="F41" i="10"/>
  <c r="F40" i="10"/>
  <c r="F39" i="10"/>
  <c r="F38" i="10"/>
  <c r="F37" i="10"/>
  <c r="F36" i="10"/>
  <c r="F35" i="10"/>
  <c r="F34" i="10"/>
  <c r="F45" i="10"/>
  <c r="F24" i="10"/>
  <c r="F23" i="10"/>
  <c r="F22" i="10"/>
  <c r="F21" i="10"/>
  <c r="F20" i="10"/>
  <c r="F19" i="10"/>
  <c r="F18" i="10"/>
  <c r="F17" i="10"/>
  <c r="F16" i="10"/>
  <c r="F15" i="10"/>
  <c r="F26" i="10"/>
  <c r="E64" i="10"/>
  <c r="D63" i="10"/>
  <c r="C63" i="10"/>
  <c r="E62" i="10"/>
  <c r="E61" i="10"/>
  <c r="E60" i="10"/>
  <c r="E59" i="10"/>
  <c r="E58" i="10"/>
  <c r="E57" i="10"/>
  <c r="E56" i="10"/>
  <c r="E55" i="10"/>
  <c r="E54" i="10"/>
  <c r="E45" i="10"/>
  <c r="D44" i="10"/>
  <c r="C44" i="10"/>
  <c r="E43" i="10"/>
  <c r="E42" i="10"/>
  <c r="E41" i="10"/>
  <c r="E40" i="10"/>
  <c r="E39" i="10"/>
  <c r="E38" i="10"/>
  <c r="E37" i="10"/>
  <c r="E36" i="10"/>
  <c r="E35" i="10"/>
  <c r="E34" i="10"/>
  <c r="E26" i="10"/>
  <c r="D25" i="10"/>
  <c r="F25" i="10" s="1"/>
  <c r="C25" i="10"/>
  <c r="E24" i="10"/>
  <c r="E23" i="10"/>
  <c r="E22" i="10"/>
  <c r="E21" i="10"/>
  <c r="E20" i="10"/>
  <c r="E19" i="10"/>
  <c r="E18" i="10"/>
  <c r="E17" i="10"/>
  <c r="E16" i="10"/>
  <c r="E15" i="10"/>
  <c r="F72" i="8"/>
  <c r="F71" i="8"/>
  <c r="F70" i="8"/>
  <c r="F69" i="8"/>
  <c r="F68" i="8"/>
  <c r="F67" i="8"/>
  <c r="F66" i="8"/>
  <c r="F65" i="8"/>
  <c r="F64" i="8"/>
  <c r="F63" i="8"/>
  <c r="F74" i="8"/>
  <c r="F53" i="8"/>
  <c r="F52" i="8"/>
  <c r="F51" i="8"/>
  <c r="F50" i="8"/>
  <c r="F49" i="8"/>
  <c r="F55" i="8"/>
  <c r="F42" i="8"/>
  <c r="F24" i="8"/>
  <c r="E55" i="8"/>
  <c r="E53" i="8"/>
  <c r="E52" i="8"/>
  <c r="E51" i="8"/>
  <c r="E50" i="8"/>
  <c r="E49" i="8"/>
  <c r="E74" i="8"/>
  <c r="E72" i="8"/>
  <c r="E71" i="8"/>
  <c r="E70" i="8"/>
  <c r="E69" i="8"/>
  <c r="E68" i="8"/>
  <c r="E67" i="8"/>
  <c r="E66" i="8"/>
  <c r="E65" i="8"/>
  <c r="E64" i="8"/>
  <c r="E63" i="8"/>
  <c r="F31" i="8"/>
  <c r="F40" i="8"/>
  <c r="F39" i="8"/>
  <c r="F38" i="8"/>
  <c r="F37" i="8"/>
  <c r="F36" i="8"/>
  <c r="F35" i="8"/>
  <c r="F34" i="8"/>
  <c r="F33" i="8"/>
  <c r="F32" i="8"/>
  <c r="F22" i="8"/>
  <c r="F21" i="8"/>
  <c r="F20" i="8"/>
  <c r="F19" i="8"/>
  <c r="F18" i="8"/>
  <c r="D73" i="8"/>
  <c r="F73" i="8" s="1"/>
  <c r="C73" i="8"/>
  <c r="D54" i="8"/>
  <c r="C54" i="8"/>
  <c r="E42" i="8"/>
  <c r="D41" i="8"/>
  <c r="F41" i="8" s="1"/>
  <c r="E40" i="8"/>
  <c r="E39" i="8"/>
  <c r="E38" i="8"/>
  <c r="E37" i="8"/>
  <c r="E36" i="8"/>
  <c r="E35" i="8"/>
  <c r="E34" i="8"/>
  <c r="E33" i="8"/>
  <c r="E32" i="8"/>
  <c r="E31" i="8"/>
  <c r="D23" i="8"/>
  <c r="C23" i="8"/>
  <c r="E24" i="8"/>
  <c r="E22" i="8"/>
  <c r="E21" i="8"/>
  <c r="E20" i="8"/>
  <c r="E19" i="8"/>
  <c r="E18" i="8"/>
  <c r="E54" i="8" l="1"/>
  <c r="E23" i="8"/>
  <c r="F54" i="8"/>
  <c r="F23" i="8"/>
  <c r="E64" i="11"/>
  <c r="E82" i="11"/>
  <c r="F82" i="11"/>
  <c r="E100" i="11"/>
  <c r="E46" i="11"/>
  <c r="E28" i="11"/>
  <c r="E25" i="10"/>
  <c r="E44" i="10"/>
  <c r="F44" i="10"/>
  <c r="E63" i="10"/>
  <c r="F63" i="10"/>
  <c r="E73" i="8"/>
  <c r="E41" i="8"/>
  <c r="E84" i="6" l="1"/>
  <c r="E83" i="6"/>
  <c r="E82" i="6"/>
  <c r="E81" i="6"/>
  <c r="E80" i="6"/>
  <c r="E78" i="6"/>
  <c r="E77" i="6"/>
  <c r="E76" i="6"/>
  <c r="E75" i="6"/>
  <c r="E73" i="6"/>
  <c r="E72" i="6"/>
  <c r="E71" i="6"/>
  <c r="E70" i="6"/>
  <c r="E68" i="6"/>
  <c r="E67" i="6"/>
  <c r="E66" i="6"/>
  <c r="E65" i="6"/>
  <c r="E63" i="6"/>
  <c r="E62" i="6"/>
  <c r="E61" i="6"/>
  <c r="E60" i="6"/>
  <c r="E59" i="6"/>
  <c r="E58" i="6"/>
  <c r="E56" i="6"/>
  <c r="E55" i="6"/>
  <c r="E54" i="6"/>
  <c r="E53" i="6"/>
  <c r="E50" i="6"/>
  <c r="E49" i="6"/>
  <c r="E47" i="6"/>
  <c r="E51" i="6"/>
  <c r="C37" i="6"/>
  <c r="D37" i="6"/>
  <c r="F36" i="6"/>
  <c r="E36" i="6"/>
  <c r="F35" i="6"/>
  <c r="E35" i="6"/>
  <c r="F34" i="6"/>
  <c r="E34" i="6"/>
  <c r="F33" i="6"/>
  <c r="E33" i="6"/>
  <c r="F32" i="6"/>
  <c r="E32" i="6"/>
  <c r="F31" i="6"/>
  <c r="E31" i="6"/>
  <c r="F30" i="6"/>
  <c r="E30" i="6"/>
  <c r="F29" i="6"/>
  <c r="E29" i="6"/>
  <c r="F28" i="6"/>
  <c r="E28" i="6"/>
  <c r="F27" i="6"/>
  <c r="E27" i="6"/>
  <c r="F26" i="6"/>
  <c r="E26" i="6"/>
  <c r="F25" i="6"/>
  <c r="E25" i="6"/>
  <c r="F24" i="6"/>
  <c r="E24" i="6"/>
  <c r="F23" i="6"/>
  <c r="E23" i="6"/>
  <c r="F22" i="6"/>
  <c r="E22" i="6"/>
  <c r="F21" i="6"/>
  <c r="E21" i="6"/>
  <c r="F20" i="6"/>
  <c r="E20" i="6"/>
  <c r="F19" i="6"/>
  <c r="E19" i="6"/>
  <c r="F18" i="6"/>
  <c r="E18" i="6"/>
  <c r="E17" i="6"/>
  <c r="E37" i="6" l="1"/>
  <c r="F37" i="6"/>
</calcChain>
</file>

<file path=xl/sharedStrings.xml><?xml version="1.0" encoding="utf-8"?>
<sst xmlns="http://schemas.openxmlformats.org/spreadsheetml/2006/main" count="453" uniqueCount="167">
  <si>
    <t>List of Tables</t>
  </si>
  <si>
    <t>Table of Contents</t>
  </si>
  <si>
    <t>1-1</t>
  </si>
  <si>
    <t>For More Information...</t>
  </si>
  <si>
    <t>Worldwide via gartner.com:</t>
  </si>
  <si>
    <t>Segmentation and Definitions</t>
  </si>
  <si>
    <t>Chapter 2</t>
  </si>
  <si>
    <t>www.gartner.com</t>
  </si>
  <si>
    <t>Table 1-1</t>
  </si>
  <si>
    <t>(Top)</t>
  </si>
  <si>
    <t>(Front Page)</t>
  </si>
  <si>
    <t>Others</t>
  </si>
  <si>
    <t>Total</t>
  </si>
  <si>
    <t>Table 2-1</t>
  </si>
  <si>
    <t>Chapter 1</t>
  </si>
  <si>
    <t>1-2</t>
  </si>
  <si>
    <t>2-1</t>
  </si>
  <si>
    <t>Semiconductor Distributors, Worldwide Revenue Overview</t>
  </si>
  <si>
    <t>Rank</t>
  </si>
  <si>
    <t>Company</t>
  </si>
  <si>
    <t>Growth</t>
  </si>
  <si>
    <t>Table 1-2</t>
    <phoneticPr fontId="1"/>
  </si>
  <si>
    <t>Business Segments</t>
    <phoneticPr fontId="1"/>
  </si>
  <si>
    <t>Market Region</t>
    <phoneticPr fontId="1"/>
  </si>
  <si>
    <t>Americas</t>
    <phoneticPr fontId="1"/>
  </si>
  <si>
    <t>Asia/Pacific</t>
    <phoneticPr fontId="1"/>
  </si>
  <si>
    <t>EMEA</t>
    <phoneticPr fontId="1"/>
  </si>
  <si>
    <t>Japan</t>
    <phoneticPr fontId="1"/>
  </si>
  <si>
    <t>Total</t>
    <phoneticPr fontId="1"/>
  </si>
  <si>
    <t>Chip Type</t>
    <phoneticPr fontId="1"/>
  </si>
  <si>
    <t>Electronic Equipment Type</t>
    <phoneticPr fontId="1"/>
  </si>
  <si>
    <t>Data Processing</t>
    <phoneticPr fontId="1"/>
  </si>
  <si>
    <t>Consumer</t>
    <phoneticPr fontId="1"/>
  </si>
  <si>
    <t>Automotive</t>
    <phoneticPr fontId="1"/>
  </si>
  <si>
    <t>Customer Type</t>
    <phoneticPr fontId="1"/>
  </si>
  <si>
    <t>OEM/ODM/EMS</t>
    <phoneticPr fontId="1"/>
  </si>
  <si>
    <t>Distributors</t>
    <phoneticPr fontId="1"/>
  </si>
  <si>
    <t>Others</t>
    <phoneticPr fontId="1"/>
  </si>
  <si>
    <t>Channel Type</t>
    <phoneticPr fontId="1"/>
  </si>
  <si>
    <t>Supplier Type</t>
    <phoneticPr fontId="1"/>
  </si>
  <si>
    <t>Semiconductor Chip Vendors</t>
    <phoneticPr fontId="1"/>
  </si>
  <si>
    <t>Cost Type and Margin</t>
    <phoneticPr fontId="1"/>
  </si>
  <si>
    <t>Profit Margin</t>
  </si>
  <si>
    <t>Semiconductor Distributors, Regional Revenue by Company</t>
  </si>
  <si>
    <t>2-2</t>
  </si>
  <si>
    <t>2-3</t>
  </si>
  <si>
    <t>Table 2-2</t>
  </si>
  <si>
    <t>Table 2-3</t>
  </si>
  <si>
    <t>Table 2-4</t>
  </si>
  <si>
    <t>2-4</t>
  </si>
  <si>
    <t>Chapter 3</t>
  </si>
  <si>
    <t>3-1</t>
  </si>
  <si>
    <t>3-2</t>
  </si>
  <si>
    <t>3-3</t>
  </si>
  <si>
    <t>Table 3-1</t>
  </si>
  <si>
    <t>Table 3-2</t>
  </si>
  <si>
    <t>Table 3-3</t>
  </si>
  <si>
    <t>Chapter 4</t>
  </si>
  <si>
    <t>4-1</t>
  </si>
  <si>
    <t>4-2</t>
  </si>
  <si>
    <t>4-3</t>
  </si>
  <si>
    <t>4-4</t>
  </si>
  <si>
    <t>4-5</t>
  </si>
  <si>
    <t>Table 4-1</t>
  </si>
  <si>
    <t>Semiconductor Distributors, Revenue by Electronic Equipment Type by Company</t>
  </si>
  <si>
    <t>Table 4-2</t>
  </si>
  <si>
    <t>Table 4-3</t>
  </si>
  <si>
    <t>Table 4-4</t>
  </si>
  <si>
    <t>Table 4-5</t>
  </si>
  <si>
    <t>Chapter 5</t>
  </si>
  <si>
    <t>5-1</t>
  </si>
  <si>
    <t>Table 5-1</t>
  </si>
  <si>
    <t>Glossary</t>
  </si>
  <si>
    <t>Acronym</t>
  </si>
  <si>
    <t>ASIC</t>
  </si>
  <si>
    <t>application-specific integrated circuit</t>
  </si>
  <si>
    <t>ASSP</t>
  </si>
  <si>
    <t>application-specific standard product</t>
  </si>
  <si>
    <t>EMS</t>
  </si>
  <si>
    <t>electronics manufacturing service</t>
  </si>
  <si>
    <t>HDD</t>
  </si>
  <si>
    <t>MPU</t>
  </si>
  <si>
    <t>microprocessing unit</t>
  </si>
  <si>
    <t>ODD</t>
  </si>
  <si>
    <t>ODM</t>
  </si>
  <si>
    <t>original design manufacturer</t>
  </si>
  <si>
    <t>SSD</t>
  </si>
  <si>
    <t>solid-state drive</t>
  </si>
  <si>
    <t>TAM</t>
  </si>
  <si>
    <t>total available market</t>
  </si>
  <si>
    <t>Definition</t>
  </si>
  <si>
    <t>Definitions</t>
  </si>
  <si>
    <t>Semiconductor Distributors, Revenue by Electronic Equipment Type by Company, Industrial and Military Aerospace Electronics</t>
  </si>
  <si>
    <t>Application-Specific Devices</t>
  </si>
  <si>
    <t>Industrial and Military/Aerospace</t>
  </si>
  <si>
    <t>Purchasing Cost From Chip Vendors (Prime Cost)</t>
  </si>
  <si>
    <t>Purchasing Cost From Chip Distributors</t>
  </si>
  <si>
    <t>Purchasing Cost From Others</t>
  </si>
  <si>
    <t>Semiconductor Distributors, Revenue by Chip Type by Company</t>
  </si>
  <si>
    <t>hard-disk drive</t>
  </si>
  <si>
    <t>optical-disk drive</t>
  </si>
  <si>
    <t>Gartner's Revised Merger and Acquisition Policy</t>
  </si>
  <si>
    <t>WPG Holdings</t>
  </si>
  <si>
    <t>Avnet</t>
  </si>
  <si>
    <t>Arrow Electronics</t>
  </si>
  <si>
    <t>WT Microelectronics</t>
  </si>
  <si>
    <t>Future Electronics</t>
  </si>
  <si>
    <t>Macnica Fuji Electronics Holdings</t>
  </si>
  <si>
    <t>Edom Technology</t>
  </si>
  <si>
    <t>UKC Holdings</t>
  </si>
  <si>
    <t>Marubun</t>
  </si>
  <si>
    <t>Ryosan</t>
  </si>
  <si>
    <t>Fujitsu Electronics</t>
  </si>
  <si>
    <t>Supreme Electronics</t>
  </si>
  <si>
    <t>Ryoden Trading</t>
  </si>
  <si>
    <t>Toyota Tsusho</t>
  </si>
  <si>
    <t>Mouser Electronics</t>
  </si>
  <si>
    <t>Hagiwara Electric</t>
  </si>
  <si>
    <t>Rutronik</t>
  </si>
  <si>
    <t>Electrocomponents</t>
  </si>
  <si>
    <t>Alltek Technology</t>
  </si>
  <si>
    <t>Shinko Shoji</t>
  </si>
  <si>
    <t>Excelpoint Technology</t>
  </si>
  <si>
    <t>Tokyo Electron Device</t>
  </si>
  <si>
    <t>Digi-Key</t>
  </si>
  <si>
    <t>Numbers may not add to totals shown because of rounding.</t>
  </si>
  <si>
    <t>Note: Numbers may not add to totals shown because of rounding.</t>
  </si>
  <si>
    <t xml:space="preserve">Notes: Analog general-purpose chips include analog, discrete, optoelectronic and sensor. </t>
  </si>
  <si>
    <t xml:space="preserve">Notes: Digital general-purpose chips include memory, microcomponent and logic. </t>
  </si>
  <si>
    <t xml:space="preserve">Notes: Application-specific chips include application-specific integrated circuits (ASICs) and application-specific standard products (ASSPs). </t>
  </si>
  <si>
    <t>Techtronics</t>
  </si>
  <si>
    <t>Smith and Associates</t>
  </si>
  <si>
    <t>Client Services/Analyst Inquiry</t>
  </si>
  <si>
    <t>inquiry@gartner.com</t>
  </si>
  <si>
    <t>Vendor Briefings</t>
  </si>
  <si>
    <t>Vendor.Briefings@gartner.com</t>
  </si>
  <si>
    <t>Digital General-Purpose Chips</t>
  </si>
  <si>
    <t>Analog General-Purpose Chips</t>
  </si>
  <si>
    <t>Communications</t>
  </si>
  <si>
    <t>Traditional Channels</t>
  </si>
  <si>
    <t>Online Channels</t>
  </si>
  <si>
    <t>Market Share: Semiconductor Distributors, Worldwide, 2018</t>
  </si>
  <si>
    <t>Semiconductor Distributors, Worldwide Revenue by Company, 2017 and 2018 (Millions of Dollars)</t>
  </si>
  <si>
    <t>Semiconductor Distribution, Worldwide Revenue by Business Segment, 2017 and 2018 (Millions of Dollars)</t>
  </si>
  <si>
    <t>Semiconductor Distributors, Regional Revenue by Company, Americas, 2017 and 2018 (Millions of Dollars)</t>
  </si>
  <si>
    <t>Semiconductor Distributors, Regional Revenue by Company, Asia/Pacific, 2017 and 2018 (Millions of Dollars)</t>
  </si>
  <si>
    <t>Semiconductor Distributors, Regional Revenue by Company, EMEA, 2017 and 2018 (Millions of Dollars)</t>
  </si>
  <si>
    <t>Semiconductor Distributors, Regional Revenue by Company, Japan, 2017 and 2018 (Millions of Dollars)</t>
  </si>
  <si>
    <t>Semiconductor Distributors, Revenue by Chip Type by Company, Digital General-Purpose Chips, 2017 and 2018 (Millions of Dollars)</t>
  </si>
  <si>
    <t>Semiconductor Distributors, Revenue by Chip Type by Company, Analog General-Purpose Chips, 2017 and 2018 (Millions of Dollars)</t>
  </si>
  <si>
    <t>Semiconductor Distributors, Revenue by Chip Type by Company, Application-Specific Chips, 2017 and 2018 (Millions of Dollars)</t>
  </si>
  <si>
    <t>Semiconductor Distributors, Revenue by Electronic Equipment Type by Company, Data Processing Electronics, 2017 and 2018</t>
  </si>
  <si>
    <t xml:space="preserve">Semiconductor Distributors, Revenue by Electronic Equipment Type by Company, Communications Electronics, 2017 and 2018 </t>
  </si>
  <si>
    <t xml:space="preserve">Semiconductor Distributors, Revenue by Electronic Equipment Type by Company, Consumer Electronics, 2017 and 2018 </t>
  </si>
  <si>
    <t xml:space="preserve">Semiconductor Distributors, Revenue by Electronic Equipment Type by Company, Automotive Electronics, 2017 and 2018 </t>
  </si>
  <si>
    <t>Semiconductor Distributors, Revenue by Electronic Equipment Type by Company, Data Processing Electronics, 2017 and 2018 (Millions of Dollars)</t>
  </si>
  <si>
    <t>Semiconductor Distributors, Revenue by Electronic Equipment Type by Company, Communications Electronics, 2017 and 2018 (Millions of Dollars)</t>
  </si>
  <si>
    <t>Semiconductor Distributors, Revenue by Electronic Equipment Type by Company, Consumer Electronics, 2017 and 2018 (Millions of Dollars)</t>
  </si>
  <si>
    <t>Semiconductor Distributors, Revenue by Electronic Equipment Type by Company, Automotive Electronics, 2017 and 2018 (Millions of Dollars)</t>
  </si>
  <si>
    <t>Semiconductor Distributors, Revenue by Electronic Equipment Type by Company, Industrial and Military Aerospace Electronics, 2017 and 2018 (Millions of Dollars)</t>
  </si>
  <si>
    <t>2018
Share</t>
  </si>
  <si>
    <t>Source: Gartner (February 2019)</t>
  </si>
  <si>
    <t>hqchip</t>
  </si>
  <si>
    <t>P&amp;S Information Technology</t>
  </si>
  <si>
    <t>CECport</t>
  </si>
  <si>
    <t>Shenzhen Sanet Electronics</t>
  </si>
  <si>
    <t>S.A.S. Dragon Holdings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</si>
</sst>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5">
    <font>
      <sz val="9"/>
      <name val="Arial"/>
      <family val="2"/>
    </font>
    <font>
      <sz val="9"/>
      <name val="Arial"/>
      <family val="2"/>
    </font>
    <font>
      <u/>
      <sz val="9"/>
      <color indexed="12"/>
      <name val="Arial"/>
      <family val="2"/>
    </font>
    <font>
      <sz val="8"/>
      <name val="Arial"/>
      <family val="2"/>
    </font>
    <font>
      <b/>
      <sz val="9"/>
      <name val="Arial"/>
      <family val="2"/>
    </font>
    <font>
      <b/>
      <sz val="16"/>
      <color indexed="62"/>
      <name val="Arial"/>
      <family val="2"/>
    </font>
    <font>
      <sz val="9"/>
      <name val="Times New Roman"/>
      <family val="1"/>
    </font>
    <font>
      <sz val="12"/>
      <name val="Osaka"/>
      <family val="3"/>
      <charset val="128"/>
    </font>
    <font>
      <sz val="9"/>
      <name val="Arial"/>
      <family val="2"/>
    </font>
    <font>
      <b/>
      <sz val="9"/>
      <color theme="1"/>
      <name val="Arial"/>
      <family val="2"/>
    </font>
    <font>
      <b/>
      <sz val="10"/>
      <name val="Arial"/>
      <family val="2"/>
    </font>
    <font>
      <sz val="6"/>
      <name val="ＭＳ Ｐゴシック"/>
      <family val="3"/>
      <charset val="128"/>
    </font>
    <font>
      <b/>
      <sz val="8"/>
      <name val="Arial"/>
      <family val="2"/>
    </font>
    <font>
      <sz val="9"/>
      <color theme="1"/>
      <name val="Arial"/>
      <family val="2"/>
    </font>
    <font>
      <sz val="9"/>
      <color rgb="FFFF0000"/>
      <name val="Arial"/>
      <family val="2"/>
    </font>
  </fonts>
  <fills count="3">
    <fill>
      <patternFill patternType="none"/>
    </fill>
    <fill>
      <patternFill patternType="gray125"/>
    </fill>
    <fill>
      <patternFill patternType="solid">
        <fgColor theme="0"/>
        <bgColor indexed="64"/>
      </patternFill>
    </fill>
  </fills>
  <borders count="10">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18">
    <xf numFmtId="3" fontId="0" fillId="0" borderId="0"/>
    <xf numFmtId="3" fontId="1" fillId="0" borderId="0"/>
    <xf numFmtId="0" fontId="2" fillId="0" borderId="0" applyNumberFormat="0" applyFill="0" applyBorder="0" applyAlignment="0" applyProtection="0">
      <alignment vertical="top"/>
      <protection locked="0"/>
    </xf>
    <xf numFmtId="3" fontId="1" fillId="0" borderId="1" applyBorder="0"/>
    <xf numFmtId="9" fontId="1" fillId="0" borderId="0" applyFont="0" applyFill="0" applyBorder="0" applyProtection="0">
      <alignment horizontal="right"/>
    </xf>
    <xf numFmtId="49" fontId="1" fillId="0" borderId="0">
      <alignment horizontal="right"/>
    </xf>
    <xf numFmtId="3" fontId="3" fillId="0" borderId="0"/>
    <xf numFmtId="3" fontId="1" fillId="0" borderId="0"/>
    <xf numFmtId="3" fontId="4" fillId="0" borderId="0" applyNumberFormat="0"/>
    <xf numFmtId="3" fontId="5" fillId="0" borderId="0"/>
    <xf numFmtId="0" fontId="4" fillId="0" borderId="2">
      <alignment horizontal="right" wrapText="1"/>
    </xf>
    <xf numFmtId="3" fontId="4" fillId="0" borderId="3" applyNumberFormat="0"/>
    <xf numFmtId="165" fontId="7" fillId="0" borderId="0" applyFont="0" applyFill="0" applyBorder="0" applyAlignment="0" applyProtection="0"/>
    <xf numFmtId="0" fontId="6" fillId="0" borderId="0"/>
    <xf numFmtId="3" fontId="1" fillId="0" borderId="0"/>
    <xf numFmtId="9" fontId="1" fillId="0" borderId="0" applyFont="0" applyFill="0" applyBorder="0" applyProtection="0">
      <alignment horizontal="right"/>
    </xf>
    <xf numFmtId="3" fontId="1" fillId="0" borderId="0"/>
    <xf numFmtId="40" fontId="1" fillId="0" borderId="0" applyFont="0" applyFill="0" applyBorder="0" applyAlignment="0" applyProtection="0">
      <alignment vertical="center"/>
    </xf>
  </cellStyleXfs>
  <cellXfs count="137">
    <xf numFmtId="3" fontId="0" fillId="0" borderId="0" xfId="0"/>
    <xf numFmtId="3" fontId="5" fillId="0" borderId="0" xfId="9" applyFont="1"/>
    <xf numFmtId="49" fontId="4" fillId="0" borderId="0" xfId="8" applyNumberFormat="1" applyFont="1" applyAlignment="1">
      <alignment horizontal="left"/>
    </xf>
    <xf numFmtId="3" fontId="4" fillId="0" borderId="0" xfId="8"/>
    <xf numFmtId="0" fontId="2" fillId="0" borderId="0" xfId="2" applyAlignment="1" applyProtection="1"/>
    <xf numFmtId="3" fontId="2" fillId="0" borderId="0" xfId="2" applyNumberFormat="1" applyAlignment="1" applyProtection="1"/>
    <xf numFmtId="49" fontId="1" fillId="0" borderId="0" xfId="5" applyNumberFormat="1" applyFont="1" applyAlignment="1">
      <alignment horizontal="right"/>
    </xf>
    <xf numFmtId="3" fontId="0" fillId="0" borderId="0" xfId="0" applyAlignment="1"/>
    <xf numFmtId="3" fontId="5" fillId="0" borderId="0" xfId="9"/>
    <xf numFmtId="3" fontId="1" fillId="0" borderId="0" xfId="7"/>
    <xf numFmtId="49" fontId="4" fillId="0" borderId="0" xfId="0" applyNumberFormat="1" applyFont="1" applyAlignment="1">
      <alignment horizontal="left"/>
    </xf>
    <xf numFmtId="49" fontId="1" fillId="0" borderId="0" xfId="0" applyNumberFormat="1" applyFont="1" applyAlignment="1">
      <alignment horizontal="right"/>
    </xf>
    <xf numFmtId="3" fontId="5" fillId="0" borderId="0" xfId="9" applyAlignment="1"/>
    <xf numFmtId="3" fontId="0" fillId="0" borderId="0" xfId="0" quotePrefix="1" applyAlignment="1">
      <alignment horizontal="right"/>
    </xf>
    <xf numFmtId="3" fontId="4" fillId="0" borderId="0" xfId="0" applyFont="1" applyBorder="1" applyAlignment="1">
      <alignment horizontal="right"/>
    </xf>
    <xf numFmtId="3" fontId="8" fillId="0" borderId="0" xfId="0" applyFont="1"/>
    <xf numFmtId="3" fontId="8" fillId="0" borderId="0" xfId="0" applyFont="1" applyBorder="1" applyAlignment="1">
      <alignment horizontal="right"/>
    </xf>
    <xf numFmtId="3" fontId="8" fillId="0" borderId="0" xfId="0" applyFont="1" applyBorder="1" applyAlignment="1">
      <alignment horizontal="right" wrapText="1"/>
    </xf>
    <xf numFmtId="3" fontId="8" fillId="0" borderId="0" xfId="0" applyFont="1" applyAlignment="1">
      <alignment horizontal="left" indent="1"/>
    </xf>
    <xf numFmtId="3" fontId="5" fillId="0" borderId="0" xfId="0" applyFont="1" applyBorder="1"/>
    <xf numFmtId="3" fontId="8" fillId="0" borderId="0" xfId="0" applyFont="1" applyBorder="1"/>
    <xf numFmtId="3" fontId="5" fillId="0" borderId="0" xfId="9" applyFont="1" applyBorder="1"/>
    <xf numFmtId="9" fontId="8" fillId="0" borderId="0" xfId="4" applyFont="1" applyBorder="1">
      <alignment horizontal="right"/>
    </xf>
    <xf numFmtId="49" fontId="4" fillId="0" borderId="0" xfId="8" applyNumberFormat="1" applyFont="1" applyBorder="1" applyAlignment="1">
      <alignment horizontal="right"/>
    </xf>
    <xf numFmtId="3" fontId="4" fillId="0" borderId="5" xfId="0" applyFont="1" applyBorder="1" applyAlignment="1">
      <alignment horizontal="center"/>
    </xf>
    <xf numFmtId="3" fontId="4" fillId="0" borderId="0" xfId="0" applyFont="1"/>
    <xf numFmtId="3" fontId="2" fillId="0" borderId="0" xfId="2" applyNumberFormat="1" applyAlignment="1" applyProtection="1"/>
    <xf numFmtId="3" fontId="2" fillId="0" borderId="0" xfId="2" applyNumberFormat="1" applyFont="1" applyAlignment="1" applyProtection="1"/>
    <xf numFmtId="3" fontId="4" fillId="2" borderId="0" xfId="8" applyFont="1" applyFill="1"/>
    <xf numFmtId="3" fontId="2" fillId="2" borderId="0" xfId="2" applyNumberFormat="1" applyFont="1" applyFill="1" applyAlignment="1" applyProtection="1"/>
    <xf numFmtId="3" fontId="1" fillId="2" borderId="0" xfId="14" applyFont="1" applyFill="1"/>
    <xf numFmtId="3" fontId="4" fillId="2" borderId="0" xfId="8" applyFont="1" applyFill="1" applyBorder="1" applyAlignment="1">
      <alignment horizontal="left"/>
    </xf>
    <xf numFmtId="3" fontId="4" fillId="2" borderId="2" xfId="14" applyFont="1" applyFill="1" applyBorder="1"/>
    <xf numFmtId="0" fontId="4" fillId="2" borderId="2" xfId="14" applyNumberFormat="1" applyFont="1" applyFill="1" applyBorder="1" applyAlignment="1">
      <alignment horizontal="right" wrapText="1"/>
    </xf>
    <xf numFmtId="3" fontId="4" fillId="2" borderId="2" xfId="14" applyFont="1" applyFill="1" applyBorder="1" applyAlignment="1">
      <alignment horizontal="right" wrapText="1"/>
    </xf>
    <xf numFmtId="3" fontId="4" fillId="2" borderId="6" xfId="14" applyFont="1" applyFill="1" applyBorder="1" applyAlignment="1">
      <alignment horizontal="right" wrapText="1"/>
    </xf>
    <xf numFmtId="0" fontId="1" fillId="2" borderId="0" xfId="14" applyNumberFormat="1" applyFont="1" applyFill="1" applyBorder="1"/>
    <xf numFmtId="3" fontId="1" fillId="2" borderId="0" xfId="14" applyNumberFormat="1" applyFont="1" applyFill="1" applyBorder="1" applyAlignment="1">
      <alignment horizontal="right"/>
    </xf>
    <xf numFmtId="165" fontId="1" fillId="2" borderId="0" xfId="15" applyNumberFormat="1" applyFont="1" applyFill="1" applyBorder="1" applyAlignment="1">
      <alignment horizontal="right"/>
    </xf>
    <xf numFmtId="165" fontId="1" fillId="2" borderId="8" xfId="15" applyNumberFormat="1" applyFont="1" applyFill="1" applyBorder="1" applyAlignment="1">
      <alignment horizontal="right"/>
    </xf>
    <xf numFmtId="3" fontId="1" fillId="2" borderId="0" xfId="14" applyFont="1" applyFill="1" applyBorder="1"/>
    <xf numFmtId="3" fontId="4" fillId="2" borderId="3" xfId="14" applyFont="1" applyFill="1" applyBorder="1"/>
    <xf numFmtId="3" fontId="4" fillId="2" borderId="3" xfId="14" applyNumberFormat="1" applyFont="1" applyFill="1" applyBorder="1" applyAlignment="1">
      <alignment horizontal="right"/>
    </xf>
    <xf numFmtId="165" fontId="4" fillId="2" borderId="3" xfId="15" applyNumberFormat="1" applyFont="1" applyFill="1" applyBorder="1" applyAlignment="1">
      <alignment horizontal="right"/>
    </xf>
    <xf numFmtId="165" fontId="4" fillId="2" borderId="9" xfId="15" applyNumberFormat="1" applyFont="1" applyFill="1" applyBorder="1" applyAlignment="1">
      <alignment horizontal="right"/>
    </xf>
    <xf numFmtId="3" fontId="3" fillId="0" borderId="0" xfId="6"/>
    <xf numFmtId="3" fontId="0" fillId="2" borderId="0" xfId="0" applyFont="1" applyFill="1" applyAlignment="1">
      <alignment vertical="center"/>
    </xf>
    <xf numFmtId="3" fontId="4" fillId="2" borderId="5" xfId="14" applyFont="1" applyFill="1" applyBorder="1"/>
    <xf numFmtId="3" fontId="1" fillId="2" borderId="2" xfId="14" applyFont="1" applyFill="1" applyBorder="1"/>
    <xf numFmtId="3" fontId="4" fillId="2" borderId="6" xfId="0" applyNumberFormat="1" applyFont="1" applyFill="1" applyBorder="1" applyAlignment="1">
      <alignment horizontal="right"/>
    </xf>
    <xf numFmtId="3" fontId="4" fillId="2" borderId="7" xfId="14" applyFont="1" applyFill="1" applyBorder="1"/>
    <xf numFmtId="164" fontId="1" fillId="2" borderId="0" xfId="14" applyNumberFormat="1" applyFont="1" applyFill="1" applyBorder="1" applyAlignment="1">
      <alignment horizontal="right"/>
    </xf>
    <xf numFmtId="3" fontId="4" fillId="2" borderId="7" xfId="0" applyFont="1" applyFill="1" applyBorder="1" applyAlignment="1">
      <alignment horizontal="left" indent="1"/>
    </xf>
    <xf numFmtId="3" fontId="1" fillId="2" borderId="0" xfId="0" applyNumberFormat="1" applyFont="1" applyFill="1" applyBorder="1" applyAlignment="1">
      <alignment horizontal="right"/>
    </xf>
    <xf numFmtId="165" fontId="1" fillId="2" borderId="8" xfId="0" applyNumberFormat="1" applyFont="1" applyFill="1" applyBorder="1" applyAlignment="1">
      <alignment horizontal="right"/>
    </xf>
    <xf numFmtId="3" fontId="4" fillId="2" borderId="7" xfId="0" applyFont="1" applyFill="1" applyBorder="1" applyAlignment="1">
      <alignment horizontal="left" indent="2"/>
    </xf>
    <xf numFmtId="3" fontId="4" fillId="2" borderId="0" xfId="14" applyFont="1" applyFill="1" applyBorder="1"/>
    <xf numFmtId="3" fontId="4" fillId="2" borderId="0" xfId="0" applyNumberFormat="1" applyFont="1" applyFill="1" applyBorder="1" applyAlignment="1">
      <alignment horizontal="right"/>
    </xf>
    <xf numFmtId="165" fontId="4" fillId="2" borderId="8" xfId="0" applyNumberFormat="1" applyFont="1" applyFill="1" applyBorder="1" applyAlignment="1">
      <alignment horizontal="right"/>
    </xf>
    <xf numFmtId="3" fontId="9" fillId="2" borderId="0" xfId="0" applyFont="1" applyFill="1" applyAlignment="1">
      <alignment vertical="center"/>
    </xf>
    <xf numFmtId="3" fontId="4" fillId="2" borderId="7" xfId="0" applyFont="1" applyFill="1" applyBorder="1" applyAlignment="1">
      <alignment horizontal="left"/>
    </xf>
    <xf numFmtId="3" fontId="1" fillId="2" borderId="7" xfId="0" applyFont="1" applyFill="1" applyBorder="1" applyAlignment="1">
      <alignment horizontal="left" indent="2"/>
    </xf>
    <xf numFmtId="3" fontId="4" fillId="2" borderId="4" xfId="0" applyFont="1" applyFill="1" applyBorder="1" applyAlignment="1">
      <alignment horizontal="left" indent="2"/>
    </xf>
    <xf numFmtId="3" fontId="4" fillId="2" borderId="3" xfId="0" applyNumberFormat="1" applyFont="1" applyFill="1" applyBorder="1" applyAlignment="1">
      <alignment horizontal="right"/>
    </xf>
    <xf numFmtId="165" fontId="4" fillId="2" borderId="9" xfId="0" applyNumberFormat="1" applyFont="1" applyFill="1" applyBorder="1" applyAlignment="1">
      <alignment horizontal="right"/>
    </xf>
    <xf numFmtId="3" fontId="0" fillId="0" borderId="0" xfId="0" applyBorder="1"/>
    <xf numFmtId="3" fontId="4" fillId="0" borderId="2" xfId="0" applyFont="1" applyBorder="1"/>
    <xf numFmtId="3" fontId="0" fillId="0" borderId="0" xfId="0" applyBorder="1" applyAlignment="1">
      <alignment horizontal="right"/>
    </xf>
    <xf numFmtId="3" fontId="0" fillId="0" borderId="7" xfId="0" applyBorder="1" applyAlignment="1">
      <alignment horizontal="center"/>
    </xf>
    <xf numFmtId="3" fontId="0" fillId="0" borderId="4" xfId="0" applyBorder="1" applyAlignment="1">
      <alignment horizontal="center"/>
    </xf>
    <xf numFmtId="3" fontId="4" fillId="2" borderId="5" xfId="14" applyFont="1" applyFill="1" applyBorder="1" applyAlignment="1">
      <alignment horizontal="center"/>
    </xf>
    <xf numFmtId="3" fontId="1" fillId="2" borderId="7" xfId="14" applyFont="1" applyFill="1" applyBorder="1" applyAlignment="1">
      <alignment horizontal="center"/>
    </xf>
    <xf numFmtId="3" fontId="4" fillId="2" borderId="4" xfId="14" applyFont="1" applyFill="1" applyBorder="1" applyAlignment="1">
      <alignment horizontal="center"/>
    </xf>
    <xf numFmtId="3" fontId="4" fillId="0" borderId="3" xfId="0" applyFont="1" applyBorder="1"/>
    <xf numFmtId="3" fontId="4" fillId="0" borderId="3" xfId="0" applyFont="1" applyBorder="1" applyAlignment="1">
      <alignment horizontal="right"/>
    </xf>
    <xf numFmtId="3" fontId="3" fillId="0" borderId="0" xfId="0" applyFont="1"/>
    <xf numFmtId="3" fontId="4" fillId="0" borderId="0" xfId="0" applyFont="1" applyBorder="1"/>
    <xf numFmtId="3" fontId="3" fillId="0" borderId="0" xfId="0" applyFont="1" applyBorder="1" applyAlignment="1">
      <alignment horizontal="left"/>
    </xf>
    <xf numFmtId="165" fontId="0" fillId="0" borderId="0" xfId="0" applyNumberFormat="1" applyBorder="1" applyAlignment="1">
      <alignment horizontal="right"/>
    </xf>
    <xf numFmtId="165" fontId="0" fillId="0" borderId="8" xfId="0" applyNumberFormat="1" applyBorder="1" applyAlignment="1">
      <alignment horizontal="right"/>
    </xf>
    <xf numFmtId="165" fontId="4" fillId="0" borderId="3" xfId="0" applyNumberFormat="1" applyFont="1" applyBorder="1" applyAlignment="1">
      <alignment horizontal="right"/>
    </xf>
    <xf numFmtId="165" fontId="4" fillId="0" borderId="9" xfId="0" applyNumberFormat="1" applyFont="1" applyBorder="1" applyAlignment="1">
      <alignment horizontal="right"/>
    </xf>
    <xf numFmtId="165" fontId="4" fillId="0" borderId="0" xfId="0" applyNumberFormat="1" applyFont="1" applyBorder="1" applyAlignment="1">
      <alignment horizontal="right"/>
    </xf>
    <xf numFmtId="3" fontId="8" fillId="0" borderId="7" xfId="0" applyFont="1" applyBorder="1"/>
    <xf numFmtId="3" fontId="8" fillId="0" borderId="8" xfId="0" applyFont="1" applyBorder="1"/>
    <xf numFmtId="3" fontId="8" fillId="0" borderId="4" xfId="0" applyFont="1" applyBorder="1"/>
    <xf numFmtId="3" fontId="8" fillId="0" borderId="9" xfId="0" applyFont="1" applyBorder="1"/>
    <xf numFmtId="3" fontId="2" fillId="0" borderId="0" xfId="2" applyNumberFormat="1" applyBorder="1" applyAlignment="1" applyProtection="1">
      <alignment horizontal="left"/>
    </xf>
    <xf numFmtId="3" fontId="4" fillId="0" borderId="0" xfId="0" applyFont="1" applyBorder="1" applyAlignment="1">
      <alignment horizontal="left"/>
    </xf>
    <xf numFmtId="3" fontId="10" fillId="0" borderId="0" xfId="0" applyFont="1" applyFill="1" applyBorder="1"/>
    <xf numFmtId="3" fontId="2" fillId="0" borderId="0" xfId="2" applyNumberFormat="1" applyFont="1" applyAlignment="1" applyProtection="1"/>
    <xf numFmtId="3" fontId="4" fillId="0" borderId="0" xfId="0" applyFont="1" applyBorder="1" applyAlignment="1"/>
    <xf numFmtId="3" fontId="0" fillId="0" borderId="0" xfId="0" quotePrefix="1" applyFont="1" applyBorder="1" applyAlignment="1">
      <alignment horizontal="right"/>
    </xf>
    <xf numFmtId="3" fontId="4" fillId="0" borderId="0" xfId="0" applyFont="1" applyAlignment="1"/>
    <xf numFmtId="3" fontId="0" fillId="0" borderId="0" xfId="0" quotePrefix="1" applyFont="1" applyAlignment="1">
      <alignment horizontal="right"/>
    </xf>
    <xf numFmtId="3" fontId="4" fillId="0" borderId="0" xfId="9" applyFont="1" applyAlignment="1"/>
    <xf numFmtId="3" fontId="1" fillId="0" borderId="0" xfId="9" quotePrefix="1" applyFont="1" applyAlignment="1">
      <alignment horizontal="right"/>
    </xf>
    <xf numFmtId="3" fontId="0" fillId="0" borderId="0" xfId="0" applyFont="1" applyAlignment="1">
      <alignment horizontal="right"/>
    </xf>
    <xf numFmtId="3" fontId="2" fillId="2" borderId="0" xfId="2" applyNumberFormat="1" applyFill="1" applyAlignment="1" applyProtection="1"/>
    <xf numFmtId="3" fontId="2" fillId="2" borderId="0" xfId="2" applyNumberFormat="1" applyFill="1" applyAlignment="1" applyProtection="1">
      <alignment horizontal="center"/>
    </xf>
    <xf numFmtId="3" fontId="1" fillId="2" borderId="0" xfId="16" applyFont="1" applyFill="1"/>
    <xf numFmtId="3" fontId="0" fillId="2" borderId="0" xfId="14" applyFont="1" applyFill="1" applyBorder="1"/>
    <xf numFmtId="0" fontId="0" fillId="2" borderId="0" xfId="14" applyNumberFormat="1" applyFont="1" applyFill="1" applyBorder="1"/>
    <xf numFmtId="3" fontId="4" fillId="0" borderId="5" xfId="0" applyFont="1" applyBorder="1"/>
    <xf numFmtId="3" fontId="4" fillId="0" borderId="6" xfId="0" applyFont="1" applyBorder="1"/>
    <xf numFmtId="3" fontId="0" fillId="0" borderId="8" xfId="0" applyFont="1" applyBorder="1"/>
    <xf numFmtId="3" fontId="3" fillId="0" borderId="0" xfId="0" applyFont="1" applyFill="1" applyBorder="1"/>
    <xf numFmtId="3" fontId="4" fillId="2" borderId="0" xfId="8" applyFont="1" applyFill="1" applyBorder="1"/>
    <xf numFmtId="38" fontId="1" fillId="2" borderId="0" xfId="17" applyNumberFormat="1" applyFont="1" applyFill="1" applyBorder="1" applyAlignment="1">
      <alignment horizontal="right"/>
    </xf>
    <xf numFmtId="38" fontId="4" fillId="2" borderId="3" xfId="17" applyNumberFormat="1" applyFont="1" applyFill="1" applyBorder="1" applyAlignment="1">
      <alignment horizontal="right"/>
    </xf>
    <xf numFmtId="38" fontId="0" fillId="0" borderId="0" xfId="0" applyNumberFormat="1" applyFont="1" applyBorder="1" applyAlignment="1">
      <alignment vertical="center"/>
    </xf>
    <xf numFmtId="3" fontId="12" fillId="0" borderId="0" xfId="0" applyFont="1" applyBorder="1"/>
    <xf numFmtId="3" fontId="12" fillId="0" borderId="0" xfId="0" applyFont="1" applyBorder="1" applyAlignment="1">
      <alignment horizontal="right"/>
    </xf>
    <xf numFmtId="165" fontId="12" fillId="2" borderId="0" xfId="15" applyNumberFormat="1" applyFont="1" applyFill="1" applyBorder="1" applyAlignment="1">
      <alignment horizontal="right"/>
    </xf>
    <xf numFmtId="3" fontId="0" fillId="2" borderId="0" xfId="0" applyNumberFormat="1" applyFont="1" applyFill="1" applyBorder="1" applyAlignment="1">
      <alignment horizontal="right"/>
    </xf>
    <xf numFmtId="165" fontId="0" fillId="2" borderId="0" xfId="0" applyNumberFormat="1" applyFont="1" applyFill="1" applyBorder="1" applyAlignment="1">
      <alignment horizontal="right"/>
    </xf>
    <xf numFmtId="3" fontId="13" fillId="2" borderId="0" xfId="0" applyFont="1" applyFill="1" applyAlignment="1">
      <alignment vertical="center"/>
    </xf>
    <xf numFmtId="3" fontId="0" fillId="0" borderId="0" xfId="0" applyFont="1" applyBorder="1" applyAlignment="1">
      <alignment horizontal="right"/>
    </xf>
    <xf numFmtId="3" fontId="0" fillId="0" borderId="0" xfId="0" applyFont="1" applyBorder="1"/>
    <xf numFmtId="3" fontId="8" fillId="0" borderId="0" xfId="0" applyFont="1" applyBorder="1" applyAlignment="1">
      <alignment horizontal="left"/>
    </xf>
    <xf numFmtId="3" fontId="1" fillId="2" borderId="0" xfId="14" applyFont="1" applyFill="1" applyBorder="1" applyAlignment="1"/>
    <xf numFmtId="3" fontId="3" fillId="2" borderId="0" xfId="0" applyFont="1" applyFill="1" applyBorder="1" applyAlignment="1"/>
    <xf numFmtId="38" fontId="4" fillId="0" borderId="3" xfId="0" applyNumberFormat="1" applyFont="1" applyBorder="1" applyAlignment="1">
      <alignment horizontal="right"/>
    </xf>
    <xf numFmtId="38" fontId="0" fillId="0" borderId="0" xfId="0" applyNumberFormat="1" applyBorder="1" applyAlignment="1">
      <alignment horizontal="right"/>
    </xf>
    <xf numFmtId="3" fontId="12" fillId="0" borderId="0" xfId="6" applyFont="1"/>
    <xf numFmtId="3" fontId="2" fillId="0" borderId="0" xfId="2" applyNumberFormat="1" applyFont="1" applyAlignment="1" applyProtection="1"/>
    <xf numFmtId="3" fontId="2" fillId="0" borderId="0" xfId="2" applyNumberFormat="1" applyAlignment="1" applyProtection="1"/>
    <xf numFmtId="3" fontId="0" fillId="0" borderId="0" xfId="0"/>
    <xf numFmtId="3" fontId="14" fillId="0" borderId="0" xfId="0" applyFont="1"/>
    <xf numFmtId="3" fontId="2" fillId="0" borderId="0" xfId="2" quotePrefix="1" applyNumberFormat="1" applyAlignment="1" applyProtection="1">
      <alignment horizontal="right"/>
    </xf>
    <xf numFmtId="3" fontId="2" fillId="0" borderId="0" xfId="2" applyNumberFormat="1" applyAlignment="1" applyProtection="1">
      <alignment horizontal="right"/>
    </xf>
    <xf numFmtId="3" fontId="0" fillId="0" borderId="0" xfId="0" applyFont="1"/>
    <xf numFmtId="3" fontId="2" fillId="0" borderId="0" xfId="2" applyNumberFormat="1" applyFont="1" applyAlignment="1" applyProtection="1"/>
    <xf numFmtId="3" fontId="2" fillId="0" borderId="0" xfId="2" applyNumberFormat="1" applyBorder="1" applyAlignment="1" applyProtection="1"/>
    <xf numFmtId="3" fontId="2" fillId="0" borderId="0" xfId="2" applyNumberFormat="1" applyAlignment="1" applyProtection="1"/>
    <xf numFmtId="3" fontId="0" fillId="0" borderId="0" xfId="0" applyAlignment="1"/>
    <xf numFmtId="3" fontId="0" fillId="0" borderId="0" xfId="0"/>
  </cellXfs>
  <cellStyles count="18">
    <cellStyle name="_Template Stats" xfId="1"/>
    <cellStyle name="Comma" xfId="17" builtinId="3"/>
    <cellStyle name="Hyperlink" xfId="2" builtinId="8"/>
    <cellStyle name="Normal" xfId="0" builtinId="0"/>
    <cellStyle name="Normal_2005 04 22 - Published" xfId="16"/>
    <cellStyle name="Normal_To Editing 10 Feb" xfId="14"/>
    <cellStyle name="Number" xfId="3"/>
    <cellStyle name="Percent" xfId="4" builtinId="5"/>
    <cellStyle name="Percent_To Editing 10 Feb" xfId="15"/>
    <cellStyle name="Ref Numbers" xfId="5"/>
    <cellStyle name="Source Line" xfId="6"/>
    <cellStyle name="Style 1" xfId="7"/>
    <cellStyle name="Table Heading" xfId="8"/>
    <cellStyle name="Title Line" xfId="9"/>
    <cellStyle name="Top Row" xfId="10"/>
    <cellStyle name="Total Row" xfId="11"/>
    <cellStyle name="パーセント_QTBLNEW" xfId="12"/>
    <cellStyle name="標準_Total (2)" xfId="1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25</xdr:row>
      <xdr:rowOff>114300</xdr:rowOff>
    </xdr:from>
    <xdr:to>
      <xdr:col>12</xdr:col>
      <xdr:colOff>0</xdr:colOff>
      <xdr:row>25</xdr:row>
      <xdr:rowOff>114300</xdr:rowOff>
    </xdr:to>
    <xdr:sp macro="" textlink="">
      <xdr:nvSpPr>
        <xdr:cNvPr id="5192" name="Line 5">
          <a:extLst>
            <a:ext uri="{FF2B5EF4-FFF2-40B4-BE49-F238E27FC236}">
              <a16:creationId xmlns:a16="http://schemas.microsoft.com/office/drawing/2014/main" xmlns="" id="{00000000-0008-0000-0000-000048140000}"/>
            </a:ext>
          </a:extLst>
        </xdr:cNvPr>
        <xdr:cNvSpPr>
          <a:spLocks noChangeShapeType="1"/>
        </xdr:cNvSpPr>
      </xdr:nvSpPr>
      <xdr:spPr bwMode="auto">
        <a:xfrm flipV="1">
          <a:off x="1569720" y="3916680"/>
          <a:ext cx="6004560" cy="0"/>
        </a:xfrm>
        <a:prstGeom prst="line">
          <a:avLst/>
        </a:prstGeom>
        <a:noFill/>
        <a:ln w="19050">
          <a:solidFill>
            <a:srgbClr val="00008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59</xdr:row>
      <xdr:rowOff>83820</xdr:rowOff>
    </xdr:from>
    <xdr:to>
      <xdr:col>12</xdr:col>
      <xdr:colOff>0</xdr:colOff>
      <xdr:row>59</xdr:row>
      <xdr:rowOff>83820</xdr:rowOff>
    </xdr:to>
    <xdr:sp macro="" textlink="">
      <xdr:nvSpPr>
        <xdr:cNvPr id="5193" name="Line 6">
          <a:extLst>
            <a:ext uri="{FF2B5EF4-FFF2-40B4-BE49-F238E27FC236}">
              <a16:creationId xmlns:a16="http://schemas.microsoft.com/office/drawing/2014/main" xmlns="" id="{00000000-0008-0000-0000-000049140000}"/>
            </a:ext>
          </a:extLst>
        </xdr:cNvPr>
        <xdr:cNvSpPr>
          <a:spLocks noChangeShapeType="1"/>
        </xdr:cNvSpPr>
      </xdr:nvSpPr>
      <xdr:spPr bwMode="auto">
        <a:xfrm flipV="1">
          <a:off x="0" y="9128760"/>
          <a:ext cx="7574280" cy="0"/>
        </a:xfrm>
        <a:prstGeom prst="line">
          <a:avLst/>
        </a:prstGeom>
        <a:noFill/>
        <a:ln w="19050">
          <a:solidFill>
            <a:srgbClr val="00008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59</xdr:row>
      <xdr:rowOff>121921</xdr:rowOff>
    </xdr:from>
    <xdr:to>
      <xdr:col>11</xdr:col>
      <xdr:colOff>1173480</xdr:colOff>
      <xdr:row>68</xdr:row>
      <xdr:rowOff>7620</xdr:rowOff>
    </xdr:to>
    <xdr:sp macro="" textlink="">
      <xdr:nvSpPr>
        <xdr:cNvPr id="5127" name="Text Box 7">
          <a:extLst>
            <a:ext uri="{FF2B5EF4-FFF2-40B4-BE49-F238E27FC236}">
              <a16:creationId xmlns:a16="http://schemas.microsoft.com/office/drawing/2014/main" xmlns="" id="{00000000-0008-0000-0000-000007140000}"/>
            </a:ext>
          </a:extLst>
        </xdr:cNvPr>
        <xdr:cNvSpPr txBox="1">
          <a:spLocks noChangeArrowheads="1"/>
        </xdr:cNvSpPr>
      </xdr:nvSpPr>
      <xdr:spPr bwMode="auto">
        <a:xfrm>
          <a:off x="0" y="9182101"/>
          <a:ext cx="8077200" cy="1188719"/>
        </a:xfrm>
        <a:prstGeom prst="rect">
          <a:avLst/>
        </a:prstGeom>
        <a:solidFill>
          <a:srgbClr val="FFFFFF"/>
        </a:solidFill>
        <a:ln w="9525">
          <a:noFill/>
          <a:miter lim="800000"/>
          <a:headEnd/>
          <a:tailEnd/>
        </a:ln>
      </xdr:spPr>
      <xdr:txBody>
        <a:bodyPr vertOverflow="clip" wrap="square" lIns="27432" tIns="22860" rIns="0" bIns="0" anchor="t" upright="1"/>
        <a:lstStyle/>
        <a:p>
          <a:pPr rtl="0" eaLnBrk="1" fontAlgn="auto" latinLnBrk="0" hangingPunct="1"/>
          <a:r>
            <a:rPr lang="en-US" sz="800">
              <a:latin typeface="Arial" pitchFamily="34" charset="0"/>
              <a:ea typeface="+mn-ea"/>
              <a:cs typeface="Arial" pitchFamily="34" charset="0"/>
            </a:rPr>
            <a:t>© 2019 Gartner, Inc. and/or its affiliates. All rights reserved. Gartner is a registered trademark of Gartner, Inc. or its affiliates. This publication may not be reproduced or distributed in any form without Gartner’s prior written permission. The information contained in this publication has been obtained from sources believed to be reliable. Gartner disclaims all warranties as to the accuracy, completeness or adequacy of such information and shall have no liability for errors, omissions or inadequacies in such information. This publication consists of the opinions of Gartner’s research organization and should not be construed as statements of fact. The opinions expressed herein are subject to change without notice. Although Gartner research may include a discussion of related legal issues, Gartner does not provide legal advice or services and its research should not be construed or used as such. Gartner is a public company, and its shareholders may include firms and funds that have financial interests in entities covered in Gartner research. Gartner’s Board of Directors may include senior managers of these firms or funds. Gartner research is produced independently by its research organization without input or influence from these firms, funds or their managers. For further information on the independence and integrity of Gartner research, see “Guiding Principles on Independence and Objectivity” on its website</a:t>
          </a:r>
          <a:r>
            <a:rPr lang="en-US" sz="800" b="1">
              <a:latin typeface="Arial" pitchFamily="34" charset="0"/>
              <a:ea typeface="+mn-ea"/>
              <a:cs typeface="Arial" pitchFamily="34" charset="0"/>
            </a:rPr>
            <a:t>, </a:t>
          </a:r>
          <a:r>
            <a:rPr lang="en-US" sz="800" b="1" u="sng">
              <a:latin typeface="Arial" pitchFamily="34" charset="0"/>
              <a:ea typeface="+mn-ea"/>
              <a:cs typeface="Arial" pitchFamily="34" charset="0"/>
            </a:rPr>
            <a:t>http://www.gartner.com/it/about/omb_guide2.jsp</a:t>
          </a:r>
          <a:endParaRPr lang="en-US" sz="800">
            <a:latin typeface="Arial" pitchFamily="34" charset="0"/>
            <a:ea typeface="+mn-ea"/>
            <a:cs typeface="Arial" pitchFamily="34" charset="0"/>
          </a:endParaRPr>
        </a:p>
      </xdr:txBody>
    </xdr:sp>
    <xdr:clientData/>
  </xdr:twoCellAnchor>
  <xdr:twoCellAnchor>
    <xdr:from>
      <xdr:col>0</xdr:col>
      <xdr:colOff>1522095</xdr:colOff>
      <xdr:row>20</xdr:row>
      <xdr:rowOff>76200</xdr:rowOff>
    </xdr:from>
    <xdr:to>
      <xdr:col>11</xdr:col>
      <xdr:colOff>541020</xdr:colOff>
      <xdr:row>25</xdr:row>
      <xdr:rowOff>68580</xdr:rowOff>
    </xdr:to>
    <xdr:sp macro="" textlink="">
      <xdr:nvSpPr>
        <xdr:cNvPr id="5140" name="Text Box 20">
          <a:extLst>
            <a:ext uri="{FF2B5EF4-FFF2-40B4-BE49-F238E27FC236}">
              <a16:creationId xmlns:a16="http://schemas.microsoft.com/office/drawing/2014/main" xmlns="" id="{00000000-0008-0000-0000-000014140000}"/>
            </a:ext>
          </a:extLst>
        </xdr:cNvPr>
        <xdr:cNvSpPr txBox="1">
          <a:spLocks noChangeArrowheads="1"/>
        </xdr:cNvSpPr>
      </xdr:nvSpPr>
      <xdr:spPr bwMode="auto">
        <a:xfrm>
          <a:off x="1522095" y="3124200"/>
          <a:ext cx="5922645" cy="746760"/>
        </a:xfrm>
        <a:prstGeom prst="rect">
          <a:avLst/>
        </a:prstGeom>
        <a:solidFill>
          <a:srgbClr val="FFFFFF"/>
        </a:solidFill>
        <a:ln w="9525">
          <a:noFill/>
          <a:miter lim="800000"/>
          <a:headEnd/>
          <a:tailEnd/>
        </a:ln>
      </xdr:spPr>
      <xdr:txBody>
        <a:bodyPr vertOverflow="clip" wrap="square" lIns="27432" tIns="22860" rIns="0" bIns="0" anchor="t" upright="1"/>
        <a:lstStyle/>
        <a:p>
          <a:pPr rtl="0"/>
          <a:r>
            <a:rPr lang="en-US" sz="900" b="1" i="0" u="none" strike="noStrike" baseline="0">
              <a:solidFill>
                <a:srgbClr val="000000"/>
              </a:solidFill>
              <a:latin typeface="Arial" panose="020B0604020202020204" pitchFamily="34" charset="0"/>
              <a:cs typeface="Arial" panose="020B0604020202020204" pitchFamily="34" charset="0"/>
            </a:rPr>
            <a:t>Summary: </a:t>
          </a:r>
          <a:r>
            <a:rPr lang="en-US" sz="900" b="0" i="1" baseline="0">
              <a:effectLst/>
              <a:latin typeface="Arial" panose="020B0604020202020204" pitchFamily="34" charset="0"/>
              <a:ea typeface="+mn-ea"/>
              <a:cs typeface="Arial" panose="020B0604020202020204" pitchFamily="34" charset="0"/>
            </a:rPr>
            <a:t>This report contains market share details for distributors in the worldwide semiconductor market during 2017 and 2018. The company revenue data is presented by region, by chip type and by electronic equipment type.</a:t>
          </a:r>
        </a:p>
        <a:p>
          <a:pPr rtl="0"/>
          <a:endParaRPr lang="en-US" sz="900">
            <a:effectLst/>
            <a:latin typeface="Arial" panose="020B0604020202020204" pitchFamily="34" charset="0"/>
            <a:cs typeface="Arial" panose="020B0604020202020204" pitchFamily="34" charset="0"/>
          </a:endParaRPr>
        </a:p>
        <a:p>
          <a:pPr rtl="0"/>
          <a:r>
            <a:rPr lang="en-US" sz="900" b="0" i="1" baseline="0">
              <a:effectLst/>
              <a:latin typeface="Arial" panose="020B0604020202020204" pitchFamily="34" charset="0"/>
              <a:ea typeface="+mn-ea"/>
              <a:cs typeface="Arial" panose="020B0604020202020204" pitchFamily="34" charset="0"/>
            </a:rPr>
            <a:t>By Masatsune Yamaji</a:t>
          </a:r>
          <a:endParaRPr lang="en-US" sz="900">
            <a:effectLst/>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0</xdr:rowOff>
    </xdr:from>
    <xdr:to>
      <xdr:col>11</xdr:col>
      <xdr:colOff>678180</xdr:colOff>
      <xdr:row>18</xdr:row>
      <xdr:rowOff>0</xdr:rowOff>
    </xdr:to>
    <xdr:pic>
      <xdr:nvPicPr>
        <xdr:cNvPr id="7" name="Picture 10">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81900" cy="26365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640080</xdr:colOff>
      <xdr:row>2</xdr:row>
      <xdr:rowOff>144780</xdr:rowOff>
    </xdr:from>
    <xdr:to>
      <xdr:col>8</xdr:col>
      <xdr:colOff>441960</xdr:colOff>
      <xdr:row>2</xdr:row>
      <xdr:rowOff>144780</xdr:rowOff>
    </xdr:to>
    <xdr:sp macro="" textlink="">
      <xdr:nvSpPr>
        <xdr:cNvPr id="8205" name="Line 1">
          <a:extLst>
            <a:ext uri="{FF2B5EF4-FFF2-40B4-BE49-F238E27FC236}">
              <a16:creationId xmlns:a16="http://schemas.microsoft.com/office/drawing/2014/main" xmlns="" id="{00000000-0008-0000-0100-00000D200000}"/>
            </a:ext>
          </a:extLst>
        </xdr:cNvPr>
        <xdr:cNvSpPr>
          <a:spLocks noChangeShapeType="1"/>
        </xdr:cNvSpPr>
      </xdr:nvSpPr>
      <xdr:spPr bwMode="auto">
        <a:xfrm>
          <a:off x="640080" y="678180"/>
          <a:ext cx="6743700" cy="0"/>
        </a:xfrm>
        <a:prstGeom prst="line">
          <a:avLst/>
        </a:prstGeom>
        <a:noFill/>
        <a:ln w="19050">
          <a:solidFill>
            <a:srgbClr val="00008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175260</xdr:colOff>
      <xdr:row>2</xdr:row>
      <xdr:rowOff>114300</xdr:rowOff>
    </xdr:from>
    <xdr:to>
      <xdr:col>7</xdr:col>
      <xdr:colOff>365760</xdr:colOff>
      <xdr:row>2</xdr:row>
      <xdr:rowOff>114300</xdr:rowOff>
    </xdr:to>
    <xdr:sp macro="" textlink="">
      <xdr:nvSpPr>
        <xdr:cNvPr id="2" name="Line 1">
          <a:extLst>
            <a:ext uri="{FF2B5EF4-FFF2-40B4-BE49-F238E27FC236}">
              <a16:creationId xmlns:a16="http://schemas.microsoft.com/office/drawing/2014/main" xmlns="" id="{00000000-0008-0000-0200-000002000000}"/>
            </a:ext>
          </a:extLst>
        </xdr:cNvPr>
        <xdr:cNvSpPr>
          <a:spLocks noChangeShapeType="1"/>
        </xdr:cNvSpPr>
      </xdr:nvSpPr>
      <xdr:spPr bwMode="auto">
        <a:xfrm flipV="1">
          <a:off x="822960" y="647700"/>
          <a:ext cx="6111240" cy="0"/>
        </a:xfrm>
        <a:prstGeom prst="line">
          <a:avLst/>
        </a:prstGeom>
        <a:noFill/>
        <a:ln w="19050">
          <a:solidFill>
            <a:srgbClr val="000080"/>
          </a:solidFill>
          <a:round/>
          <a:headEnd/>
          <a:tailE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175260</xdr:colOff>
      <xdr:row>2</xdr:row>
      <xdr:rowOff>114300</xdr:rowOff>
    </xdr:from>
    <xdr:to>
      <xdr:col>7</xdr:col>
      <xdr:colOff>777240</xdr:colOff>
      <xdr:row>2</xdr:row>
      <xdr:rowOff>129540</xdr:rowOff>
    </xdr:to>
    <xdr:sp macro="" textlink="">
      <xdr:nvSpPr>
        <xdr:cNvPr id="2" name="Line 1">
          <a:extLst>
            <a:ext uri="{FF2B5EF4-FFF2-40B4-BE49-F238E27FC236}">
              <a16:creationId xmlns:a16="http://schemas.microsoft.com/office/drawing/2014/main" xmlns="" id="{00000000-0008-0000-0300-000002000000}"/>
            </a:ext>
          </a:extLst>
        </xdr:cNvPr>
        <xdr:cNvSpPr>
          <a:spLocks noChangeShapeType="1"/>
        </xdr:cNvSpPr>
      </xdr:nvSpPr>
      <xdr:spPr bwMode="auto">
        <a:xfrm>
          <a:off x="822960" y="647700"/>
          <a:ext cx="6522720" cy="15240"/>
        </a:xfrm>
        <a:prstGeom prst="line">
          <a:avLst/>
        </a:prstGeom>
        <a:noFill/>
        <a:ln w="19050">
          <a:solidFill>
            <a:srgbClr val="000080"/>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175260</xdr:colOff>
      <xdr:row>2</xdr:row>
      <xdr:rowOff>106680</xdr:rowOff>
    </xdr:from>
    <xdr:to>
      <xdr:col>9</xdr:col>
      <xdr:colOff>0</xdr:colOff>
      <xdr:row>2</xdr:row>
      <xdr:rowOff>114300</xdr:rowOff>
    </xdr:to>
    <xdr:sp macro="" textlink="">
      <xdr:nvSpPr>
        <xdr:cNvPr id="2" name="Line 1">
          <a:extLst>
            <a:ext uri="{FF2B5EF4-FFF2-40B4-BE49-F238E27FC236}">
              <a16:creationId xmlns:a16="http://schemas.microsoft.com/office/drawing/2014/main" xmlns="" id="{00000000-0008-0000-0400-000002000000}"/>
            </a:ext>
          </a:extLst>
        </xdr:cNvPr>
        <xdr:cNvSpPr>
          <a:spLocks noChangeShapeType="1"/>
        </xdr:cNvSpPr>
      </xdr:nvSpPr>
      <xdr:spPr bwMode="auto">
        <a:xfrm flipV="1">
          <a:off x="822960" y="640080"/>
          <a:ext cx="6842760" cy="7620"/>
        </a:xfrm>
        <a:prstGeom prst="line">
          <a:avLst/>
        </a:prstGeom>
        <a:noFill/>
        <a:ln w="19050">
          <a:solidFill>
            <a:srgbClr val="000080"/>
          </a:solidFill>
          <a:round/>
          <a:headEnd/>
          <a:tailEnd/>
        </a:ln>
        <a:extLst>
          <a:ext uri="{909E8E84-426E-40DD-AFC4-6F175D3DCCD1}">
            <a14:hiddenFill xmlns:a14="http://schemas.microsoft.com/office/drawing/2010/main">
              <a:noFill/>
            </a14:hiddenFill>
          </a:ext>
        </a:extLst>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1455420</xdr:colOff>
      <xdr:row>2</xdr:row>
      <xdr:rowOff>76200</xdr:rowOff>
    </xdr:from>
    <xdr:to>
      <xdr:col>8</xdr:col>
      <xdr:colOff>220980</xdr:colOff>
      <xdr:row>2</xdr:row>
      <xdr:rowOff>76200</xdr:rowOff>
    </xdr:to>
    <xdr:sp macro="" textlink="">
      <xdr:nvSpPr>
        <xdr:cNvPr id="9277" name="Line 6">
          <a:extLst>
            <a:ext uri="{FF2B5EF4-FFF2-40B4-BE49-F238E27FC236}">
              <a16:creationId xmlns:a16="http://schemas.microsoft.com/office/drawing/2014/main" xmlns="" id="{00000000-0008-0000-0500-00003D240000}"/>
            </a:ext>
          </a:extLst>
        </xdr:cNvPr>
        <xdr:cNvSpPr>
          <a:spLocks noChangeShapeType="1"/>
        </xdr:cNvSpPr>
      </xdr:nvSpPr>
      <xdr:spPr bwMode="auto">
        <a:xfrm>
          <a:off x="1455420" y="609600"/>
          <a:ext cx="5981700" cy="0"/>
        </a:xfrm>
        <a:prstGeom prst="line">
          <a:avLst/>
        </a:prstGeom>
        <a:noFill/>
        <a:ln w="19050">
          <a:solidFill>
            <a:srgbClr val="00008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5</xdr:row>
      <xdr:rowOff>60961</xdr:rowOff>
    </xdr:from>
    <xdr:to>
      <xdr:col>4</xdr:col>
      <xdr:colOff>426720</xdr:colOff>
      <xdr:row>8</xdr:row>
      <xdr:rowOff>0</xdr:rowOff>
    </xdr:to>
    <xdr:sp macro="" textlink="">
      <xdr:nvSpPr>
        <xdr:cNvPr id="7" name="Text Box 8">
          <a:extLst>
            <a:ext uri="{FF2B5EF4-FFF2-40B4-BE49-F238E27FC236}">
              <a16:creationId xmlns:a16="http://schemas.microsoft.com/office/drawing/2014/main" xmlns="" id="{00000000-0008-0000-0500-000007000000}"/>
            </a:ext>
          </a:extLst>
        </xdr:cNvPr>
        <xdr:cNvSpPr txBox="1">
          <a:spLocks noChangeArrowheads="1"/>
        </xdr:cNvSpPr>
      </xdr:nvSpPr>
      <xdr:spPr bwMode="auto">
        <a:xfrm>
          <a:off x="0" y="1051561"/>
          <a:ext cx="5280660" cy="434339"/>
        </a:xfrm>
        <a:prstGeom prst="rect">
          <a:avLst/>
        </a:prstGeom>
        <a:noFill/>
        <a:ln w="9525">
          <a:noFill/>
          <a:miter lim="800000"/>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pitchFamily="34" charset="0"/>
              <a:cs typeface="Arial" pitchFamily="34" charset="0"/>
            </a:rPr>
            <a:t>For details on the methodology and assumptions and a market overview, see:  </a:t>
          </a:r>
        </a:p>
        <a:p>
          <a:pPr algn="l" rtl="0">
            <a:defRPr sz="1000"/>
          </a:pPr>
          <a:r>
            <a:rPr lang="en-US" sz="900" b="0" i="0" u="none" strike="noStrike" baseline="0">
              <a:solidFill>
                <a:srgbClr val="000000"/>
              </a:solidFill>
              <a:latin typeface="Arial" pitchFamily="34" charset="0"/>
              <a:cs typeface="Arial" pitchFamily="34" charset="0"/>
            </a:rPr>
            <a:t> "Market Definitions and Methodology: Semiconductor Devices and Applications," G00332428.</a:t>
          </a:r>
        </a:p>
      </xdr:txBody>
    </xdr:sp>
    <xdr:clientData/>
  </xdr:twoCellAnchor>
  <xdr:twoCellAnchor>
    <xdr:from>
      <xdr:col>0</xdr:col>
      <xdr:colOff>38099</xdr:colOff>
      <xdr:row>24</xdr:row>
      <xdr:rowOff>22860</xdr:rowOff>
    </xdr:from>
    <xdr:to>
      <xdr:col>8</xdr:col>
      <xdr:colOff>281940</xdr:colOff>
      <xdr:row>58</xdr:row>
      <xdr:rowOff>99060</xdr:rowOff>
    </xdr:to>
    <xdr:sp macro="" textlink="">
      <xdr:nvSpPr>
        <xdr:cNvPr id="8" name="TextBox 7">
          <a:extLst>
            <a:ext uri="{FF2B5EF4-FFF2-40B4-BE49-F238E27FC236}">
              <a16:creationId xmlns:a16="http://schemas.microsoft.com/office/drawing/2014/main" xmlns="" id="{00000000-0008-0000-0500-000008000000}"/>
            </a:ext>
          </a:extLst>
        </xdr:cNvPr>
        <xdr:cNvSpPr txBox="1"/>
      </xdr:nvSpPr>
      <xdr:spPr>
        <a:xfrm>
          <a:off x="38099" y="3947160"/>
          <a:ext cx="7459981" cy="5257800"/>
        </a:xfrm>
        <a:prstGeom prst="rect">
          <a:avLst/>
        </a:prstGeom>
        <a:noFill/>
        <a:ln w="12700" cmpd="sng">
          <a:noFill/>
        </a:ln>
      </xdr:spPr>
      <xdr:style>
        <a:lnRef idx="0">
          <a:scrgbClr r="0" g="0" b="0"/>
        </a:lnRef>
        <a:fillRef idx="0">
          <a:scrgbClr r="0" g="0" b="0"/>
        </a:fillRef>
        <a:effectRef idx="0">
          <a:scrgbClr r="0" g="0" b="0"/>
        </a:effectRef>
        <a:fontRef idx="minor">
          <a:schemeClr val="dk1"/>
        </a:fontRef>
      </xdr:style>
      <xdr:txBody>
        <a:bodyPr vertOverflow="clip" wrap="square" lIns="27432" tIns="27432" rIns="0" bIns="0" rtlCol="0" anchor="t"/>
        <a:lstStyle/>
        <a:p>
          <a:r>
            <a:rPr lang="en-US" altLang="ja-JP" sz="900" b="1">
              <a:solidFill>
                <a:schemeClr val="dk1"/>
              </a:solidFill>
              <a:latin typeface="Arial" pitchFamily="34" charset="0"/>
              <a:ea typeface="+mn-ea"/>
              <a:cs typeface="Arial" pitchFamily="34" charset="0"/>
            </a:rPr>
            <a:t>Who are the chip distributors?</a:t>
          </a:r>
        </a:p>
        <a:p>
          <a:pPr lvl="1">
            <a:buFont typeface="Arial" pitchFamily="34" charset="0"/>
            <a:buChar char="•"/>
          </a:pPr>
          <a:r>
            <a:rPr lang="en-US" altLang="ja-JP" sz="900" b="1" baseline="0">
              <a:solidFill>
                <a:schemeClr val="dk1"/>
              </a:solidFill>
              <a:latin typeface="Arial" pitchFamily="34" charset="0"/>
              <a:ea typeface="+mn-ea"/>
              <a:cs typeface="Arial" pitchFamily="34" charset="0"/>
            </a:rPr>
            <a:t> </a:t>
          </a:r>
          <a:r>
            <a:rPr lang="en-US" altLang="ja-JP" sz="900">
              <a:solidFill>
                <a:schemeClr val="dk1"/>
              </a:solidFill>
              <a:latin typeface="Arial" pitchFamily="34" charset="0"/>
              <a:ea typeface="+mn-ea"/>
              <a:cs typeface="Arial" pitchFamily="34" charset="0"/>
            </a:rPr>
            <a:t>Chip distributors must deal with semiconductor chips that are originally shipped from semiconductor chip vendors. </a:t>
          </a:r>
        </a:p>
        <a:p>
          <a:pPr lvl="1">
            <a:buFont typeface="Arial" pitchFamily="34" charset="0"/>
            <a:buChar char="•"/>
          </a:pPr>
          <a:r>
            <a:rPr lang="en-US" altLang="ja-JP" sz="900">
              <a:solidFill>
                <a:schemeClr val="dk1"/>
              </a:solidFill>
              <a:latin typeface="Arial" pitchFamily="34" charset="0"/>
              <a:ea typeface="+mn-ea"/>
              <a:cs typeface="Arial" pitchFamily="34" charset="0"/>
            </a:rPr>
            <a:t> Affiliated sales companies are not included in the chip distributors. Affiliated sales companies are the subsidiary of a certain chip vendor and deal with the products produced only</a:t>
          </a:r>
          <a:r>
            <a:rPr lang="en-US" altLang="ja-JP" sz="900" baseline="0">
              <a:solidFill>
                <a:schemeClr val="dk1"/>
              </a:solidFill>
              <a:latin typeface="Arial" pitchFamily="34" charset="0"/>
              <a:ea typeface="+mn-ea"/>
              <a:cs typeface="Arial" pitchFamily="34" charset="0"/>
            </a:rPr>
            <a:t> </a:t>
          </a:r>
          <a:r>
            <a:rPr lang="en-US" altLang="ja-JP" sz="900">
              <a:solidFill>
                <a:schemeClr val="dk1"/>
              </a:solidFill>
              <a:latin typeface="Arial" pitchFamily="34" charset="0"/>
              <a:ea typeface="+mn-ea"/>
              <a:cs typeface="Arial" pitchFamily="34" charset="0"/>
            </a:rPr>
            <a:t>by the parent company.  </a:t>
          </a:r>
        </a:p>
        <a:p>
          <a:pPr lvl="1">
            <a:buFont typeface="Arial" pitchFamily="34" charset="0"/>
            <a:buChar char="•"/>
          </a:pPr>
          <a:r>
            <a:rPr lang="en-US" altLang="ja-JP" sz="900">
              <a:solidFill>
                <a:schemeClr val="dk1"/>
              </a:solidFill>
              <a:latin typeface="Arial" pitchFamily="34" charset="0"/>
              <a:ea typeface="+mn-ea"/>
              <a:cs typeface="Arial" pitchFamily="34" charset="0"/>
            </a:rPr>
            <a:t> Those that deal with semiconductor chips from various brands are included in the chip distributors, even though they are the subsidiary company of a certain chip vendor.  </a:t>
          </a:r>
        </a:p>
        <a:p>
          <a:pPr lvl="1">
            <a:buFont typeface="Arial" pitchFamily="34" charset="0"/>
            <a:buChar char="•"/>
          </a:pPr>
          <a:r>
            <a:rPr lang="en-US" altLang="ja-JP" sz="900">
              <a:solidFill>
                <a:schemeClr val="dk1"/>
              </a:solidFill>
              <a:latin typeface="Arial" pitchFamily="34" charset="0"/>
              <a:ea typeface="+mn-ea"/>
              <a:cs typeface="Arial" pitchFamily="34" charset="0"/>
            </a:rPr>
            <a:t> IT solution distributors that deal with computing equipment are not included in the chip distributors, even though they deal with computing MPUs and/or DRAM.   </a:t>
          </a:r>
          <a:endParaRPr lang="ja-JP" altLang="ja-JP" sz="900">
            <a:solidFill>
              <a:schemeClr val="dk1"/>
            </a:solidFill>
            <a:latin typeface="Arial" pitchFamily="34" charset="0"/>
            <a:ea typeface="+mn-ea"/>
            <a:cs typeface="Arial" pitchFamily="34" charset="0"/>
          </a:endParaRPr>
        </a:p>
        <a:p>
          <a:r>
            <a:rPr lang="en-US" altLang="ja-JP" sz="900" b="1">
              <a:solidFill>
                <a:schemeClr val="dk1"/>
              </a:solidFill>
              <a:latin typeface="Arial" pitchFamily="34" charset="0"/>
              <a:ea typeface="+mn-ea"/>
              <a:cs typeface="Arial" pitchFamily="34" charset="0"/>
            </a:rPr>
            <a:t>Revenue</a:t>
          </a:r>
          <a:endParaRPr lang="ja-JP" altLang="ja-JP" sz="900" b="1">
            <a:solidFill>
              <a:schemeClr val="dk1"/>
            </a:solidFill>
            <a:latin typeface="Arial" pitchFamily="34" charset="0"/>
            <a:ea typeface="+mn-ea"/>
            <a:cs typeface="Arial" pitchFamily="34" charset="0"/>
          </a:endParaRPr>
        </a:p>
        <a:p>
          <a:pPr lvl="1"/>
          <a:r>
            <a:rPr lang="en-US" altLang="ja-JP" sz="900">
              <a:solidFill>
                <a:schemeClr val="dk1"/>
              </a:solidFill>
              <a:latin typeface="Arial" pitchFamily="34" charset="0"/>
              <a:ea typeface="+mn-ea"/>
              <a:cs typeface="Arial" pitchFamily="34" charset="0"/>
            </a:rPr>
            <a:t>The revenue is based on the calendar year (from January to December). In this survey, we estimate the revenue from </a:t>
          </a:r>
          <a:r>
            <a:rPr lang="en-US" sz="900">
              <a:solidFill>
                <a:schemeClr val="dk1"/>
              </a:solidFill>
              <a:effectLst/>
              <a:latin typeface="Arial" panose="020B0604020202020204" pitchFamily="34" charset="0"/>
              <a:ea typeface="+mn-ea"/>
              <a:cs typeface="Arial" panose="020B0604020202020204" pitchFamily="34" charset="0"/>
            </a:rPr>
            <a:t>only </a:t>
          </a:r>
          <a:r>
            <a:rPr lang="en-US" altLang="ja-JP" sz="900">
              <a:solidFill>
                <a:schemeClr val="dk1"/>
              </a:solidFill>
              <a:latin typeface="Arial" pitchFamily="34" charset="0"/>
              <a:ea typeface="+mn-ea"/>
              <a:cs typeface="Arial" pitchFamily="34" charset="0"/>
            </a:rPr>
            <a:t>the semiconductor chip distribution business. The revenue does </a:t>
          </a:r>
          <a:r>
            <a:rPr lang="en-US" altLang="ja-JP" sz="900" i="1">
              <a:solidFill>
                <a:schemeClr val="dk1"/>
              </a:solidFill>
              <a:latin typeface="Arial" pitchFamily="34" charset="0"/>
              <a:ea typeface="+mn-ea"/>
              <a:cs typeface="Arial" pitchFamily="34" charset="0"/>
            </a:rPr>
            <a:t>not</a:t>
          </a:r>
          <a:r>
            <a:rPr lang="en-US" altLang="ja-JP" sz="900">
              <a:solidFill>
                <a:schemeClr val="dk1"/>
              </a:solidFill>
              <a:latin typeface="Arial" pitchFamily="34" charset="0"/>
              <a:ea typeface="+mn-ea"/>
              <a:cs typeface="Arial" pitchFamily="34" charset="0"/>
            </a:rPr>
            <a:t> include: </a:t>
          </a:r>
        </a:p>
        <a:p>
          <a:pPr lvl="2">
            <a:buFont typeface="Arial" pitchFamily="34" charset="0"/>
            <a:buChar char="•"/>
          </a:pPr>
          <a:r>
            <a:rPr lang="en-US" altLang="ja-JP" sz="900">
              <a:solidFill>
                <a:schemeClr val="dk1"/>
              </a:solidFill>
              <a:latin typeface="Arial" pitchFamily="34" charset="0"/>
              <a:ea typeface="+mn-ea"/>
              <a:cs typeface="Arial" pitchFamily="34" charset="0"/>
            </a:rPr>
            <a:t> The business of passive components, connectors</a:t>
          </a:r>
          <a:r>
            <a:rPr lang="en-US" altLang="ja-JP" sz="900">
              <a:solidFill>
                <a:sysClr val="windowText" lastClr="000000"/>
              </a:solidFill>
              <a:latin typeface="Arial" pitchFamily="34" charset="0"/>
              <a:ea typeface="+mn-ea"/>
              <a:cs typeface="Arial" pitchFamily="34" charset="0"/>
            </a:rPr>
            <a:t>, wire harnesses</a:t>
          </a:r>
          <a:r>
            <a:rPr lang="en-US" altLang="ja-JP" sz="900" baseline="0">
              <a:solidFill>
                <a:schemeClr val="dk1"/>
              </a:solidFill>
              <a:latin typeface="Arial" pitchFamily="34" charset="0"/>
              <a:ea typeface="+mn-ea"/>
              <a:cs typeface="Arial" pitchFamily="34" charset="0"/>
            </a:rPr>
            <a:t> or</a:t>
          </a:r>
          <a:r>
            <a:rPr lang="en-US" altLang="ja-JP" sz="900">
              <a:solidFill>
                <a:schemeClr val="dk1"/>
              </a:solidFill>
              <a:latin typeface="Arial" pitchFamily="34" charset="0"/>
              <a:ea typeface="+mn-ea"/>
              <a:cs typeface="Arial" pitchFamily="34" charset="0"/>
            </a:rPr>
            <a:t> any products that are not semiconductor chips.  </a:t>
          </a:r>
        </a:p>
        <a:p>
          <a:pPr lvl="2">
            <a:buFont typeface="Arial" pitchFamily="34" charset="0"/>
            <a:buChar char="•"/>
          </a:pPr>
          <a:r>
            <a:rPr lang="en-US" altLang="ja-JP" sz="900">
              <a:solidFill>
                <a:schemeClr val="dk1"/>
              </a:solidFill>
              <a:latin typeface="Arial" pitchFamily="34" charset="0"/>
              <a:ea typeface="+mn-ea"/>
              <a:cs typeface="Arial" pitchFamily="34" charset="0"/>
            </a:rPr>
            <a:t> The business of IT equipment, including PC, HDD, printer, server, ODD and others. </a:t>
          </a:r>
        </a:p>
        <a:p>
          <a:pPr lvl="2">
            <a:buFont typeface="Arial" pitchFamily="34" charset="0"/>
            <a:buChar char="•"/>
          </a:pPr>
          <a:r>
            <a:rPr lang="en-US" altLang="ja-JP" sz="900">
              <a:solidFill>
                <a:schemeClr val="dk1"/>
              </a:solidFill>
              <a:latin typeface="Arial" pitchFamily="34" charset="0"/>
              <a:ea typeface="+mn-ea"/>
              <a:cs typeface="Arial" pitchFamily="34" charset="0"/>
            </a:rPr>
            <a:t> The business of modules, including third-party DRAM modules, flash cards, USB flash drives, SSDs, optical transceiver modules, wireless modules, third-party camera modules and others. Note that the business of DRAM vendors' DRAM modules  and the business of image sensor vendors' camera modules can be included.  </a:t>
          </a:r>
        </a:p>
        <a:p>
          <a:pPr lvl="2">
            <a:buFont typeface="Arial" pitchFamily="34" charset="0"/>
            <a:buChar char="•"/>
          </a:pPr>
          <a:r>
            <a:rPr lang="en-US" altLang="ja-JP" sz="900">
              <a:solidFill>
                <a:schemeClr val="dk1"/>
              </a:solidFill>
              <a:latin typeface="Arial" pitchFamily="34" charset="0"/>
              <a:ea typeface="+mn-ea"/>
              <a:cs typeface="Arial" pitchFamily="34" charset="0"/>
            </a:rPr>
            <a:t> The business of agency services of foundry, packaging assembly and test services, intellectual property and semiconductor design services, and others. </a:t>
          </a:r>
        </a:p>
        <a:p>
          <a:pPr lvl="2">
            <a:buFont typeface="Arial" pitchFamily="34" charset="0"/>
            <a:buChar char="•"/>
          </a:pPr>
          <a:r>
            <a:rPr lang="en-US" altLang="ja-JP" sz="900">
              <a:solidFill>
                <a:schemeClr val="dk1"/>
              </a:solidFill>
              <a:latin typeface="Arial" pitchFamily="34" charset="0"/>
              <a:ea typeface="+mn-ea"/>
              <a:cs typeface="Arial" pitchFamily="34" charset="0"/>
            </a:rPr>
            <a:t> The business of contract manufacturing and procurement outsourcing services.  </a:t>
          </a:r>
        </a:p>
        <a:p>
          <a:pPr lvl="1">
            <a:buFont typeface="Arial" pitchFamily="34" charset="0"/>
            <a:buNone/>
          </a:pPr>
          <a:r>
            <a:rPr lang="en-US" altLang="ja-JP" sz="900">
              <a:solidFill>
                <a:schemeClr val="dk1"/>
              </a:solidFill>
              <a:latin typeface="Arial" pitchFamily="34" charset="0"/>
              <a:ea typeface="+mn-ea"/>
              <a:cs typeface="Arial" pitchFamily="34" charset="0"/>
            </a:rPr>
            <a:t>The revenue includes not</a:t>
          </a:r>
          <a:r>
            <a:rPr lang="en-US" altLang="ja-JP" sz="900" baseline="0">
              <a:solidFill>
                <a:schemeClr val="dk1"/>
              </a:solidFill>
              <a:latin typeface="Arial" pitchFamily="34" charset="0"/>
              <a:ea typeface="+mn-ea"/>
              <a:cs typeface="Arial" pitchFamily="34" charset="0"/>
            </a:rPr>
            <a:t> just the business between distributors and OEMs/ODMs/EMS companies, but also the business between distributors: to and from distributors, as well as from distributors to individuals.  </a:t>
          </a:r>
          <a:endParaRPr lang="ja-JP" altLang="ja-JP" sz="900">
            <a:solidFill>
              <a:schemeClr val="dk1"/>
            </a:solidFill>
            <a:latin typeface="Arial" pitchFamily="34" charset="0"/>
            <a:ea typeface="+mn-ea"/>
            <a:cs typeface="Arial" pitchFamily="34" charset="0"/>
          </a:endParaRPr>
        </a:p>
        <a:p>
          <a:r>
            <a:rPr lang="en-US" altLang="ja-JP" sz="900" b="1">
              <a:solidFill>
                <a:schemeClr val="dk1"/>
              </a:solidFill>
              <a:latin typeface="Arial" pitchFamily="34" charset="0"/>
              <a:ea typeface="+mn-ea"/>
              <a:cs typeface="Arial" pitchFamily="34" charset="0"/>
            </a:rPr>
            <a:t>Gross Margin Rate</a:t>
          </a:r>
          <a:endParaRPr lang="ja-JP" altLang="ja-JP" sz="900" b="1">
            <a:solidFill>
              <a:schemeClr val="dk1"/>
            </a:solidFill>
            <a:latin typeface="Arial" pitchFamily="34" charset="0"/>
            <a:ea typeface="+mn-ea"/>
            <a:cs typeface="Arial" pitchFamily="34" charset="0"/>
          </a:endParaRPr>
        </a:p>
        <a:p>
          <a:pPr lvl="1"/>
          <a:r>
            <a:rPr lang="en-US" altLang="ja-JP" sz="900">
              <a:solidFill>
                <a:schemeClr val="dk1"/>
              </a:solidFill>
              <a:latin typeface="Arial" pitchFamily="34" charset="0"/>
              <a:ea typeface="+mn-ea"/>
              <a:cs typeface="Arial" pitchFamily="34" charset="0"/>
            </a:rPr>
            <a:t>The gross margin rate is also based on the calendar year (from January to December). Gross margin is the difference between revenue and prime cost </a:t>
          </a:r>
          <a:r>
            <a:rPr lang="en-US" altLang="ja-JP" sz="900">
              <a:solidFill>
                <a:sysClr val="windowText" lastClr="000000"/>
              </a:solidFill>
              <a:latin typeface="Arial" pitchFamily="34" charset="0"/>
              <a:ea typeface="+mn-ea"/>
              <a:cs typeface="Arial" pitchFamily="34" charset="0"/>
            </a:rPr>
            <a:t>before accounting for certain other costs. </a:t>
          </a:r>
          <a:endParaRPr lang="ja-JP" altLang="ja-JP" sz="900">
            <a:solidFill>
              <a:sysClr val="windowText" lastClr="000000"/>
            </a:solidFill>
            <a:latin typeface="Arial" pitchFamily="34" charset="0"/>
            <a:ea typeface="+mn-ea"/>
            <a:cs typeface="Arial" pitchFamily="34" charset="0"/>
          </a:endParaRPr>
        </a:p>
        <a:p>
          <a:r>
            <a:rPr lang="en-US" altLang="ja-JP" sz="900" b="1">
              <a:solidFill>
                <a:sysClr val="windowText" lastClr="000000"/>
              </a:solidFill>
              <a:latin typeface="Arial" pitchFamily="34" charset="0"/>
              <a:ea typeface="+mn-ea"/>
              <a:cs typeface="Arial" pitchFamily="34" charset="0"/>
            </a:rPr>
            <a:t>Prime Cost (Distributor TAM)</a:t>
          </a:r>
          <a:endParaRPr lang="ja-JP" altLang="ja-JP" sz="900" b="1">
            <a:solidFill>
              <a:sysClr val="windowText" lastClr="000000"/>
            </a:solidFill>
            <a:latin typeface="Arial" pitchFamily="34" charset="0"/>
            <a:ea typeface="+mn-ea"/>
            <a:cs typeface="Arial" pitchFamily="34" charset="0"/>
          </a:endParaRPr>
        </a:p>
        <a:p>
          <a:pPr lvl="1"/>
          <a:r>
            <a:rPr lang="en-US" altLang="ja-JP" sz="900">
              <a:solidFill>
                <a:sysClr val="windowText" lastClr="000000"/>
              </a:solidFill>
              <a:latin typeface="Arial" pitchFamily="34" charset="0"/>
              <a:ea typeface="+mn-ea"/>
              <a:cs typeface="Arial" pitchFamily="34" charset="0"/>
            </a:rPr>
            <a:t>The pure revenue that semiconductor chip</a:t>
          </a:r>
          <a:r>
            <a:rPr lang="en-US" altLang="ja-JP" sz="900" baseline="0">
              <a:solidFill>
                <a:sysClr val="windowText" lastClr="000000"/>
              </a:solidFill>
              <a:latin typeface="Arial" pitchFamily="34" charset="0"/>
              <a:ea typeface="+mn-ea"/>
              <a:cs typeface="Arial" pitchFamily="34" charset="0"/>
            </a:rPr>
            <a:t> vendors earned from chip distributors is defined as "prime cost" for the chip vendors in this research.</a:t>
          </a:r>
          <a:r>
            <a:rPr lang="en-US" altLang="ja-JP" sz="900">
              <a:solidFill>
                <a:sysClr val="windowText" lastClr="000000"/>
              </a:solidFill>
              <a:latin typeface="Arial" pitchFamily="34" charset="0"/>
              <a:ea typeface="+mn-ea"/>
              <a:cs typeface="Arial" pitchFamily="34" charset="0"/>
            </a:rPr>
            <a:t> Prime cost does not</a:t>
          </a:r>
          <a:r>
            <a:rPr lang="en-US" altLang="ja-JP" sz="900" baseline="0">
              <a:solidFill>
                <a:sysClr val="windowText" lastClr="000000"/>
              </a:solidFill>
              <a:latin typeface="Arial" pitchFamily="34" charset="0"/>
              <a:ea typeface="+mn-ea"/>
              <a:cs typeface="Arial" pitchFamily="34" charset="0"/>
            </a:rPr>
            <a:t> include the gross margin of the chip distributors and double-counted revenue, such as the business between distributors. This number is also called the Distributor TAM. </a:t>
          </a:r>
          <a:endParaRPr lang="ja-JP" altLang="ja-JP" sz="900">
            <a:solidFill>
              <a:sysClr val="windowText" lastClr="000000"/>
            </a:solidFill>
            <a:latin typeface="Arial" pitchFamily="34" charset="0"/>
            <a:ea typeface="+mn-ea"/>
            <a:cs typeface="Arial" pitchFamily="34" charset="0"/>
          </a:endParaRPr>
        </a:p>
        <a:p>
          <a:r>
            <a:rPr lang="en-US" altLang="ja-JP" sz="900" b="1">
              <a:solidFill>
                <a:sysClr val="windowText" lastClr="000000"/>
              </a:solidFill>
              <a:latin typeface="Arial" pitchFamily="34" charset="0"/>
              <a:ea typeface="+mn-ea"/>
              <a:cs typeface="Arial" pitchFamily="34" charset="0"/>
            </a:rPr>
            <a:t>Customer </a:t>
          </a:r>
          <a:endParaRPr lang="ja-JP" altLang="ja-JP" sz="900" b="1">
            <a:solidFill>
              <a:sysClr val="windowText" lastClr="000000"/>
            </a:solidFill>
            <a:latin typeface="Arial" pitchFamily="34" charset="0"/>
            <a:ea typeface="+mn-ea"/>
            <a:cs typeface="Arial" pitchFamily="34" charset="0"/>
          </a:endParaRPr>
        </a:p>
        <a:p>
          <a:pPr lvl="1"/>
          <a:r>
            <a:rPr lang="en-US" altLang="ja-JP" sz="900">
              <a:solidFill>
                <a:sysClr val="windowText" lastClr="000000"/>
              </a:solidFill>
              <a:latin typeface="Arial" pitchFamily="34" charset="0"/>
              <a:ea typeface="+mn-ea"/>
              <a:cs typeface="Arial" pitchFamily="34" charset="0"/>
            </a:rPr>
            <a:t>OEM/ODM/EMS companies that manufacture electronic equipment are the customers for chip distributors, but sometimes chip distributors sell the semiconductors to second-level chip distributors. Some chip distributors, especially catalog-based and/or online distributors, sell semiconductors to individuals; "others" includes individuals.  </a:t>
          </a:r>
        </a:p>
        <a:p>
          <a:r>
            <a:rPr lang="en-US" sz="900" b="1">
              <a:solidFill>
                <a:sysClr val="windowText" lastClr="000000"/>
              </a:solidFill>
              <a:latin typeface="Arial" pitchFamily="34" charset="0"/>
              <a:ea typeface="+mn-ea"/>
              <a:cs typeface="Arial" pitchFamily="34" charset="0"/>
            </a:rPr>
            <a:t>Channel </a:t>
          </a:r>
          <a:endParaRPr lang="ja-JP" altLang="en-US" sz="900" b="1">
            <a:solidFill>
              <a:sysClr val="windowText" lastClr="000000"/>
            </a:solidFill>
            <a:latin typeface="Arial" pitchFamily="34" charset="0"/>
            <a:ea typeface="+mn-ea"/>
            <a:cs typeface="Arial" pitchFamily="34" charset="0"/>
          </a:endParaRPr>
        </a:p>
        <a:p>
          <a:pPr lvl="1"/>
          <a:r>
            <a:rPr lang="en-US" sz="900">
              <a:solidFill>
                <a:sysClr val="windowText" lastClr="000000"/>
              </a:solidFill>
              <a:latin typeface="Arial" pitchFamily="34" charset="0"/>
              <a:ea typeface="+mn-ea"/>
              <a:cs typeface="Arial" pitchFamily="34" charset="0"/>
            </a:rPr>
            <a:t>Chip distributors sell semiconductor chips to OEM/ODM/EMS companies, as well as chip distributors or others, via two typical channels. One is the traditional channel, and the other is the online channel. Electronic shops dealing with semiconductors are very popular in China and are included in "others."  </a:t>
          </a:r>
          <a:endParaRPr lang="en-GB" sz="900">
            <a:solidFill>
              <a:sysClr val="windowText" lastClr="000000"/>
            </a:solidFill>
            <a:latin typeface="Arial" pitchFamily="34" charset="0"/>
            <a:cs typeface="Arial" pitchFamily="34" charset="0"/>
          </a:endParaRPr>
        </a:p>
        <a:p>
          <a:r>
            <a:rPr lang="en-US" sz="900" b="1">
              <a:solidFill>
                <a:sysClr val="windowText" lastClr="000000"/>
              </a:solidFill>
              <a:latin typeface="Arial" pitchFamily="34" charset="0"/>
              <a:ea typeface="+mn-ea"/>
              <a:cs typeface="Arial" pitchFamily="34" charset="0"/>
            </a:rPr>
            <a:t>Supplier </a:t>
          </a:r>
          <a:endParaRPr lang="ja-JP" altLang="en-US" sz="900" b="1">
            <a:solidFill>
              <a:sysClr val="windowText" lastClr="000000"/>
            </a:solidFill>
            <a:latin typeface="Arial" pitchFamily="34" charset="0"/>
            <a:ea typeface="+mn-ea"/>
            <a:cs typeface="Arial" pitchFamily="34" charset="0"/>
          </a:endParaRPr>
        </a:p>
        <a:p>
          <a:pPr lvl="1"/>
          <a:r>
            <a:rPr lang="en-US" sz="900">
              <a:solidFill>
                <a:schemeClr val="dk1"/>
              </a:solidFill>
              <a:latin typeface="Arial" pitchFamily="34" charset="0"/>
              <a:ea typeface="+mn-ea"/>
              <a:cs typeface="Arial" pitchFamily="34" charset="0"/>
            </a:rPr>
            <a:t>Chip distributors mainly buy semiconductor chips from chip vendors, but sometimes from other chip distributors as well. Some distributors also buy semiconductors from other supply sources, such as OEMs/ODMs/EMS companies. The gray market is also included in "others." </a:t>
          </a:r>
          <a:endParaRPr lang="ja-JP" altLang="en-US" sz="900">
            <a:solidFill>
              <a:schemeClr val="dk1"/>
            </a:solidFill>
            <a:latin typeface="Arial" pitchFamily="34" charset="0"/>
            <a:ea typeface="+mn-ea"/>
            <a:cs typeface="Arial" pitchFamily="34" charset="0"/>
          </a:endParaRPr>
        </a:p>
      </xdr:txBody>
    </xdr:sp>
    <xdr:clientData/>
  </xdr:twoCellAnchor>
  <xdr:twoCellAnchor>
    <xdr:from>
      <xdr:col>0</xdr:col>
      <xdr:colOff>45720</xdr:colOff>
      <xdr:row>60</xdr:row>
      <xdr:rowOff>22860</xdr:rowOff>
    </xdr:from>
    <xdr:to>
      <xdr:col>8</xdr:col>
      <xdr:colOff>297180</xdr:colOff>
      <xdr:row>77</xdr:row>
      <xdr:rowOff>38100</xdr:rowOff>
    </xdr:to>
    <xdr:sp macro="" textlink="">
      <xdr:nvSpPr>
        <xdr:cNvPr id="2" name="TextBox 1">
          <a:extLst>
            <a:ext uri="{FF2B5EF4-FFF2-40B4-BE49-F238E27FC236}">
              <a16:creationId xmlns:a16="http://schemas.microsoft.com/office/drawing/2014/main" xmlns="" id="{00000000-0008-0000-0500-000002000000}"/>
            </a:ext>
          </a:extLst>
        </xdr:cNvPr>
        <xdr:cNvSpPr txBox="1"/>
      </xdr:nvSpPr>
      <xdr:spPr>
        <a:xfrm>
          <a:off x="45720" y="9433560"/>
          <a:ext cx="7467600" cy="26060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solidFill>
                <a:schemeClr val="dk1"/>
              </a:solidFill>
              <a:effectLst/>
              <a:latin typeface="Arial" panose="020B0604020202020204" pitchFamily="34" charset="0"/>
              <a:ea typeface="+mn-ea"/>
              <a:cs typeface="Arial" panose="020B0604020202020204" pitchFamily="34" charset="0"/>
            </a:rPr>
            <a:t>With effect from 1 January 2011, Gartner revised its merger and acquisition policy for the purpose of recognizing vendor revenue in market share rankings. As per the new policy, in its vendor market share research, Gartner considers a merger/acquisition to have occurred on the first day of the quarter in which the deal was legally finalized.</a:t>
          </a:r>
          <a:endParaRPr lang="en-US" sz="900">
            <a:effectLst/>
            <a:latin typeface="Arial" panose="020B0604020202020204" pitchFamily="34" charset="0"/>
            <a:cs typeface="Arial" panose="020B0604020202020204" pitchFamily="34" charset="0"/>
          </a:endParaRPr>
        </a:p>
        <a:p>
          <a:r>
            <a:rPr lang="en-US" sz="900">
              <a:solidFill>
                <a:schemeClr val="dk1"/>
              </a:solidFill>
              <a:effectLst/>
              <a:latin typeface="Arial" panose="020B0604020202020204" pitchFamily="34" charset="0"/>
              <a:ea typeface="+mn-ea"/>
              <a:cs typeface="Arial" panose="020B0604020202020204" pitchFamily="34" charset="0"/>
            </a:rPr>
            <a:t>In the case where a vendor involved is already included separately in our market share databases, we report vendor revenue/market share for the original entity until the end of the quarter before the merger/acquisition is completed. We then report vendor revenue/market share for the new entity from the beginning of the quarter in which the deal is completed. What this means is that the entity existing before the merger/acquisition remains (subject to any name change), and the new entity appears in the market share database and related publications to reflect the actual market situation pre- and postmerger/acquisition.</a:t>
          </a:r>
          <a:endParaRPr lang="en-US" sz="900">
            <a:effectLst/>
            <a:latin typeface="Arial" panose="020B0604020202020204" pitchFamily="34" charset="0"/>
            <a:cs typeface="Arial" panose="020B0604020202020204" pitchFamily="34" charset="0"/>
          </a:endParaRPr>
        </a:p>
        <a:p>
          <a:r>
            <a:rPr lang="en-US" sz="900">
              <a:solidFill>
                <a:schemeClr val="dk1"/>
              </a:solidFill>
              <a:effectLst/>
              <a:latin typeface="Arial" panose="020B0604020202020204" pitchFamily="34" charset="0"/>
              <a:ea typeface="+mn-ea"/>
              <a:cs typeface="Arial" panose="020B0604020202020204" pitchFamily="34" charset="0"/>
            </a:rPr>
            <a:t>In the case where a (typically larger) company that is in our market share database acquires another (typically smaller) company that is not in our market share database, we reflect the increased revenue for the acquiring company postacquisition from the beginning of the quarter in which the transaction was finalized. While there is no requirement to add historical data for the acquired companies to our market share database retroactively, this is done at the discretion of the analyst in order, for example, to increase company visibility/transparency or to preserve market growth. </a:t>
          </a:r>
          <a:endParaRPr lang="en-US" sz="900">
            <a:effectLst/>
            <a:latin typeface="Arial" panose="020B0604020202020204" pitchFamily="34" charset="0"/>
            <a:cs typeface="Arial" panose="020B0604020202020204" pitchFamily="34" charset="0"/>
          </a:endParaRPr>
        </a:p>
        <a:p>
          <a:r>
            <a:rPr lang="en-US" sz="900">
              <a:solidFill>
                <a:schemeClr val="dk1"/>
              </a:solidFill>
              <a:effectLst/>
              <a:latin typeface="Arial" panose="020B0604020202020204" pitchFamily="34" charset="0"/>
              <a:ea typeface="+mn-ea"/>
              <a:cs typeface="Arial" panose="020B0604020202020204" pitchFamily="34" charset="0"/>
            </a:rPr>
            <a:t>Note that we do not:</a:t>
          </a:r>
          <a:endParaRPr lang="en-US" sz="900">
            <a:effectLst/>
            <a:latin typeface="Arial" panose="020B0604020202020204" pitchFamily="34" charset="0"/>
            <a:cs typeface="Arial" panose="020B0604020202020204" pitchFamily="34" charset="0"/>
          </a:endParaRPr>
        </a:p>
        <a:p>
          <a:r>
            <a:rPr lang="en-US" sz="900" b="0" i="0" baseline="0">
              <a:solidFill>
                <a:schemeClr val="dk1"/>
              </a:solidFill>
              <a:effectLst/>
              <a:latin typeface="Arial" panose="020B0604020202020204" pitchFamily="34" charset="0"/>
              <a:ea typeface="+mn-ea"/>
              <a:cs typeface="Arial" panose="020B0604020202020204" pitchFamily="34" charset="0"/>
            </a:rPr>
            <a:t>•</a:t>
          </a:r>
          <a:r>
            <a:rPr lang="en-US" sz="900" b="0" i="0" baseline="0">
              <a:solidFill>
                <a:schemeClr val="dk1"/>
              </a:solidFill>
              <a:effectLst/>
              <a:latin typeface="+mn-lt"/>
              <a:ea typeface="+mn-ea"/>
              <a:cs typeface="+mn-cs"/>
            </a:rPr>
            <a:t> </a:t>
          </a:r>
          <a:r>
            <a:rPr lang="en-US" sz="900">
              <a:solidFill>
                <a:schemeClr val="dk1"/>
              </a:solidFill>
              <a:effectLst/>
              <a:latin typeface="Arial" panose="020B0604020202020204" pitchFamily="34" charset="0"/>
              <a:ea typeface="+mn-ea"/>
              <a:cs typeface="Arial" panose="020B0604020202020204" pitchFamily="34" charset="0"/>
            </a:rPr>
            <a:t>Restate historical data to reflect any notional combined entity in our market share databases. If, as part of a merger/acquisition, a vendor changes its name, the new name is applied both to the remaining entity and to the original entity historically in the market share database and related publications.</a:t>
          </a:r>
          <a:endParaRPr lang="en-US" sz="900">
            <a:effectLst/>
            <a:latin typeface="Arial" panose="020B0604020202020204" pitchFamily="34" charset="0"/>
            <a:cs typeface="Arial" panose="020B0604020202020204" pitchFamily="34" charset="0"/>
          </a:endParaRPr>
        </a:p>
        <a:p>
          <a:r>
            <a:rPr lang="en-US" sz="900" b="0" i="0" baseline="0">
              <a:solidFill>
                <a:schemeClr val="dk1"/>
              </a:solidFill>
              <a:effectLst/>
              <a:latin typeface="Arial" panose="020B0604020202020204" pitchFamily="34" charset="0"/>
              <a:ea typeface="+mn-ea"/>
              <a:cs typeface="Arial" panose="020B0604020202020204" pitchFamily="34" charset="0"/>
            </a:rPr>
            <a:t>•</a:t>
          </a:r>
          <a:r>
            <a:rPr lang="en-US" sz="1100" b="0" i="0" baseline="0">
              <a:solidFill>
                <a:schemeClr val="dk1"/>
              </a:solidFill>
              <a:effectLst/>
              <a:latin typeface="+mn-lt"/>
              <a:ea typeface="+mn-ea"/>
              <a:cs typeface="+mn-cs"/>
            </a:rPr>
            <a:t> </a:t>
          </a:r>
          <a:r>
            <a:rPr lang="en-US" sz="900">
              <a:solidFill>
                <a:schemeClr val="dk1"/>
              </a:solidFill>
              <a:effectLst/>
              <a:latin typeface="Arial" panose="020B0604020202020204" pitchFamily="34" charset="0"/>
              <a:ea typeface="+mn-ea"/>
              <a:cs typeface="Arial" panose="020B0604020202020204" pitchFamily="34" charset="0"/>
            </a:rPr>
            <a:t>Retroactively apply the new merger/acquisition policy to mergers/acquisitions that occurred in prior periods — that is, before 2010.</a:t>
          </a:r>
          <a:endParaRPr lang="en-US" sz="900">
            <a:effectLst/>
            <a:latin typeface="Arial" panose="020B0604020202020204" pitchFamily="34" charset="0"/>
            <a:cs typeface="Arial" panose="020B0604020202020204" pitchFamily="34" charset="0"/>
          </a:endParaRP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gartner.com/" TargetMode="External"/><Relationship Id="rId2" Type="http://schemas.openxmlformats.org/officeDocument/2006/relationships/hyperlink" Target="mailto:vendor.briefings@gartner.com" TargetMode="External"/><Relationship Id="rId1" Type="http://schemas.openxmlformats.org/officeDocument/2006/relationships/hyperlink" Target="mailto:inquiry@gartner.com"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V92"/>
  <sheetViews>
    <sheetView showGridLines="0" tabSelected="1" zoomScaleNormal="100" zoomScaleSheetLayoutView="100" workbookViewId="0"/>
  </sheetViews>
  <sheetFormatPr defaultRowHeight="12"/>
  <cols>
    <col min="1" max="1" width="25.7109375" customWidth="1"/>
    <col min="2" max="11" width="8.7109375" customWidth="1"/>
    <col min="12" max="12" width="21.140625" customWidth="1"/>
  </cols>
  <sheetData>
    <row r="1" spans="1:6">
      <c r="B1" s="5"/>
    </row>
    <row r="2" spans="1:6">
      <c r="A2" s="6"/>
      <c r="B2" s="5"/>
    </row>
    <row r="3" spans="1:6">
      <c r="A3" s="6"/>
      <c r="B3" s="4"/>
    </row>
    <row r="11" spans="1:6">
      <c r="B11" s="10"/>
    </row>
    <row r="12" spans="1:6">
      <c r="B12" s="2"/>
    </row>
    <row r="13" spans="1:6">
      <c r="B13" s="5"/>
    </row>
    <row r="14" spans="1:6">
      <c r="B14" s="5"/>
    </row>
    <row r="15" spans="1:6">
      <c r="B15" s="5"/>
      <c r="C15" s="3"/>
      <c r="D15" s="3"/>
      <c r="E15" s="3"/>
      <c r="F15" s="3"/>
    </row>
    <row r="16" spans="1:6">
      <c r="A16" s="11"/>
      <c r="B16" s="5"/>
      <c r="C16" s="3"/>
      <c r="D16" s="3"/>
      <c r="E16" s="3"/>
      <c r="F16" s="3"/>
    </row>
    <row r="17" spans="1:22">
      <c r="A17" s="6"/>
    </row>
    <row r="18" spans="1:22">
      <c r="A18" s="6"/>
    </row>
    <row r="19" spans="1:22">
      <c r="A19" s="6"/>
    </row>
    <row r="20" spans="1:22" s="7" customFormat="1" ht="20.25">
      <c r="A20" s="1" t="s">
        <v>141</v>
      </c>
      <c r="B20" s="12"/>
      <c r="C20" s="12"/>
      <c r="D20" s="12"/>
      <c r="E20" s="12"/>
      <c r="F20" s="12"/>
      <c r="G20"/>
      <c r="H20"/>
      <c r="I20"/>
      <c r="J20"/>
      <c r="K20"/>
      <c r="L20"/>
      <c r="M20"/>
      <c r="N20"/>
      <c r="O20"/>
      <c r="P20"/>
      <c r="Q20"/>
      <c r="R20"/>
      <c r="S20"/>
      <c r="T20"/>
      <c r="U20"/>
      <c r="V20"/>
    </row>
    <row r="21" spans="1:22" ht="12" customHeight="1"/>
    <row r="23" spans="1:22" ht="12" customHeight="1"/>
    <row r="24" spans="1:22" ht="12" customHeight="1">
      <c r="B24" s="5"/>
    </row>
    <row r="25" spans="1:22" ht="12" customHeight="1"/>
    <row r="26" spans="1:22" ht="12" customHeight="1"/>
    <row r="27" spans="1:22" ht="12" customHeight="1"/>
    <row r="28" spans="1:22" ht="12" customHeight="1">
      <c r="B28" s="3" t="s">
        <v>1</v>
      </c>
    </row>
    <row r="29" spans="1:22" ht="12" customHeight="1">
      <c r="A29" s="97">
        <v>1</v>
      </c>
      <c r="B29" s="132" t="s">
        <v>17</v>
      </c>
      <c r="C29" s="132"/>
      <c r="D29" s="132"/>
      <c r="E29" s="132"/>
      <c r="F29" s="132"/>
      <c r="G29" s="132"/>
      <c r="H29" s="132"/>
    </row>
    <row r="30" spans="1:22" ht="12" customHeight="1">
      <c r="A30" s="97">
        <v>2</v>
      </c>
      <c r="B30" s="132" t="s">
        <v>43</v>
      </c>
      <c r="C30" s="132"/>
      <c r="D30" s="132"/>
      <c r="E30" s="132"/>
      <c r="F30" s="132"/>
      <c r="G30" s="132"/>
      <c r="H30" s="132"/>
      <c r="I30" s="132"/>
    </row>
    <row r="31" spans="1:22" ht="12" customHeight="1">
      <c r="A31" s="97">
        <v>3</v>
      </c>
      <c r="B31" s="132" t="s">
        <v>98</v>
      </c>
      <c r="C31" s="132"/>
      <c r="D31" s="132"/>
      <c r="E31" s="132"/>
      <c r="F31" s="132"/>
      <c r="G31" s="132"/>
      <c r="H31" s="132"/>
      <c r="I31" s="132"/>
    </row>
    <row r="32" spans="1:22" ht="12" customHeight="1">
      <c r="A32" s="97">
        <v>4</v>
      </c>
      <c r="B32" s="132" t="s">
        <v>64</v>
      </c>
      <c r="C32" s="132"/>
      <c r="D32" s="132"/>
      <c r="E32" s="132"/>
      <c r="F32" s="132"/>
      <c r="G32" s="132"/>
      <c r="H32" s="132"/>
      <c r="I32" s="132"/>
      <c r="J32" s="132"/>
      <c r="K32" s="132"/>
    </row>
    <row r="33" spans="1:17" ht="12" customHeight="1">
      <c r="A33" s="97">
        <v>5</v>
      </c>
      <c r="B33" s="132" t="s">
        <v>5</v>
      </c>
      <c r="C33" s="132"/>
      <c r="D33" s="132"/>
      <c r="E33" s="132"/>
      <c r="F33" s="132"/>
      <c r="G33" s="27"/>
      <c r="H33" s="27"/>
      <c r="I33" s="27"/>
      <c r="J33" s="27"/>
      <c r="K33" s="27"/>
    </row>
    <row r="34" spans="1:17" ht="12" customHeight="1">
      <c r="A34" s="97"/>
      <c r="B34" s="27"/>
      <c r="C34" s="27"/>
      <c r="D34" s="27"/>
      <c r="E34" s="27"/>
      <c r="F34" s="27"/>
      <c r="G34" s="27"/>
      <c r="H34" s="27"/>
      <c r="I34" s="27"/>
      <c r="J34" s="27"/>
      <c r="K34" s="27"/>
    </row>
    <row r="35" spans="1:17" ht="12" customHeight="1">
      <c r="B35" s="25" t="s">
        <v>0</v>
      </c>
    </row>
    <row r="36" spans="1:17" s="131" customFormat="1" ht="12" customHeight="1">
      <c r="A36" s="94" t="s">
        <v>2</v>
      </c>
      <c r="B36" s="132" t="s">
        <v>142</v>
      </c>
      <c r="C36" s="132"/>
      <c r="D36" s="132"/>
      <c r="E36" s="132"/>
      <c r="F36" s="132"/>
      <c r="G36" s="132"/>
      <c r="H36" s="132"/>
      <c r="I36" s="132"/>
      <c r="J36" s="132"/>
      <c r="K36" s="132"/>
      <c r="L36" s="132"/>
    </row>
    <row r="37" spans="1:17" s="131" customFormat="1" ht="12" customHeight="1">
      <c r="A37" s="94" t="s">
        <v>15</v>
      </c>
      <c r="B37" s="132" t="s">
        <v>143</v>
      </c>
      <c r="C37" s="132"/>
      <c r="D37" s="132"/>
      <c r="E37" s="132"/>
      <c r="F37" s="132"/>
      <c r="G37" s="132"/>
      <c r="H37" s="132"/>
      <c r="I37" s="132"/>
      <c r="J37" s="132"/>
      <c r="K37" s="132"/>
      <c r="L37" s="132"/>
      <c r="M37" s="132"/>
    </row>
    <row r="38" spans="1:17" s="131" customFormat="1" ht="12" customHeight="1">
      <c r="A38" s="94" t="s">
        <v>16</v>
      </c>
      <c r="B38" s="132" t="s">
        <v>144</v>
      </c>
      <c r="C38" s="132"/>
      <c r="D38" s="132"/>
      <c r="E38" s="132"/>
      <c r="F38" s="132"/>
      <c r="G38" s="132"/>
      <c r="H38" s="132"/>
      <c r="I38" s="132"/>
      <c r="J38" s="132"/>
      <c r="K38" s="132"/>
      <c r="L38" s="132"/>
      <c r="M38" s="132"/>
    </row>
    <row r="39" spans="1:17" s="131" customFormat="1" ht="12" customHeight="1">
      <c r="A39" s="94" t="s">
        <v>44</v>
      </c>
      <c r="B39" s="132" t="s">
        <v>145</v>
      </c>
      <c r="C39" s="132"/>
      <c r="D39" s="132"/>
      <c r="E39" s="132"/>
      <c r="F39" s="132"/>
      <c r="G39" s="132"/>
      <c r="H39" s="132"/>
      <c r="I39" s="132"/>
      <c r="J39" s="132"/>
      <c r="K39" s="132"/>
      <c r="L39" s="132"/>
      <c r="M39" s="132"/>
      <c r="N39" s="132"/>
    </row>
    <row r="40" spans="1:17" s="131" customFormat="1" ht="12" customHeight="1">
      <c r="A40" s="94" t="s">
        <v>45</v>
      </c>
      <c r="B40" s="132" t="s">
        <v>146</v>
      </c>
      <c r="C40" s="132"/>
      <c r="D40" s="132"/>
      <c r="E40" s="132"/>
      <c r="F40" s="132"/>
      <c r="G40" s="132"/>
      <c r="H40" s="132"/>
      <c r="I40" s="132"/>
      <c r="J40" s="132"/>
      <c r="K40" s="132"/>
      <c r="L40" s="132"/>
      <c r="M40" s="132"/>
      <c r="N40" s="125"/>
    </row>
    <row r="41" spans="1:17" s="131" customFormat="1" ht="12" customHeight="1">
      <c r="A41" s="94" t="s">
        <v>49</v>
      </c>
      <c r="B41" s="132" t="s">
        <v>147</v>
      </c>
      <c r="C41" s="132"/>
      <c r="D41" s="132"/>
      <c r="E41" s="132"/>
      <c r="F41" s="132"/>
      <c r="G41" s="132"/>
      <c r="H41" s="132"/>
      <c r="I41" s="132"/>
      <c r="J41" s="132"/>
      <c r="K41" s="132"/>
      <c r="L41" s="132"/>
      <c r="M41" s="132"/>
      <c r="N41" s="125"/>
    </row>
    <row r="42" spans="1:17" s="131" customFormat="1" ht="12" customHeight="1">
      <c r="A42" s="94" t="s">
        <v>51</v>
      </c>
      <c r="B42" s="132" t="s">
        <v>148</v>
      </c>
      <c r="C42" s="132"/>
      <c r="D42" s="132"/>
      <c r="E42" s="132"/>
      <c r="F42" s="132"/>
      <c r="G42" s="132"/>
      <c r="H42" s="132"/>
      <c r="I42" s="132"/>
      <c r="J42" s="132"/>
      <c r="K42" s="132"/>
      <c r="L42" s="132"/>
      <c r="M42" s="132"/>
      <c r="N42" s="132"/>
      <c r="O42" s="132"/>
      <c r="P42" s="132"/>
    </row>
    <row r="43" spans="1:17" s="131" customFormat="1" ht="12" customHeight="1">
      <c r="A43" s="94" t="s">
        <v>52</v>
      </c>
      <c r="B43" s="132" t="s">
        <v>149</v>
      </c>
      <c r="C43" s="132"/>
      <c r="D43" s="132"/>
      <c r="E43" s="132"/>
      <c r="F43" s="132"/>
      <c r="G43" s="132"/>
      <c r="H43" s="132"/>
      <c r="I43" s="132"/>
      <c r="J43" s="132"/>
      <c r="K43" s="132"/>
      <c r="L43" s="132"/>
      <c r="M43" s="132"/>
      <c r="N43" s="132"/>
      <c r="O43" s="132"/>
      <c r="P43" s="132"/>
    </row>
    <row r="44" spans="1:17" s="131" customFormat="1" ht="12" customHeight="1">
      <c r="A44" s="94" t="s">
        <v>53</v>
      </c>
      <c r="B44" s="132" t="s">
        <v>150</v>
      </c>
      <c r="C44" s="132"/>
      <c r="D44" s="132"/>
      <c r="E44" s="132"/>
      <c r="F44" s="132"/>
      <c r="G44" s="132"/>
      <c r="H44" s="132"/>
      <c r="I44" s="132"/>
      <c r="J44" s="132"/>
      <c r="K44" s="132"/>
      <c r="L44" s="132"/>
      <c r="M44" s="132"/>
      <c r="N44" s="132"/>
      <c r="O44" s="132"/>
      <c r="P44" s="125"/>
    </row>
    <row r="45" spans="1:17" s="131" customFormat="1" ht="12" customHeight="1">
      <c r="A45" s="94" t="s">
        <v>58</v>
      </c>
      <c r="B45" s="132" t="s">
        <v>151</v>
      </c>
      <c r="C45" s="132"/>
      <c r="D45" s="132"/>
      <c r="E45" s="132"/>
      <c r="F45" s="132"/>
      <c r="G45" s="132"/>
      <c r="H45" s="132"/>
      <c r="I45" s="132"/>
      <c r="J45" s="132"/>
      <c r="K45" s="132"/>
      <c r="L45" s="132"/>
      <c r="M45" s="132"/>
      <c r="N45" s="132"/>
      <c r="O45" s="132"/>
      <c r="P45" s="132"/>
      <c r="Q45" s="132"/>
    </row>
    <row r="46" spans="1:17" s="131" customFormat="1" ht="12" customHeight="1">
      <c r="A46" s="94" t="s">
        <v>59</v>
      </c>
      <c r="B46" s="132" t="s">
        <v>152</v>
      </c>
      <c r="C46" s="132"/>
      <c r="D46" s="132"/>
      <c r="E46" s="132"/>
      <c r="F46" s="132"/>
      <c r="G46" s="132"/>
      <c r="H46" s="132"/>
      <c r="I46" s="132"/>
      <c r="J46" s="132"/>
      <c r="K46" s="132"/>
      <c r="L46" s="132"/>
      <c r="M46" s="132"/>
      <c r="N46" s="132"/>
      <c r="O46" s="132"/>
      <c r="P46" s="132"/>
      <c r="Q46" s="132"/>
    </row>
    <row r="47" spans="1:17" s="131" customFormat="1" ht="12" customHeight="1">
      <c r="A47" s="94" t="s">
        <v>60</v>
      </c>
      <c r="B47" s="132" t="s">
        <v>153</v>
      </c>
      <c r="C47" s="132"/>
      <c r="D47" s="132"/>
      <c r="E47" s="132"/>
      <c r="F47" s="132"/>
      <c r="G47" s="132"/>
      <c r="H47" s="132"/>
      <c r="I47" s="132"/>
      <c r="J47" s="132"/>
      <c r="K47" s="132"/>
      <c r="L47" s="132"/>
      <c r="M47" s="132"/>
      <c r="N47" s="132"/>
      <c r="O47" s="132"/>
      <c r="P47" s="132"/>
      <c r="Q47" s="125"/>
    </row>
    <row r="48" spans="1:17" s="131" customFormat="1" ht="12" customHeight="1">
      <c r="A48" s="94" t="s">
        <v>61</v>
      </c>
      <c r="B48" s="132" t="s">
        <v>154</v>
      </c>
      <c r="C48" s="132"/>
      <c r="D48" s="132"/>
      <c r="E48" s="132"/>
      <c r="F48" s="132"/>
      <c r="G48" s="132"/>
      <c r="H48" s="132"/>
      <c r="I48" s="132"/>
      <c r="J48" s="132"/>
      <c r="K48" s="132"/>
      <c r="L48" s="132"/>
      <c r="M48" s="132"/>
      <c r="N48" s="132"/>
      <c r="O48" s="132"/>
      <c r="P48" s="132"/>
      <c r="Q48" s="132"/>
    </row>
    <row r="49" spans="1:19" s="131" customFormat="1" ht="12" customHeight="1">
      <c r="A49" s="94" t="s">
        <v>62</v>
      </c>
      <c r="B49" s="132" t="s">
        <v>92</v>
      </c>
      <c r="C49" s="132"/>
      <c r="D49" s="132"/>
      <c r="E49" s="132"/>
      <c r="F49" s="132"/>
      <c r="G49" s="132"/>
      <c r="H49" s="132"/>
      <c r="I49" s="132"/>
      <c r="J49" s="132"/>
      <c r="K49" s="132"/>
      <c r="L49" s="132"/>
      <c r="M49" s="132"/>
      <c r="N49" s="132"/>
      <c r="O49" s="132"/>
      <c r="P49" s="132"/>
      <c r="Q49" s="132"/>
      <c r="R49" s="132"/>
      <c r="S49" s="132"/>
    </row>
    <row r="50" spans="1:19" s="131" customFormat="1" ht="12" customHeight="1">
      <c r="A50" s="94" t="s">
        <v>70</v>
      </c>
      <c r="B50" s="132" t="s">
        <v>72</v>
      </c>
      <c r="C50" s="132"/>
      <c r="D50" s="132"/>
      <c r="E50" s="125"/>
      <c r="F50" s="125"/>
      <c r="G50" s="125"/>
      <c r="H50" s="125"/>
      <c r="I50" s="125"/>
      <c r="J50" s="125"/>
      <c r="K50" s="125"/>
      <c r="L50" s="125"/>
      <c r="M50" s="125"/>
      <c r="N50" s="125"/>
      <c r="O50" s="125"/>
      <c r="P50" s="125"/>
      <c r="Q50" s="125"/>
      <c r="R50" s="125"/>
      <c r="S50" s="125"/>
    </row>
    <row r="51" spans="1:19" s="131" customFormat="1" ht="12" customHeight="1">
      <c r="A51" s="94"/>
      <c r="B51" s="125"/>
      <c r="C51" s="125"/>
      <c r="D51" s="125"/>
      <c r="E51" s="125"/>
      <c r="F51" s="125"/>
      <c r="G51" s="125"/>
      <c r="H51" s="125"/>
      <c r="I51" s="125"/>
      <c r="J51" s="125"/>
      <c r="K51" s="125"/>
      <c r="L51" s="125"/>
      <c r="M51" s="125"/>
      <c r="N51" s="125"/>
      <c r="O51" s="125"/>
      <c r="P51" s="125"/>
      <c r="Q51" s="125"/>
      <c r="R51" s="125"/>
      <c r="S51" s="125"/>
    </row>
    <row r="52" spans="1:19" s="131" customFormat="1" ht="12" customHeight="1">
      <c r="A52" s="94"/>
      <c r="B52" s="125"/>
      <c r="C52" s="125"/>
      <c r="D52" s="125"/>
      <c r="E52" s="125"/>
      <c r="F52" s="125"/>
      <c r="G52" s="125"/>
      <c r="H52" s="125"/>
      <c r="I52" s="125"/>
      <c r="J52" s="125"/>
      <c r="K52" s="125"/>
      <c r="L52" s="125"/>
      <c r="M52" s="125"/>
      <c r="N52" s="125"/>
      <c r="O52" s="125"/>
      <c r="P52" s="125"/>
      <c r="Q52" s="125"/>
      <c r="R52" s="125"/>
      <c r="S52" s="125"/>
    </row>
    <row r="53" spans="1:19" ht="12" customHeight="1">
      <c r="A53" s="94"/>
      <c r="B53" s="90"/>
      <c r="C53" s="90"/>
      <c r="D53" s="90"/>
      <c r="E53" s="90"/>
      <c r="F53" s="90"/>
      <c r="G53" s="90"/>
      <c r="H53" s="90"/>
      <c r="I53" s="90"/>
      <c r="J53" s="90"/>
      <c r="K53" s="90"/>
      <c r="L53" s="90"/>
      <c r="M53" s="90"/>
      <c r="N53" s="90"/>
      <c r="O53" s="90"/>
      <c r="P53" s="90"/>
      <c r="Q53" s="90"/>
      <c r="R53" s="90"/>
      <c r="S53" s="90"/>
    </row>
    <row r="54" spans="1:19" ht="12" customHeight="1">
      <c r="A54" s="94"/>
      <c r="B54" s="90"/>
      <c r="C54" s="90"/>
      <c r="D54" s="90"/>
      <c r="E54" s="90"/>
      <c r="F54" s="90"/>
      <c r="G54" s="90"/>
      <c r="H54" s="90"/>
      <c r="I54" s="90"/>
      <c r="J54" s="90"/>
      <c r="K54" s="90"/>
      <c r="L54" s="90"/>
      <c r="M54" s="90"/>
      <c r="N54" s="90"/>
      <c r="O54" s="90"/>
      <c r="P54" s="90"/>
      <c r="Q54" s="90"/>
      <c r="R54" s="90"/>
      <c r="S54" s="90"/>
    </row>
    <row r="55" spans="1:19" ht="12" customHeight="1">
      <c r="A55" s="94"/>
      <c r="B55" s="27"/>
      <c r="C55" s="27"/>
      <c r="D55" s="27"/>
      <c r="E55" s="27"/>
      <c r="F55" s="27"/>
      <c r="G55" s="27"/>
      <c r="H55" s="27"/>
      <c r="I55" s="27"/>
      <c r="J55" s="27"/>
      <c r="K55" s="27"/>
      <c r="L55" s="27"/>
      <c r="M55" s="27"/>
      <c r="N55" s="27"/>
      <c r="O55" s="27"/>
      <c r="P55" s="27"/>
      <c r="Q55" s="27"/>
      <c r="R55" s="27"/>
      <c r="S55" s="27"/>
    </row>
    <row r="56" spans="1:19" ht="20.25">
      <c r="A56" s="8" t="s">
        <v>3</v>
      </c>
    </row>
    <row r="57" spans="1:19">
      <c r="A57" s="127" t="s">
        <v>132</v>
      </c>
      <c r="B57" s="127"/>
      <c r="C57" s="127"/>
      <c r="D57" s="127"/>
      <c r="E57" s="127"/>
      <c r="F57" s="127"/>
      <c r="G57" s="127"/>
      <c r="H57" s="127"/>
      <c r="I57" s="127"/>
      <c r="J57" s="127"/>
      <c r="K57" s="128"/>
      <c r="L57" s="129" t="s">
        <v>133</v>
      </c>
    </row>
    <row r="58" spans="1:19">
      <c r="A58" s="127" t="s">
        <v>134</v>
      </c>
      <c r="B58" s="127"/>
      <c r="C58" s="127"/>
      <c r="D58" s="127"/>
      <c r="E58" s="127"/>
      <c r="F58" s="127"/>
      <c r="G58" s="127"/>
      <c r="H58" s="127"/>
      <c r="I58" s="127"/>
      <c r="J58" s="127"/>
      <c r="K58" s="127"/>
      <c r="L58" s="130" t="s">
        <v>135</v>
      </c>
    </row>
    <row r="59" spans="1:19">
      <c r="A59" s="9" t="s">
        <v>4</v>
      </c>
      <c r="B59" s="127"/>
      <c r="C59" s="127"/>
      <c r="D59" s="127"/>
      <c r="E59" s="127"/>
      <c r="F59" s="127"/>
      <c r="G59" s="127"/>
      <c r="H59" s="127"/>
      <c r="I59" s="127"/>
      <c r="J59" s="127"/>
      <c r="K59" s="127"/>
      <c r="L59" s="130" t="s">
        <v>7</v>
      </c>
    </row>
    <row r="60" spans="1:19">
      <c r="B60" s="5"/>
    </row>
    <row r="61" spans="1:19">
      <c r="B61" s="5"/>
    </row>
    <row r="90" spans="1:6">
      <c r="B90" s="5"/>
      <c r="C90" s="3"/>
      <c r="D90" s="3"/>
      <c r="E90" s="3"/>
      <c r="F90" s="3"/>
    </row>
    <row r="91" spans="1:6">
      <c r="A91" s="6"/>
      <c r="B91" s="5"/>
      <c r="C91" s="3"/>
      <c r="D91" s="3"/>
      <c r="E91" s="3"/>
      <c r="F91" s="3"/>
    </row>
    <row r="92" spans="1:6">
      <c r="A92" s="6"/>
    </row>
  </sheetData>
  <mergeCells count="20">
    <mergeCell ref="B48:Q48"/>
    <mergeCell ref="B49:S49"/>
    <mergeCell ref="B50:D50"/>
    <mergeCell ref="B43:P43"/>
    <mergeCell ref="B44:O44"/>
    <mergeCell ref="B45:Q45"/>
    <mergeCell ref="B46:Q46"/>
    <mergeCell ref="B47:P47"/>
    <mergeCell ref="B29:H29"/>
    <mergeCell ref="B30:I30"/>
    <mergeCell ref="B31:I31"/>
    <mergeCell ref="B32:K32"/>
    <mergeCell ref="B33:F33"/>
    <mergeCell ref="B41:M41"/>
    <mergeCell ref="B42:P42"/>
    <mergeCell ref="B36:L36"/>
    <mergeCell ref="B37:M37"/>
    <mergeCell ref="B38:M38"/>
    <mergeCell ref="B39:N39"/>
    <mergeCell ref="B40:M40"/>
  </mergeCells>
  <phoneticPr fontId="3" type="noConversion"/>
  <hyperlinks>
    <hyperlink ref="B29" location="Overview" display="Overview"/>
    <hyperlink ref="B30" location="By_Region" display="By_Region"/>
    <hyperlink ref="B31" location="By_Chip_Type" display="By_Chip_Type"/>
    <hyperlink ref="B32" location="By_Electronic_Equipment_Type" display="By_Electronic_Equipment_Type"/>
    <hyperlink ref="B33" location="Definitions" display="Definitions"/>
    <hyperlink ref="B36" location="'Overview'!Table_1_1" display="'Overview'!Table_1_1"/>
    <hyperlink ref="B37" location="'Overview'!Table_1_2" display="'Overview'!Table_1_2"/>
    <hyperlink ref="B38" location="'By_Region'!Table_2_1" display="'By_Region'!Table_2_1"/>
    <hyperlink ref="B39" location="'By_Region'!Table_2_2" display="'By_Region'!Table_2_2"/>
    <hyperlink ref="B40" location="'By_Region'!Table_2_3" display="'By_Region'!Table_2_3"/>
    <hyperlink ref="B41" location="'By_Region'!Table_2_4" display="'By_Region'!Table_2_4"/>
    <hyperlink ref="B42" location="'By_Chip_Type'!Table_3_1" display="'By_Chip_Type'!Table_3_1"/>
    <hyperlink ref="B43" location="'By_Chip_Type'!Table_3_2" display="'By_Chip_Type'!Table_3_2"/>
    <hyperlink ref="B44" location="'By_Chip_Type'!Table_3_3" display="'By_Chip_Type'!Table_3_3"/>
    <hyperlink ref="B45" location="'By_Electronic Equipment Type'!Table_4_1" display="'By_Electronic Equipment Type'!Table_4_1"/>
    <hyperlink ref="B46" location="'By_Electronic Equipment Type'!Table_4_2" display="'By_Electronic Equipment Type'!Table_4_2"/>
    <hyperlink ref="B47" location="'By_Electronic Equipment Type'!Table_4_3" display="'By_Electronic Equipment Type'!Table_4_3"/>
    <hyperlink ref="B48" location="'By_Electronic Equipment Type'!Table_4_4" display="'By_Electronic Equipment Type'!Table_4_4"/>
    <hyperlink ref="B49" location="'By_Electronic Equipment Type'!Table_4_5" display="'By_Electronic Equipment Type'!Table_4_5"/>
    <hyperlink ref="B50" location="'Definitions'!Table_5_1" display="'Definitions'!Table_5_1"/>
    <hyperlink ref="L57" r:id="rId1"/>
    <hyperlink ref="L58" r:id="rId2" display="mailto:vendor.briefings@gartner.com"/>
    <hyperlink ref="L59" r:id="rId3"/>
  </hyperlinks>
  <pageMargins left="0.5" right="0.5" top="1.25" bottom="0.75" header="0.5" footer="0.5"/>
  <pageSetup scale="75" fitToHeight="0" orientation="portrait" r:id="rId4"/>
  <headerFooter alignWithMargins="0">
    <oddHeader>&amp;LMarket Share: Semiconductor Distributors, Worldwide, 2018
&amp;R&amp;P of &amp;N</oddHeader>
    <oddFooter>&amp;L381564&amp;C© 2019 Gartner, Inc. and/or its Affiliates. All Rights Reserved.&amp;R22 February 2019</oddFooter>
  </headerFooter>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U1023"/>
  <sheetViews>
    <sheetView showGridLines="0" zoomScaleNormal="100" zoomScaleSheetLayoutView="100" workbookViewId="0"/>
  </sheetViews>
  <sheetFormatPr defaultColWidth="9.140625" defaultRowHeight="12"/>
  <cols>
    <col min="1" max="1" width="10.5703125" style="20" customWidth="1"/>
    <col min="2" max="2" width="42.28515625" style="16" bestFit="1" customWidth="1"/>
    <col min="3" max="6" width="10.5703125" style="16" customWidth="1"/>
    <col min="7" max="7" width="10.7109375" style="16" customWidth="1"/>
    <col min="8" max="12" width="7.7109375" style="20" customWidth="1"/>
    <col min="13" max="16384" width="9.140625" style="20"/>
  </cols>
  <sheetData>
    <row r="1" spans="1:7" ht="20.25">
      <c r="A1" s="19" t="s">
        <v>14</v>
      </c>
      <c r="G1" s="17"/>
    </row>
    <row r="2" spans="1:7" ht="20.25">
      <c r="A2" s="21" t="s">
        <v>17</v>
      </c>
    </row>
    <row r="3" spans="1:7" ht="20.25">
      <c r="A3" s="21"/>
    </row>
    <row r="4" spans="1:7">
      <c r="G4" s="17"/>
    </row>
    <row r="5" spans="1:7">
      <c r="B5" s="91" t="s">
        <v>0</v>
      </c>
      <c r="G5" s="17"/>
    </row>
    <row r="6" spans="1:7">
      <c r="A6" s="92" t="s">
        <v>2</v>
      </c>
      <c r="B6" s="133" t="s">
        <v>142</v>
      </c>
      <c r="C6" s="133"/>
      <c r="D6" s="133"/>
      <c r="E6" s="133"/>
      <c r="F6" s="133"/>
      <c r="G6" s="133"/>
    </row>
    <row r="7" spans="1:7">
      <c r="A7" s="92" t="s">
        <v>15</v>
      </c>
      <c r="B7" s="133" t="s">
        <v>143</v>
      </c>
      <c r="C7" s="133"/>
      <c r="D7" s="133"/>
      <c r="E7" s="133"/>
      <c r="F7" s="133"/>
      <c r="G7" s="133"/>
    </row>
    <row r="8" spans="1:7">
      <c r="B8" s="91"/>
      <c r="G8" s="17"/>
    </row>
    <row r="9" spans="1:7">
      <c r="G9" s="17"/>
    </row>
    <row r="10" spans="1:7">
      <c r="B10" s="23"/>
      <c r="G10" s="17"/>
    </row>
    <row r="14" spans="1:7">
      <c r="A14" s="28" t="s">
        <v>8</v>
      </c>
      <c r="B14" s="98" t="s">
        <v>9</v>
      </c>
      <c r="C14" s="99" t="s">
        <v>10</v>
      </c>
      <c r="D14" s="30"/>
      <c r="E14" s="29"/>
      <c r="F14" s="30"/>
    </row>
    <row r="15" spans="1:7">
      <c r="A15" s="28" t="s">
        <v>142</v>
      </c>
      <c r="B15" s="31"/>
      <c r="C15" s="31"/>
      <c r="D15" s="31"/>
      <c r="E15" s="31"/>
      <c r="F15" s="31"/>
    </row>
    <row r="16" spans="1:7" ht="24">
      <c r="A16" s="70" t="s">
        <v>18</v>
      </c>
      <c r="B16" s="32" t="s">
        <v>19</v>
      </c>
      <c r="C16" s="33">
        <v>2017</v>
      </c>
      <c r="D16" s="33">
        <v>2018</v>
      </c>
      <c r="E16" s="34" t="s">
        <v>20</v>
      </c>
      <c r="F16" s="35" t="s">
        <v>160</v>
      </c>
    </row>
    <row r="17" spans="1:6">
      <c r="A17" s="71">
        <v>1</v>
      </c>
      <c r="B17" s="36" t="s">
        <v>102</v>
      </c>
      <c r="C17" s="37">
        <v>16997.400000000005</v>
      </c>
      <c r="D17" s="37">
        <v>17314.599999999999</v>
      </c>
      <c r="E17" s="38">
        <f>D17/C17-1</f>
        <v>1.8661677668348808E-2</v>
      </c>
      <c r="F17" s="39">
        <f>D17/D$38</f>
        <v>0.11404516991245685</v>
      </c>
    </row>
    <row r="18" spans="1:6">
      <c r="A18" s="71">
        <v>2</v>
      </c>
      <c r="B18" s="36" t="s">
        <v>104</v>
      </c>
      <c r="C18" s="37">
        <v>14848.1</v>
      </c>
      <c r="D18" s="37">
        <v>16894.2</v>
      </c>
      <c r="E18" s="38">
        <f t="shared" ref="E18:E37" si="0">D18/C18-1</f>
        <v>0.13780214303513594</v>
      </c>
      <c r="F18" s="39">
        <f t="shared" ref="F18:F37" si="1">D18/D$38</f>
        <v>0.11127614322797111</v>
      </c>
    </row>
    <row r="19" spans="1:6">
      <c r="A19" s="71">
        <v>3</v>
      </c>
      <c r="B19" s="36" t="s">
        <v>103</v>
      </c>
      <c r="C19" s="37">
        <v>13888</v>
      </c>
      <c r="D19" s="37">
        <v>15289.299999999997</v>
      </c>
      <c r="E19" s="38">
        <f t="shared" si="0"/>
        <v>0.10090005760368648</v>
      </c>
      <c r="F19" s="39">
        <f t="shared" si="1"/>
        <v>0.10070523236705013</v>
      </c>
    </row>
    <row r="20" spans="1:6">
      <c r="A20" s="71">
        <v>4</v>
      </c>
      <c r="B20" s="102" t="s">
        <v>105</v>
      </c>
      <c r="C20" s="37">
        <v>6223.8999999999987</v>
      </c>
      <c r="D20" s="37">
        <v>9009.1</v>
      </c>
      <c r="E20" s="38">
        <f t="shared" si="0"/>
        <v>0.44750076318706955</v>
      </c>
      <c r="F20" s="39">
        <f t="shared" si="1"/>
        <v>5.9339767609896565E-2</v>
      </c>
    </row>
    <row r="21" spans="1:6">
      <c r="A21" s="71">
        <v>5</v>
      </c>
      <c r="B21" s="102" t="s">
        <v>107</v>
      </c>
      <c r="C21" s="37">
        <v>3936.8000000000006</v>
      </c>
      <c r="D21" s="37">
        <v>4164.9000000000005</v>
      </c>
      <c r="E21" s="38">
        <f t="shared" si="0"/>
        <v>5.7940459256248689E-2</v>
      </c>
      <c r="F21" s="39">
        <f t="shared" si="1"/>
        <v>2.7432728920586767E-2</v>
      </c>
    </row>
    <row r="22" spans="1:6">
      <c r="A22" s="71">
        <v>6</v>
      </c>
      <c r="B22" s="102" t="s">
        <v>106</v>
      </c>
      <c r="C22" s="37">
        <v>3825.2</v>
      </c>
      <c r="D22" s="37">
        <v>4109.3</v>
      </c>
      <c r="E22" s="38">
        <f t="shared" si="0"/>
        <v>7.4270626372477277E-2</v>
      </c>
      <c r="F22" s="39">
        <f t="shared" si="1"/>
        <v>2.7066511309603396E-2</v>
      </c>
    </row>
    <row r="23" spans="1:6">
      <c r="A23" s="71">
        <v>7</v>
      </c>
      <c r="B23" s="102" t="s">
        <v>113</v>
      </c>
      <c r="C23" s="37">
        <v>3059.5000000000005</v>
      </c>
      <c r="D23" s="37">
        <v>3748.3</v>
      </c>
      <c r="E23" s="38">
        <f t="shared" si="0"/>
        <v>0.22513482595195278</v>
      </c>
      <c r="F23" s="39">
        <f t="shared" si="1"/>
        <v>2.4688731497283335E-2</v>
      </c>
    </row>
    <row r="24" spans="1:6">
      <c r="A24" s="71">
        <v>8</v>
      </c>
      <c r="B24" s="102" t="s">
        <v>115</v>
      </c>
      <c r="C24" s="37">
        <v>3467.3</v>
      </c>
      <c r="D24" s="37">
        <v>3520.3</v>
      </c>
      <c r="E24" s="38">
        <f t="shared" si="0"/>
        <v>1.5285668964323929E-2</v>
      </c>
      <c r="F24" s="39">
        <f t="shared" si="1"/>
        <v>2.3186975826344349E-2</v>
      </c>
    </row>
    <row r="25" spans="1:6">
      <c r="A25" s="71">
        <v>9</v>
      </c>
      <c r="B25" s="102" t="s">
        <v>166</v>
      </c>
      <c r="C25" s="37">
        <v>2344.1999999999998</v>
      </c>
      <c r="D25" s="37">
        <v>3294.8</v>
      </c>
      <c r="E25" s="38">
        <f t="shared" si="0"/>
        <v>0.40551147513010855</v>
      </c>
      <c r="F25" s="39">
        <f t="shared" si="1"/>
        <v>2.1701686774604257E-2</v>
      </c>
    </row>
    <row r="26" spans="1:6">
      <c r="A26" s="71">
        <v>10</v>
      </c>
      <c r="B26" s="102" t="s">
        <v>108</v>
      </c>
      <c r="C26" s="37">
        <v>2490.3999999999996</v>
      </c>
      <c r="D26" s="37">
        <v>2650</v>
      </c>
      <c r="E26" s="38">
        <f t="shared" si="0"/>
        <v>6.4086090587857525E-2</v>
      </c>
      <c r="F26" s="39">
        <f t="shared" si="1"/>
        <v>1.745461635082593E-2</v>
      </c>
    </row>
    <row r="27" spans="1:6">
      <c r="A27" s="71">
        <v>11</v>
      </c>
      <c r="B27" s="102" t="s">
        <v>130</v>
      </c>
      <c r="C27" s="37">
        <v>1559.7</v>
      </c>
      <c r="D27" s="37">
        <v>2614.5000000000005</v>
      </c>
      <c r="E27" s="38">
        <f t="shared" si="0"/>
        <v>0.67628390075014444</v>
      </c>
      <c r="F27" s="39">
        <f t="shared" si="1"/>
        <v>1.7220790358201662E-2</v>
      </c>
    </row>
    <row r="28" spans="1:6">
      <c r="A28" s="71">
        <v>12</v>
      </c>
      <c r="B28" s="102" t="s">
        <v>110</v>
      </c>
      <c r="C28" s="37">
        <v>2448.3000000000002</v>
      </c>
      <c r="D28" s="37">
        <v>2349.1</v>
      </c>
      <c r="E28" s="38">
        <f t="shared" si="0"/>
        <v>-4.0517910386799083E-2</v>
      </c>
      <c r="F28" s="39">
        <f t="shared" si="1"/>
        <v>1.5472694064047242E-2</v>
      </c>
    </row>
    <row r="29" spans="1:6">
      <c r="A29" s="71">
        <v>13</v>
      </c>
      <c r="B29" s="102" t="s">
        <v>162</v>
      </c>
      <c r="C29" s="37">
        <v>1750.8471999999999</v>
      </c>
      <c r="D29" s="37">
        <v>2164.9</v>
      </c>
      <c r="E29" s="38">
        <f t="shared" si="0"/>
        <v>0.23648711321010785</v>
      </c>
      <c r="F29" s="39">
        <f t="shared" si="1"/>
        <v>1.4259433561472853E-2</v>
      </c>
    </row>
    <row r="30" spans="1:6">
      <c r="A30" s="71">
        <v>14</v>
      </c>
      <c r="B30" s="102" t="s">
        <v>163</v>
      </c>
      <c r="C30" s="37">
        <v>1070.2</v>
      </c>
      <c r="D30" s="37">
        <v>1720.9</v>
      </c>
      <c r="E30" s="38">
        <f t="shared" si="0"/>
        <v>0.60801719304802848</v>
      </c>
      <c r="F30" s="39">
        <f t="shared" si="1"/>
        <v>1.1334961991749564E-2</v>
      </c>
    </row>
    <row r="31" spans="1:6">
      <c r="A31" s="71">
        <v>15</v>
      </c>
      <c r="B31" s="102" t="s">
        <v>131</v>
      </c>
      <c r="C31" s="37">
        <v>1362.1000000000001</v>
      </c>
      <c r="D31" s="37">
        <v>1662.1000000000001</v>
      </c>
      <c r="E31" s="38">
        <f t="shared" si="0"/>
        <v>0.22024814624476918</v>
      </c>
      <c r="F31" s="39">
        <f t="shared" si="1"/>
        <v>1.0947667108191617E-2</v>
      </c>
    </row>
    <row r="32" spans="1:6">
      <c r="A32" s="71">
        <v>16</v>
      </c>
      <c r="B32" s="102" t="s">
        <v>109</v>
      </c>
      <c r="C32" s="37">
        <v>2160.4</v>
      </c>
      <c r="D32" s="37">
        <v>1402.4</v>
      </c>
      <c r="E32" s="38">
        <f t="shared" si="0"/>
        <v>-0.3508609516756156</v>
      </c>
      <c r="F32" s="39">
        <f t="shared" si="1"/>
        <v>9.2371147058106749E-3</v>
      </c>
    </row>
    <row r="33" spans="1:8">
      <c r="A33" s="71">
        <v>17</v>
      </c>
      <c r="B33" s="102" t="s">
        <v>124</v>
      </c>
      <c r="C33" s="37">
        <v>1150.3999999999999</v>
      </c>
      <c r="D33" s="37">
        <v>1339.7999999999997</v>
      </c>
      <c r="E33" s="38">
        <f t="shared" si="0"/>
        <v>0.16463838664812225</v>
      </c>
      <c r="F33" s="39">
        <f t="shared" si="1"/>
        <v>8.8247905610704062E-3</v>
      </c>
    </row>
    <row r="34" spans="1:8">
      <c r="A34" s="71">
        <v>18</v>
      </c>
      <c r="B34" s="102" t="s">
        <v>111</v>
      </c>
      <c r="C34" s="37">
        <v>1230.3999999999999</v>
      </c>
      <c r="D34" s="37">
        <v>1303.5</v>
      </c>
      <c r="E34" s="38">
        <f t="shared" si="0"/>
        <v>5.9411573472041734E-2</v>
      </c>
      <c r="F34" s="39">
        <f t="shared" si="1"/>
        <v>8.5856952503024914E-3</v>
      </c>
    </row>
    <row r="35" spans="1:8">
      <c r="A35" s="71">
        <v>19</v>
      </c>
      <c r="B35" s="102" t="s">
        <v>122</v>
      </c>
      <c r="C35" s="37">
        <v>1054.5999999999999</v>
      </c>
      <c r="D35" s="37">
        <v>1223.3</v>
      </c>
      <c r="E35" s="38">
        <f t="shared" si="0"/>
        <v>0.1599658638346293</v>
      </c>
      <c r="F35" s="39">
        <f t="shared" si="1"/>
        <v>8.057446106402022E-3</v>
      </c>
    </row>
    <row r="36" spans="1:8">
      <c r="A36" s="71">
        <v>20</v>
      </c>
      <c r="B36" s="102" t="s">
        <v>164</v>
      </c>
      <c r="C36" s="37">
        <v>963.2</v>
      </c>
      <c r="D36" s="37">
        <v>1192.2</v>
      </c>
      <c r="E36" s="38">
        <f t="shared" si="0"/>
        <v>0.23774916943521585</v>
      </c>
      <c r="F36" s="39">
        <f t="shared" si="1"/>
        <v>7.8526013635678016E-3</v>
      </c>
    </row>
    <row r="37" spans="1:8">
      <c r="A37" s="71"/>
      <c r="B37" s="40" t="s">
        <v>11</v>
      </c>
      <c r="C37" s="37">
        <f>C38-SUM(C17:C36)</f>
        <v>52985.22</v>
      </c>
      <c r="D37" s="37">
        <f>D38-SUM(D17:D36)</f>
        <v>54854.800000000017</v>
      </c>
      <c r="E37" s="38">
        <f t="shared" si="0"/>
        <v>3.5284934175983773E-2</v>
      </c>
      <c r="F37" s="39">
        <f t="shared" si="1"/>
        <v>0.36130924113256097</v>
      </c>
    </row>
    <row r="38" spans="1:8">
      <c r="A38" s="72"/>
      <c r="B38" s="41" t="s">
        <v>12</v>
      </c>
      <c r="C38" s="42">
        <v>138816.1672</v>
      </c>
      <c r="D38" s="42">
        <v>151822.30000000002</v>
      </c>
      <c r="E38" s="43">
        <f>D38/C38-1</f>
        <v>9.3693213566841793E-2</v>
      </c>
      <c r="F38" s="44">
        <f>D38/D$38</f>
        <v>1</v>
      </c>
    </row>
    <row r="39" spans="1:8" s="75" customFormat="1" ht="11.25">
      <c r="A39" s="77" t="s">
        <v>126</v>
      </c>
      <c r="B39" s="111"/>
      <c r="C39" s="112"/>
      <c r="D39" s="112"/>
      <c r="E39" s="113"/>
      <c r="F39" s="113"/>
      <c r="H39" s="77"/>
    </row>
    <row r="40" spans="1:8">
      <c r="A40" s="124" t="s">
        <v>161</v>
      </c>
      <c r="B40" s="30"/>
      <c r="C40" s="30"/>
      <c r="D40" s="30"/>
      <c r="E40" s="30"/>
      <c r="F40" s="30"/>
      <c r="H40" s="77"/>
    </row>
    <row r="41" spans="1:8">
      <c r="A41" s="30"/>
      <c r="B41" s="30"/>
      <c r="C41" s="30"/>
      <c r="D41" s="30"/>
      <c r="E41" s="30"/>
      <c r="F41" s="30"/>
    </row>
    <row r="42" spans="1:8">
      <c r="A42" s="46"/>
      <c r="B42" s="46"/>
      <c r="C42" s="46"/>
      <c r="D42" s="46"/>
      <c r="E42" s="46"/>
      <c r="F42" s="46"/>
    </row>
    <row r="43" spans="1:8">
      <c r="A43" s="28" t="s">
        <v>21</v>
      </c>
      <c r="B43" s="98" t="s">
        <v>9</v>
      </c>
      <c r="C43" s="99" t="s">
        <v>10</v>
      </c>
      <c r="D43" s="30"/>
      <c r="E43" s="29"/>
      <c r="F43" s="30"/>
    </row>
    <row r="44" spans="1:8">
      <c r="A44" s="28" t="s">
        <v>143</v>
      </c>
      <c r="B44" s="31"/>
      <c r="C44" s="31"/>
      <c r="D44" s="31"/>
      <c r="E44" s="31"/>
      <c r="F44" s="31"/>
    </row>
    <row r="45" spans="1:8">
      <c r="A45" s="47" t="s">
        <v>22</v>
      </c>
      <c r="B45" s="48"/>
      <c r="C45" s="33">
        <v>2017</v>
      </c>
      <c r="D45" s="33">
        <v>2018</v>
      </c>
      <c r="E45" s="49" t="s">
        <v>20</v>
      </c>
      <c r="F45" s="46"/>
    </row>
    <row r="46" spans="1:8">
      <c r="A46" s="50" t="s">
        <v>23</v>
      </c>
      <c r="B46" s="40"/>
      <c r="C46" s="51"/>
      <c r="D46" s="51"/>
      <c r="E46" s="39"/>
      <c r="F46" s="46"/>
    </row>
    <row r="47" spans="1:8">
      <c r="A47" s="52"/>
      <c r="B47" s="40" t="s">
        <v>24</v>
      </c>
      <c r="C47" s="53">
        <v>16087.077714782386</v>
      </c>
      <c r="D47" s="53">
        <v>17467.78138</v>
      </c>
      <c r="E47" s="54">
        <f t="shared" ref="E47:E84" si="2">D47/C47-1</f>
        <v>8.5826878547922147E-2</v>
      </c>
      <c r="F47" s="46"/>
    </row>
    <row r="48" spans="1:8">
      <c r="A48" s="52"/>
      <c r="B48" s="40" t="s">
        <v>25</v>
      </c>
      <c r="C48" s="53">
        <f>C51-C47-C49-C50</f>
        <v>93723.680214469365</v>
      </c>
      <c r="D48" s="53">
        <f>D51-D47-D49-D50</f>
        <v>104658.52074000002</v>
      </c>
      <c r="E48" s="54">
        <f>D48/C48-1</f>
        <v>0.1166710536815061</v>
      </c>
      <c r="F48" s="46"/>
    </row>
    <row r="49" spans="1:6">
      <c r="A49" s="52"/>
      <c r="B49" s="40" t="s">
        <v>26</v>
      </c>
      <c r="C49" s="53">
        <v>12420.527841587422</v>
      </c>
      <c r="D49" s="53">
        <v>13782.307799999999</v>
      </c>
      <c r="E49" s="54">
        <f t="shared" si="2"/>
        <v>0.10963945943206643</v>
      </c>
      <c r="F49" s="46"/>
    </row>
    <row r="50" spans="1:6">
      <c r="A50" s="52"/>
      <c r="B50" s="40" t="s">
        <v>27</v>
      </c>
      <c r="C50" s="53">
        <v>16584.881429160829</v>
      </c>
      <c r="D50" s="53">
        <v>15913.690079999998</v>
      </c>
      <c r="E50" s="54">
        <f t="shared" si="2"/>
        <v>-4.0470072217742237E-2</v>
      </c>
      <c r="F50" s="46"/>
    </row>
    <row r="51" spans="1:6">
      <c r="A51" s="55"/>
      <c r="B51" s="56" t="s">
        <v>28</v>
      </c>
      <c r="C51" s="57">
        <f>C$38</f>
        <v>138816.1672</v>
      </c>
      <c r="D51" s="57">
        <f>D$38</f>
        <v>151822.30000000002</v>
      </c>
      <c r="E51" s="58">
        <f t="shared" ref="E51" si="3">D51/C51-1</f>
        <v>9.3693213566841793E-2</v>
      </c>
      <c r="F51" s="59"/>
    </row>
    <row r="52" spans="1:6">
      <c r="A52" s="50" t="s">
        <v>29</v>
      </c>
      <c r="B52" s="40"/>
      <c r="C52" s="51"/>
      <c r="D52" s="51"/>
      <c r="E52" s="39"/>
      <c r="F52" s="46"/>
    </row>
    <row r="53" spans="1:6">
      <c r="A53" s="52"/>
      <c r="B53" s="101" t="s">
        <v>136</v>
      </c>
      <c r="C53" s="53">
        <v>55497.328713120005</v>
      </c>
      <c r="D53" s="53">
        <v>63509.869550000003</v>
      </c>
      <c r="E53" s="54">
        <f t="shared" si="2"/>
        <v>0.14437705422361646</v>
      </c>
      <c r="F53" s="46"/>
    </row>
    <row r="54" spans="1:6">
      <c r="A54" s="52"/>
      <c r="B54" s="101" t="s">
        <v>137</v>
      </c>
      <c r="C54" s="53">
        <v>56169.628984039999</v>
      </c>
      <c r="D54" s="53">
        <v>59843.478320000002</v>
      </c>
      <c r="E54" s="54">
        <f t="shared" si="2"/>
        <v>6.5406330830561243E-2</v>
      </c>
      <c r="F54" s="46"/>
    </row>
    <row r="55" spans="1:6">
      <c r="A55" s="52"/>
      <c r="B55" s="101" t="s">
        <v>93</v>
      </c>
      <c r="C55" s="53">
        <v>27149.209502840004</v>
      </c>
      <c r="D55" s="53">
        <v>28468.952129999991</v>
      </c>
      <c r="E55" s="54">
        <f t="shared" si="2"/>
        <v>4.8610720213490222E-2</v>
      </c>
      <c r="F55" s="46"/>
    </row>
    <row r="56" spans="1:6">
      <c r="A56" s="55"/>
      <c r="B56" s="56" t="s">
        <v>28</v>
      </c>
      <c r="C56" s="57">
        <f>C$38</f>
        <v>138816.1672</v>
      </c>
      <c r="D56" s="57">
        <f>D$38</f>
        <v>151822.30000000002</v>
      </c>
      <c r="E56" s="58">
        <f t="shared" si="2"/>
        <v>9.3693213566841793E-2</v>
      </c>
      <c r="F56" s="59"/>
    </row>
    <row r="57" spans="1:6">
      <c r="A57" s="50" t="s">
        <v>30</v>
      </c>
      <c r="B57" s="40"/>
      <c r="C57" s="51"/>
      <c r="D57" s="51"/>
      <c r="E57" s="39"/>
      <c r="F57" s="46"/>
    </row>
    <row r="58" spans="1:6">
      <c r="A58" s="52"/>
      <c r="B58" s="40" t="s">
        <v>31</v>
      </c>
      <c r="C58" s="53">
        <v>37047.38693724</v>
      </c>
      <c r="D58" s="53">
        <v>40147.043849999995</v>
      </c>
      <c r="E58" s="54">
        <f t="shared" si="2"/>
        <v>8.3667356027321338E-2</v>
      </c>
      <c r="F58" s="46"/>
    </row>
    <row r="59" spans="1:6">
      <c r="A59" s="52"/>
      <c r="B59" s="101" t="s">
        <v>138</v>
      </c>
      <c r="C59" s="53">
        <v>40218.366270959988</v>
      </c>
      <c r="D59" s="53">
        <v>43080.584840000003</v>
      </c>
      <c r="E59" s="54">
        <f t="shared" si="2"/>
        <v>7.1166952674224015E-2</v>
      </c>
      <c r="F59" s="46"/>
    </row>
    <row r="60" spans="1:6">
      <c r="A60" s="52"/>
      <c r="B60" s="40" t="s">
        <v>32</v>
      </c>
      <c r="C60" s="53">
        <v>19310.163790719998</v>
      </c>
      <c r="D60" s="53">
        <v>21773.274749999993</v>
      </c>
      <c r="E60" s="54">
        <f t="shared" si="2"/>
        <v>0.12755515623661906</v>
      </c>
      <c r="F60" s="46"/>
    </row>
    <row r="61" spans="1:6">
      <c r="A61" s="52"/>
      <c r="B61" s="40" t="s">
        <v>33</v>
      </c>
      <c r="C61" s="53">
        <v>12589.420092720002</v>
      </c>
      <c r="D61" s="53">
        <v>13833.868959999993</v>
      </c>
      <c r="E61" s="54">
        <f t="shared" si="2"/>
        <v>9.8848783988041644E-2</v>
      </c>
      <c r="F61" s="46"/>
    </row>
    <row r="62" spans="1:6">
      <c r="A62" s="52"/>
      <c r="B62" s="101" t="s">
        <v>94</v>
      </c>
      <c r="C62" s="53">
        <v>29650.830108360009</v>
      </c>
      <c r="D62" s="53">
        <v>32987.527600000001</v>
      </c>
      <c r="E62" s="54">
        <f t="shared" si="2"/>
        <v>0.11253302114800534</v>
      </c>
      <c r="F62" s="46"/>
    </row>
    <row r="63" spans="1:6">
      <c r="A63" s="55"/>
      <c r="B63" s="56" t="s">
        <v>28</v>
      </c>
      <c r="C63" s="57">
        <f>C$38</f>
        <v>138816.1672</v>
      </c>
      <c r="D63" s="57">
        <f>D$38</f>
        <v>151822.30000000002</v>
      </c>
      <c r="E63" s="58">
        <f t="shared" si="2"/>
        <v>9.3693213566841793E-2</v>
      </c>
      <c r="F63" s="59"/>
    </row>
    <row r="64" spans="1:6">
      <c r="A64" s="60" t="s">
        <v>34</v>
      </c>
      <c r="B64" s="40"/>
      <c r="C64" s="53"/>
      <c r="D64" s="53"/>
      <c r="E64" s="54"/>
      <c r="F64" s="46"/>
    </row>
    <row r="65" spans="1:13">
      <c r="A65" s="61"/>
      <c r="B65" s="40" t="s">
        <v>35</v>
      </c>
      <c r="C65" s="53">
        <v>123192.07691799998</v>
      </c>
      <c r="D65" s="53">
        <v>136412.98735000004</v>
      </c>
      <c r="E65" s="54">
        <f t="shared" si="2"/>
        <v>0.10731948646989897</v>
      </c>
      <c r="F65" s="46"/>
    </row>
    <row r="66" spans="1:13">
      <c r="A66" s="61"/>
      <c r="B66" s="40" t="s">
        <v>36</v>
      </c>
      <c r="C66" s="53">
        <v>13897.232380000001</v>
      </c>
      <c r="D66" s="53">
        <v>13657.442350000001</v>
      </c>
      <c r="E66" s="54">
        <f t="shared" si="2"/>
        <v>-1.7254516830638167E-2</v>
      </c>
      <c r="F66" s="46"/>
    </row>
    <row r="67" spans="1:13">
      <c r="A67" s="61"/>
      <c r="B67" s="40" t="s">
        <v>37</v>
      </c>
      <c r="C67" s="53">
        <v>1726.8579020000002</v>
      </c>
      <c r="D67" s="53">
        <v>1751.8703</v>
      </c>
      <c r="E67" s="54">
        <f t="shared" si="2"/>
        <v>1.4484340588204248E-2</v>
      </c>
      <c r="F67" s="46"/>
    </row>
    <row r="68" spans="1:13">
      <c r="A68" s="55"/>
      <c r="B68" s="56" t="s">
        <v>28</v>
      </c>
      <c r="C68" s="57">
        <f>C$38</f>
        <v>138816.1672</v>
      </c>
      <c r="D68" s="57">
        <f>D$38</f>
        <v>151822.30000000002</v>
      </c>
      <c r="E68" s="58">
        <f t="shared" si="2"/>
        <v>9.3693213566841793E-2</v>
      </c>
      <c r="F68" s="59"/>
    </row>
    <row r="69" spans="1:13">
      <c r="A69" s="60" t="s">
        <v>38</v>
      </c>
      <c r="B69" s="40"/>
      <c r="C69" s="53"/>
      <c r="D69" s="53"/>
      <c r="E69" s="54"/>
      <c r="F69" s="46"/>
      <c r="M69" s="119"/>
    </row>
    <row r="70" spans="1:13">
      <c r="A70" s="61"/>
      <c r="B70" s="101" t="s">
        <v>139</v>
      </c>
      <c r="C70" s="53">
        <v>124591.88436000007</v>
      </c>
      <c r="D70" s="53">
        <v>136139.03297999999</v>
      </c>
      <c r="E70" s="54">
        <f t="shared" si="2"/>
        <v>9.267978150675682E-2</v>
      </c>
      <c r="F70" s="46"/>
    </row>
    <row r="71" spans="1:13">
      <c r="A71" s="61"/>
      <c r="B71" s="101" t="s">
        <v>140</v>
      </c>
      <c r="C71" s="53">
        <v>10622.7053</v>
      </c>
      <c r="D71" s="53">
        <v>12644.574070000001</v>
      </c>
      <c r="E71" s="54">
        <f t="shared" si="2"/>
        <v>0.19033463820181495</v>
      </c>
      <c r="F71" s="46"/>
    </row>
    <row r="72" spans="1:13">
      <c r="A72" s="61"/>
      <c r="B72" s="40" t="s">
        <v>37</v>
      </c>
      <c r="C72" s="53">
        <v>3601.5775399999993</v>
      </c>
      <c r="D72" s="53">
        <v>3038.6929499999997</v>
      </c>
      <c r="E72" s="54">
        <f t="shared" si="2"/>
        <v>-0.15628834413488701</v>
      </c>
      <c r="F72" s="46"/>
    </row>
    <row r="73" spans="1:13">
      <c r="A73" s="55"/>
      <c r="B73" s="56" t="s">
        <v>28</v>
      </c>
      <c r="C73" s="57">
        <f>C$38</f>
        <v>138816.1672</v>
      </c>
      <c r="D73" s="57">
        <f>D$38</f>
        <v>151822.30000000002</v>
      </c>
      <c r="E73" s="58">
        <f t="shared" si="2"/>
        <v>9.3693213566841793E-2</v>
      </c>
      <c r="F73" s="59"/>
    </row>
    <row r="74" spans="1:13">
      <c r="A74" s="60" t="s">
        <v>39</v>
      </c>
      <c r="B74" s="40"/>
      <c r="C74" s="53"/>
      <c r="D74" s="53"/>
      <c r="E74" s="54"/>
      <c r="F74" s="46"/>
    </row>
    <row r="75" spans="1:13">
      <c r="A75" s="52"/>
      <c r="B75" s="40" t="s">
        <v>40</v>
      </c>
      <c r="C75" s="53">
        <v>115075.70938000001</v>
      </c>
      <c r="D75" s="53">
        <v>127547.77787999998</v>
      </c>
      <c r="E75" s="54">
        <f t="shared" si="2"/>
        <v>0.1083814174789488</v>
      </c>
      <c r="F75" s="46"/>
    </row>
    <row r="76" spans="1:13">
      <c r="A76" s="61"/>
      <c r="B76" s="40" t="s">
        <v>36</v>
      </c>
      <c r="C76" s="53">
        <v>13747.5736</v>
      </c>
      <c r="D76" s="53">
        <v>13107.053870000002</v>
      </c>
      <c r="E76" s="54">
        <f t="shared" si="2"/>
        <v>-4.6591474876701011E-2</v>
      </c>
      <c r="F76" s="46"/>
    </row>
    <row r="77" spans="1:13">
      <c r="A77" s="61"/>
      <c r="B77" s="40" t="s">
        <v>37</v>
      </c>
      <c r="C77" s="53">
        <v>9992.8842199999999</v>
      </c>
      <c r="D77" s="53">
        <v>11167.468250000002</v>
      </c>
      <c r="E77" s="54">
        <f t="shared" si="2"/>
        <v>0.11754204333211038</v>
      </c>
      <c r="F77" s="46"/>
    </row>
    <row r="78" spans="1:13">
      <c r="A78" s="55"/>
      <c r="B78" s="56" t="s">
        <v>28</v>
      </c>
      <c r="C78" s="57">
        <f>C$38</f>
        <v>138816.1672</v>
      </c>
      <c r="D78" s="57">
        <f>D$38</f>
        <v>151822.30000000002</v>
      </c>
      <c r="E78" s="58">
        <f t="shared" si="2"/>
        <v>9.3693213566841793E-2</v>
      </c>
      <c r="F78" s="59"/>
    </row>
    <row r="79" spans="1:13">
      <c r="A79" s="60" t="s">
        <v>41</v>
      </c>
      <c r="B79" s="40"/>
      <c r="C79" s="53"/>
      <c r="D79" s="53"/>
      <c r="E79" s="54"/>
      <c r="F79" s="46"/>
    </row>
    <row r="80" spans="1:13">
      <c r="A80" s="61"/>
      <c r="B80" s="101" t="s">
        <v>95</v>
      </c>
      <c r="C80" s="53">
        <v>104507.74262328004</v>
      </c>
      <c r="D80" s="53">
        <v>115929.17626695997</v>
      </c>
      <c r="E80" s="54">
        <f t="shared" si="2"/>
        <v>0.10928791835884222</v>
      </c>
      <c r="F80" s="46"/>
    </row>
    <row r="81" spans="1:7">
      <c r="A81" s="61"/>
      <c r="B81" s="101" t="s">
        <v>96</v>
      </c>
      <c r="C81" s="53">
        <v>12286.732990280001</v>
      </c>
      <c r="D81" s="53">
        <v>11702.984098589999</v>
      </c>
      <c r="E81" s="54">
        <f t="shared" si="2"/>
        <v>-4.75105052052327E-2</v>
      </c>
      <c r="F81" s="46"/>
    </row>
    <row r="82" spans="1:7">
      <c r="A82" s="61"/>
      <c r="B82" s="101" t="s">
        <v>97</v>
      </c>
      <c r="C82" s="53">
        <v>9182.9994708400009</v>
      </c>
      <c r="D82" s="53">
        <v>10298.590734450001</v>
      </c>
      <c r="E82" s="54">
        <f t="shared" si="2"/>
        <v>0.12148440900519319</v>
      </c>
      <c r="F82" s="46"/>
    </row>
    <row r="83" spans="1:7">
      <c r="A83" s="61"/>
      <c r="B83" s="40" t="s">
        <v>42</v>
      </c>
      <c r="C83" s="53">
        <v>12838.692115599995</v>
      </c>
      <c r="D83" s="53">
        <v>13891.548900000003</v>
      </c>
      <c r="E83" s="54">
        <f t="shared" si="2"/>
        <v>8.2006545130925534E-2</v>
      </c>
      <c r="F83" s="46"/>
    </row>
    <row r="84" spans="1:7">
      <c r="A84" s="62"/>
      <c r="B84" s="41" t="s">
        <v>28</v>
      </c>
      <c r="C84" s="63">
        <f>C$38</f>
        <v>138816.1672</v>
      </c>
      <c r="D84" s="63">
        <f>D$38</f>
        <v>151822.30000000002</v>
      </c>
      <c r="E84" s="64">
        <f t="shared" si="2"/>
        <v>9.3693213566841793E-2</v>
      </c>
      <c r="F84" s="59"/>
    </row>
    <row r="85" spans="1:7" s="118" customFormat="1">
      <c r="A85" s="121" t="s">
        <v>126</v>
      </c>
      <c r="B85" s="120"/>
      <c r="C85" s="114"/>
      <c r="D85" s="114"/>
      <c r="E85" s="115"/>
      <c r="F85" s="116"/>
      <c r="G85" s="117"/>
    </row>
    <row r="86" spans="1:7">
      <c r="A86" s="124" t="s">
        <v>161</v>
      </c>
      <c r="B86" s="46"/>
      <c r="C86" s="46"/>
      <c r="D86" s="46"/>
      <c r="E86" s="46"/>
      <c r="F86" s="46"/>
    </row>
    <row r="706" spans="176:176">
      <c r="FT706" s="22"/>
    </row>
    <row r="726" spans="180:180">
      <c r="FX726" s="22"/>
    </row>
    <row r="747" spans="184:184">
      <c r="GB747" s="22"/>
    </row>
    <row r="769" spans="188:188">
      <c r="GF769" s="22"/>
    </row>
    <row r="792" spans="192:192">
      <c r="GJ792" s="22"/>
    </row>
    <row r="816" spans="196:196">
      <c r="GN816" s="22"/>
    </row>
    <row r="841" spans="200:200">
      <c r="GR841" s="22"/>
    </row>
    <row r="867" spans="204:204">
      <c r="GV867" s="22"/>
    </row>
    <row r="894" spans="208:208">
      <c r="GZ894" s="22"/>
    </row>
    <row r="922" spans="212:212">
      <c r="HD922" s="22"/>
    </row>
    <row r="951" spans="216:216">
      <c r="HH951" s="22"/>
    </row>
    <row r="981" spans="220:230">
      <c r="HL981" s="22"/>
    </row>
    <row r="984" spans="220:230">
      <c r="HQ984" s="22"/>
    </row>
    <row r="988" spans="220:230">
      <c r="HV988" s="22"/>
    </row>
    <row r="993" spans="235:245">
      <c r="IA993" s="22"/>
    </row>
    <row r="999" spans="235:245">
      <c r="IF999" s="22"/>
    </row>
    <row r="1006" spans="235:245">
      <c r="IK1006" s="22"/>
    </row>
    <row r="1014" spans="250:255">
      <c r="IP1014" s="22"/>
    </row>
    <row r="1023" spans="250:255">
      <c r="IU1023" s="22"/>
    </row>
  </sheetData>
  <mergeCells count="2">
    <mergeCell ref="B6:G6"/>
    <mergeCell ref="B7:G7"/>
  </mergeCells>
  <phoneticPr fontId="3" type="noConversion"/>
  <hyperlinks>
    <hyperlink ref="C14" location="'Contents'!$A$1" display="'Contents'!$A$1"/>
    <hyperlink ref="B14" location="'Overview'!$A$1" display="'Overview'!$A$1"/>
    <hyperlink ref="C43" location="'Contents'!$A$1" display="'Contents'!$A$1"/>
    <hyperlink ref="B43" location="'Overview'!$A$1" display="'Overview'!$A$1"/>
    <hyperlink ref="B6" location="'Overview'!Table_1_1" display="Semiconductor Distributors, Worldwide Revenue by Company, 2013 and 2014 (Millions of Dollars)"/>
    <hyperlink ref="B7" location="'Overview'!Table_1_2" display="Semiconductor Distribution, Worldwide Revenue by Business Segment, 2013 and 2014 (Millions of Dollars)"/>
  </hyperlinks>
  <pageMargins left="0.5" right="0.5" top="1.25" bottom="0.75" header="0.5" footer="0.5"/>
  <pageSetup scale="80" fitToHeight="0" orientation="portrait" r:id="rId1"/>
  <headerFooter alignWithMargins="0">
    <oddHeader>&amp;LMarket Share: Semiconductor Distributors, Worldwide, 2018
&amp;R&amp;P of &amp;N</oddHeader>
    <oddFooter>&amp;L381564&amp;C© 2019 Gartner, Inc. and/or its Affiliates. All Rights Reserved.&amp;R22 February 2019</oddFooter>
  </headerFooter>
  <rowBreaks count="10" manualBreakCount="10">
    <brk id="42" max="16383" man="1"/>
    <brk id="118" max="11" man="1"/>
    <brk id="175" max="11" man="1"/>
    <brk id="227" max="11" man="1"/>
    <brk id="284" max="11" man="1"/>
    <brk id="341" max="11" man="1"/>
    <brk id="398" max="11" man="1"/>
    <brk id="450" max="11" man="1"/>
    <brk id="507" max="11" man="1"/>
    <brk id="564" max="11" man="1"/>
  </rowBreaks>
  <ignoredErrors>
    <ignoredError sqref="C37:D37"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zoomScaleNormal="100" workbookViewId="0"/>
  </sheetViews>
  <sheetFormatPr defaultRowHeight="12"/>
  <cols>
    <col min="1" max="1" width="10.5703125" customWidth="1"/>
    <col min="2" max="2" width="28.42578125" customWidth="1"/>
    <col min="3" max="6" width="15.5703125" customWidth="1"/>
  </cols>
  <sheetData>
    <row r="1" spans="1:7" ht="20.25">
      <c r="A1" s="19" t="s">
        <v>6</v>
      </c>
    </row>
    <row r="2" spans="1:7" ht="20.25">
      <c r="A2" s="21" t="s">
        <v>43</v>
      </c>
    </row>
    <row r="5" spans="1:7">
      <c r="B5" s="93" t="s">
        <v>0</v>
      </c>
    </row>
    <row r="6" spans="1:7">
      <c r="A6" s="94" t="s">
        <v>16</v>
      </c>
      <c r="B6" s="134" t="s">
        <v>144</v>
      </c>
      <c r="C6" s="134"/>
      <c r="D6" s="134"/>
      <c r="E6" s="134"/>
      <c r="F6" s="134"/>
      <c r="G6" s="134"/>
    </row>
    <row r="7" spans="1:7">
      <c r="A7" s="94" t="s">
        <v>44</v>
      </c>
      <c r="B7" s="134" t="s">
        <v>145</v>
      </c>
      <c r="C7" s="134"/>
      <c r="D7" s="134"/>
      <c r="E7" s="134"/>
      <c r="F7" s="134"/>
      <c r="G7" s="134"/>
    </row>
    <row r="8" spans="1:7">
      <c r="A8" s="94" t="s">
        <v>45</v>
      </c>
      <c r="B8" s="134" t="s">
        <v>146</v>
      </c>
      <c r="C8" s="134"/>
      <c r="D8" s="134"/>
      <c r="E8" s="134"/>
      <c r="F8" s="134"/>
      <c r="G8" s="134"/>
    </row>
    <row r="9" spans="1:7">
      <c r="A9" s="94" t="s">
        <v>49</v>
      </c>
      <c r="B9" s="134" t="s">
        <v>147</v>
      </c>
      <c r="C9" s="134"/>
      <c r="D9" s="134"/>
      <c r="E9" s="134"/>
      <c r="F9" s="134"/>
      <c r="G9" s="134"/>
    </row>
    <row r="10" spans="1:7" s="127" customFormat="1">
      <c r="A10" s="94"/>
      <c r="B10" s="126"/>
      <c r="C10" s="126"/>
      <c r="D10" s="126"/>
      <c r="E10" s="126"/>
      <c r="F10" s="126"/>
      <c r="G10" s="126"/>
    </row>
    <row r="11" spans="1:7" s="127" customFormat="1">
      <c r="A11" s="94"/>
      <c r="B11" s="126"/>
      <c r="C11" s="126"/>
      <c r="D11" s="126"/>
      <c r="E11" s="126"/>
      <c r="F11" s="126"/>
      <c r="G11" s="126"/>
    </row>
    <row r="12" spans="1:7" s="127" customFormat="1">
      <c r="A12" s="94"/>
      <c r="B12" s="126"/>
      <c r="C12" s="126"/>
      <c r="D12" s="126"/>
      <c r="E12" s="126"/>
      <c r="F12" s="126"/>
      <c r="G12" s="126"/>
    </row>
    <row r="13" spans="1:7" s="127" customFormat="1">
      <c r="A13" s="94"/>
      <c r="B13" s="126"/>
      <c r="C13" s="126"/>
      <c r="D13" s="126"/>
      <c r="E13" s="126"/>
      <c r="F13" s="126"/>
      <c r="G13" s="126"/>
    </row>
    <row r="14" spans="1:7">
      <c r="B14" s="93"/>
    </row>
    <row r="15" spans="1:7">
      <c r="A15" s="25" t="s">
        <v>13</v>
      </c>
      <c r="B15" s="26" t="s">
        <v>9</v>
      </c>
      <c r="C15" s="26" t="s">
        <v>10</v>
      </c>
    </row>
    <row r="16" spans="1:7">
      <c r="A16" s="25" t="s">
        <v>144</v>
      </c>
    </row>
    <row r="17" spans="1:6" ht="24" customHeight="1">
      <c r="A17" s="24" t="s">
        <v>18</v>
      </c>
      <c r="B17" s="66" t="s">
        <v>19</v>
      </c>
      <c r="C17" s="33">
        <v>2017</v>
      </c>
      <c r="D17" s="33">
        <v>2018</v>
      </c>
      <c r="E17" s="34" t="s">
        <v>20</v>
      </c>
      <c r="F17" s="35" t="s">
        <v>160</v>
      </c>
    </row>
    <row r="18" spans="1:6">
      <c r="A18" s="68">
        <v>1</v>
      </c>
      <c r="B18" s="65" t="s">
        <v>104</v>
      </c>
      <c r="C18" s="67">
        <v>5671.9742000000006</v>
      </c>
      <c r="D18" s="67">
        <v>6335.3250000000007</v>
      </c>
      <c r="E18" s="78">
        <f>D18/C18-1</f>
        <v>0.11695236554496313</v>
      </c>
      <c r="F18" s="79">
        <f>D18/D$24</f>
        <v>0.36268630011901376</v>
      </c>
    </row>
    <row r="19" spans="1:6">
      <c r="A19" s="68">
        <v>2</v>
      </c>
      <c r="B19" s="65" t="s">
        <v>103</v>
      </c>
      <c r="C19" s="67">
        <v>3902.5280000000002</v>
      </c>
      <c r="D19" s="67">
        <v>4051.6644999999999</v>
      </c>
      <c r="E19" s="78">
        <f t="shared" ref="E19:E24" si="0">D19/C19-1</f>
        <v>3.8215356814864432E-2</v>
      </c>
      <c r="F19" s="79">
        <f t="shared" ref="F19:F23" si="1">D19/D$24</f>
        <v>0.23195072183803572</v>
      </c>
    </row>
    <row r="20" spans="1:6">
      <c r="A20" s="68">
        <v>3</v>
      </c>
      <c r="B20" s="65" t="s">
        <v>106</v>
      </c>
      <c r="C20" s="67">
        <v>1764.1822399999999</v>
      </c>
      <c r="D20" s="67">
        <v>1847.5412800000001</v>
      </c>
      <c r="E20" s="78">
        <f t="shared" si="0"/>
        <v>4.7250810097714258E-2</v>
      </c>
      <c r="F20" s="79">
        <f t="shared" si="1"/>
        <v>0.10576851403208941</v>
      </c>
    </row>
    <row r="21" spans="1:6">
      <c r="A21" s="68">
        <v>4</v>
      </c>
      <c r="B21" s="65" t="s">
        <v>124</v>
      </c>
      <c r="C21" s="67">
        <v>693.57616000000007</v>
      </c>
      <c r="D21" s="67">
        <v>820.62750000000005</v>
      </c>
      <c r="E21" s="78">
        <f t="shared" si="0"/>
        <v>0.18318296868796646</v>
      </c>
      <c r="F21" s="79">
        <f t="shared" si="1"/>
        <v>4.6979492251923299E-2</v>
      </c>
    </row>
    <row r="22" spans="1:6">
      <c r="A22" s="68">
        <v>5</v>
      </c>
      <c r="B22" s="65" t="s">
        <v>116</v>
      </c>
      <c r="C22" s="67">
        <v>394.37511999999998</v>
      </c>
      <c r="D22" s="67">
        <v>444.83424000000002</v>
      </c>
      <c r="E22" s="78">
        <f t="shared" si="0"/>
        <v>0.12794701653593177</v>
      </c>
      <c r="F22" s="79">
        <f t="shared" si="1"/>
        <v>2.5465983934818401E-2</v>
      </c>
    </row>
    <row r="23" spans="1:6">
      <c r="A23" s="68"/>
      <c r="B23" s="65" t="s">
        <v>11</v>
      </c>
      <c r="C23" s="67">
        <f>C24-SUM(C18:C22)</f>
        <v>3660.4419947823844</v>
      </c>
      <c r="D23" s="67">
        <f>D24-SUM(D18:D22)</f>
        <v>3967.7888600000006</v>
      </c>
      <c r="E23" s="78">
        <f t="shared" si="0"/>
        <v>8.3964413493154755E-2</v>
      </c>
      <c r="F23" s="79">
        <f t="shared" si="1"/>
        <v>0.22714898782411946</v>
      </c>
    </row>
    <row r="24" spans="1:6">
      <c r="A24" s="69"/>
      <c r="B24" s="73" t="s">
        <v>12</v>
      </c>
      <c r="C24" s="74">
        <f>Overview!C47</f>
        <v>16087.077714782386</v>
      </c>
      <c r="D24" s="74">
        <f>Overview!D47</f>
        <v>17467.78138</v>
      </c>
      <c r="E24" s="80">
        <f t="shared" si="0"/>
        <v>8.5826878547922147E-2</v>
      </c>
      <c r="F24" s="81">
        <f>D24/D$24</f>
        <v>1</v>
      </c>
    </row>
    <row r="25" spans="1:6">
      <c r="A25" s="77" t="s">
        <v>126</v>
      </c>
      <c r="B25" s="76"/>
      <c r="C25" s="14"/>
      <c r="D25" s="14"/>
      <c r="E25" s="82"/>
      <c r="F25" s="82"/>
    </row>
    <row r="26" spans="1:6">
      <c r="A26" s="124" t="s">
        <v>161</v>
      </c>
      <c r="B26" s="75"/>
    </row>
    <row r="28" spans="1:6">
      <c r="A28" s="25" t="s">
        <v>46</v>
      </c>
      <c r="B28" s="26" t="s">
        <v>9</v>
      </c>
      <c r="C28" s="26" t="s">
        <v>10</v>
      </c>
    </row>
    <row r="29" spans="1:6">
      <c r="A29" s="25" t="s">
        <v>145</v>
      </c>
    </row>
    <row r="30" spans="1:6" ht="24">
      <c r="A30" s="24" t="s">
        <v>18</v>
      </c>
      <c r="B30" s="66" t="s">
        <v>19</v>
      </c>
      <c r="C30" s="33">
        <v>2017</v>
      </c>
      <c r="D30" s="33">
        <v>2018</v>
      </c>
      <c r="E30" s="34" t="s">
        <v>20</v>
      </c>
      <c r="F30" s="35" t="s">
        <v>160</v>
      </c>
    </row>
    <row r="31" spans="1:6">
      <c r="A31" s="68">
        <v>1</v>
      </c>
      <c r="B31" s="65" t="s">
        <v>102</v>
      </c>
      <c r="C31" s="108">
        <v>16487.478000000003</v>
      </c>
      <c r="D31" s="108">
        <v>16712.051919999998</v>
      </c>
      <c r="E31" s="38">
        <f>D31/C31-1</f>
        <v>1.3620877613907734E-2</v>
      </c>
      <c r="F31" s="39">
        <f>D31/D$42</f>
        <v>0.15968171346045718</v>
      </c>
    </row>
    <row r="32" spans="1:6">
      <c r="A32" s="68">
        <v>2</v>
      </c>
      <c r="B32" s="65" t="s">
        <v>105</v>
      </c>
      <c r="C32" s="108">
        <v>6223.9</v>
      </c>
      <c r="D32" s="108">
        <v>9009.1</v>
      </c>
      <c r="E32" s="38">
        <f t="shared" ref="E32:E42" si="2">D32/C32-1</f>
        <v>0.44750076318706933</v>
      </c>
      <c r="F32" s="39">
        <f t="shared" ref="F32:F41" si="3">D32/D$42</f>
        <v>8.6080903268077269E-2</v>
      </c>
    </row>
    <row r="33" spans="1:12">
      <c r="A33" s="68">
        <v>3</v>
      </c>
      <c r="B33" s="65" t="s">
        <v>104</v>
      </c>
      <c r="C33" s="108">
        <v>5199.8046199999999</v>
      </c>
      <c r="D33" s="108">
        <v>5887.6287000000002</v>
      </c>
      <c r="E33" s="38">
        <f t="shared" si="2"/>
        <v>0.13227883166117893</v>
      </c>
      <c r="F33" s="39">
        <f t="shared" si="3"/>
        <v>5.6255607841299966E-2</v>
      </c>
    </row>
    <row r="34" spans="1:12">
      <c r="A34" s="68">
        <v>4</v>
      </c>
      <c r="B34" s="65" t="s">
        <v>103</v>
      </c>
      <c r="C34" s="108">
        <v>4735.8080000000009</v>
      </c>
      <c r="D34" s="108">
        <v>5611.1731</v>
      </c>
      <c r="E34" s="38">
        <f t="shared" si="2"/>
        <v>0.18483965143857151</v>
      </c>
      <c r="F34" s="39">
        <f t="shared" si="3"/>
        <v>5.3614106718932769E-2</v>
      </c>
    </row>
    <row r="35" spans="1:12">
      <c r="A35" s="68">
        <v>5</v>
      </c>
      <c r="B35" s="65" t="s">
        <v>113</v>
      </c>
      <c r="C35" s="108">
        <v>3041.143</v>
      </c>
      <c r="D35" s="108">
        <v>3726.1850300000001</v>
      </c>
      <c r="E35" s="38">
        <f t="shared" si="2"/>
        <v>0.22525807895255179</v>
      </c>
      <c r="F35" s="39">
        <f t="shared" si="3"/>
        <v>3.56032648240543E-2</v>
      </c>
    </row>
    <row r="36" spans="1:12">
      <c r="A36" s="68">
        <v>6</v>
      </c>
      <c r="B36" s="65" t="s">
        <v>166</v>
      </c>
      <c r="C36" s="108">
        <v>2338.1050799999994</v>
      </c>
      <c r="D36" s="108">
        <v>3274.0427599999998</v>
      </c>
      <c r="E36" s="38">
        <f t="shared" si="2"/>
        <v>0.40029752640544314</v>
      </c>
      <c r="F36" s="39">
        <f t="shared" si="3"/>
        <v>3.1283097991931345E-2</v>
      </c>
    </row>
    <row r="37" spans="1:12">
      <c r="A37" s="68">
        <v>7</v>
      </c>
      <c r="B37" s="65" t="s">
        <v>108</v>
      </c>
      <c r="C37" s="108">
        <v>2448.1121874693672</v>
      </c>
      <c r="D37" s="108">
        <v>2622.9700000000003</v>
      </c>
      <c r="E37" s="38">
        <f t="shared" si="2"/>
        <v>7.1425571681575928E-2</v>
      </c>
      <c r="F37" s="39">
        <f t="shared" si="3"/>
        <v>2.5062173451850755E-2</v>
      </c>
    </row>
    <row r="38" spans="1:12">
      <c r="A38" s="68">
        <v>8</v>
      </c>
      <c r="B38" s="65" t="s">
        <v>130</v>
      </c>
      <c r="C38" s="108">
        <v>1559.7</v>
      </c>
      <c r="D38" s="108">
        <v>2614.5000000000005</v>
      </c>
      <c r="E38" s="38">
        <f t="shared" si="2"/>
        <v>0.67628390075014444</v>
      </c>
      <c r="F38" s="39">
        <f t="shared" si="3"/>
        <v>2.4981243586416849E-2</v>
      </c>
      <c r="J38" s="65"/>
      <c r="K38" s="108"/>
      <c r="L38" s="108"/>
    </row>
    <row r="39" spans="1:12">
      <c r="A39" s="68">
        <v>9</v>
      </c>
      <c r="B39" s="65" t="s">
        <v>162</v>
      </c>
      <c r="C39" s="108">
        <v>1750.8471999999999</v>
      </c>
      <c r="D39" s="108">
        <v>2164.9</v>
      </c>
      <c r="E39" s="38">
        <f t="shared" si="2"/>
        <v>0.23648711321010785</v>
      </c>
      <c r="F39" s="39">
        <f t="shared" si="3"/>
        <v>2.0685367848626443E-2</v>
      </c>
      <c r="J39" s="65"/>
      <c r="K39" s="108"/>
      <c r="L39" s="108"/>
    </row>
    <row r="40" spans="1:12">
      <c r="A40" s="68">
        <v>10</v>
      </c>
      <c r="B40" s="65" t="s">
        <v>107</v>
      </c>
      <c r="C40" s="108">
        <v>1854.2327999999998</v>
      </c>
      <c r="D40" s="108">
        <v>2086.6148999999996</v>
      </c>
      <c r="E40" s="38">
        <f t="shared" si="2"/>
        <v>0.12532520188403518</v>
      </c>
      <c r="F40" s="39">
        <f t="shared" si="3"/>
        <v>1.993736281810932E-2</v>
      </c>
    </row>
    <row r="41" spans="1:12">
      <c r="A41" s="68"/>
      <c r="B41" s="65" t="s">
        <v>11</v>
      </c>
      <c r="C41" s="108">
        <f>C42-SUM(C31:C40)</f>
        <v>48084.549326999993</v>
      </c>
      <c r="D41" s="108">
        <f>D42-SUM(D31:D40)</f>
        <v>50949.354330000024</v>
      </c>
      <c r="E41" s="38">
        <f t="shared" si="2"/>
        <v>5.9578493364216945E-2</v>
      </c>
      <c r="F41" s="39">
        <f t="shared" si="3"/>
        <v>0.48681515819024379</v>
      </c>
    </row>
    <row r="42" spans="1:12">
      <c r="A42" s="69"/>
      <c r="B42" s="73" t="s">
        <v>12</v>
      </c>
      <c r="C42" s="122">
        <f>Overview!C48</f>
        <v>93723.680214469365</v>
      </c>
      <c r="D42" s="122">
        <f>Overview!D48</f>
        <v>104658.52074000002</v>
      </c>
      <c r="E42" s="43">
        <f t="shared" si="2"/>
        <v>0.1166710536815061</v>
      </c>
      <c r="F42" s="44">
        <f>D42/D$42</f>
        <v>1</v>
      </c>
    </row>
    <row r="43" spans="1:12" s="75" customFormat="1" ht="11.25">
      <c r="A43" s="77" t="s">
        <v>126</v>
      </c>
      <c r="B43" s="111"/>
      <c r="C43" s="112"/>
      <c r="D43" s="112"/>
      <c r="E43" s="113"/>
      <c r="F43" s="113"/>
      <c r="H43" s="77"/>
    </row>
    <row r="44" spans="1:12">
      <c r="A44" s="124" t="s">
        <v>161</v>
      </c>
    </row>
    <row r="46" spans="1:12">
      <c r="A46" s="25" t="s">
        <v>47</v>
      </c>
      <c r="B46" s="26" t="s">
        <v>9</v>
      </c>
      <c r="C46" s="26" t="s">
        <v>10</v>
      </c>
    </row>
    <row r="47" spans="1:12">
      <c r="A47" s="25" t="s">
        <v>146</v>
      </c>
    </row>
    <row r="48" spans="1:12" ht="24">
      <c r="A48" s="24" t="s">
        <v>18</v>
      </c>
      <c r="B48" s="66" t="s">
        <v>19</v>
      </c>
      <c r="C48" s="33">
        <v>2017</v>
      </c>
      <c r="D48" s="33">
        <v>2018</v>
      </c>
      <c r="E48" s="34" t="s">
        <v>20</v>
      </c>
      <c r="F48" s="35" t="s">
        <v>160</v>
      </c>
    </row>
    <row r="49" spans="1:12">
      <c r="A49" s="68">
        <v>1</v>
      </c>
      <c r="B49" s="65" t="s">
        <v>103</v>
      </c>
      <c r="C49" s="67">
        <v>4694.1440000000002</v>
      </c>
      <c r="D49" s="67">
        <v>5060.7583000000004</v>
      </c>
      <c r="E49" s="78">
        <f>D49/C49-1</f>
        <v>7.8100352268699158E-2</v>
      </c>
      <c r="F49" s="79">
        <f t="shared" ref="F49:F54" si="4">D49/D$55</f>
        <v>0.36719237252849635</v>
      </c>
    </row>
    <row r="50" spans="1:12">
      <c r="A50" s="68">
        <v>2</v>
      </c>
      <c r="B50" s="65" t="s">
        <v>104</v>
      </c>
      <c r="C50" s="67">
        <v>3949.5946000000004</v>
      </c>
      <c r="D50" s="67">
        <v>4645.9050000000007</v>
      </c>
      <c r="E50" s="78">
        <f t="shared" ref="E50:E55" si="5">D50/C50-1</f>
        <v>0.17629920802504651</v>
      </c>
      <c r="F50" s="79">
        <f t="shared" si="4"/>
        <v>0.33709194914366963</v>
      </c>
    </row>
    <row r="51" spans="1:12">
      <c r="A51" s="68">
        <v>3</v>
      </c>
      <c r="B51" s="65" t="s">
        <v>118</v>
      </c>
      <c r="C51" s="67">
        <v>711.16240000000005</v>
      </c>
      <c r="D51" s="67">
        <v>771.92482000000007</v>
      </c>
      <c r="E51" s="78">
        <f t="shared" si="5"/>
        <v>8.544099069354627E-2</v>
      </c>
      <c r="F51" s="79">
        <f t="shared" si="4"/>
        <v>5.6008386345862929E-2</v>
      </c>
    </row>
    <row r="52" spans="1:12">
      <c r="A52" s="68">
        <v>4</v>
      </c>
      <c r="B52" s="65" t="s">
        <v>106</v>
      </c>
      <c r="C52" s="67">
        <v>781.10583999999994</v>
      </c>
      <c r="D52" s="67">
        <v>752.00189999999998</v>
      </c>
      <c r="E52" s="78">
        <f t="shared" si="5"/>
        <v>-3.7259918579023776E-2</v>
      </c>
      <c r="F52" s="79">
        <f t="shared" si="4"/>
        <v>5.4562843241681196E-2</v>
      </c>
    </row>
    <row r="53" spans="1:12">
      <c r="A53" s="68">
        <v>5</v>
      </c>
      <c r="B53" s="65" t="s">
        <v>119</v>
      </c>
      <c r="C53" s="67">
        <v>394.06356</v>
      </c>
      <c r="D53" s="67">
        <v>489.94512000000003</v>
      </c>
      <c r="E53" s="78">
        <f t="shared" si="5"/>
        <v>0.2433149616777559</v>
      </c>
      <c r="F53" s="79">
        <f t="shared" si="4"/>
        <v>3.5548844729762899E-2</v>
      </c>
    </row>
    <row r="54" spans="1:12">
      <c r="A54" s="68"/>
      <c r="B54" s="65" t="s">
        <v>11</v>
      </c>
      <c r="C54" s="67">
        <f>C55-SUM(C49:C53)</f>
        <v>1890.4574415874213</v>
      </c>
      <c r="D54" s="67">
        <f>D55-SUM(D49:D53)</f>
        <v>2061.7726599999987</v>
      </c>
      <c r="E54" s="78">
        <f t="shared" si="5"/>
        <v>9.0621039460546449E-2</v>
      </c>
      <c r="F54" s="79">
        <f t="shared" si="4"/>
        <v>0.1495956040105271</v>
      </c>
    </row>
    <row r="55" spans="1:12">
      <c r="A55" s="69"/>
      <c r="B55" s="73" t="s">
        <v>12</v>
      </c>
      <c r="C55" s="74">
        <f>Overview!C49</f>
        <v>12420.527841587422</v>
      </c>
      <c r="D55" s="74">
        <f>Overview!D49</f>
        <v>13782.307799999999</v>
      </c>
      <c r="E55" s="80">
        <f t="shared" si="5"/>
        <v>0.10963945943206643</v>
      </c>
      <c r="F55" s="81">
        <f>D55/D$55</f>
        <v>1</v>
      </c>
    </row>
    <row r="56" spans="1:12">
      <c r="A56" s="77" t="s">
        <v>126</v>
      </c>
      <c r="B56" s="76"/>
      <c r="C56" s="14"/>
      <c r="D56" s="14"/>
      <c r="E56" s="82"/>
      <c r="F56" s="82"/>
    </row>
    <row r="57" spans="1:12">
      <c r="A57" s="124" t="s">
        <v>161</v>
      </c>
    </row>
    <row r="60" spans="1:12">
      <c r="A60" s="25" t="s">
        <v>48</v>
      </c>
      <c r="B60" s="26" t="s">
        <v>9</v>
      </c>
      <c r="C60" s="26" t="s">
        <v>10</v>
      </c>
    </row>
    <row r="61" spans="1:12">
      <c r="A61" s="25" t="s">
        <v>147</v>
      </c>
    </row>
    <row r="62" spans="1:12" ht="24">
      <c r="A62" s="24" t="s">
        <v>18</v>
      </c>
      <c r="B62" s="66" t="s">
        <v>19</v>
      </c>
      <c r="C62" s="33">
        <v>2017</v>
      </c>
      <c r="D62" s="33">
        <v>2018</v>
      </c>
      <c r="E62" s="34" t="s">
        <v>20</v>
      </c>
      <c r="F62" s="35" t="s">
        <v>160</v>
      </c>
    </row>
    <row r="63" spans="1:12">
      <c r="A63" s="68">
        <v>1</v>
      </c>
      <c r="B63" s="65" t="s">
        <v>107</v>
      </c>
      <c r="C63" s="108">
        <v>1889.6640000000002</v>
      </c>
      <c r="D63" s="108">
        <v>1878.3698999999999</v>
      </c>
      <c r="E63" s="38">
        <f>D63/C63-1</f>
        <v>-5.9767768238164765E-3</v>
      </c>
      <c r="F63" s="39">
        <f t="shared" ref="F63:F73" si="6">D63/D$74</f>
        <v>0.11803484236259552</v>
      </c>
      <c r="J63" s="65"/>
      <c r="K63" s="108"/>
      <c r="L63" s="108"/>
    </row>
    <row r="64" spans="1:12">
      <c r="A64" s="68">
        <v>2</v>
      </c>
      <c r="B64" s="65" t="s">
        <v>115</v>
      </c>
      <c r="C64" s="108">
        <v>1647.76478</v>
      </c>
      <c r="D64" s="108">
        <v>1643.2362000000001</v>
      </c>
      <c r="E64" s="38">
        <f t="shared" ref="E64:E74" si="7">D64/C64-1</f>
        <v>-2.7483170261716205E-3</v>
      </c>
      <c r="F64" s="39">
        <f t="shared" si="6"/>
        <v>0.10325928126909961</v>
      </c>
      <c r="J64" s="65"/>
      <c r="K64" s="108"/>
      <c r="L64" s="108"/>
    </row>
    <row r="65" spans="1:8">
      <c r="A65" s="68">
        <v>3</v>
      </c>
      <c r="B65" s="65" t="s">
        <v>109</v>
      </c>
      <c r="C65" s="108">
        <v>770.39864</v>
      </c>
      <c r="D65" s="108">
        <v>702.6024000000001</v>
      </c>
      <c r="E65" s="38">
        <f t="shared" si="7"/>
        <v>-8.8001505298607396E-2</v>
      </c>
      <c r="F65" s="39">
        <f t="shared" si="6"/>
        <v>4.4150815836423538E-2</v>
      </c>
    </row>
    <row r="66" spans="1:8">
      <c r="A66" s="68">
        <v>4</v>
      </c>
      <c r="B66" s="65" t="s">
        <v>110</v>
      </c>
      <c r="C66" s="108">
        <v>866.69820000000004</v>
      </c>
      <c r="D66" s="108">
        <v>700.03179999999998</v>
      </c>
      <c r="E66" s="38">
        <f t="shared" si="7"/>
        <v>-0.1923003878397348</v>
      </c>
      <c r="F66" s="39">
        <f t="shared" si="6"/>
        <v>4.3989281962942439E-2</v>
      </c>
    </row>
    <row r="67" spans="1:8">
      <c r="A67" s="68">
        <v>5</v>
      </c>
      <c r="B67" s="65" t="s">
        <v>114</v>
      </c>
      <c r="C67" s="108">
        <v>683.221</v>
      </c>
      <c r="D67" s="108">
        <v>688.74239999999998</v>
      </c>
      <c r="E67" s="38">
        <f t="shared" si="7"/>
        <v>8.0814260685779793E-3</v>
      </c>
      <c r="F67" s="39">
        <f t="shared" si="6"/>
        <v>4.3279867619490556E-2</v>
      </c>
    </row>
    <row r="68" spans="1:8">
      <c r="A68" s="68">
        <v>6</v>
      </c>
      <c r="B68" s="65" t="s">
        <v>117</v>
      </c>
      <c r="C68" s="108">
        <v>643.32460000000003</v>
      </c>
      <c r="D68" s="108">
        <v>671.27227999999991</v>
      </c>
      <c r="E68" s="38">
        <f t="shared" si="7"/>
        <v>4.3442579375947865E-2</v>
      </c>
      <c r="F68" s="39">
        <f t="shared" si="6"/>
        <v>4.2182063156026975E-2</v>
      </c>
    </row>
    <row r="69" spans="1:8">
      <c r="A69" s="68">
        <v>7</v>
      </c>
      <c r="B69" s="65" t="s">
        <v>111</v>
      </c>
      <c r="C69" s="108">
        <v>716.09280000000001</v>
      </c>
      <c r="D69" s="108">
        <v>664.91534999999999</v>
      </c>
      <c r="E69" s="38">
        <f t="shared" si="7"/>
        <v>-7.1467622632150452E-2</v>
      </c>
      <c r="F69" s="39">
        <f t="shared" si="6"/>
        <v>4.1782600179932627E-2</v>
      </c>
    </row>
    <row r="70" spans="1:8">
      <c r="A70" s="68">
        <v>8</v>
      </c>
      <c r="B70" s="65" t="s">
        <v>123</v>
      </c>
      <c r="C70" s="108">
        <v>747.89</v>
      </c>
      <c r="D70" s="108">
        <v>644.43600000000004</v>
      </c>
      <c r="E70" s="38">
        <f t="shared" si="7"/>
        <v>-0.13832782895880402</v>
      </c>
      <c r="F70" s="39">
        <f t="shared" si="6"/>
        <v>4.0495698782642128E-2</v>
      </c>
    </row>
    <row r="71" spans="1:8">
      <c r="A71" s="68">
        <v>9</v>
      </c>
      <c r="B71" s="65" t="s">
        <v>112</v>
      </c>
      <c r="C71" s="108">
        <v>674.91700000000003</v>
      </c>
      <c r="D71" s="108">
        <v>599.38893000000007</v>
      </c>
      <c r="E71" s="38">
        <f t="shared" si="7"/>
        <v>-0.11190719747761568</v>
      </c>
      <c r="F71" s="39">
        <f t="shared" si="6"/>
        <v>3.7664987000928206E-2</v>
      </c>
    </row>
    <row r="72" spans="1:8">
      <c r="A72" s="68">
        <v>10</v>
      </c>
      <c r="B72" s="65" t="s">
        <v>103</v>
      </c>
      <c r="C72" s="108">
        <v>555.52</v>
      </c>
      <c r="D72" s="108">
        <v>565.70409999999993</v>
      </c>
      <c r="E72" s="38">
        <f t="shared" si="7"/>
        <v>1.8332553283409991E-2</v>
      </c>
      <c r="F72" s="39">
        <f t="shared" si="6"/>
        <v>3.5548266753728311E-2</v>
      </c>
    </row>
    <row r="73" spans="1:8">
      <c r="A73" s="68"/>
      <c r="B73" s="65" t="s">
        <v>11</v>
      </c>
      <c r="C73" s="108">
        <f>C74-SUM(C63:C72)</f>
        <v>7389.3904091608274</v>
      </c>
      <c r="D73" s="108">
        <f>D74-SUM(D63:D72)</f>
        <v>7154.9907199999998</v>
      </c>
      <c r="E73" s="38">
        <f t="shared" si="7"/>
        <v>-3.1721113134073442E-2</v>
      </c>
      <c r="F73" s="39">
        <f t="shared" si="6"/>
        <v>0.44961229507619016</v>
      </c>
    </row>
    <row r="74" spans="1:8">
      <c r="A74" s="69"/>
      <c r="B74" s="73" t="s">
        <v>12</v>
      </c>
      <c r="C74" s="122">
        <f>Overview!C50</f>
        <v>16584.881429160829</v>
      </c>
      <c r="D74" s="122">
        <f>Overview!D50</f>
        <v>15913.690079999998</v>
      </c>
      <c r="E74" s="43">
        <f t="shared" si="7"/>
        <v>-4.0470072217742237E-2</v>
      </c>
      <c r="F74" s="44">
        <f>D74/D$74</f>
        <v>1</v>
      </c>
    </row>
    <row r="75" spans="1:8" s="75" customFormat="1" ht="11.25">
      <c r="A75" s="77" t="s">
        <v>126</v>
      </c>
      <c r="B75" s="111"/>
      <c r="C75" s="112"/>
      <c r="D75" s="112"/>
      <c r="E75" s="113"/>
      <c r="F75" s="113"/>
      <c r="H75" s="77"/>
    </row>
    <row r="76" spans="1:8">
      <c r="A76" s="124" t="s">
        <v>161</v>
      </c>
    </row>
  </sheetData>
  <mergeCells count="4">
    <mergeCell ref="B6:G6"/>
    <mergeCell ref="B7:G7"/>
    <mergeCell ref="B8:G8"/>
    <mergeCell ref="B9:G9"/>
  </mergeCells>
  <phoneticPr fontId="11"/>
  <hyperlinks>
    <hyperlink ref="B6" location="'By_Region'!Table_2_1" display="Semiconductor Distributors, Regional Revenue by Company, Americas, 2013 and 2014 (Millions of Dollars)"/>
    <hyperlink ref="B7" location="'By_Region'!Table_2_2" display="Semiconductor Distributors, Regional Revenue by Company, Asia/Pacific, 2013 and 2014 (Millions of Dollars)"/>
    <hyperlink ref="B8" location="'By_Region'!Table_2_3" display="Semiconductor Distributors, Regional Revenue by Company, EMEA, 2013 and 2014 (Millions of Dollars)"/>
    <hyperlink ref="B9" location="'By_Region'!Table_2_4" display="Semiconductor Distributors, Regional Revenue by Company, Japan, 2013 and 2014 (Millions of Dollars)"/>
    <hyperlink ref="B15" location="'By_Region'!$A$1" display="'By_Region'!$A$1"/>
    <hyperlink ref="B28" location="'By_Region'!$A$1" display="'By_Region'!$A$1"/>
    <hyperlink ref="B46" location="'By_Region'!$A$1" display="'By_Region'!$A$1"/>
    <hyperlink ref="B60" location="'By_Region'!$A$1" display="'By_Region'!$A$1"/>
    <hyperlink ref="C60" location="'Contents'!$A$1" display="'Contents'!$A$1"/>
    <hyperlink ref="C15" location="'Contents'!$A$1" display="'Contents'!$A$1"/>
    <hyperlink ref="C28" location="'Contents'!$A$1" display="'Contents'!$A$1"/>
    <hyperlink ref="C46" location="'Contents'!$A$1" display="'Contents'!$A$1"/>
  </hyperlinks>
  <pageMargins left="0.5" right="0.5" top="1.25" bottom="0.75" header="0.5" footer="0.5"/>
  <pageSetup scale="80" orientation="portrait" r:id="rId1"/>
  <headerFooter alignWithMargins="0">
    <oddHeader>&amp;LMarket Share: Semiconductor Distributors, Worldwide, 2018
&amp;R&amp;P of &amp;N</oddHeader>
    <oddFooter>&amp;L381564&amp;C© 2019 Gartner, Inc. and/or its Affiliates. All Rights Reserved.&amp;R22 February 2019</oddFooter>
  </headerFooter>
  <rowBreaks count="1" manualBreakCount="1">
    <brk id="59" max="16383" man="1"/>
  </rowBreaks>
  <ignoredErrors>
    <ignoredError sqref="C23:D23 C41:D41 C54:D54 C73:D73"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showGridLines="0" zoomScaleNormal="100" workbookViewId="0"/>
  </sheetViews>
  <sheetFormatPr defaultRowHeight="12"/>
  <cols>
    <col min="1" max="1" width="10.5703125" customWidth="1"/>
    <col min="2" max="2" width="29.7109375" customWidth="1"/>
    <col min="3" max="3" width="12.42578125" customWidth="1"/>
    <col min="4" max="4" width="13.28515625" customWidth="1"/>
    <col min="5" max="5" width="12.7109375" customWidth="1"/>
    <col min="6" max="6" width="14" customWidth="1"/>
    <col min="7" max="7" width="18.85546875" customWidth="1"/>
    <col min="8" max="8" width="16.7109375" customWidth="1"/>
    <col min="9" max="9" width="1.140625" customWidth="1"/>
    <col min="10" max="10" width="6.28515625" customWidth="1"/>
  </cols>
  <sheetData>
    <row r="1" spans="1:8" ht="20.25">
      <c r="A1" s="19" t="s">
        <v>50</v>
      </c>
    </row>
    <row r="2" spans="1:8" ht="20.25">
      <c r="A2" s="21" t="s">
        <v>98</v>
      </c>
    </row>
    <row r="4" spans="1:8">
      <c r="B4" s="93" t="s">
        <v>0</v>
      </c>
    </row>
    <row r="5" spans="1:8">
      <c r="A5" s="94" t="s">
        <v>51</v>
      </c>
      <c r="B5" s="134" t="s">
        <v>148</v>
      </c>
      <c r="C5" s="134"/>
      <c r="D5" s="134"/>
      <c r="E5" s="134"/>
      <c r="F5" s="134"/>
      <c r="G5" s="134"/>
      <c r="H5" s="134"/>
    </row>
    <row r="6" spans="1:8">
      <c r="A6" s="94" t="s">
        <v>52</v>
      </c>
      <c r="B6" s="134" t="s">
        <v>149</v>
      </c>
      <c r="C6" s="134"/>
      <c r="D6" s="134"/>
      <c r="E6" s="134"/>
      <c r="F6" s="134"/>
      <c r="G6" s="134"/>
      <c r="H6" s="134"/>
    </row>
    <row r="7" spans="1:8">
      <c r="A7" s="94" t="s">
        <v>53</v>
      </c>
      <c r="B7" s="134" t="s">
        <v>150</v>
      </c>
      <c r="C7" s="134"/>
      <c r="D7" s="134"/>
      <c r="E7" s="134"/>
      <c r="F7" s="134"/>
      <c r="G7" s="134"/>
      <c r="H7" s="134"/>
    </row>
    <row r="8" spans="1:8">
      <c r="B8" s="93"/>
    </row>
    <row r="10" spans="1:8">
      <c r="A10" s="13"/>
    </row>
    <row r="12" spans="1:8">
      <c r="A12" s="25" t="s">
        <v>54</v>
      </c>
      <c r="B12" s="26" t="s">
        <v>9</v>
      </c>
      <c r="C12" s="26" t="s">
        <v>10</v>
      </c>
    </row>
    <row r="13" spans="1:8">
      <c r="A13" s="25" t="s">
        <v>148</v>
      </c>
    </row>
    <row r="14" spans="1:8" ht="24" customHeight="1">
      <c r="A14" s="24" t="s">
        <v>18</v>
      </c>
      <c r="B14" s="66" t="s">
        <v>19</v>
      </c>
      <c r="C14" s="33">
        <v>2017</v>
      </c>
      <c r="D14" s="33">
        <v>2018</v>
      </c>
      <c r="E14" s="34" t="s">
        <v>20</v>
      </c>
      <c r="F14" s="35" t="s">
        <v>160</v>
      </c>
    </row>
    <row r="15" spans="1:8">
      <c r="A15" s="68">
        <v>1</v>
      </c>
      <c r="B15" s="65" t="s">
        <v>103</v>
      </c>
      <c r="C15" s="108">
        <v>6521.804799999999</v>
      </c>
      <c r="D15" s="108">
        <v>7828.1216000000004</v>
      </c>
      <c r="E15" s="38">
        <f>D15/C15-1</f>
        <v>0.2002998924469499</v>
      </c>
      <c r="F15" s="39">
        <f t="shared" ref="F15:F25" si="0">D15/D$26</f>
        <v>0.1232583479617618</v>
      </c>
    </row>
    <row r="16" spans="1:8">
      <c r="A16" s="68">
        <v>2</v>
      </c>
      <c r="B16" s="65" t="s">
        <v>104</v>
      </c>
      <c r="C16" s="108">
        <v>6006.05645</v>
      </c>
      <c r="D16" s="108">
        <v>6957.0315600000004</v>
      </c>
      <c r="E16" s="38">
        <f t="shared" ref="E16:E26" si="1">D16/C16-1</f>
        <v>0.15833602596259322</v>
      </c>
      <c r="F16" s="39">
        <f t="shared" si="0"/>
        <v>0.10954252637100559</v>
      </c>
    </row>
    <row r="17" spans="1:6">
      <c r="A17" s="68">
        <v>3</v>
      </c>
      <c r="B17" s="65" t="s">
        <v>102</v>
      </c>
      <c r="C17" s="108">
        <v>4419.3240000000005</v>
      </c>
      <c r="D17" s="108">
        <v>5241.1294199999993</v>
      </c>
      <c r="E17" s="38">
        <f t="shared" si="1"/>
        <v>0.18595726857772799</v>
      </c>
      <c r="F17" s="39">
        <f t="shared" si="0"/>
        <v>8.2524644706973724E-2</v>
      </c>
    </row>
    <row r="18" spans="1:6">
      <c r="A18" s="68">
        <v>4</v>
      </c>
      <c r="B18" s="65" t="s">
        <v>113</v>
      </c>
      <c r="C18" s="110">
        <v>2799.1365500000002</v>
      </c>
      <c r="D18" s="110">
        <v>3480.6713800000007</v>
      </c>
      <c r="E18" s="38">
        <f t="shared" si="1"/>
        <v>0.24348037969065861</v>
      </c>
      <c r="F18" s="39">
        <f t="shared" si="0"/>
        <v>5.4805204366854196E-2</v>
      </c>
    </row>
    <row r="19" spans="1:6">
      <c r="A19" s="68">
        <v>5</v>
      </c>
      <c r="B19" s="65" t="s">
        <v>166</v>
      </c>
      <c r="C19" s="108">
        <v>1454.34168</v>
      </c>
      <c r="D19" s="108">
        <v>2173.5795600000001</v>
      </c>
      <c r="E19" s="38">
        <f t="shared" si="1"/>
        <v>0.49454532582742194</v>
      </c>
      <c r="F19" s="39">
        <f t="shared" si="0"/>
        <v>3.4224280027670126E-2</v>
      </c>
    </row>
    <row r="20" spans="1:6">
      <c r="A20" s="68">
        <v>6</v>
      </c>
      <c r="B20" s="65" t="s">
        <v>130</v>
      </c>
      <c r="C20" s="108">
        <v>1094.59746</v>
      </c>
      <c r="D20" s="108">
        <v>2092.1229000000003</v>
      </c>
      <c r="E20" s="38">
        <f t="shared" si="1"/>
        <v>0.91131715215198872</v>
      </c>
      <c r="F20" s="39">
        <f t="shared" si="0"/>
        <v>3.2941697327104655E-2</v>
      </c>
    </row>
    <row r="21" spans="1:6">
      <c r="A21" s="68">
        <v>7</v>
      </c>
      <c r="B21" s="65" t="s">
        <v>105</v>
      </c>
      <c r="C21" s="108">
        <v>1419.0491999999999</v>
      </c>
      <c r="D21" s="108">
        <v>1864.8837000000001</v>
      </c>
      <c r="E21" s="38">
        <f t="shared" si="1"/>
        <v>0.31417832447247096</v>
      </c>
      <c r="F21" s="39">
        <f t="shared" si="0"/>
        <v>2.9363683364706267E-2</v>
      </c>
    </row>
    <row r="22" spans="1:6">
      <c r="A22" s="68">
        <v>8</v>
      </c>
      <c r="B22" s="65" t="s">
        <v>107</v>
      </c>
      <c r="C22" s="108">
        <v>1763.6864</v>
      </c>
      <c r="D22" s="108">
        <v>1690.9493999999997</v>
      </c>
      <c r="E22" s="38">
        <f t="shared" si="1"/>
        <v>-4.1241458799024744E-2</v>
      </c>
      <c r="F22" s="39">
        <f t="shared" si="0"/>
        <v>2.6624986194763799E-2</v>
      </c>
    </row>
    <row r="23" spans="1:6">
      <c r="A23" s="68">
        <v>9</v>
      </c>
      <c r="B23" s="65" t="s">
        <v>115</v>
      </c>
      <c r="C23" s="108">
        <v>1517.08214</v>
      </c>
      <c r="D23" s="108">
        <v>1644.3083600000002</v>
      </c>
      <c r="E23" s="38">
        <f t="shared" si="1"/>
        <v>8.3862446630609044E-2</v>
      </c>
      <c r="F23" s="39">
        <f t="shared" si="0"/>
        <v>2.589059577118908E-2</v>
      </c>
    </row>
    <row r="24" spans="1:6">
      <c r="A24" s="68">
        <v>10</v>
      </c>
      <c r="B24" s="65" t="s">
        <v>131</v>
      </c>
      <c r="C24" s="108">
        <v>1301.4865500000001</v>
      </c>
      <c r="D24" s="108">
        <v>1604.5913399999999</v>
      </c>
      <c r="E24" s="38">
        <f t="shared" si="1"/>
        <v>0.23289121965955006</v>
      </c>
      <c r="F24" s="39">
        <f t="shared" si="0"/>
        <v>2.5265228087687039E-2</v>
      </c>
    </row>
    <row r="25" spans="1:6">
      <c r="A25" s="68"/>
      <c r="B25" s="65" t="s">
        <v>11</v>
      </c>
      <c r="C25" s="108">
        <f>C26-SUM(C15:C24)</f>
        <v>27200.763483120005</v>
      </c>
      <c r="D25" s="108">
        <f>D26-SUM(D15:D24)</f>
        <v>28932.480330000006</v>
      </c>
      <c r="E25" s="38">
        <f t="shared" si="1"/>
        <v>6.3664273539772331E-2</v>
      </c>
      <c r="F25" s="39">
        <f t="shared" si="0"/>
        <v>0.4555588058202838</v>
      </c>
    </row>
    <row r="26" spans="1:6">
      <c r="A26" s="69"/>
      <c r="B26" s="73" t="s">
        <v>12</v>
      </c>
      <c r="C26" s="109">
        <f>Overview!C53</f>
        <v>55497.328713120005</v>
      </c>
      <c r="D26" s="109">
        <f>Overview!D53</f>
        <v>63509.869550000003</v>
      </c>
      <c r="E26" s="43">
        <f t="shared" si="1"/>
        <v>0.14437705422361646</v>
      </c>
      <c r="F26" s="44">
        <f>D26/D$26</f>
        <v>1</v>
      </c>
    </row>
    <row r="27" spans="1:6" s="45" customFormat="1" ht="11.25">
      <c r="A27" s="45" t="s">
        <v>128</v>
      </c>
    </row>
    <row r="28" spans="1:6" s="75" customFormat="1" ht="11.25">
      <c r="A28" s="77" t="s">
        <v>125</v>
      </c>
      <c r="B28" s="111"/>
      <c r="C28" s="112"/>
      <c r="D28" s="112"/>
      <c r="E28" s="113"/>
      <c r="F28" s="113"/>
    </row>
    <row r="29" spans="1:6">
      <c r="A29" s="124" t="s">
        <v>161</v>
      </c>
      <c r="B29" s="75"/>
    </row>
    <row r="31" spans="1:6">
      <c r="A31" s="25" t="s">
        <v>55</v>
      </c>
      <c r="B31" s="26" t="s">
        <v>9</v>
      </c>
      <c r="C31" s="26" t="s">
        <v>10</v>
      </c>
    </row>
    <row r="32" spans="1:6">
      <c r="A32" s="25" t="s">
        <v>149</v>
      </c>
    </row>
    <row r="33" spans="1:10" ht="24">
      <c r="A33" s="24" t="s">
        <v>18</v>
      </c>
      <c r="B33" s="66" t="s">
        <v>19</v>
      </c>
      <c r="C33" s="33">
        <v>2017</v>
      </c>
      <c r="D33" s="33">
        <v>2018</v>
      </c>
      <c r="E33" s="34" t="s">
        <v>20</v>
      </c>
      <c r="F33" s="35" t="s">
        <v>160</v>
      </c>
    </row>
    <row r="34" spans="1:10">
      <c r="A34" s="68">
        <v>1</v>
      </c>
      <c r="B34" s="65" t="s">
        <v>104</v>
      </c>
      <c r="C34" s="108">
        <v>7222.1158400000004</v>
      </c>
      <c r="D34" s="108">
        <v>7980.8200800000013</v>
      </c>
      <c r="E34" s="38">
        <f>D34/C34-1</f>
        <v>0.10505290372080234</v>
      </c>
      <c r="F34" s="39">
        <f t="shared" ref="F34:F44" si="2">D34/D$45</f>
        <v>0.13336156761016296</v>
      </c>
    </row>
    <row r="35" spans="1:10">
      <c r="A35" s="68">
        <v>2</v>
      </c>
      <c r="B35" s="65" t="s">
        <v>102</v>
      </c>
      <c r="C35" s="108">
        <v>7308.8820000000005</v>
      </c>
      <c r="D35" s="108">
        <v>7140.5410399999992</v>
      </c>
      <c r="E35" s="38">
        <f t="shared" ref="E35:E45" si="3">D35/C35-1</f>
        <v>-2.3032381696680981E-2</v>
      </c>
      <c r="F35" s="39">
        <f t="shared" si="2"/>
        <v>0.11932028753104068</v>
      </c>
    </row>
    <row r="36" spans="1:10">
      <c r="A36" s="68">
        <v>3</v>
      </c>
      <c r="B36" s="65" t="s">
        <v>103</v>
      </c>
      <c r="C36" s="108">
        <v>6257.9328000000005</v>
      </c>
      <c r="D36" s="108">
        <v>6283.9022999999997</v>
      </c>
      <c r="E36" s="38">
        <f t="shared" si="3"/>
        <v>4.1498528076235885E-3</v>
      </c>
      <c r="F36" s="39">
        <f t="shared" si="2"/>
        <v>0.1050056326338218</v>
      </c>
    </row>
    <row r="37" spans="1:10">
      <c r="A37" s="68">
        <v>4</v>
      </c>
      <c r="B37" s="65" t="s">
        <v>105</v>
      </c>
      <c r="C37" s="108">
        <v>3080.8304999999996</v>
      </c>
      <c r="D37" s="108">
        <v>4657.7047000000002</v>
      </c>
      <c r="E37" s="38">
        <f t="shared" si="3"/>
        <v>0.51183413043982817</v>
      </c>
      <c r="F37" s="39">
        <f t="shared" si="2"/>
        <v>7.7831450155586485E-2</v>
      </c>
    </row>
    <row r="38" spans="1:10">
      <c r="A38" s="68">
        <v>5</v>
      </c>
      <c r="B38" s="65" t="s">
        <v>106</v>
      </c>
      <c r="C38" s="108">
        <v>2621.7920799999997</v>
      </c>
      <c r="D38" s="108">
        <v>2824.3218900000002</v>
      </c>
      <c r="E38" s="38">
        <f t="shared" si="3"/>
        <v>7.7248616145030313E-2</v>
      </c>
      <c r="F38" s="39">
        <f t="shared" si="2"/>
        <v>4.7195149234099537E-2</v>
      </c>
    </row>
    <row r="39" spans="1:10">
      <c r="A39" s="68">
        <v>6</v>
      </c>
      <c r="B39" s="65" t="s">
        <v>107</v>
      </c>
      <c r="C39" s="108">
        <v>1326.7016000000001</v>
      </c>
      <c r="D39" s="108">
        <v>1536.8480999999999</v>
      </c>
      <c r="E39" s="38">
        <f t="shared" si="3"/>
        <v>0.15839771354764309</v>
      </c>
      <c r="F39" s="39">
        <f t="shared" si="2"/>
        <v>2.5681129224842822E-2</v>
      </c>
    </row>
    <row r="40" spans="1:10">
      <c r="A40" s="68">
        <v>7</v>
      </c>
      <c r="B40" s="65" t="s">
        <v>115</v>
      </c>
      <c r="C40" s="108">
        <v>1500.4291600000001</v>
      </c>
      <c r="D40" s="108">
        <v>1476.3700699999999</v>
      </c>
      <c r="E40" s="38">
        <f t="shared" si="3"/>
        <v>-1.6034805668532992E-2</v>
      </c>
      <c r="F40" s="39">
        <f t="shared" si="2"/>
        <v>2.4670525702156412E-2</v>
      </c>
    </row>
    <row r="41" spans="1:10">
      <c r="A41" s="68">
        <v>8</v>
      </c>
      <c r="B41" s="65" t="s">
        <v>108</v>
      </c>
      <c r="C41" s="108">
        <v>931.40960000000007</v>
      </c>
      <c r="D41" s="108">
        <v>1209.7250000000001</v>
      </c>
      <c r="E41" s="38">
        <f t="shared" si="3"/>
        <v>0.2988109635116496</v>
      </c>
      <c r="F41" s="39">
        <f t="shared" si="2"/>
        <v>2.0214817620246912E-2</v>
      </c>
    </row>
    <row r="42" spans="1:10">
      <c r="A42" s="68">
        <v>9</v>
      </c>
      <c r="B42" s="65" t="s">
        <v>162</v>
      </c>
      <c r="C42" s="108">
        <v>894.15766503999998</v>
      </c>
      <c r="D42" s="108">
        <v>1113.1915800000002</v>
      </c>
      <c r="E42" s="38">
        <f t="shared" si="3"/>
        <v>0.24496117801573813</v>
      </c>
      <c r="F42" s="39">
        <f t="shared" si="2"/>
        <v>1.8601719205682696E-2</v>
      </c>
      <c r="H42" s="65"/>
      <c r="I42" s="108"/>
      <c r="J42" s="108"/>
    </row>
    <row r="43" spans="1:10">
      <c r="A43" s="68">
        <v>10</v>
      </c>
      <c r="B43" s="65" t="s">
        <v>124</v>
      </c>
      <c r="C43" s="108">
        <v>925.38175999999999</v>
      </c>
      <c r="D43" s="108">
        <v>1074.38562</v>
      </c>
      <c r="E43" s="38">
        <f t="shared" si="3"/>
        <v>0.16101879941960395</v>
      </c>
      <c r="F43" s="39">
        <f t="shared" si="2"/>
        <v>1.7953261577727087E-2</v>
      </c>
      <c r="H43" s="65"/>
      <c r="I43" s="108"/>
      <c r="J43" s="108"/>
    </row>
    <row r="44" spans="1:10">
      <c r="A44" s="68"/>
      <c r="B44" s="65" t="s">
        <v>11</v>
      </c>
      <c r="C44" s="108">
        <f>C45-SUM(C34:C43)</f>
        <v>24099.995979000003</v>
      </c>
      <c r="D44" s="108">
        <f>D45-SUM(D34:D43)</f>
        <v>24545.667939999999</v>
      </c>
      <c r="E44" s="38">
        <f t="shared" si="3"/>
        <v>1.8492615575053994E-2</v>
      </c>
      <c r="F44" s="39">
        <f t="shared" si="2"/>
        <v>0.41016445950463259</v>
      </c>
    </row>
    <row r="45" spans="1:10">
      <c r="A45" s="69"/>
      <c r="B45" s="73" t="s">
        <v>12</v>
      </c>
      <c r="C45" s="109">
        <f>Overview!C54</f>
        <v>56169.628984039999</v>
      </c>
      <c r="D45" s="109">
        <f>Overview!D54</f>
        <v>59843.478320000002</v>
      </c>
      <c r="E45" s="43">
        <f t="shared" si="3"/>
        <v>6.5406330830561243E-2</v>
      </c>
      <c r="F45" s="44">
        <f>D45/D$45</f>
        <v>1</v>
      </c>
    </row>
    <row r="46" spans="1:10">
      <c r="A46" s="77" t="s">
        <v>127</v>
      </c>
      <c r="B46" s="76"/>
      <c r="C46" s="14"/>
      <c r="D46" s="14"/>
      <c r="E46" s="82"/>
      <c r="F46" s="82"/>
    </row>
    <row r="47" spans="1:10" s="75" customFormat="1" ht="11.25">
      <c r="A47" s="77" t="s">
        <v>125</v>
      </c>
      <c r="B47" s="111"/>
      <c r="C47" s="112"/>
      <c r="D47" s="112"/>
      <c r="E47" s="113"/>
      <c r="F47" s="113"/>
    </row>
    <row r="48" spans="1:10">
      <c r="A48" s="124" t="s">
        <v>161</v>
      </c>
    </row>
    <row r="50" spans="1:6">
      <c r="A50" s="25" t="s">
        <v>56</v>
      </c>
      <c r="B50" s="26" t="s">
        <v>9</v>
      </c>
      <c r="C50" s="26" t="s">
        <v>10</v>
      </c>
    </row>
    <row r="51" spans="1:6">
      <c r="A51" s="25" t="s">
        <v>150</v>
      </c>
    </row>
    <row r="52" spans="1:6" ht="24">
      <c r="A52" s="24" t="s">
        <v>18</v>
      </c>
      <c r="B52" s="66" t="s">
        <v>19</v>
      </c>
      <c r="C52" s="33">
        <v>2017</v>
      </c>
      <c r="D52" s="33">
        <v>2018</v>
      </c>
      <c r="E52" s="34" t="s">
        <v>20</v>
      </c>
      <c r="F52" s="35" t="s">
        <v>160</v>
      </c>
    </row>
    <row r="53" spans="1:6">
      <c r="A53" s="68">
        <v>1</v>
      </c>
      <c r="B53" s="65" t="s">
        <v>102</v>
      </c>
      <c r="C53" s="108">
        <v>5269.1940000000004</v>
      </c>
      <c r="D53" s="108">
        <v>4932.9295399999992</v>
      </c>
      <c r="E53" s="38">
        <f>D53/C53-1</f>
        <v>-6.3817058168668894E-2</v>
      </c>
      <c r="F53" s="39">
        <f t="shared" ref="F53:F63" si="4">D53/D$64</f>
        <v>0.1732740115433255</v>
      </c>
    </row>
    <row r="54" spans="1:6">
      <c r="A54" s="68">
        <v>2</v>
      </c>
      <c r="B54" s="65" t="s">
        <v>105</v>
      </c>
      <c r="C54" s="108">
        <v>1724.0202999999997</v>
      </c>
      <c r="D54" s="108">
        <v>2486.5116000000003</v>
      </c>
      <c r="E54" s="38">
        <f t="shared" ref="E54:E64" si="5">D54/C54-1</f>
        <v>0.44227512866292851</v>
      </c>
      <c r="F54" s="39">
        <f t="shared" si="4"/>
        <v>8.73411704317619E-2</v>
      </c>
    </row>
    <row r="55" spans="1:6">
      <c r="A55" s="68">
        <v>3</v>
      </c>
      <c r="B55" s="65" t="s">
        <v>104</v>
      </c>
      <c r="C55" s="108">
        <v>1619.9277099999999</v>
      </c>
      <c r="D55" s="108">
        <v>1956.34836</v>
      </c>
      <c r="E55" s="38">
        <f t="shared" si="5"/>
        <v>0.20767633513720196</v>
      </c>
      <c r="F55" s="39">
        <f t="shared" si="4"/>
        <v>6.8718664145648006E-2</v>
      </c>
    </row>
    <row r="56" spans="1:6">
      <c r="A56" s="68">
        <v>4</v>
      </c>
      <c r="B56" s="65" t="s">
        <v>110</v>
      </c>
      <c r="C56" s="108">
        <v>1429.8072000000002</v>
      </c>
      <c r="D56" s="108">
        <v>1538.6605</v>
      </c>
      <c r="E56" s="38">
        <f t="shared" si="5"/>
        <v>7.6131453247682446E-2</v>
      </c>
      <c r="F56" s="39">
        <f t="shared" si="4"/>
        <v>5.4046966427632979E-2</v>
      </c>
    </row>
    <row r="57" spans="1:6">
      <c r="A57" s="68">
        <v>5</v>
      </c>
      <c r="B57" s="65" t="s">
        <v>103</v>
      </c>
      <c r="C57" s="108">
        <v>1108.2623999999998</v>
      </c>
      <c r="D57" s="108">
        <v>1177.2761</v>
      </c>
      <c r="E57" s="38">
        <f t="shared" si="5"/>
        <v>6.2271985407066133E-2</v>
      </c>
      <c r="F57" s="39">
        <f t="shared" si="4"/>
        <v>4.1352983229734366E-2</v>
      </c>
    </row>
    <row r="58" spans="1:6">
      <c r="A58" s="68">
        <v>6</v>
      </c>
      <c r="B58" s="65" t="s">
        <v>107</v>
      </c>
      <c r="C58" s="108">
        <v>846.41200000000003</v>
      </c>
      <c r="D58" s="108">
        <v>937.10249999999985</v>
      </c>
      <c r="E58" s="38">
        <f t="shared" si="5"/>
        <v>0.10714699224491131</v>
      </c>
      <c r="F58" s="39">
        <f t="shared" si="4"/>
        <v>3.2916648836277353E-2</v>
      </c>
    </row>
    <row r="59" spans="1:6">
      <c r="A59" s="68">
        <v>7</v>
      </c>
      <c r="B59" s="65" t="s">
        <v>108</v>
      </c>
      <c r="C59" s="108">
        <v>834.28400000000011</v>
      </c>
      <c r="D59" s="108">
        <v>756.57499999999993</v>
      </c>
      <c r="E59" s="38">
        <f t="shared" si="5"/>
        <v>-9.3144540707960521E-2</v>
      </c>
      <c r="F59" s="39">
        <f t="shared" si="4"/>
        <v>2.6575442487141523E-2</v>
      </c>
    </row>
    <row r="60" spans="1:6">
      <c r="A60" s="68">
        <v>8</v>
      </c>
      <c r="B60" s="65" t="s">
        <v>120</v>
      </c>
      <c r="C60" s="108">
        <v>635.15315999999996</v>
      </c>
      <c r="D60" s="108">
        <v>617.07008000000008</v>
      </c>
      <c r="E60" s="38">
        <f t="shared" si="5"/>
        <v>-2.8470424361897062E-2</v>
      </c>
      <c r="F60" s="39">
        <f t="shared" si="4"/>
        <v>2.1675194688663812E-2</v>
      </c>
    </row>
    <row r="61" spans="1:6">
      <c r="A61" s="68">
        <v>9</v>
      </c>
      <c r="B61" s="65" t="s">
        <v>165</v>
      </c>
      <c r="C61" s="108">
        <v>381.27499999999998</v>
      </c>
      <c r="D61" s="108">
        <v>570.67415999999992</v>
      </c>
      <c r="E61" s="38">
        <f t="shared" si="5"/>
        <v>0.4967521080584878</v>
      </c>
      <c r="F61" s="39">
        <f t="shared" si="4"/>
        <v>2.0045492275026004E-2</v>
      </c>
    </row>
    <row r="62" spans="1:6">
      <c r="A62" s="68">
        <v>10</v>
      </c>
      <c r="B62" s="65" t="s">
        <v>112</v>
      </c>
      <c r="C62" s="108">
        <v>497.93000000000006</v>
      </c>
      <c r="D62" s="108">
        <v>532.97490000000005</v>
      </c>
      <c r="E62" s="38">
        <f t="shared" si="5"/>
        <v>7.0381178077239648E-2</v>
      </c>
      <c r="F62" s="39">
        <f t="shared" si="4"/>
        <v>1.8721268614532608E-2</v>
      </c>
    </row>
    <row r="63" spans="1:6">
      <c r="A63" s="68"/>
      <c r="B63" s="65" t="s">
        <v>11</v>
      </c>
      <c r="C63" s="108">
        <f>C64-SUM(C53:C62)</f>
        <v>12802.943732840005</v>
      </c>
      <c r="D63" s="108">
        <f>D64-SUM(D53:D62)</f>
        <v>12962.829389999992</v>
      </c>
      <c r="E63" s="38">
        <f t="shared" si="5"/>
        <v>1.248819494143949E-2</v>
      </c>
      <c r="F63" s="39">
        <f t="shared" si="4"/>
        <v>0.45533215732025595</v>
      </c>
    </row>
    <row r="64" spans="1:6">
      <c r="A64" s="69"/>
      <c r="B64" s="73" t="s">
        <v>12</v>
      </c>
      <c r="C64" s="109">
        <f>Overview!C55</f>
        <v>27149.209502840004</v>
      </c>
      <c r="D64" s="109">
        <f>Overview!D55</f>
        <v>28468.952129999991</v>
      </c>
      <c r="E64" s="43">
        <f t="shared" si="5"/>
        <v>4.8610720213490222E-2</v>
      </c>
      <c r="F64" s="44">
        <f>D64/D$64</f>
        <v>1</v>
      </c>
    </row>
    <row r="65" spans="1:6">
      <c r="A65" s="77" t="s">
        <v>129</v>
      </c>
      <c r="B65" s="76"/>
      <c r="C65" s="14"/>
      <c r="D65" s="14"/>
      <c r="E65" s="82"/>
      <c r="F65" s="82"/>
    </row>
    <row r="66" spans="1:6" s="75" customFormat="1" ht="11.25">
      <c r="A66" s="77" t="s">
        <v>125</v>
      </c>
      <c r="B66" s="111"/>
      <c r="C66" s="112"/>
      <c r="D66" s="112"/>
      <c r="E66" s="113"/>
      <c r="F66" s="113"/>
    </row>
    <row r="67" spans="1:6">
      <c r="A67" s="124" t="s">
        <v>161</v>
      </c>
    </row>
  </sheetData>
  <mergeCells count="3">
    <mergeCell ref="B5:H5"/>
    <mergeCell ref="B6:H6"/>
    <mergeCell ref="B7:H7"/>
  </mergeCells>
  <phoneticPr fontId="11"/>
  <hyperlinks>
    <hyperlink ref="B5" location="'By_Chip_Type'!Table_3_1" display="Semiconductor Distributors, Revenue by Chip Type by Company, Digital General Purpose Chips, 2013 and 2014 (Millions of Dollars)"/>
    <hyperlink ref="B6" location="'By_Chip_Type'!Table_3_2" display="Semiconductor Distributors, Revenue by Chip Type by Company, Analog General Purpose Chips, 2013 and 2014 (Millions of Dollars)"/>
    <hyperlink ref="B7" location="'By_Chip_Type'!Table_3_3" display="Semiconductor Distributors, Revenue by Chip Type by Company, Application-Specific Chips , 2013 and 2014 (Millions of Dollars)"/>
    <hyperlink ref="B12" location="'By_Chip_Type'!$A$1" display="'By_Chip_Type'!$A$1"/>
    <hyperlink ref="B31" location="'By_Chip_Type'!$A$1" display="'By_Chip_Type'!$A$1"/>
    <hyperlink ref="B50" location="'By_Chip_Type'!$A$1" display="'By_Chip_Type'!$A$1"/>
    <hyperlink ref="C50" location="'Contents'!$A$1" display="'Contents'!$A$1"/>
    <hyperlink ref="C12" location="'Contents'!$A$1" display="'Contents'!$A$1"/>
    <hyperlink ref="C31" location="'Contents'!$A$1" display="'Contents'!$A$1"/>
  </hyperlinks>
  <pageMargins left="0.5" right="0.5" top="1.25" bottom="0.75" header="0.5" footer="0.5"/>
  <pageSetup scale="80" orientation="portrait" r:id="rId1"/>
  <headerFooter alignWithMargins="0">
    <oddHeader>&amp;LMarket Share: Semiconductor Distributors, Worldwide, 2018
&amp;R&amp;P of &amp;N</oddHeader>
    <oddFooter>&amp;L381564&amp;C© 2019 Gartner, Inc. and/or its Affiliates. All Rights Reserved.&amp;R22 February 2019</oddFooter>
  </headerFooter>
  <ignoredErrors>
    <ignoredError sqref="C25:D25 C44:D44 C63:D6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showGridLines="0" zoomScaleNormal="100" workbookViewId="0"/>
  </sheetViews>
  <sheetFormatPr defaultRowHeight="12"/>
  <cols>
    <col min="1" max="1" width="10.5703125" customWidth="1"/>
    <col min="2" max="2" width="28.42578125" customWidth="1"/>
    <col min="3" max="6" width="15.5703125" customWidth="1"/>
    <col min="11" max="11" width="6" customWidth="1"/>
    <col min="12" max="12" width="9" hidden="1" customWidth="1"/>
  </cols>
  <sheetData>
    <row r="1" spans="1:11" ht="20.25">
      <c r="A1" s="19" t="s">
        <v>57</v>
      </c>
    </row>
    <row r="2" spans="1:11" ht="20.25">
      <c r="A2" s="21" t="s">
        <v>64</v>
      </c>
    </row>
    <row r="4" spans="1:11">
      <c r="B4" s="93" t="s">
        <v>0</v>
      </c>
    </row>
    <row r="5" spans="1:11">
      <c r="A5" s="94" t="s">
        <v>58</v>
      </c>
      <c r="B5" s="134" t="s">
        <v>155</v>
      </c>
      <c r="C5" s="134"/>
      <c r="D5" s="134"/>
      <c r="E5" s="134"/>
      <c r="F5" s="134"/>
      <c r="G5" s="134"/>
      <c r="H5" s="134"/>
      <c r="I5" s="134"/>
      <c r="J5" s="135"/>
    </row>
    <row r="6" spans="1:11">
      <c r="A6" s="94" t="s">
        <v>59</v>
      </c>
      <c r="B6" s="134" t="s">
        <v>156</v>
      </c>
      <c r="C6" s="134"/>
      <c r="D6" s="134"/>
      <c r="E6" s="134"/>
      <c r="F6" s="134"/>
      <c r="G6" s="134"/>
      <c r="H6" s="134"/>
      <c r="I6" s="134"/>
      <c r="J6" s="135"/>
    </row>
    <row r="7" spans="1:11">
      <c r="A7" s="94" t="s">
        <v>60</v>
      </c>
      <c r="B7" s="134" t="s">
        <v>157</v>
      </c>
      <c r="C7" s="134"/>
      <c r="D7" s="134"/>
      <c r="E7" s="134"/>
      <c r="F7" s="134"/>
      <c r="G7" s="134"/>
      <c r="H7" s="134"/>
      <c r="I7" s="134"/>
    </row>
    <row r="8" spans="1:11">
      <c r="A8" s="94" t="s">
        <v>61</v>
      </c>
      <c r="B8" s="134" t="s">
        <v>158</v>
      </c>
      <c r="C8" s="134"/>
      <c r="D8" s="134"/>
      <c r="E8" s="134"/>
      <c r="F8" s="134"/>
      <c r="G8" s="134"/>
      <c r="H8" s="134"/>
      <c r="I8" s="134"/>
    </row>
    <row r="9" spans="1:11">
      <c r="A9" s="94" t="s">
        <v>62</v>
      </c>
      <c r="B9" s="134" t="s">
        <v>159</v>
      </c>
      <c r="C9" s="134"/>
      <c r="D9" s="134"/>
      <c r="E9" s="134"/>
      <c r="F9" s="134"/>
      <c r="G9" s="134"/>
      <c r="H9" s="134"/>
      <c r="I9" s="134"/>
      <c r="J9" s="134"/>
      <c r="K9" s="135"/>
    </row>
    <row r="10" spans="1:11">
      <c r="B10" s="93"/>
    </row>
    <row r="12" spans="1:11">
      <c r="A12" s="13"/>
    </row>
    <row r="15" spans="1:11">
      <c r="A15" s="25" t="s">
        <v>63</v>
      </c>
      <c r="B15" s="26" t="s">
        <v>9</v>
      </c>
      <c r="C15" s="26" t="s">
        <v>10</v>
      </c>
    </row>
    <row r="16" spans="1:11">
      <c r="A16" s="25" t="s">
        <v>155</v>
      </c>
    </row>
    <row r="17" spans="1:14" ht="24" customHeight="1">
      <c r="A17" s="24" t="s">
        <v>18</v>
      </c>
      <c r="B17" s="66" t="s">
        <v>19</v>
      </c>
      <c r="C17" s="33">
        <v>2017</v>
      </c>
      <c r="D17" s="33">
        <v>2018</v>
      </c>
      <c r="E17" s="34" t="s">
        <v>20</v>
      </c>
      <c r="F17" s="35" t="s">
        <v>160</v>
      </c>
    </row>
    <row r="18" spans="1:14">
      <c r="A18" s="68">
        <v>1</v>
      </c>
      <c r="B18" s="65" t="s">
        <v>102</v>
      </c>
      <c r="C18" s="123">
        <v>7478.8560000000016</v>
      </c>
      <c r="D18" s="123">
        <v>7961.2530800000004</v>
      </c>
      <c r="E18" s="38">
        <f t="shared" ref="E18:E23" si="0">D18/C18-1</f>
        <v>6.4501453163424927E-2</v>
      </c>
      <c r="F18" s="39">
        <f t="shared" ref="F18:F29" si="1">D18/D$29</f>
        <v>0.19830234848038511</v>
      </c>
    </row>
    <row r="19" spans="1:14">
      <c r="A19" s="68">
        <v>2</v>
      </c>
      <c r="B19" s="65" t="s">
        <v>104</v>
      </c>
      <c r="C19" s="123">
        <v>5282.9539799999993</v>
      </c>
      <c r="D19" s="123">
        <v>6037.9870799999999</v>
      </c>
      <c r="E19" s="38">
        <f t="shared" si="0"/>
        <v>0.1429187350218033</v>
      </c>
      <c r="F19" s="39">
        <f t="shared" si="1"/>
        <v>0.15039680387326951</v>
      </c>
    </row>
    <row r="20" spans="1:14">
      <c r="A20" s="68">
        <v>3</v>
      </c>
      <c r="B20" s="65" t="s">
        <v>103</v>
      </c>
      <c r="C20" s="123">
        <v>4848.3008</v>
      </c>
      <c r="D20" s="123">
        <v>4724.3936999999996</v>
      </c>
      <c r="E20" s="38">
        <f t="shared" si="0"/>
        <v>-2.5556809511489087E-2</v>
      </c>
      <c r="F20" s="39">
        <f t="shared" si="1"/>
        <v>0.11767724960402036</v>
      </c>
    </row>
    <row r="21" spans="1:14">
      <c r="A21" s="68">
        <v>4</v>
      </c>
      <c r="B21" s="65" t="s">
        <v>105</v>
      </c>
      <c r="C21" s="123">
        <v>1518.6315999999999</v>
      </c>
      <c r="D21" s="123">
        <v>2144.1658000000002</v>
      </c>
      <c r="E21" s="38">
        <f t="shared" si="0"/>
        <v>0.4119064821250924</v>
      </c>
      <c r="F21" s="39">
        <f t="shared" si="1"/>
        <v>5.3407812739866285E-2</v>
      </c>
    </row>
    <row r="22" spans="1:14">
      <c r="A22" s="68">
        <v>5</v>
      </c>
      <c r="B22" s="65" t="s">
        <v>131</v>
      </c>
      <c r="C22" s="123">
        <v>779.12120000000004</v>
      </c>
      <c r="D22" s="123">
        <v>1020.03077</v>
      </c>
      <c r="E22" s="38">
        <f t="shared" si="0"/>
        <v>0.30920679606715873</v>
      </c>
      <c r="F22" s="39">
        <f t="shared" si="1"/>
        <v>2.5407369314938991E-2</v>
      </c>
      <c r="I22" s="65"/>
      <c r="J22" s="67"/>
      <c r="K22" s="67"/>
      <c r="M22" s="53"/>
      <c r="N22" s="53"/>
    </row>
    <row r="23" spans="1:14">
      <c r="A23" s="68">
        <v>6</v>
      </c>
      <c r="B23" s="65" t="s">
        <v>107</v>
      </c>
      <c r="C23" s="123">
        <v>1019.6312</v>
      </c>
      <c r="D23" s="123">
        <v>949.59720000000004</v>
      </c>
      <c r="E23" s="38">
        <f t="shared" si="0"/>
        <v>-6.8685618878669086E-2</v>
      </c>
      <c r="F23" s="39">
        <f t="shared" si="1"/>
        <v>2.3652979371232091E-2</v>
      </c>
      <c r="I23" s="65"/>
      <c r="J23" s="67"/>
      <c r="K23" s="67"/>
      <c r="M23" s="53"/>
      <c r="N23" s="53"/>
    </row>
    <row r="24" spans="1:14">
      <c r="A24" s="68">
        <v>7</v>
      </c>
      <c r="B24" s="65" t="s">
        <v>108</v>
      </c>
      <c r="C24" s="123">
        <v>879.11119999999994</v>
      </c>
      <c r="D24" s="123">
        <v>845.34999999999991</v>
      </c>
      <c r="E24" s="38">
        <f t="shared" ref="E24:E29" si="2">D24/C24-1</f>
        <v>-3.8403787825703972E-2</v>
      </c>
      <c r="F24" s="39">
        <f t="shared" si="1"/>
        <v>2.1056344849659462E-2</v>
      </c>
      <c r="M24" s="53"/>
      <c r="N24" s="53"/>
    </row>
    <row r="25" spans="1:14">
      <c r="A25" s="68">
        <v>8</v>
      </c>
      <c r="B25" s="65" t="s">
        <v>113</v>
      </c>
      <c r="C25" s="123">
        <v>530.21135000000004</v>
      </c>
      <c r="D25" s="123">
        <v>697.93346000000008</v>
      </c>
      <c r="E25" s="38">
        <f t="shared" si="2"/>
        <v>0.31633066700665702</v>
      </c>
      <c r="F25" s="39">
        <f t="shared" si="1"/>
        <v>1.7384429663306337E-2</v>
      </c>
      <c r="M25" s="53"/>
      <c r="N25" s="53"/>
    </row>
    <row r="26" spans="1:14">
      <c r="A26" s="68">
        <v>9</v>
      </c>
      <c r="B26" s="65" t="s">
        <v>115</v>
      </c>
      <c r="C26" s="123">
        <v>536.63814000000002</v>
      </c>
      <c r="D26" s="123">
        <v>579.61171000000002</v>
      </c>
      <c r="E26" s="38">
        <f t="shared" si="2"/>
        <v>8.0079231789227601E-2</v>
      </c>
      <c r="F26" s="39">
        <f t="shared" si="1"/>
        <v>1.4437220139185917E-2</v>
      </c>
      <c r="M26" s="53"/>
      <c r="N26" s="53"/>
    </row>
    <row r="27" spans="1:14">
      <c r="A27" s="68">
        <v>10</v>
      </c>
      <c r="B27" s="65" t="s">
        <v>162</v>
      </c>
      <c r="C27" s="123">
        <v>396.91706023999996</v>
      </c>
      <c r="D27" s="123">
        <v>539.06010000000003</v>
      </c>
      <c r="E27" s="38">
        <f t="shared" si="2"/>
        <v>0.35811773793258439</v>
      </c>
      <c r="F27" s="39">
        <f t="shared" si="1"/>
        <v>1.3427143029859721E-2</v>
      </c>
    </row>
    <row r="28" spans="1:14">
      <c r="A28" s="68"/>
      <c r="B28" s="65" t="s">
        <v>11</v>
      </c>
      <c r="C28" s="108">
        <f>C29-SUM(C18:C27)</f>
        <v>13777.014406999995</v>
      </c>
      <c r="D28" s="108">
        <f>D29-SUM(D18:D27)</f>
        <v>14647.660949999994</v>
      </c>
      <c r="E28" s="38">
        <f t="shared" si="2"/>
        <v>6.3195589209635195E-2</v>
      </c>
      <c r="F28" s="39">
        <f t="shared" si="1"/>
        <v>0.36485029893427623</v>
      </c>
    </row>
    <row r="29" spans="1:14">
      <c r="A29" s="69"/>
      <c r="B29" s="73" t="s">
        <v>12</v>
      </c>
      <c r="C29" s="122">
        <f>Overview!C58</f>
        <v>37047.38693724</v>
      </c>
      <c r="D29" s="122">
        <f>Overview!D58</f>
        <v>40147.043849999995</v>
      </c>
      <c r="E29" s="43">
        <f t="shared" si="2"/>
        <v>8.3667356027321338E-2</v>
      </c>
      <c r="F29" s="44">
        <f t="shared" si="1"/>
        <v>1</v>
      </c>
    </row>
    <row r="30" spans="1:14" s="75" customFormat="1" ht="11.25">
      <c r="A30" s="77" t="s">
        <v>126</v>
      </c>
      <c r="B30" s="111"/>
      <c r="C30" s="112"/>
      <c r="D30" s="112"/>
      <c r="E30" s="113"/>
      <c r="F30" s="113"/>
      <c r="H30" s="77"/>
    </row>
    <row r="31" spans="1:14">
      <c r="A31" s="124" t="s">
        <v>161</v>
      </c>
      <c r="B31" s="75"/>
    </row>
    <row r="33" spans="1:6">
      <c r="A33" s="25" t="s">
        <v>65</v>
      </c>
      <c r="B33" s="26" t="s">
        <v>9</v>
      </c>
      <c r="C33" s="26" t="s">
        <v>10</v>
      </c>
    </row>
    <row r="34" spans="1:6">
      <c r="A34" s="25" t="s">
        <v>156</v>
      </c>
    </row>
    <row r="35" spans="1:6" ht="24">
      <c r="A35" s="24" t="s">
        <v>18</v>
      </c>
      <c r="B35" s="66" t="s">
        <v>19</v>
      </c>
      <c r="C35" s="33">
        <v>2017</v>
      </c>
      <c r="D35" s="33">
        <v>2018</v>
      </c>
      <c r="E35" s="34" t="s">
        <v>20</v>
      </c>
      <c r="F35" s="35" t="s">
        <v>160</v>
      </c>
    </row>
    <row r="36" spans="1:6">
      <c r="A36" s="68">
        <v>1</v>
      </c>
      <c r="B36" s="65" t="s">
        <v>102</v>
      </c>
      <c r="C36" s="123">
        <v>4929.246000000001</v>
      </c>
      <c r="D36" s="123">
        <v>4384.0567199999996</v>
      </c>
      <c r="E36" s="38">
        <f>D36/C36-1</f>
        <v>-0.11060297660128982</v>
      </c>
      <c r="F36" s="39">
        <f t="shared" ref="F36:F46" si="3">D36/D$47</f>
        <v>0.10176409480702861</v>
      </c>
    </row>
    <row r="37" spans="1:6">
      <c r="A37" s="68">
        <v>2</v>
      </c>
      <c r="B37" s="65" t="s">
        <v>105</v>
      </c>
      <c r="C37" s="123">
        <v>2358.8580999999999</v>
      </c>
      <c r="D37" s="123">
        <v>3900.9403000000002</v>
      </c>
      <c r="E37" s="38">
        <f t="shared" ref="E37:E45" si="4">D37/C37-1</f>
        <v>0.65374097746702109</v>
      </c>
      <c r="F37" s="39">
        <f t="shared" si="3"/>
        <v>9.0549845469553747E-2</v>
      </c>
    </row>
    <row r="38" spans="1:6">
      <c r="A38" s="68">
        <v>3</v>
      </c>
      <c r="B38" s="65" t="s">
        <v>104</v>
      </c>
      <c r="C38" s="123">
        <v>3173.0389700000001</v>
      </c>
      <c r="D38" s="123">
        <v>3323.08914</v>
      </c>
      <c r="E38" s="38">
        <f t="shared" si="4"/>
        <v>4.728910404778297E-2</v>
      </c>
      <c r="F38" s="39">
        <f t="shared" si="3"/>
        <v>7.7136583738170061E-2</v>
      </c>
    </row>
    <row r="39" spans="1:6">
      <c r="A39" s="68">
        <v>4</v>
      </c>
      <c r="B39" s="65" t="s">
        <v>103</v>
      </c>
      <c r="C39" s="123">
        <v>3099.8016000000002</v>
      </c>
      <c r="D39" s="123">
        <v>2920.2563</v>
      </c>
      <c r="E39" s="38">
        <f t="shared" si="4"/>
        <v>-5.7921545688601528E-2</v>
      </c>
      <c r="F39" s="39">
        <f t="shared" si="3"/>
        <v>6.7785901952021874E-2</v>
      </c>
    </row>
    <row r="40" spans="1:6">
      <c r="A40" s="68">
        <v>5</v>
      </c>
      <c r="B40" s="65" t="s">
        <v>113</v>
      </c>
      <c r="C40" s="123">
        <v>2366.5232499999997</v>
      </c>
      <c r="D40" s="123">
        <v>2843.8352100000002</v>
      </c>
      <c r="E40" s="38">
        <f t="shared" si="4"/>
        <v>0.20169333219101082</v>
      </c>
      <c r="F40" s="39">
        <f t="shared" si="3"/>
        <v>6.6011991725783634E-2</v>
      </c>
    </row>
    <row r="41" spans="1:6">
      <c r="A41" s="68">
        <v>6</v>
      </c>
      <c r="B41" s="65" t="s">
        <v>166</v>
      </c>
      <c r="C41" s="123">
        <v>1703.0612999999998</v>
      </c>
      <c r="D41" s="123">
        <v>2485.2676400000005</v>
      </c>
      <c r="E41" s="38">
        <f t="shared" si="4"/>
        <v>0.45929429551361456</v>
      </c>
      <c r="F41" s="39">
        <f t="shared" si="3"/>
        <v>5.7688809221838791E-2</v>
      </c>
    </row>
    <row r="42" spans="1:6">
      <c r="A42" s="68">
        <v>7</v>
      </c>
      <c r="B42" s="65" t="s">
        <v>110</v>
      </c>
      <c r="C42" s="123">
        <v>1407.7725</v>
      </c>
      <c r="D42" s="123">
        <v>1414.1581999999999</v>
      </c>
      <c r="E42" s="38">
        <f t="shared" si="4"/>
        <v>4.5360312124294033E-3</v>
      </c>
      <c r="F42" s="39">
        <f t="shared" si="3"/>
        <v>3.282588212885551E-2</v>
      </c>
    </row>
    <row r="43" spans="1:6">
      <c r="A43" s="68">
        <v>8</v>
      </c>
      <c r="B43" s="65" t="s">
        <v>130</v>
      </c>
      <c r="C43" s="123">
        <v>676.75383000000011</v>
      </c>
      <c r="D43" s="123">
        <v>1258.6203000000003</v>
      </c>
      <c r="E43" s="38">
        <f t="shared" si="4"/>
        <v>0.85979043517197384</v>
      </c>
      <c r="F43" s="39">
        <f t="shared" si="3"/>
        <v>2.9215487781200703E-2</v>
      </c>
    </row>
    <row r="44" spans="1:6">
      <c r="A44" s="68">
        <v>9</v>
      </c>
      <c r="B44" s="65" t="s">
        <v>108</v>
      </c>
      <c r="C44" s="123">
        <v>1187.9207999999999</v>
      </c>
      <c r="D44" s="123">
        <v>1107.7</v>
      </c>
      <c r="E44" s="38">
        <f t="shared" si="4"/>
        <v>-6.7530427954456074E-2</v>
      </c>
      <c r="F44" s="39">
        <f t="shared" si="3"/>
        <v>2.571227860796144E-2</v>
      </c>
    </row>
    <row r="45" spans="1:6">
      <c r="A45" s="68">
        <v>10</v>
      </c>
      <c r="B45" s="65" t="s">
        <v>120</v>
      </c>
      <c r="C45" s="123">
        <v>774.23928000000001</v>
      </c>
      <c r="D45" s="123">
        <v>758.65384000000006</v>
      </c>
      <c r="E45" s="38">
        <f t="shared" si="4"/>
        <v>-2.0130004253982037E-2</v>
      </c>
      <c r="F45" s="39">
        <f t="shared" si="3"/>
        <v>1.7610110048821705E-2</v>
      </c>
    </row>
    <row r="46" spans="1:6">
      <c r="A46" s="68"/>
      <c r="B46" s="65" t="s">
        <v>11</v>
      </c>
      <c r="C46" s="108">
        <f>C47-SUM(C36:C45)</f>
        <v>18541.150640959986</v>
      </c>
      <c r="D46" s="108">
        <f>D47-SUM(D36:D45)</f>
        <v>18684.007190000004</v>
      </c>
      <c r="E46" s="38">
        <f>D46/C46-1</f>
        <v>7.7048372998183012E-3</v>
      </c>
      <c r="F46" s="39">
        <f t="shared" si="3"/>
        <v>0.43369901451876397</v>
      </c>
    </row>
    <row r="47" spans="1:6">
      <c r="A47" s="69"/>
      <c r="B47" s="73" t="s">
        <v>12</v>
      </c>
      <c r="C47" s="122">
        <f>Overview!C59</f>
        <v>40218.366270959988</v>
      </c>
      <c r="D47" s="122">
        <f>Overview!D59</f>
        <v>43080.584840000003</v>
      </c>
      <c r="E47" s="43">
        <f t="shared" ref="E47" si="5">D47/C47-1</f>
        <v>7.1166952674224015E-2</v>
      </c>
      <c r="F47" s="44">
        <f>D47/D$47</f>
        <v>1</v>
      </c>
    </row>
    <row r="48" spans="1:6" s="75" customFormat="1" ht="11.25">
      <c r="A48" s="77" t="s">
        <v>126</v>
      </c>
      <c r="B48" s="111"/>
      <c r="C48" s="112"/>
      <c r="D48" s="112"/>
      <c r="E48" s="113"/>
      <c r="F48" s="113"/>
    </row>
    <row r="49" spans="1:6">
      <c r="A49" s="124" t="s">
        <v>161</v>
      </c>
    </row>
    <row r="51" spans="1:6">
      <c r="A51" s="25" t="s">
        <v>66</v>
      </c>
      <c r="B51" s="26" t="s">
        <v>9</v>
      </c>
      <c r="C51" s="26" t="s">
        <v>10</v>
      </c>
    </row>
    <row r="52" spans="1:6">
      <c r="A52" s="25" t="s">
        <v>157</v>
      </c>
    </row>
    <row r="53" spans="1:6" ht="24">
      <c r="A53" s="24" t="s">
        <v>18</v>
      </c>
      <c r="B53" s="66" t="s">
        <v>19</v>
      </c>
      <c r="C53" s="33">
        <v>2017</v>
      </c>
      <c r="D53" s="33">
        <v>2018</v>
      </c>
      <c r="E53" s="34" t="s">
        <v>20</v>
      </c>
      <c r="F53" s="35" t="s">
        <v>160</v>
      </c>
    </row>
    <row r="54" spans="1:6">
      <c r="A54" s="68">
        <v>1</v>
      </c>
      <c r="B54" s="65" t="s">
        <v>102</v>
      </c>
      <c r="C54" s="123">
        <v>2379.6360000000004</v>
      </c>
      <c r="D54" s="123">
        <v>2462.1361199999997</v>
      </c>
      <c r="E54" s="38">
        <f t="shared" ref="E54:E60" si="6">D54/C54-1</f>
        <v>3.4669218317423089E-2</v>
      </c>
      <c r="F54" s="39">
        <f t="shared" ref="F54:F64" si="7">D54/D$65</f>
        <v>0.11308065269327483</v>
      </c>
    </row>
    <row r="55" spans="1:6">
      <c r="A55" s="68">
        <v>2</v>
      </c>
      <c r="B55" s="65" t="s">
        <v>104</v>
      </c>
      <c r="C55" s="123">
        <v>1722.3796000000002</v>
      </c>
      <c r="D55" s="123">
        <v>1973.2425600000001</v>
      </c>
      <c r="E55" s="38">
        <f t="shared" si="6"/>
        <v>0.14564905436641262</v>
      </c>
      <c r="F55" s="39">
        <f t="shared" si="7"/>
        <v>9.0626815793981602E-2</v>
      </c>
    </row>
    <row r="56" spans="1:6">
      <c r="A56" s="68">
        <v>3</v>
      </c>
      <c r="B56" s="65" t="s">
        <v>105</v>
      </c>
      <c r="C56" s="123">
        <v>1095.4063999999998</v>
      </c>
      <c r="D56" s="123">
        <v>1486.5015000000001</v>
      </c>
      <c r="E56" s="38">
        <f t="shared" si="6"/>
        <v>0.35703196548787774</v>
      </c>
      <c r="F56" s="39">
        <f t="shared" si="7"/>
        <v>6.8271838621794853E-2</v>
      </c>
    </row>
    <row r="57" spans="1:6">
      <c r="A57" s="68">
        <v>4</v>
      </c>
      <c r="B57" s="65" t="s">
        <v>103</v>
      </c>
      <c r="C57" s="123">
        <v>937.44</v>
      </c>
      <c r="D57" s="123">
        <v>1070.251</v>
      </c>
      <c r="E57" s="38">
        <f t="shared" si="6"/>
        <v>0.1416741338112304</v>
      </c>
      <c r="F57" s="39">
        <f t="shared" si="7"/>
        <v>4.9154342297545311E-2</v>
      </c>
    </row>
    <row r="58" spans="1:6">
      <c r="A58" s="68">
        <v>5</v>
      </c>
      <c r="B58" s="65" t="s">
        <v>130</v>
      </c>
      <c r="C58" s="123">
        <v>567.88676999999996</v>
      </c>
      <c r="D58" s="123">
        <v>710.62110000000007</v>
      </c>
      <c r="E58" s="38">
        <f t="shared" si="6"/>
        <v>0.25134293936800134</v>
      </c>
      <c r="F58" s="39">
        <f t="shared" si="7"/>
        <v>3.2637309185656618E-2</v>
      </c>
    </row>
    <row r="59" spans="1:6">
      <c r="A59" s="68">
        <v>6</v>
      </c>
      <c r="B59" s="65" t="s">
        <v>162</v>
      </c>
      <c r="C59" s="123">
        <v>516.67500871999994</v>
      </c>
      <c r="D59" s="123">
        <v>666.13972999999999</v>
      </c>
      <c r="E59" s="38">
        <f t="shared" si="6"/>
        <v>0.28928188659691689</v>
      </c>
      <c r="F59" s="39">
        <f t="shared" si="7"/>
        <v>3.0594374876934862E-2</v>
      </c>
    </row>
    <row r="60" spans="1:6">
      <c r="A60" s="68">
        <v>7</v>
      </c>
      <c r="B60" s="65" t="s">
        <v>108</v>
      </c>
      <c r="C60" s="123">
        <v>378.54079999999999</v>
      </c>
      <c r="D60" s="123">
        <v>641.29999999999995</v>
      </c>
      <c r="E60" s="38">
        <f t="shared" si="6"/>
        <v>0.69413706527803609</v>
      </c>
      <c r="F60" s="39">
        <f t="shared" si="7"/>
        <v>2.9453539137469439E-2</v>
      </c>
    </row>
    <row r="61" spans="1:6">
      <c r="A61" s="68">
        <v>8</v>
      </c>
      <c r="B61" s="65" t="s">
        <v>163</v>
      </c>
      <c r="C61" s="123">
        <v>347.92202000000003</v>
      </c>
      <c r="D61" s="123">
        <v>582.52465000000007</v>
      </c>
      <c r="E61" s="38">
        <f>D61/C61-1</f>
        <v>0.67429658519457902</v>
      </c>
      <c r="F61" s="39">
        <f t="shared" si="7"/>
        <v>2.6754112860308266E-2</v>
      </c>
    </row>
    <row r="62" spans="1:6">
      <c r="A62" s="68">
        <v>9</v>
      </c>
      <c r="B62" s="65" t="s">
        <v>166</v>
      </c>
      <c r="C62" s="123">
        <v>300.05759999999998</v>
      </c>
      <c r="D62" s="123">
        <v>385.16212000000002</v>
      </c>
      <c r="E62" s="38">
        <f>D62/C62-1</f>
        <v>0.2836272768961694</v>
      </c>
      <c r="F62" s="39">
        <f t="shared" si="7"/>
        <v>1.7689673437846099E-2</v>
      </c>
    </row>
    <row r="63" spans="1:6">
      <c r="A63" s="68">
        <v>10</v>
      </c>
      <c r="B63" s="65" t="s">
        <v>107</v>
      </c>
      <c r="C63" s="123">
        <v>370.05920000000003</v>
      </c>
      <c r="D63" s="123">
        <v>374.84099999999995</v>
      </c>
      <c r="E63" s="38">
        <f>D63/C63-1</f>
        <v>1.2921716309174158E-2</v>
      </c>
      <c r="F63" s="39">
        <f t="shared" si="7"/>
        <v>1.7215646442894406E-2</v>
      </c>
    </row>
    <row r="64" spans="1:6">
      <c r="A64" s="68"/>
      <c r="B64" s="65" t="s">
        <v>11</v>
      </c>
      <c r="C64" s="108">
        <f>C65-SUM(C54:C63)</f>
        <v>10694.160391999998</v>
      </c>
      <c r="D64" s="108">
        <f>D65-SUM(D54:D63)</f>
        <v>11420.554969999992</v>
      </c>
      <c r="E64" s="38">
        <f>D64/C64-1</f>
        <v>6.7924414014155721E-2</v>
      </c>
      <c r="F64" s="39">
        <f t="shared" si="7"/>
        <v>0.5245216946522937</v>
      </c>
    </row>
    <row r="65" spans="1:8">
      <c r="A65" s="69"/>
      <c r="B65" s="73" t="s">
        <v>12</v>
      </c>
      <c r="C65" s="122">
        <f>Overview!C60</f>
        <v>19310.163790719998</v>
      </c>
      <c r="D65" s="122">
        <f>Overview!D60</f>
        <v>21773.274749999993</v>
      </c>
      <c r="E65" s="43">
        <f t="shared" ref="E65" si="8">D65/C65-1</f>
        <v>0.12755515623661906</v>
      </c>
      <c r="F65" s="44">
        <f>D65/D$65</f>
        <v>1</v>
      </c>
    </row>
    <row r="66" spans="1:8" s="75" customFormat="1" ht="11.25">
      <c r="A66" s="77" t="s">
        <v>126</v>
      </c>
      <c r="B66" s="111"/>
      <c r="C66" s="112"/>
      <c r="D66" s="112"/>
      <c r="E66" s="113"/>
      <c r="F66" s="113"/>
      <c r="H66" s="77"/>
    </row>
    <row r="67" spans="1:8">
      <c r="A67" s="124" t="s">
        <v>161</v>
      </c>
    </row>
    <row r="69" spans="1:8">
      <c r="A69" s="25" t="s">
        <v>67</v>
      </c>
      <c r="B69" s="26" t="s">
        <v>9</v>
      </c>
      <c r="C69" s="26" t="s">
        <v>10</v>
      </c>
    </row>
    <row r="70" spans="1:8">
      <c r="A70" s="25" t="s">
        <v>158</v>
      </c>
    </row>
    <row r="71" spans="1:8" ht="24">
      <c r="A71" s="24" t="s">
        <v>18</v>
      </c>
      <c r="B71" s="66" t="s">
        <v>19</v>
      </c>
      <c r="C71" s="33">
        <v>2017</v>
      </c>
      <c r="D71" s="33">
        <v>2018</v>
      </c>
      <c r="E71" s="34" t="s">
        <v>20</v>
      </c>
      <c r="F71" s="35" t="s">
        <v>160</v>
      </c>
    </row>
    <row r="72" spans="1:8">
      <c r="A72" s="68">
        <v>1</v>
      </c>
      <c r="B72" s="65" t="s">
        <v>103</v>
      </c>
      <c r="C72" s="123">
        <v>1291.5840000000001</v>
      </c>
      <c r="D72" s="123">
        <v>1834.7159999999999</v>
      </c>
      <c r="E72" s="38">
        <f>D72/C72-1</f>
        <v>0.4205162033595955</v>
      </c>
      <c r="F72" s="39">
        <f t="shared" ref="F72:F82" si="9">D72/D$83</f>
        <v>0.13262493705159406</v>
      </c>
    </row>
    <row r="73" spans="1:8">
      <c r="A73" s="68">
        <v>2</v>
      </c>
      <c r="B73" s="65" t="s">
        <v>115</v>
      </c>
      <c r="C73" s="123">
        <v>1661.9657099999999</v>
      </c>
      <c r="D73" s="123">
        <v>1653.7314900000001</v>
      </c>
      <c r="E73" s="38">
        <f t="shared" ref="E73:E81" si="10">D73/C73-1</f>
        <v>-4.9545065523642906E-3</v>
      </c>
      <c r="F73" s="39">
        <f t="shared" si="9"/>
        <v>0.11954222602380361</v>
      </c>
    </row>
    <row r="74" spans="1:8">
      <c r="A74" s="68">
        <v>3</v>
      </c>
      <c r="B74" s="65" t="s">
        <v>111</v>
      </c>
      <c r="C74" s="123">
        <v>648.4208000000001</v>
      </c>
      <c r="D74" s="123">
        <v>766.45799999999997</v>
      </c>
      <c r="E74" s="38">
        <f t="shared" si="10"/>
        <v>0.18203796053427013</v>
      </c>
      <c r="F74" s="39">
        <f t="shared" si="9"/>
        <v>5.540445714905777E-2</v>
      </c>
    </row>
    <row r="75" spans="1:8">
      <c r="A75" s="68">
        <v>4</v>
      </c>
      <c r="B75" s="65" t="s">
        <v>102</v>
      </c>
      <c r="C75" s="123">
        <v>679.89600000000007</v>
      </c>
      <c r="D75" s="123">
        <v>734.13903999999991</v>
      </c>
      <c r="E75" s="38">
        <f t="shared" si="10"/>
        <v>7.9781378328450003E-2</v>
      </c>
      <c r="F75" s="39">
        <f t="shared" si="9"/>
        <v>5.3068237246046625E-2</v>
      </c>
    </row>
    <row r="76" spans="1:8">
      <c r="A76" s="68">
        <v>5</v>
      </c>
      <c r="B76" s="65" t="s">
        <v>107</v>
      </c>
      <c r="C76" s="123">
        <v>653.50880000000006</v>
      </c>
      <c r="D76" s="123">
        <v>724.69259999999986</v>
      </c>
      <c r="E76" s="38">
        <f t="shared" si="10"/>
        <v>0.10892554163004342</v>
      </c>
      <c r="F76" s="39">
        <f t="shared" si="9"/>
        <v>5.2385388505226976E-2</v>
      </c>
    </row>
    <row r="77" spans="1:8">
      <c r="A77" s="68">
        <v>6</v>
      </c>
      <c r="B77" s="65" t="s">
        <v>117</v>
      </c>
      <c r="C77" s="123">
        <v>643.1067700000001</v>
      </c>
      <c r="D77" s="123">
        <v>681.84046000000001</v>
      </c>
      <c r="E77" s="38">
        <f t="shared" si="10"/>
        <v>6.0229019203140943E-2</v>
      </c>
      <c r="F77" s="39">
        <f t="shared" si="9"/>
        <v>4.9287763385030672E-2</v>
      </c>
    </row>
    <row r="78" spans="1:8">
      <c r="A78" s="68">
        <v>7</v>
      </c>
      <c r="B78" s="65" t="s">
        <v>105</v>
      </c>
      <c r="C78" s="123">
        <v>429.44909999999999</v>
      </c>
      <c r="D78" s="123">
        <v>549.55510000000004</v>
      </c>
      <c r="E78" s="38">
        <f t="shared" si="10"/>
        <v>0.27967458774509035</v>
      </c>
      <c r="F78" s="39">
        <f t="shared" si="9"/>
        <v>3.9725336533764616E-2</v>
      </c>
    </row>
    <row r="79" spans="1:8">
      <c r="A79" s="68">
        <v>8</v>
      </c>
      <c r="B79" s="65" t="s">
        <v>106</v>
      </c>
      <c r="C79" s="123">
        <v>366.45415999999994</v>
      </c>
      <c r="D79" s="123">
        <v>374.76816000000002</v>
      </c>
      <c r="E79" s="38">
        <f t="shared" si="10"/>
        <v>2.2687694417222737E-2</v>
      </c>
      <c r="F79" s="39">
        <f t="shared" si="9"/>
        <v>2.7090625267857115E-2</v>
      </c>
    </row>
    <row r="80" spans="1:8">
      <c r="A80" s="68">
        <v>9</v>
      </c>
      <c r="B80" s="65" t="s">
        <v>104</v>
      </c>
      <c r="C80" s="123">
        <v>247.96326999999999</v>
      </c>
      <c r="D80" s="123">
        <v>287.20140000000004</v>
      </c>
      <c r="E80" s="38">
        <f t="shared" si="10"/>
        <v>0.15824170249085689</v>
      </c>
      <c r="F80" s="39">
        <f t="shared" si="9"/>
        <v>2.076074313197775E-2</v>
      </c>
    </row>
    <row r="81" spans="1:10">
      <c r="A81" s="68">
        <v>10</v>
      </c>
      <c r="B81" s="65" t="s">
        <v>121</v>
      </c>
      <c r="C81" s="123">
        <v>313.09020000000004</v>
      </c>
      <c r="D81" s="123">
        <v>283.76910000000004</v>
      </c>
      <c r="E81" s="38">
        <f t="shared" si="10"/>
        <v>-9.3650647640839635E-2</v>
      </c>
      <c r="F81" s="39">
        <f t="shared" si="9"/>
        <v>2.0512634666448381E-2</v>
      </c>
    </row>
    <row r="82" spans="1:10">
      <c r="A82" s="68"/>
      <c r="B82" s="65" t="s">
        <v>11</v>
      </c>
      <c r="C82" s="108">
        <f>C83-SUM(C72:C81)</f>
        <v>5653.9812827200021</v>
      </c>
      <c r="D82" s="108">
        <f>D83-SUM(D72:D81)</f>
        <v>5942.9976099999922</v>
      </c>
      <c r="E82" s="38">
        <f>D82/C82-1</f>
        <v>5.1117312355330347E-2</v>
      </c>
      <c r="F82" s="39">
        <f t="shared" si="9"/>
        <v>0.4295976510391924</v>
      </c>
    </row>
    <row r="83" spans="1:10">
      <c r="A83" s="69"/>
      <c r="B83" s="73" t="s">
        <v>12</v>
      </c>
      <c r="C83" s="122">
        <f>Overview!C61</f>
        <v>12589.420092720002</v>
      </c>
      <c r="D83" s="122">
        <f>Overview!D61</f>
        <v>13833.868959999993</v>
      </c>
      <c r="E83" s="43">
        <f t="shared" ref="E83" si="11">D83/C83-1</f>
        <v>9.8848783988041644E-2</v>
      </c>
      <c r="F83" s="44">
        <f>D83/D$83</f>
        <v>1</v>
      </c>
    </row>
    <row r="84" spans="1:10" s="75" customFormat="1" ht="11.25">
      <c r="A84" s="77" t="s">
        <v>126</v>
      </c>
      <c r="B84" s="111"/>
      <c r="C84" s="112"/>
      <c r="D84" s="112"/>
      <c r="E84" s="113"/>
      <c r="F84" s="113"/>
      <c r="H84" s="77"/>
    </row>
    <row r="85" spans="1:10">
      <c r="A85" s="124" t="s">
        <v>161</v>
      </c>
    </row>
    <row r="87" spans="1:10">
      <c r="A87" s="25" t="s">
        <v>68</v>
      </c>
      <c r="B87" s="26" t="s">
        <v>9</v>
      </c>
      <c r="C87" s="26" t="s">
        <v>10</v>
      </c>
    </row>
    <row r="88" spans="1:10">
      <c r="A88" s="25" t="s">
        <v>159</v>
      </c>
    </row>
    <row r="89" spans="1:10" ht="24">
      <c r="A89" s="24" t="s">
        <v>18</v>
      </c>
      <c r="B89" s="66" t="s">
        <v>19</v>
      </c>
      <c r="C89" s="33">
        <v>2017</v>
      </c>
      <c r="D89" s="33">
        <v>2018</v>
      </c>
      <c r="E89" s="34" t="s">
        <v>20</v>
      </c>
      <c r="F89" s="35" t="s">
        <v>160</v>
      </c>
    </row>
    <row r="90" spans="1:10">
      <c r="A90" s="68">
        <v>1</v>
      </c>
      <c r="B90" s="65" t="s">
        <v>104</v>
      </c>
      <c r="C90" s="123">
        <v>4421.7641800000001</v>
      </c>
      <c r="D90" s="123">
        <v>5272.6798200000003</v>
      </c>
      <c r="E90" s="38">
        <f t="shared" ref="E90:E100" si="12">D90/C90-1</f>
        <v>0.19243804177725288</v>
      </c>
      <c r="F90" s="39">
        <f t="shared" ref="F90:F100" si="13">D90/D$101</f>
        <v>0.15983858759999947</v>
      </c>
    </row>
    <row r="91" spans="1:10">
      <c r="A91" s="68">
        <v>2</v>
      </c>
      <c r="B91" s="65" t="s">
        <v>103</v>
      </c>
      <c r="C91" s="123">
        <v>3710.8735999999999</v>
      </c>
      <c r="D91" s="123">
        <v>4739.683</v>
      </c>
      <c r="E91" s="38">
        <f t="shared" si="12"/>
        <v>0.27724183329769048</v>
      </c>
      <c r="F91" s="39">
        <f t="shared" si="13"/>
        <v>0.14368106205085826</v>
      </c>
    </row>
    <row r="92" spans="1:10">
      <c r="A92" s="68">
        <v>3</v>
      </c>
      <c r="B92" s="65" t="s">
        <v>106</v>
      </c>
      <c r="C92" s="123">
        <v>2516.59908</v>
      </c>
      <c r="D92" s="123">
        <v>2755.6965799999998</v>
      </c>
      <c r="E92" s="38">
        <f t="shared" si="12"/>
        <v>9.5008180643537443E-2</v>
      </c>
      <c r="F92" s="39">
        <f t="shared" si="13"/>
        <v>8.3537530105772459E-2</v>
      </c>
    </row>
    <row r="93" spans="1:10">
      <c r="A93" s="68">
        <v>4</v>
      </c>
      <c r="B93" s="65" t="s">
        <v>102</v>
      </c>
      <c r="C93" s="123">
        <v>1529.7660000000001</v>
      </c>
      <c r="D93" s="123">
        <v>1773.01504</v>
      </c>
      <c r="E93" s="38">
        <f t="shared" si="12"/>
        <v>0.15901061992487731</v>
      </c>
      <c r="F93" s="39">
        <f t="shared" si="13"/>
        <v>5.3748042639000321E-2</v>
      </c>
    </row>
    <row r="94" spans="1:10">
      <c r="A94" s="68">
        <v>5</v>
      </c>
      <c r="B94" s="65" t="s">
        <v>107</v>
      </c>
      <c r="C94" s="123">
        <v>1251.9023999999999</v>
      </c>
      <c r="D94" s="123">
        <v>1457.7149999999997</v>
      </c>
      <c r="E94" s="38">
        <f t="shared" si="12"/>
        <v>0.16439987653989618</v>
      </c>
      <c r="F94" s="39">
        <f t="shared" si="13"/>
        <v>4.4189883451586705E-2</v>
      </c>
    </row>
    <row r="95" spans="1:10">
      <c r="A95" s="68">
        <v>6</v>
      </c>
      <c r="B95" s="65" t="s">
        <v>105</v>
      </c>
      <c r="C95" s="123">
        <v>821.5548</v>
      </c>
      <c r="D95" s="123">
        <v>927.93729999999994</v>
      </c>
      <c r="E95" s="38">
        <f t="shared" si="12"/>
        <v>0.12948923188081918</v>
      </c>
      <c r="F95" s="39">
        <f t="shared" si="13"/>
        <v>2.8129943876121225E-2</v>
      </c>
    </row>
    <row r="96" spans="1:10">
      <c r="A96" s="68">
        <v>7</v>
      </c>
      <c r="B96" s="65" t="s">
        <v>124</v>
      </c>
      <c r="C96" s="123">
        <v>573.7044800000001</v>
      </c>
      <c r="D96" s="123">
        <v>685.44168000000013</v>
      </c>
      <c r="E96" s="38">
        <f t="shared" si="12"/>
        <v>0.19476438461836665</v>
      </c>
      <c r="F96" s="39">
        <f t="shared" si="13"/>
        <v>2.0778813384001536E-2</v>
      </c>
      <c r="H96" s="65"/>
      <c r="I96" s="67"/>
      <c r="J96" s="67"/>
    </row>
    <row r="97" spans="1:10">
      <c r="A97" s="68">
        <v>8</v>
      </c>
      <c r="B97" s="65" t="s">
        <v>115</v>
      </c>
      <c r="C97" s="123">
        <v>602.11563999999998</v>
      </c>
      <c r="D97" s="123">
        <v>604.63030000000003</v>
      </c>
      <c r="E97" s="38">
        <f t="shared" si="12"/>
        <v>4.1763738274596118E-3</v>
      </c>
      <c r="F97" s="39">
        <f t="shared" si="13"/>
        <v>1.8329057798196432E-2</v>
      </c>
      <c r="H97" s="65"/>
      <c r="I97" s="67"/>
      <c r="J97" s="67"/>
    </row>
    <row r="98" spans="1:10">
      <c r="A98" s="68">
        <v>9</v>
      </c>
      <c r="B98" s="65" t="s">
        <v>119</v>
      </c>
      <c r="C98" s="123">
        <v>359.90680000000003</v>
      </c>
      <c r="D98" s="123">
        <v>455.06300000000005</v>
      </c>
      <c r="E98" s="38">
        <f t="shared" si="12"/>
        <v>0.26439122572843865</v>
      </c>
      <c r="F98" s="39">
        <f t="shared" si="13"/>
        <v>1.3795001720589695E-2</v>
      </c>
    </row>
    <row r="99" spans="1:10">
      <c r="A99" s="68">
        <v>10</v>
      </c>
      <c r="B99" s="65" t="s">
        <v>118</v>
      </c>
      <c r="C99" s="123">
        <v>387.93560000000002</v>
      </c>
      <c r="D99" s="123">
        <v>435.08174000000002</v>
      </c>
      <c r="E99" s="38">
        <f t="shared" si="12"/>
        <v>0.12153084171702733</v>
      </c>
      <c r="F99" s="39">
        <f t="shared" si="13"/>
        <v>1.3189280059897548E-2</v>
      </c>
    </row>
    <row r="100" spans="1:10">
      <c r="A100" s="68"/>
      <c r="B100" s="65" t="s">
        <v>11</v>
      </c>
      <c r="C100" s="108">
        <f>C101-SUM(C90:C99)</f>
        <v>13474.707528360008</v>
      </c>
      <c r="D100" s="108">
        <f>D101-SUM(D90:D99)</f>
        <v>13880.584139999999</v>
      </c>
      <c r="E100" s="38">
        <f t="shared" si="12"/>
        <v>3.0121367071288763E-2</v>
      </c>
      <c r="F100" s="39">
        <f t="shared" si="13"/>
        <v>0.42078279731397628</v>
      </c>
    </row>
    <row r="101" spans="1:10">
      <c r="A101" s="69"/>
      <c r="B101" s="73" t="s">
        <v>12</v>
      </c>
      <c r="C101" s="122">
        <f>Overview!C62</f>
        <v>29650.830108360009</v>
      </c>
      <c r="D101" s="122">
        <f>Overview!D62</f>
        <v>32987.527600000001</v>
      </c>
      <c r="E101" s="43">
        <f t="shared" ref="E101" si="14">D101/C101-1</f>
        <v>0.11253302114800534</v>
      </c>
      <c r="F101" s="44">
        <f>D101/D$101</f>
        <v>1</v>
      </c>
    </row>
    <row r="102" spans="1:10" s="75" customFormat="1" ht="11.25">
      <c r="A102" s="77" t="s">
        <v>126</v>
      </c>
      <c r="B102" s="111"/>
      <c r="C102" s="112"/>
      <c r="D102" s="112"/>
      <c r="E102" s="113"/>
      <c r="F102" s="113"/>
      <c r="H102" s="77"/>
    </row>
    <row r="103" spans="1:10">
      <c r="A103" s="124" t="s">
        <v>161</v>
      </c>
    </row>
  </sheetData>
  <mergeCells count="5">
    <mergeCell ref="B7:I7"/>
    <mergeCell ref="B8:I8"/>
    <mergeCell ref="B5:J5"/>
    <mergeCell ref="B6:J6"/>
    <mergeCell ref="B9:K9"/>
  </mergeCells>
  <phoneticPr fontId="11"/>
  <hyperlinks>
    <hyperlink ref="B5" location="'By_Electronic Equipment Type'!Table_4_1" display="Semiconductor Distributors, Revenue by Electronic Equipment Type by Company, Data Processing Electronics, 2013 and 2014 (Millions of Dollars)"/>
    <hyperlink ref="B6" location="'By_Electronic Equipment Type'!Table_4_2" display="Semiconductor Distributors, Revenue by Electronic Equipment Type by Company, Communication Electronics, 2013 and 2014 (Millions of Dollars)"/>
    <hyperlink ref="B7" location="'By_Electronic Equipment Type'!Table_4_3" display="Semiconductor Distributors, Revenue by Electronic Equipment Type by Company, Consumer Electronics, 2013 and 2014 (Millions of Dollars)"/>
    <hyperlink ref="B8" location="'By_Electronic Equipment Type'!Table_4_4" display="Semiconductor Distributors, Revenue by Electronic Equipment Type by Company, Automotive Electronics, 2013 and 2014 (Millions of Dollars)"/>
    <hyperlink ref="B9" location="'By_Electronic Equipment Type'!Table_4_5" display="Semiconductor Distributors, Revenue by Electronic Equipment Type by Company, Industrial and Military Aerospace Electronics, 2013 and 2014 (Millions of Dollars)"/>
    <hyperlink ref="B15" location="'By_Electronic Equipment Type'!$A$1" display="'By_Electronic Equipment Type'!$A$1"/>
    <hyperlink ref="B33" location="'By_Electronic Equipment Type'!$A$1" display="'By_Electronic Equipment Type'!$A$1"/>
    <hyperlink ref="B51" location="'By_Electronic Equipment Type'!$A$1" display="'By_Electronic Equipment Type'!$A$1"/>
    <hyperlink ref="B69" location="'By_Electronic Equipment Type'!$A$1" display="'By_Electronic Equipment Type'!$A$1"/>
    <hyperlink ref="B87" location="'By_Electronic Equipment Type'!$A$1" display="'By_Electronic Equipment Type'!$A$1"/>
    <hyperlink ref="C87" location="'Contents'!$A$1" display="'Contents'!$A$1"/>
    <hyperlink ref="C15" location="'Contents'!$A$1" display="'Contents'!$A$1"/>
    <hyperlink ref="C33" location="'Contents'!$A$1" display="'Contents'!$A$1"/>
    <hyperlink ref="C51" location="'Contents'!$A$1" display="'Contents'!$A$1"/>
    <hyperlink ref="C69" location="'Contents'!$A$1" display="'Contents'!$A$1"/>
  </hyperlinks>
  <pageMargins left="0.5" right="0.5" top="1.25" bottom="0.75" header="0.5" footer="0.5"/>
  <pageSetup scale="70" orientation="portrait" r:id="rId1"/>
  <headerFooter alignWithMargins="0">
    <oddHeader>&amp;LMarket Share: Semiconductor Distributors, Worldwide, 2018
&amp;R&amp;P of &amp;N</oddHeader>
    <oddFooter>&amp;L381564&amp;C© 2019 Gartner, Inc. and/or its Affiliates. All Rights Reserved.&amp;R22 February 2019</oddFooter>
  </headerFooter>
  <rowBreaks count="1" manualBreakCount="1">
    <brk id="68" max="16383" man="1"/>
  </rowBreaks>
  <ignoredErrors>
    <ignoredError sqref="C28:D28 C64:D64 C82:D82 C100:D100"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K115"/>
  <sheetViews>
    <sheetView showGridLines="0" zoomScaleNormal="100" zoomScaleSheetLayoutView="130" workbookViewId="0"/>
  </sheetViews>
  <sheetFormatPr defaultColWidth="9.140625" defaultRowHeight="12"/>
  <cols>
    <col min="1" max="1" width="25.7109375" style="15" customWidth="1"/>
    <col min="2" max="2" width="32.5703125" style="15" customWidth="1"/>
    <col min="3" max="6" width="10.5703125" style="15" customWidth="1"/>
    <col min="7" max="8" width="8.7109375" style="15" customWidth="1"/>
    <col min="9" max="9" width="5.5703125" style="15" customWidth="1"/>
    <col min="10" max="10" width="4.42578125" style="15" customWidth="1"/>
    <col min="11" max="12" width="8.7109375" style="15" customWidth="1"/>
    <col min="13" max="16384" width="9.140625" style="15"/>
  </cols>
  <sheetData>
    <row r="1" spans="1:11" s="1" customFormat="1" ht="20.25">
      <c r="A1" s="1" t="s">
        <v>69</v>
      </c>
    </row>
    <row r="2" spans="1:11" s="1" customFormat="1" ht="20.25">
      <c r="A2" s="1" t="s">
        <v>5</v>
      </c>
    </row>
    <row r="3" spans="1:11" s="1" customFormat="1" ht="12" customHeight="1"/>
    <row r="4" spans="1:11" s="1" customFormat="1" ht="12" customHeight="1">
      <c r="B4" s="95" t="s">
        <v>0</v>
      </c>
    </row>
    <row r="5" spans="1:11" s="1" customFormat="1" ht="12" customHeight="1">
      <c r="A5" s="96" t="s">
        <v>70</v>
      </c>
      <c r="B5" s="26" t="s">
        <v>72</v>
      </c>
    </row>
    <row r="6" spans="1:11" s="1" customFormat="1" ht="12" customHeight="1">
      <c r="B6" s="95"/>
    </row>
    <row r="7" spans="1:11" s="1" customFormat="1" ht="12" customHeight="1"/>
    <row r="8" spans="1:11" s="1" customFormat="1" ht="15" customHeight="1">
      <c r="A8" s="136"/>
      <c r="B8" s="136"/>
      <c r="C8" s="136"/>
      <c r="D8" s="136"/>
    </row>
    <row r="9" spans="1:11" s="1" customFormat="1" ht="12" customHeight="1"/>
    <row r="10" spans="1:11" ht="12" customHeight="1">
      <c r="A10" s="3" t="s">
        <v>71</v>
      </c>
      <c r="B10" s="87" t="s">
        <v>9</v>
      </c>
      <c r="C10" s="87" t="s">
        <v>10</v>
      </c>
      <c r="D10" s="88"/>
      <c r="E10" s="20"/>
      <c r="F10" s="20"/>
      <c r="G10" s="20"/>
      <c r="K10" s="18"/>
    </row>
    <row r="11" spans="1:11" ht="12" customHeight="1">
      <c r="A11" s="3" t="s">
        <v>72</v>
      </c>
      <c r="B11" s="14"/>
      <c r="C11" s="14"/>
      <c r="D11" s="14"/>
      <c r="E11" s="20"/>
      <c r="F11" s="20"/>
      <c r="G11" s="20"/>
    </row>
    <row r="12" spans="1:11" ht="12" customHeight="1">
      <c r="A12" s="103" t="s">
        <v>73</v>
      </c>
      <c r="B12" s="104" t="s">
        <v>90</v>
      </c>
      <c r="C12" s="20"/>
      <c r="D12" s="20"/>
      <c r="E12" s="20"/>
      <c r="F12" s="20"/>
      <c r="G12" s="20"/>
    </row>
    <row r="13" spans="1:11" ht="12" customHeight="1">
      <c r="A13" s="83" t="s">
        <v>74</v>
      </c>
      <c r="B13" s="84" t="s">
        <v>75</v>
      </c>
      <c r="C13" s="20"/>
      <c r="D13" s="20"/>
      <c r="E13" s="20"/>
      <c r="F13" s="20"/>
      <c r="G13" s="20"/>
    </row>
    <row r="14" spans="1:11" ht="12" customHeight="1">
      <c r="A14" s="83" t="s">
        <v>76</v>
      </c>
      <c r="B14" s="84" t="s">
        <v>77</v>
      </c>
      <c r="C14" s="20"/>
      <c r="D14" s="20"/>
      <c r="E14" s="20"/>
      <c r="F14" s="20"/>
      <c r="G14" s="20"/>
    </row>
    <row r="15" spans="1:11" ht="12" customHeight="1">
      <c r="A15" s="83" t="s">
        <v>78</v>
      </c>
      <c r="B15" s="84" t="s">
        <v>79</v>
      </c>
    </row>
    <row r="16" spans="1:11" ht="12" customHeight="1">
      <c r="A16" s="83" t="s">
        <v>80</v>
      </c>
      <c r="B16" s="105" t="s">
        <v>99</v>
      </c>
    </row>
    <row r="17" spans="1:2" ht="12" customHeight="1">
      <c r="A17" s="83" t="s">
        <v>81</v>
      </c>
      <c r="B17" s="84" t="s">
        <v>82</v>
      </c>
    </row>
    <row r="18" spans="1:2" ht="12" customHeight="1">
      <c r="A18" s="83" t="s">
        <v>83</v>
      </c>
      <c r="B18" s="105" t="s">
        <v>100</v>
      </c>
    </row>
    <row r="19" spans="1:2" ht="12" customHeight="1">
      <c r="A19" s="83" t="s">
        <v>84</v>
      </c>
      <c r="B19" s="84" t="s">
        <v>85</v>
      </c>
    </row>
    <row r="20" spans="1:2" ht="12" customHeight="1">
      <c r="A20" s="83" t="s">
        <v>86</v>
      </c>
      <c r="B20" s="84" t="s">
        <v>87</v>
      </c>
    </row>
    <row r="21" spans="1:2" ht="12" customHeight="1">
      <c r="A21" s="85" t="s">
        <v>88</v>
      </c>
      <c r="B21" s="86" t="s">
        <v>89</v>
      </c>
    </row>
    <row r="22" spans="1:2" ht="12" customHeight="1">
      <c r="A22" s="106" t="s">
        <v>161</v>
      </c>
    </row>
    <row r="23" spans="1:2" ht="12" customHeight="1">
      <c r="A23" s="20"/>
    </row>
    <row r="24" spans="1:2" ht="12" customHeight="1">
      <c r="A24" s="89" t="s">
        <v>91</v>
      </c>
    </row>
    <row r="25" spans="1:2" ht="12" customHeight="1">
      <c r="A25" s="20"/>
    </row>
    <row r="26" spans="1:2" ht="12" customHeight="1">
      <c r="A26" s="20"/>
    </row>
    <row r="27" spans="1:2" ht="12" customHeight="1">
      <c r="A27" s="20"/>
    </row>
    <row r="28" spans="1:2" ht="12" customHeight="1">
      <c r="A28" s="20"/>
    </row>
    <row r="29" spans="1:2" ht="12" customHeight="1">
      <c r="A29" s="20"/>
    </row>
    <row r="30" spans="1:2" ht="12" customHeight="1">
      <c r="A30" s="20"/>
    </row>
    <row r="31" spans="1:2" ht="12" customHeight="1">
      <c r="A31" s="20"/>
    </row>
    <row r="32" spans="1:2" ht="12" customHeight="1">
      <c r="A32" s="20"/>
    </row>
    <row r="33" spans="1:1" ht="12" customHeight="1">
      <c r="A33" s="20"/>
    </row>
    <row r="34" spans="1:1" ht="12" customHeight="1">
      <c r="A34" s="20"/>
    </row>
    <row r="35" spans="1:1" ht="12" customHeight="1">
      <c r="A35" s="20"/>
    </row>
    <row r="36" spans="1:1" ht="12" customHeight="1">
      <c r="A36" s="20"/>
    </row>
    <row r="37" spans="1:1" ht="12" customHeight="1">
      <c r="A37" s="20"/>
    </row>
    <row r="38" spans="1:1" ht="12" customHeight="1">
      <c r="A38" s="20"/>
    </row>
    <row r="39" spans="1:1" ht="12" customHeight="1">
      <c r="A39" s="20"/>
    </row>
    <row r="40" spans="1:1" ht="12" customHeight="1">
      <c r="A40" s="20"/>
    </row>
    <row r="41" spans="1:1" ht="12" customHeight="1">
      <c r="A41" s="20"/>
    </row>
    <row r="42" spans="1:1" ht="12" customHeight="1">
      <c r="A42" s="20"/>
    </row>
    <row r="43" spans="1:1" ht="12" customHeight="1">
      <c r="A43" s="20"/>
    </row>
    <row r="44" spans="1:1" ht="12" customHeight="1">
      <c r="A44" s="20"/>
    </row>
    <row r="45" spans="1:1" ht="12" customHeight="1">
      <c r="A45" s="20"/>
    </row>
    <row r="46" spans="1:1" ht="12" customHeight="1">
      <c r="A46" s="20"/>
    </row>
    <row r="47" spans="1:1" ht="12" customHeight="1">
      <c r="A47" s="20"/>
    </row>
    <row r="48" spans="1:1" ht="12" customHeight="1">
      <c r="A48" s="20"/>
    </row>
    <row r="49" spans="1:1" ht="12" customHeight="1">
      <c r="A49" s="20"/>
    </row>
    <row r="50" spans="1:1" ht="12" customHeight="1">
      <c r="A50" s="20"/>
    </row>
    <row r="51" spans="1:1" ht="12" customHeight="1">
      <c r="A51" s="20"/>
    </row>
    <row r="52" spans="1:1" ht="12" customHeight="1">
      <c r="A52" s="20"/>
    </row>
    <row r="53" spans="1:1" ht="12" customHeight="1">
      <c r="A53" s="20"/>
    </row>
    <row r="54" spans="1:1" ht="12" customHeight="1">
      <c r="A54" s="20"/>
    </row>
    <row r="55" spans="1:1" ht="12" customHeight="1">
      <c r="A55" s="20"/>
    </row>
    <row r="56" spans="1:1" ht="12" customHeight="1">
      <c r="A56" s="20"/>
    </row>
    <row r="57" spans="1:1" ht="12" customHeight="1">
      <c r="A57" s="20"/>
    </row>
    <row r="58" spans="1:1" ht="12" customHeight="1">
      <c r="A58" s="20"/>
    </row>
    <row r="59" spans="1:1" ht="12" customHeight="1">
      <c r="A59" s="20"/>
    </row>
    <row r="60" spans="1:1" ht="12" customHeight="1">
      <c r="A60" s="76" t="s">
        <v>101</v>
      </c>
    </row>
    <row r="61" spans="1:1" ht="12" customHeight="1">
      <c r="A61" s="20"/>
    </row>
    <row r="62" spans="1:1" ht="12" customHeight="1">
      <c r="A62" s="20"/>
    </row>
    <row r="63" spans="1:1" ht="12" customHeight="1">
      <c r="A63" s="20"/>
    </row>
    <row r="64" spans="1:1" ht="12" customHeight="1">
      <c r="A64" s="20"/>
    </row>
    <row r="65" spans="1:8" ht="12" customHeight="1">
      <c r="A65" s="20"/>
    </row>
    <row r="66" spans="1:8" ht="12" customHeight="1">
      <c r="A66" s="20"/>
    </row>
    <row r="67" spans="1:8" ht="12" customHeight="1">
      <c r="A67" s="20"/>
    </row>
    <row r="68" spans="1:8" ht="12" customHeight="1">
      <c r="A68" s="107"/>
      <c r="B68" s="100"/>
      <c r="C68" s="100"/>
      <c r="D68" s="100"/>
      <c r="E68" s="100"/>
      <c r="F68" s="100"/>
      <c r="G68" s="100"/>
      <c r="H68" s="100"/>
    </row>
    <row r="69" spans="1:8" ht="12" customHeight="1">
      <c r="A69" s="107"/>
      <c r="B69" s="100"/>
      <c r="C69" s="100"/>
      <c r="D69" s="100"/>
      <c r="E69" s="100"/>
      <c r="F69" s="100"/>
      <c r="G69" s="100"/>
      <c r="H69" s="100"/>
    </row>
    <row r="70" spans="1:8" ht="12" customHeight="1">
      <c r="A70" s="107"/>
      <c r="B70" s="100"/>
      <c r="C70" s="100"/>
      <c r="D70" s="100"/>
      <c r="E70" s="100"/>
      <c r="F70" s="100"/>
      <c r="G70" s="100"/>
      <c r="H70" s="100"/>
    </row>
    <row r="71" spans="1:8" ht="12" customHeight="1">
      <c r="A71" s="107"/>
      <c r="B71" s="100"/>
      <c r="C71" s="100"/>
      <c r="D71" s="100"/>
      <c r="E71" s="100"/>
      <c r="F71" s="100"/>
      <c r="G71" s="100"/>
      <c r="H71" s="100"/>
    </row>
    <row r="72" spans="1:8" ht="12" customHeight="1">
      <c r="A72" s="107"/>
      <c r="B72" s="100"/>
      <c r="C72" s="100"/>
      <c r="D72" s="100"/>
      <c r="E72" s="100"/>
      <c r="F72" s="100"/>
      <c r="G72" s="100"/>
      <c r="H72" s="100"/>
    </row>
    <row r="73" spans="1:8" ht="12" customHeight="1">
      <c r="A73" s="107"/>
      <c r="B73" s="100"/>
      <c r="C73" s="100"/>
      <c r="D73" s="100"/>
      <c r="E73" s="100"/>
      <c r="F73" s="100"/>
      <c r="G73" s="100"/>
      <c r="H73" s="100"/>
    </row>
    <row r="74" spans="1:8" ht="12" customHeight="1">
      <c r="A74" s="107"/>
      <c r="B74" s="100"/>
      <c r="C74" s="100"/>
      <c r="D74" s="100"/>
      <c r="E74" s="100"/>
      <c r="F74" s="100"/>
      <c r="G74" s="100"/>
      <c r="H74" s="100"/>
    </row>
    <row r="75" spans="1:8" ht="12" customHeight="1">
      <c r="A75" s="107"/>
      <c r="B75" s="100"/>
      <c r="C75" s="100"/>
      <c r="D75" s="100"/>
      <c r="E75" s="100"/>
      <c r="F75" s="100"/>
      <c r="G75" s="100"/>
      <c r="H75" s="100"/>
    </row>
    <row r="76" spans="1:8" ht="12" customHeight="1">
      <c r="A76" s="107"/>
      <c r="B76" s="100"/>
      <c r="C76" s="100"/>
      <c r="D76" s="100"/>
      <c r="E76" s="100"/>
      <c r="F76" s="100"/>
      <c r="G76" s="100"/>
      <c r="H76" s="100"/>
    </row>
    <row r="77" spans="1:8" ht="12" customHeight="1">
      <c r="A77" s="107"/>
      <c r="B77" s="100"/>
      <c r="C77" s="100"/>
      <c r="D77" s="100"/>
      <c r="E77" s="100"/>
      <c r="F77" s="100"/>
      <c r="G77" s="100"/>
      <c r="H77" s="100"/>
    </row>
    <row r="78" spans="1:8" ht="12" customHeight="1">
      <c r="A78" s="107"/>
      <c r="B78" s="100"/>
      <c r="C78" s="100"/>
      <c r="D78" s="100"/>
      <c r="E78" s="100"/>
      <c r="F78" s="100"/>
      <c r="G78" s="100"/>
      <c r="H78" s="100"/>
    </row>
    <row r="79" spans="1:8" ht="12" customHeight="1">
      <c r="A79" s="28"/>
      <c r="B79" s="100"/>
      <c r="C79" s="100"/>
      <c r="D79" s="100"/>
      <c r="E79" s="100"/>
      <c r="F79" s="100"/>
      <c r="G79" s="100"/>
      <c r="H79" s="100"/>
    </row>
    <row r="80" spans="1:8" ht="12" customHeight="1">
      <c r="A80" s="28"/>
      <c r="B80" s="100"/>
      <c r="C80" s="100"/>
      <c r="D80" s="100"/>
      <c r="E80" s="100"/>
      <c r="F80" s="100"/>
      <c r="G80" s="100"/>
      <c r="H80" s="100"/>
    </row>
    <row r="81" spans="1:8" ht="12" customHeight="1">
      <c r="A81" s="28"/>
      <c r="B81" s="100"/>
      <c r="C81" s="100"/>
      <c r="D81" s="100"/>
      <c r="E81" s="100"/>
      <c r="F81" s="100"/>
      <c r="G81" s="100"/>
      <c r="H81" s="100"/>
    </row>
    <row r="82" spans="1:8" ht="12" customHeight="1">
      <c r="A82" s="28"/>
      <c r="B82" s="100"/>
      <c r="C82" s="100"/>
      <c r="D82" s="100"/>
      <c r="E82" s="100"/>
      <c r="F82" s="100"/>
      <c r="G82" s="100"/>
      <c r="H82" s="100"/>
    </row>
    <row r="83" spans="1:8" ht="12" customHeight="1">
      <c r="A83" s="28"/>
      <c r="B83" s="100"/>
      <c r="C83" s="100"/>
      <c r="D83" s="100"/>
      <c r="E83" s="100"/>
      <c r="F83" s="100"/>
      <c r="G83" s="100"/>
      <c r="H83" s="100"/>
    </row>
    <row r="84" spans="1:8" ht="12" customHeight="1"/>
    <row r="85" spans="1:8" ht="12" customHeight="1"/>
    <row r="86" spans="1:8" ht="12" customHeight="1"/>
    <row r="87" spans="1:8" ht="12" customHeight="1"/>
    <row r="88" spans="1:8" ht="12" customHeight="1"/>
    <row r="89" spans="1:8" ht="12" customHeight="1"/>
    <row r="90" spans="1:8" ht="12" customHeight="1"/>
    <row r="91" spans="1:8" ht="12" customHeight="1"/>
    <row r="92" spans="1:8" ht="12" customHeight="1"/>
    <row r="93" spans="1:8" ht="12" customHeight="1"/>
    <row r="94" spans="1:8" ht="12" customHeight="1"/>
    <row r="95" spans="1:8" ht="12" customHeight="1"/>
    <row r="96" spans="1:8"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sheetData>
  <mergeCells count="1">
    <mergeCell ref="A8:D8"/>
  </mergeCells>
  <phoneticPr fontId="3" type="noConversion"/>
  <hyperlinks>
    <hyperlink ref="B10" location="'Definitions'!$A$1" display="'Definitions'!$A$1"/>
    <hyperlink ref="C10" location="'Contents'!$A$1" display="'Contents'!$A$1"/>
    <hyperlink ref="B5" location="'Definitions'!Table_5_1" display="Glossary"/>
  </hyperlinks>
  <pageMargins left="0.5" right="0.5" top="1.25" bottom="0.75" header="0.5" footer="0.5"/>
  <pageSetup scale="65" orientation="portrait" r:id="rId1"/>
  <headerFooter alignWithMargins="0">
    <oddHeader>&amp;LMarket Share: Semiconductor Distributors, Worldwide, 2018
&amp;R&amp;P of &amp;N</oddHeader>
    <oddFooter>&amp;L381564&amp;C© 2019 Gartner, Inc. and/or its Affiliates. All Rights Reserved.&amp;R22 February 2019</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26</vt:i4>
      </vt:variant>
    </vt:vector>
  </HeadingPairs>
  <TitlesOfParts>
    <vt:vector size="32" baseType="lpstr">
      <vt:lpstr>Contents</vt:lpstr>
      <vt:lpstr>Overview</vt:lpstr>
      <vt:lpstr>By_Region</vt:lpstr>
      <vt:lpstr>By_Chip_Type</vt:lpstr>
      <vt:lpstr>By_Electronic Equipment Type</vt:lpstr>
      <vt:lpstr>Definitions</vt:lpstr>
      <vt:lpstr>By_Chip_Type</vt:lpstr>
      <vt:lpstr>By_Electronic_Equipment_Type</vt:lpstr>
      <vt:lpstr>By_Region</vt:lpstr>
      <vt:lpstr>Definitions</vt:lpstr>
      <vt:lpstr>Overview</vt:lpstr>
      <vt:lpstr>By_Chip_Type!Print_Area</vt:lpstr>
      <vt:lpstr>'By_Electronic Equipment Type'!Print_Area</vt:lpstr>
      <vt:lpstr>By_Region!Print_Area</vt:lpstr>
      <vt:lpstr>Contents!Print_Area</vt:lpstr>
      <vt:lpstr>Definitions!Print_Area</vt:lpstr>
      <vt:lpstr>Overview!Print_Area</vt:lpstr>
      <vt:lpstr>Table_1_1</vt:lpstr>
      <vt:lpstr>Table_1_2</vt:lpstr>
      <vt:lpstr>Table_2_1</vt:lpstr>
      <vt:lpstr>Table_2_2</vt:lpstr>
      <vt:lpstr>Table_2_3</vt:lpstr>
      <vt:lpstr>Table_2_4</vt:lpstr>
      <vt:lpstr>Table_3_1</vt:lpstr>
      <vt:lpstr>Table_3_2</vt:lpstr>
      <vt:lpstr>Table_3_3</vt:lpstr>
      <vt:lpstr>Table_4_1</vt:lpstr>
      <vt:lpstr>Table_4_2</vt:lpstr>
      <vt:lpstr>Table_4_3</vt:lpstr>
      <vt:lpstr>Table_4_4</vt:lpstr>
      <vt:lpstr>Table_4_5</vt:lpstr>
      <vt:lpstr>Table_5_1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2015-02-25T17:36:29Z</dcterms:created>
  <dcterms:modified xsi:type="dcterms:W3CDTF">2019-04-25T23:37:09Z</dcterms:modified>
</cp:coreProperties>
</file>